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ns-fbu-2f-019\sfs\SALE\WS\Int\SM\SLA\Kompensasjon\Kundemaler\"/>
    </mc:Choice>
  </mc:AlternateContent>
  <workbookProtection workbookAlgorithmName="SHA-512" workbookHashValue="yy3ojj7XQA6j2UfO25zle7N1reGoYK6R99kvXUDXPopYgh39SxWuSwhNDeyRp0qZEDDznGnKYPGq1AP9rqnbIg==" workbookSaltValue="SBiG8FpDou3gAUGIXBYFFw==" workbookSpinCount="100000" lockStructure="1"/>
  <bookViews>
    <workbookView xWindow="0" yWindow="0" windowWidth="28800" windowHeight="14565"/>
  </bookViews>
  <sheets>
    <sheet name="Forside" sheetId="5" r:id="rId1"/>
    <sheet name="Leveringstid og presisjon" sheetId="4" r:id="rId2"/>
    <sheet name="Tilgjengelighet" sheetId="2" r:id="rId3"/>
    <sheet name="SLA-parameter LEVERANSE" sheetId="9" r:id="rId4"/>
    <sheet name="SLA-parameter DRIFT" sheetId="6" r:id="rId5"/>
    <sheet name="Virkedager" sheetId="7" state="hidden" r:id="rId6"/>
    <sheet name="Postnummer" sheetId="8" state="hidden" r:id="rId7"/>
  </sheets>
  <definedNames>
    <definedName name="_xlnm._FilterDatabase" localSheetId="3" hidden="1">'SLA-parameter LEVERANSE'!$A$9:$C$19</definedName>
    <definedName name="_xlnm._FilterDatabase" localSheetId="2" hidden="1">Tilgjengelighet!$B$2:$AA$1003</definedName>
  </definedNames>
  <calcPr calcId="162913"/>
</workbook>
</file>

<file path=xl/calcChain.xml><?xml version="1.0" encoding="utf-8"?>
<calcChain xmlns="http://schemas.openxmlformats.org/spreadsheetml/2006/main">
  <c r="D1195" i="7" l="1"/>
  <c r="E1195" i="7" s="1"/>
  <c r="F1195" i="7" s="1"/>
  <c r="G1195" i="7" s="1"/>
  <c r="D1196" i="7"/>
  <c r="E1196" i="7" s="1"/>
  <c r="F1196" i="7" s="1"/>
  <c r="G1196" i="7" s="1"/>
  <c r="D1197" i="7"/>
  <c r="E1197" i="7" s="1"/>
  <c r="F1197" i="7" s="1"/>
  <c r="G1197" i="7" s="1"/>
  <c r="D1198" i="7"/>
  <c r="E1198" i="7" s="1"/>
  <c r="F1198" i="7" s="1"/>
  <c r="G1198" i="7" s="1"/>
  <c r="D1199" i="7"/>
  <c r="E1199" i="7" s="1"/>
  <c r="F1199" i="7" s="1"/>
  <c r="G1199" i="7" s="1"/>
  <c r="D1200" i="7"/>
  <c r="E1200" i="7" s="1"/>
  <c r="F1200" i="7" s="1"/>
  <c r="G1200" i="7" s="1"/>
  <c r="D1201" i="7"/>
  <c r="E1201" i="7" s="1"/>
  <c r="F1201" i="7" s="1"/>
  <c r="G1201" i="7" s="1"/>
  <c r="D1202" i="7"/>
  <c r="E1202" i="7" s="1"/>
  <c r="F1202" i="7" s="1"/>
  <c r="G1202" i="7" s="1"/>
  <c r="D1203" i="7"/>
  <c r="E1203" i="7" s="1"/>
  <c r="F1203" i="7" s="1"/>
  <c r="G1203" i="7"/>
  <c r="D1204" i="7"/>
  <c r="E1204" i="7" s="1"/>
  <c r="F1204" i="7" s="1"/>
  <c r="G1204" i="7" s="1"/>
  <c r="D1205" i="7"/>
  <c r="E1205" i="7" s="1"/>
  <c r="F1205" i="7" s="1"/>
  <c r="G1205" i="7" s="1"/>
  <c r="D1206" i="7"/>
  <c r="E1206" i="7" s="1"/>
  <c r="F1206" i="7" s="1"/>
  <c r="G1206" i="7" s="1"/>
  <c r="D1207" i="7"/>
  <c r="E1207" i="7" s="1"/>
  <c r="F1207" i="7" s="1"/>
  <c r="G1207" i="7" s="1"/>
  <c r="D1208" i="7"/>
  <c r="E1208" i="7" s="1"/>
  <c r="F1208" i="7" s="1"/>
  <c r="G1208" i="7" s="1"/>
  <c r="D1209" i="7"/>
  <c r="E1209" i="7" s="1"/>
  <c r="F1209" i="7" s="1"/>
  <c r="G1209" i="7"/>
  <c r="D1210" i="7"/>
  <c r="E1210" i="7" s="1"/>
  <c r="F1210" i="7" s="1"/>
  <c r="G1210" i="7" s="1"/>
  <c r="D1211" i="7"/>
  <c r="E1211" i="7" s="1"/>
  <c r="F1211" i="7" s="1"/>
  <c r="G1211" i="7" s="1"/>
  <c r="D1212" i="7"/>
  <c r="E1212" i="7" s="1"/>
  <c r="F1212" i="7" s="1"/>
  <c r="G1212" i="7" s="1"/>
  <c r="D1213" i="7"/>
  <c r="E1213" i="7" s="1"/>
  <c r="F1213" i="7" s="1"/>
  <c r="G1213" i="7" s="1"/>
  <c r="D1214" i="7"/>
  <c r="E1214" i="7" s="1"/>
  <c r="F1214" i="7" s="1"/>
  <c r="G1214" i="7" s="1"/>
  <c r="D1215" i="7"/>
  <c r="E1215" i="7" s="1"/>
  <c r="F1215" i="7" s="1"/>
  <c r="G1215" i="7" s="1"/>
  <c r="D1216" i="7"/>
  <c r="E1216" i="7" s="1"/>
  <c r="F1216" i="7"/>
  <c r="G1216" i="7" s="1"/>
  <c r="D1217" i="7"/>
  <c r="E1217" i="7" s="1"/>
  <c r="F1217" i="7" s="1"/>
  <c r="G1217" i="7" s="1"/>
  <c r="D1218" i="7"/>
  <c r="E1218" i="7" s="1"/>
  <c r="F1218" i="7" s="1"/>
  <c r="G1218" i="7" s="1"/>
  <c r="D1219" i="7"/>
  <c r="E1219" i="7" s="1"/>
  <c r="F1219" i="7" s="1"/>
  <c r="G1219" i="7" s="1"/>
  <c r="D1220" i="7"/>
  <c r="E1220" i="7" s="1"/>
  <c r="F1220" i="7" s="1"/>
  <c r="G1220" i="7" s="1"/>
  <c r="D1221" i="7"/>
  <c r="E1221" i="7" s="1"/>
  <c r="F1221" i="7" s="1"/>
  <c r="G1221" i="7"/>
  <c r="D1222" i="7"/>
  <c r="E1222" i="7" s="1"/>
  <c r="F1222" i="7"/>
  <c r="G1222" i="7" s="1"/>
  <c r="D1223" i="7"/>
  <c r="E1223" i="7" s="1"/>
  <c r="F1223" i="7" s="1"/>
  <c r="G1223" i="7" s="1"/>
  <c r="D1224" i="7"/>
  <c r="E1224" i="7" s="1"/>
  <c r="F1224" i="7" s="1"/>
  <c r="G1224" i="7" s="1"/>
  <c r="D1225" i="7"/>
  <c r="E1225" i="7" s="1"/>
  <c r="F1225" i="7" s="1"/>
  <c r="G1225" i="7" s="1"/>
  <c r="D1226" i="7"/>
  <c r="E1226" i="7" s="1"/>
  <c r="F1226" i="7" s="1"/>
  <c r="G1226" i="7" s="1"/>
  <c r="D1227" i="7"/>
  <c r="E1227" i="7" s="1"/>
  <c r="F1227" i="7" s="1"/>
  <c r="G1227" i="7" s="1"/>
  <c r="D1228" i="7"/>
  <c r="E1228" i="7" s="1"/>
  <c r="F1228" i="7" s="1"/>
  <c r="G1228" i="7" s="1"/>
  <c r="D1229" i="7"/>
  <c r="E1229" i="7" s="1"/>
  <c r="F1229" i="7" s="1"/>
  <c r="G1229" i="7" s="1"/>
  <c r="D1230" i="7"/>
  <c r="E1230" i="7" s="1"/>
  <c r="F1230" i="7"/>
  <c r="G1230" i="7" s="1"/>
  <c r="D1231" i="7"/>
  <c r="E1231" i="7" s="1"/>
  <c r="F1231" i="7" s="1"/>
  <c r="G1231" i="7" s="1"/>
  <c r="D1232" i="7"/>
  <c r="E1232" i="7" s="1"/>
  <c r="F1232" i="7" s="1"/>
  <c r="G1232" i="7" s="1"/>
  <c r="D1233" i="7"/>
  <c r="E1233" i="7" s="1"/>
  <c r="F1233" i="7" s="1"/>
  <c r="G1233" i="7" s="1"/>
  <c r="D1234" i="7"/>
  <c r="E1234" i="7" s="1"/>
  <c r="F1234" i="7" s="1"/>
  <c r="G1234" i="7" s="1"/>
  <c r="D1235" i="7"/>
  <c r="E1235" i="7" s="1"/>
  <c r="F1235" i="7" s="1"/>
  <c r="G1235" i="7" s="1"/>
  <c r="D1236" i="7"/>
  <c r="E1236" i="7" s="1"/>
  <c r="F1236" i="7" s="1"/>
  <c r="G1236" i="7" s="1"/>
  <c r="D1237" i="7"/>
  <c r="E1237" i="7" s="1"/>
  <c r="F1237" i="7" s="1"/>
  <c r="G1237" i="7"/>
  <c r="D1238" i="7"/>
  <c r="E1238" i="7" s="1"/>
  <c r="F1238" i="7"/>
  <c r="G1238" i="7" s="1"/>
  <c r="D1239" i="7"/>
  <c r="E1239" i="7" s="1"/>
  <c r="F1239" i="7" s="1"/>
  <c r="G1239" i="7" s="1"/>
  <c r="D1240" i="7"/>
  <c r="E1240" i="7" s="1"/>
  <c r="F1240" i="7" s="1"/>
  <c r="G1240" i="7" s="1"/>
  <c r="D1241" i="7"/>
  <c r="E1241" i="7" s="1"/>
  <c r="F1241" i="7" s="1"/>
  <c r="G1241" i="7" s="1"/>
  <c r="D1242" i="7"/>
  <c r="E1242" i="7" s="1"/>
  <c r="F1242" i="7" s="1"/>
  <c r="G1242" i="7" s="1"/>
  <c r="D1243" i="7"/>
  <c r="E1243" i="7" s="1"/>
  <c r="F1243" i="7" s="1"/>
  <c r="G1243" i="7" s="1"/>
  <c r="D1244" i="7"/>
  <c r="E1244" i="7" s="1"/>
  <c r="F1244" i="7" s="1"/>
  <c r="G1244" i="7" s="1"/>
  <c r="D1245" i="7"/>
  <c r="E1245" i="7" s="1"/>
  <c r="F1245" i="7" s="1"/>
  <c r="G1245" i="7"/>
  <c r="D1246" i="7"/>
  <c r="E1246" i="7" s="1"/>
  <c r="F1246" i="7"/>
  <c r="G1246" i="7" s="1"/>
  <c r="D1247" i="7"/>
  <c r="E1247" i="7" s="1"/>
  <c r="F1247" i="7" s="1"/>
  <c r="G1247" i="7" s="1"/>
  <c r="D1248" i="7"/>
  <c r="E1248" i="7" s="1"/>
  <c r="F1248" i="7" s="1"/>
  <c r="G1248" i="7" s="1"/>
  <c r="D1249" i="7"/>
  <c r="E1249" i="7" s="1"/>
  <c r="F1249" i="7" s="1"/>
  <c r="G1249" i="7"/>
  <c r="D1250" i="7"/>
  <c r="E1250" i="7" s="1"/>
  <c r="F1250" i="7"/>
  <c r="G1250" i="7" s="1"/>
  <c r="D1251" i="7"/>
  <c r="E1251" i="7" s="1"/>
  <c r="F1251" i="7" s="1"/>
  <c r="G1251" i="7"/>
  <c r="D1252" i="7"/>
  <c r="E1252" i="7" s="1"/>
  <c r="F1252" i="7" s="1"/>
  <c r="G1252" i="7" s="1"/>
  <c r="D1253" i="7"/>
  <c r="E1253" i="7" s="1"/>
  <c r="F1253" i="7" s="1"/>
  <c r="G1253" i="7" s="1"/>
  <c r="D1254" i="7"/>
  <c r="E1254" i="7" s="1"/>
  <c r="F1254" i="7" s="1"/>
  <c r="G1254" i="7" s="1"/>
  <c r="D1255" i="7"/>
  <c r="E1255" i="7" s="1"/>
  <c r="F1255" i="7" s="1"/>
  <c r="G1255" i="7" s="1"/>
  <c r="D1256" i="7"/>
  <c r="E1256" i="7" s="1"/>
  <c r="F1256" i="7" s="1"/>
  <c r="G1256" i="7" s="1"/>
  <c r="D1257" i="7"/>
  <c r="E1257" i="7" s="1"/>
  <c r="F1257" i="7" s="1"/>
  <c r="G1257" i="7"/>
  <c r="D1258" i="7"/>
  <c r="E1258" i="7" s="1"/>
  <c r="F1258" i="7"/>
  <c r="G1258" i="7" s="1"/>
  <c r="D1259" i="7"/>
  <c r="E1259" i="7" s="1"/>
  <c r="F1259" i="7" s="1"/>
  <c r="G1259" i="7" s="1"/>
  <c r="D1260" i="7"/>
  <c r="E1260" i="7" s="1"/>
  <c r="F1260" i="7" s="1"/>
  <c r="G1260" i="7" s="1"/>
  <c r="D1261" i="7"/>
  <c r="E1261" i="7" s="1"/>
  <c r="F1261" i="7" s="1"/>
  <c r="G1261" i="7" s="1"/>
  <c r="D1262" i="7"/>
  <c r="E1262" i="7" s="1"/>
  <c r="F1262" i="7" s="1"/>
  <c r="G1262" i="7" s="1"/>
  <c r="D1263" i="7"/>
  <c r="E1263" i="7" s="1"/>
  <c r="F1263" i="7" s="1"/>
  <c r="G1263" i="7" s="1"/>
  <c r="D1264" i="7"/>
  <c r="E1264" i="7" s="1"/>
  <c r="F1264" i="7"/>
  <c r="G1264" i="7" s="1"/>
  <c r="D1265" i="7"/>
  <c r="E1265" i="7" s="1"/>
  <c r="F1265" i="7" s="1"/>
  <c r="G1265" i="7"/>
  <c r="D1266" i="7"/>
  <c r="E1266" i="7" s="1"/>
  <c r="F1266" i="7"/>
  <c r="G1266" i="7" s="1"/>
  <c r="D1267" i="7"/>
  <c r="E1267" i="7" s="1"/>
  <c r="F1267" i="7" s="1"/>
  <c r="G1267" i="7"/>
  <c r="D1268" i="7"/>
  <c r="E1268" i="7" s="1"/>
  <c r="F1268" i="7" s="1"/>
  <c r="G1268" i="7" s="1"/>
  <c r="D1269" i="7"/>
  <c r="E1269" i="7" s="1"/>
  <c r="F1269" i="7" s="1"/>
  <c r="G1269" i="7" s="1"/>
  <c r="D1270" i="7"/>
  <c r="E1270" i="7" s="1"/>
  <c r="F1270" i="7" s="1"/>
  <c r="G1270" i="7" s="1"/>
  <c r="D1271" i="7"/>
  <c r="E1271" i="7" s="1"/>
  <c r="F1271" i="7" s="1"/>
  <c r="G1271" i="7" s="1"/>
  <c r="D1272" i="7"/>
  <c r="E1272" i="7" s="1"/>
  <c r="F1272" i="7" s="1"/>
  <c r="G1272" i="7" s="1"/>
  <c r="D1273" i="7"/>
  <c r="E1273" i="7" s="1"/>
  <c r="F1273" i="7" s="1"/>
  <c r="G1273" i="7"/>
  <c r="D1274" i="7"/>
  <c r="E1274" i="7" s="1"/>
  <c r="F1274" i="7" s="1"/>
  <c r="G1274" i="7" s="1"/>
  <c r="D1275" i="7"/>
  <c r="E1275" i="7" s="1"/>
  <c r="F1275" i="7" s="1"/>
  <c r="G1275" i="7" s="1"/>
  <c r="D1276" i="7"/>
  <c r="E1276" i="7" s="1"/>
  <c r="F1276" i="7" s="1"/>
  <c r="G1276" i="7" s="1"/>
  <c r="D1277" i="7"/>
  <c r="E1277" i="7" s="1"/>
  <c r="F1277" i="7" s="1"/>
  <c r="G1277" i="7" s="1"/>
  <c r="D1278" i="7"/>
  <c r="E1278" i="7" s="1"/>
  <c r="F1278" i="7" s="1"/>
  <c r="G1278" i="7" s="1"/>
  <c r="D1279" i="7"/>
  <c r="E1279" i="7" s="1"/>
  <c r="F1279" i="7" s="1"/>
  <c r="G1279" i="7" s="1"/>
  <c r="D1280" i="7"/>
  <c r="E1280" i="7" s="1"/>
  <c r="F1280" i="7"/>
  <c r="G1280" i="7" s="1"/>
  <c r="D1281" i="7"/>
  <c r="E1281" i="7" s="1"/>
  <c r="F1281" i="7" s="1"/>
  <c r="G1281" i="7" s="1"/>
  <c r="D1282" i="7"/>
  <c r="E1282" i="7" s="1"/>
  <c r="F1282" i="7" s="1"/>
  <c r="G1282" i="7" s="1"/>
  <c r="D1283" i="7"/>
  <c r="E1283" i="7" s="1"/>
  <c r="F1283" i="7" s="1"/>
  <c r="G1283" i="7" s="1"/>
  <c r="D1284" i="7"/>
  <c r="E1284" i="7" s="1"/>
  <c r="F1284" i="7" s="1"/>
  <c r="G1284" i="7" s="1"/>
  <c r="D1285" i="7"/>
  <c r="E1285" i="7" s="1"/>
  <c r="F1285" i="7" s="1"/>
  <c r="G1285" i="7"/>
  <c r="D1286" i="7"/>
  <c r="E1286" i="7" s="1"/>
  <c r="F1286" i="7"/>
  <c r="G1286" i="7" s="1"/>
  <c r="D1287" i="7"/>
  <c r="E1287" i="7" s="1"/>
  <c r="F1287" i="7" s="1"/>
  <c r="G1287" i="7" s="1"/>
  <c r="D1288" i="7"/>
  <c r="E1288" i="7" s="1"/>
  <c r="F1288" i="7" s="1"/>
  <c r="G1288" i="7" s="1"/>
  <c r="D1289" i="7"/>
  <c r="E1289" i="7" s="1"/>
  <c r="F1289" i="7" s="1"/>
  <c r="G1289" i="7" s="1"/>
  <c r="D1290" i="7"/>
  <c r="E1290" i="7" s="1"/>
  <c r="F1290" i="7" s="1"/>
  <c r="G1290" i="7" s="1"/>
  <c r="D1291" i="7"/>
  <c r="E1291" i="7" s="1"/>
  <c r="F1291" i="7" s="1"/>
  <c r="G1291" i="7" s="1"/>
  <c r="D1292" i="7"/>
  <c r="E1292" i="7" s="1"/>
  <c r="F1292" i="7" s="1"/>
  <c r="G1292" i="7" s="1"/>
  <c r="D1293" i="7"/>
  <c r="E1293" i="7" s="1"/>
  <c r="F1293" i="7" s="1"/>
  <c r="G1293" i="7" s="1"/>
  <c r="D1294" i="7"/>
  <c r="E1294" i="7" s="1"/>
  <c r="F1294" i="7"/>
  <c r="G1294" i="7" s="1"/>
  <c r="D1295" i="7"/>
  <c r="E1295" i="7" s="1"/>
  <c r="F1295" i="7" s="1"/>
  <c r="G1295" i="7" s="1"/>
  <c r="D1296" i="7"/>
  <c r="E1296" i="7" s="1"/>
  <c r="F1296" i="7" s="1"/>
  <c r="G1296" i="7" s="1"/>
  <c r="D1297" i="7"/>
  <c r="E1297" i="7" s="1"/>
  <c r="F1297" i="7" s="1"/>
  <c r="G1297" i="7" s="1"/>
  <c r="D1298" i="7"/>
  <c r="E1298" i="7" s="1"/>
  <c r="F1298" i="7" s="1"/>
  <c r="G1298" i="7" s="1"/>
  <c r="D1299" i="7"/>
  <c r="E1299" i="7" s="1"/>
  <c r="F1299" i="7" s="1"/>
  <c r="G1299" i="7" s="1"/>
  <c r="D1300" i="7"/>
  <c r="E1300" i="7" s="1"/>
  <c r="F1300" i="7" s="1"/>
  <c r="G1300" i="7" s="1"/>
  <c r="D1301" i="7"/>
  <c r="E1301" i="7" s="1"/>
  <c r="F1301" i="7" s="1"/>
  <c r="G1301" i="7"/>
  <c r="D1302" i="7"/>
  <c r="E1302" i="7" s="1"/>
  <c r="F1302" i="7"/>
  <c r="G1302" i="7" s="1"/>
  <c r="D1303" i="7"/>
  <c r="E1303" i="7" s="1"/>
  <c r="F1303" i="7" s="1"/>
  <c r="G1303" i="7" s="1"/>
  <c r="D1304" i="7"/>
  <c r="E1304" i="7" s="1"/>
  <c r="F1304" i="7" s="1"/>
  <c r="G1304" i="7" s="1"/>
  <c r="D1305" i="7"/>
  <c r="E1305" i="7" s="1"/>
  <c r="F1305" i="7" s="1"/>
  <c r="G1305" i="7" s="1"/>
  <c r="D1306" i="7"/>
  <c r="E1306" i="7" s="1"/>
  <c r="F1306" i="7" s="1"/>
  <c r="G1306" i="7" s="1"/>
  <c r="D1307" i="7"/>
  <c r="E1307" i="7" s="1"/>
  <c r="F1307" i="7" s="1"/>
  <c r="G1307" i="7" s="1"/>
  <c r="D1308" i="7"/>
  <c r="E1308" i="7" s="1"/>
  <c r="F1308" i="7" s="1"/>
  <c r="G1308" i="7"/>
  <c r="D1309" i="7"/>
  <c r="E1309" i="7" s="1"/>
  <c r="F1309" i="7" s="1"/>
  <c r="G1309" i="7" s="1"/>
  <c r="D1310" i="7"/>
  <c r="E1310" i="7" s="1"/>
  <c r="F1310" i="7" s="1"/>
  <c r="G1310" i="7" s="1"/>
  <c r="D1311" i="7"/>
  <c r="E1311" i="7" s="1"/>
  <c r="F1311" i="7" s="1"/>
  <c r="G1311" i="7" s="1"/>
  <c r="D1312" i="7"/>
  <c r="E1312" i="7" s="1"/>
  <c r="F1312" i="7"/>
  <c r="G1312" i="7" s="1"/>
  <c r="D1313" i="7"/>
  <c r="E1313" i="7" s="1"/>
  <c r="F1313" i="7" s="1"/>
  <c r="G1313" i="7" s="1"/>
  <c r="D1314" i="7"/>
  <c r="E1314" i="7" s="1"/>
  <c r="F1314" i="7" s="1"/>
  <c r="G1314" i="7" s="1"/>
  <c r="D1315" i="7"/>
  <c r="E1315" i="7" s="1"/>
  <c r="F1315" i="7" s="1"/>
  <c r="G1315" i="7" s="1"/>
  <c r="D1316" i="7"/>
  <c r="E1316" i="7" s="1"/>
  <c r="F1316" i="7" s="1"/>
  <c r="G1316" i="7" s="1"/>
  <c r="D1317" i="7"/>
  <c r="E1317" i="7" s="1"/>
  <c r="F1317" i="7" s="1"/>
  <c r="G1317" i="7" s="1"/>
  <c r="D1318" i="7"/>
  <c r="E1318" i="7" s="1"/>
  <c r="F1318" i="7" s="1"/>
  <c r="G1318" i="7" s="1"/>
  <c r="D1319" i="7"/>
  <c r="E1319" i="7" s="1"/>
  <c r="F1319" i="7" s="1"/>
  <c r="G1319" i="7" s="1"/>
  <c r="D1320" i="7"/>
  <c r="E1320" i="7" s="1"/>
  <c r="F1320" i="7" s="1"/>
  <c r="G1320" i="7" s="1"/>
  <c r="D1321" i="7"/>
  <c r="E1321" i="7" s="1"/>
  <c r="F1321" i="7" s="1"/>
  <c r="G1321" i="7" s="1"/>
  <c r="D1322" i="7"/>
  <c r="E1322" i="7" s="1"/>
  <c r="F1322" i="7" s="1"/>
  <c r="G1322" i="7" s="1"/>
  <c r="D1323" i="7"/>
  <c r="E1323" i="7" s="1"/>
  <c r="F1323" i="7" s="1"/>
  <c r="G1323" i="7" s="1"/>
  <c r="D1324" i="7"/>
  <c r="E1324" i="7" s="1"/>
  <c r="F1324" i="7" s="1"/>
  <c r="G1324" i="7" s="1"/>
  <c r="D1325" i="7"/>
  <c r="E1325" i="7" s="1"/>
  <c r="F1325" i="7" s="1"/>
  <c r="G1325" i="7" s="1"/>
  <c r="D1326" i="7"/>
  <c r="E1326" i="7" s="1"/>
  <c r="F1326" i="7" s="1"/>
  <c r="G1326" i="7" s="1"/>
  <c r="D1327" i="7"/>
  <c r="E1327" i="7" s="1"/>
  <c r="F1327" i="7" s="1"/>
  <c r="G1327" i="7" s="1"/>
  <c r="D1328" i="7"/>
  <c r="E1328" i="7" s="1"/>
  <c r="F1328" i="7"/>
  <c r="G1328" i="7" s="1"/>
  <c r="D1329" i="7"/>
  <c r="E1329" i="7" s="1"/>
  <c r="F1329" i="7" s="1"/>
  <c r="G1329" i="7"/>
  <c r="D1330" i="7"/>
  <c r="E1330" i="7" s="1"/>
  <c r="F1330" i="7"/>
  <c r="G1330" i="7" s="1"/>
  <c r="D1331" i="7"/>
  <c r="E1331" i="7" s="1"/>
  <c r="F1331" i="7" s="1"/>
  <c r="G1331" i="7"/>
  <c r="D1332" i="7"/>
  <c r="E1332" i="7" s="1"/>
  <c r="F1332" i="7" s="1"/>
  <c r="G1332" i="7" s="1"/>
  <c r="D1333" i="7"/>
  <c r="E1333" i="7" s="1"/>
  <c r="F1333" i="7" s="1"/>
  <c r="G1333" i="7" s="1"/>
  <c r="D1334" i="7"/>
  <c r="E1334" i="7" s="1"/>
  <c r="F1334" i="7" s="1"/>
  <c r="G1334" i="7" s="1"/>
  <c r="D1335" i="7"/>
  <c r="E1335" i="7" s="1"/>
  <c r="F1335" i="7" s="1"/>
  <c r="G1335" i="7" s="1"/>
  <c r="D1336" i="7"/>
  <c r="E1336" i="7" s="1"/>
  <c r="F1336" i="7" s="1"/>
  <c r="G1336" i="7" s="1"/>
  <c r="D1337" i="7"/>
  <c r="E1337" i="7" s="1"/>
  <c r="F1337" i="7" s="1"/>
  <c r="G1337" i="7" s="1"/>
  <c r="D1338" i="7"/>
  <c r="E1338" i="7" s="1"/>
  <c r="F1338" i="7" s="1"/>
  <c r="G1338" i="7" s="1"/>
  <c r="D1339" i="7"/>
  <c r="E1339" i="7" s="1"/>
  <c r="F1339" i="7" s="1"/>
  <c r="G1339" i="7" s="1"/>
  <c r="D1340" i="7"/>
  <c r="E1340" i="7" s="1"/>
  <c r="F1340" i="7" s="1"/>
  <c r="G1340" i="7" s="1"/>
  <c r="D1341" i="7"/>
  <c r="E1341" i="7" s="1"/>
  <c r="F1341" i="7" s="1"/>
  <c r="G1341" i="7" s="1"/>
  <c r="D1342" i="7"/>
  <c r="E1342" i="7" s="1"/>
  <c r="F1342" i="7" s="1"/>
  <c r="G1342" i="7" s="1"/>
  <c r="D1343" i="7"/>
  <c r="E1343" i="7" s="1"/>
  <c r="F1343" i="7" s="1"/>
  <c r="G1343" i="7" s="1"/>
  <c r="D1344" i="7"/>
  <c r="E1344" i="7" s="1"/>
  <c r="F1344" i="7"/>
  <c r="G1344" i="7" s="1"/>
  <c r="D1345" i="7"/>
  <c r="E1345" i="7" s="1"/>
  <c r="F1345" i="7" s="1"/>
  <c r="G1345" i="7"/>
  <c r="D1346" i="7"/>
  <c r="E1346" i="7" s="1"/>
  <c r="F1346" i="7"/>
  <c r="G1346" i="7" s="1"/>
  <c r="D1347" i="7"/>
  <c r="E1347" i="7" s="1"/>
  <c r="F1347" i="7" s="1"/>
  <c r="G1347" i="7" s="1"/>
  <c r="D1348" i="7"/>
  <c r="E1348" i="7" s="1"/>
  <c r="F1348" i="7" s="1"/>
  <c r="G1348" i="7" s="1"/>
  <c r="D1349" i="7"/>
  <c r="E1349" i="7" s="1"/>
  <c r="F1349" i="7" s="1"/>
  <c r="G1349" i="7" s="1"/>
  <c r="D1350" i="7"/>
  <c r="E1350" i="7" s="1"/>
  <c r="F1350" i="7" s="1"/>
  <c r="G1350" i="7" s="1"/>
  <c r="D1351" i="7"/>
  <c r="E1351" i="7" s="1"/>
  <c r="F1351" i="7" s="1"/>
  <c r="G1351" i="7" s="1"/>
  <c r="D1352" i="7"/>
  <c r="E1352" i="7" s="1"/>
  <c r="F1352" i="7" s="1"/>
  <c r="G1352" i="7" s="1"/>
  <c r="D1353" i="7"/>
  <c r="E1353" i="7" s="1"/>
  <c r="F1353" i="7" s="1"/>
  <c r="G1353" i="7" s="1"/>
  <c r="D1354" i="7"/>
  <c r="E1354" i="7" s="1"/>
  <c r="F1354" i="7" s="1"/>
  <c r="G1354" i="7" s="1"/>
  <c r="D1355" i="7"/>
  <c r="E1355" i="7" s="1"/>
  <c r="F1355" i="7" s="1"/>
  <c r="G1355" i="7" s="1"/>
  <c r="D1356" i="7"/>
  <c r="E1356" i="7" s="1"/>
  <c r="F1356" i="7" s="1"/>
  <c r="G1356" i="7" s="1"/>
  <c r="D1357" i="7"/>
  <c r="E1357" i="7" s="1"/>
  <c r="F1357" i="7" s="1"/>
  <c r="G1357" i="7" s="1"/>
  <c r="D1358" i="7"/>
  <c r="E1358" i="7" s="1"/>
  <c r="F1358" i="7"/>
  <c r="G1358" i="7" s="1"/>
  <c r="D1359" i="7"/>
  <c r="E1359" i="7" s="1"/>
  <c r="F1359" i="7" s="1"/>
  <c r="G1359" i="7" s="1"/>
  <c r="D1360" i="7"/>
  <c r="E1360" i="7" s="1"/>
  <c r="F1360" i="7" s="1"/>
  <c r="G1360" i="7" s="1"/>
  <c r="D1361" i="7"/>
  <c r="E1361" i="7" s="1"/>
  <c r="F1361" i="7" s="1"/>
  <c r="G1361" i="7" s="1"/>
  <c r="D1362" i="7"/>
  <c r="E1362" i="7" s="1"/>
  <c r="F1362" i="7" s="1"/>
  <c r="G1362" i="7" s="1"/>
  <c r="D1363" i="7"/>
  <c r="E1363" i="7" s="1"/>
  <c r="F1363" i="7" s="1"/>
  <c r="G1363" i="7" s="1"/>
  <c r="D1364" i="7"/>
  <c r="E1364" i="7" s="1"/>
  <c r="F1364" i="7" s="1"/>
  <c r="G1364" i="7" s="1"/>
  <c r="D1365" i="7"/>
  <c r="E1365" i="7" s="1"/>
  <c r="F1365" i="7" s="1"/>
  <c r="G1365" i="7" s="1"/>
  <c r="D1366" i="7"/>
  <c r="E1366" i="7" s="1"/>
  <c r="F1366" i="7" s="1"/>
  <c r="G1366" i="7" s="1"/>
  <c r="D1367" i="7"/>
  <c r="E1367" i="7" s="1"/>
  <c r="F1367" i="7" s="1"/>
  <c r="G1367" i="7" s="1"/>
  <c r="D1368" i="7"/>
  <c r="E1368" i="7" s="1"/>
  <c r="F1368" i="7" s="1"/>
  <c r="G1368" i="7" s="1"/>
  <c r="D1369" i="7"/>
  <c r="E1369" i="7" s="1"/>
  <c r="F1369" i="7" s="1"/>
  <c r="G1369" i="7" s="1"/>
  <c r="D1370" i="7"/>
  <c r="E1370" i="7" s="1"/>
  <c r="F1370" i="7" s="1"/>
  <c r="G1370" i="7" s="1"/>
  <c r="D1371" i="7"/>
  <c r="E1371" i="7" s="1"/>
  <c r="F1371" i="7" s="1"/>
  <c r="G1371" i="7"/>
  <c r="D1372" i="7"/>
  <c r="E1372" i="7"/>
  <c r="F1372" i="7" s="1"/>
  <c r="G1372" i="7" s="1"/>
  <c r="D1373" i="7"/>
  <c r="E1373" i="7" s="1"/>
  <c r="F1373" i="7" s="1"/>
  <c r="G1373" i="7" s="1"/>
  <c r="D1374" i="7"/>
  <c r="E1374" i="7" s="1"/>
  <c r="F1374" i="7"/>
  <c r="G1374" i="7" s="1"/>
  <c r="D1375" i="7"/>
  <c r="E1375" i="7"/>
  <c r="F1375" i="7" s="1"/>
  <c r="G1375" i="7" s="1"/>
  <c r="D1376" i="7"/>
  <c r="E1376" i="7"/>
  <c r="F1376" i="7" s="1"/>
  <c r="G1376" i="7" s="1"/>
  <c r="D1377" i="7"/>
  <c r="E1377" i="7" s="1"/>
  <c r="F1377" i="7" s="1"/>
  <c r="G1377" i="7" s="1"/>
  <c r="D1378" i="7"/>
  <c r="E1378" i="7" s="1"/>
  <c r="F1378" i="7" s="1"/>
  <c r="G1378" i="7" s="1"/>
  <c r="D1379" i="7"/>
  <c r="E1379" i="7" s="1"/>
  <c r="F1379" i="7" s="1"/>
  <c r="G1379" i="7" s="1"/>
  <c r="D1380" i="7"/>
  <c r="E1380" i="7" s="1"/>
  <c r="F1380" i="7" s="1"/>
  <c r="G1380" i="7" s="1"/>
  <c r="D1381" i="7"/>
  <c r="E1381" i="7" s="1"/>
  <c r="F1381" i="7" s="1"/>
  <c r="G1381" i="7" s="1"/>
  <c r="D1382" i="7"/>
  <c r="E1382" i="7"/>
  <c r="F1382" i="7" s="1"/>
  <c r="G1382" i="7" s="1"/>
  <c r="D1383" i="7"/>
  <c r="E1383" i="7" s="1"/>
  <c r="F1383" i="7" s="1"/>
  <c r="G1383" i="7"/>
  <c r="D1384" i="7"/>
  <c r="E1384" i="7" s="1"/>
  <c r="F1384" i="7"/>
  <c r="G1384" i="7" s="1"/>
  <c r="D1385" i="7"/>
  <c r="E1385" i="7" s="1"/>
  <c r="F1385" i="7" s="1"/>
  <c r="G1385" i="7" s="1"/>
  <c r="D1386" i="7"/>
  <c r="E1386" i="7" s="1"/>
  <c r="F1386" i="7" s="1"/>
  <c r="G1386" i="7" s="1"/>
  <c r="D1387" i="7"/>
  <c r="E1387" i="7"/>
  <c r="F1387" i="7" s="1"/>
  <c r="G1387" i="7" s="1"/>
  <c r="D1388" i="7"/>
  <c r="E1388" i="7" s="1"/>
  <c r="F1388" i="7" s="1"/>
  <c r="G1388" i="7" s="1"/>
  <c r="D1389" i="7"/>
  <c r="E1389" i="7"/>
  <c r="F1389" i="7" s="1"/>
  <c r="G1389" i="7" s="1"/>
  <c r="D1390" i="7"/>
  <c r="E1390" i="7" s="1"/>
  <c r="F1390" i="7"/>
  <c r="G1390" i="7" s="1"/>
  <c r="D1391" i="7"/>
  <c r="E1391" i="7"/>
  <c r="F1391" i="7" s="1"/>
  <c r="G1391" i="7" s="1"/>
  <c r="D1392" i="7"/>
  <c r="E1392" i="7" s="1"/>
  <c r="F1392" i="7" s="1"/>
  <c r="G1392" i="7" s="1"/>
  <c r="D1393" i="7"/>
  <c r="E1393" i="7" s="1"/>
  <c r="F1393" i="7" s="1"/>
  <c r="G1393" i="7" s="1"/>
  <c r="D1394" i="7"/>
  <c r="E1394" i="7"/>
  <c r="F1394" i="7" s="1"/>
  <c r="G1394" i="7" s="1"/>
  <c r="D1395" i="7"/>
  <c r="E1395" i="7" s="1"/>
  <c r="F1395" i="7" s="1"/>
  <c r="G1395" i="7" s="1"/>
  <c r="D1396" i="7"/>
  <c r="E1396" i="7" s="1"/>
  <c r="F1396" i="7" s="1"/>
  <c r="G1396" i="7" s="1"/>
  <c r="D1397" i="7"/>
  <c r="E1397" i="7" s="1"/>
  <c r="F1397" i="7" s="1"/>
  <c r="G1397" i="7" s="1"/>
  <c r="D1398" i="7"/>
  <c r="E1398" i="7"/>
  <c r="F1398" i="7" s="1"/>
  <c r="G1398" i="7" s="1"/>
  <c r="D1399" i="7"/>
  <c r="E1399" i="7" s="1"/>
  <c r="F1399" i="7" s="1"/>
  <c r="G1399" i="7" s="1"/>
  <c r="D1400" i="7"/>
  <c r="E1400" i="7" s="1"/>
  <c r="F1400" i="7"/>
  <c r="G1400" i="7" s="1"/>
  <c r="D1401" i="7"/>
  <c r="E1401" i="7"/>
  <c r="F1401" i="7" s="1"/>
  <c r="G1401" i="7" s="1"/>
  <c r="D1402" i="7"/>
  <c r="E1402" i="7"/>
  <c r="F1402" i="7" s="1"/>
  <c r="G1402" i="7" s="1"/>
  <c r="D1403" i="7"/>
  <c r="E1403" i="7" s="1"/>
  <c r="F1403" i="7" s="1"/>
  <c r="G1403" i="7" s="1"/>
  <c r="D1404" i="7"/>
  <c r="E1404" i="7" s="1"/>
  <c r="F1404" i="7" s="1"/>
  <c r="G1404" i="7" s="1"/>
  <c r="D1405" i="7"/>
  <c r="E1405" i="7" s="1"/>
  <c r="F1405" i="7" s="1"/>
  <c r="G1405" i="7" s="1"/>
  <c r="D1406" i="7"/>
  <c r="E1406" i="7" s="1"/>
  <c r="F1406" i="7" s="1"/>
  <c r="G1406" i="7" s="1"/>
  <c r="D1407" i="7"/>
  <c r="E1407" i="7" s="1"/>
  <c r="F1407" i="7" s="1"/>
  <c r="G1407" i="7" s="1"/>
  <c r="D1408" i="7"/>
  <c r="E1408" i="7" s="1"/>
  <c r="F1408" i="7" s="1"/>
  <c r="G1408" i="7" s="1"/>
  <c r="D1409" i="7"/>
  <c r="E1409" i="7" s="1"/>
  <c r="F1409" i="7" s="1"/>
  <c r="G1409" i="7" s="1"/>
  <c r="D1410" i="7"/>
  <c r="E1410" i="7" s="1"/>
  <c r="F1410" i="7" s="1"/>
  <c r="G1410" i="7" s="1"/>
  <c r="D1411" i="7"/>
  <c r="E1411" i="7" s="1"/>
  <c r="F1411" i="7" s="1"/>
  <c r="G1411" i="7" s="1"/>
  <c r="D1412" i="7"/>
  <c r="E1412" i="7" s="1"/>
  <c r="F1412" i="7" s="1"/>
  <c r="G1412" i="7"/>
  <c r="D1413" i="7"/>
  <c r="E1413" i="7"/>
  <c r="F1413" i="7" s="1"/>
  <c r="G1413" i="7" s="1"/>
  <c r="D1414" i="7"/>
  <c r="E1414" i="7" s="1"/>
  <c r="F1414" i="7" s="1"/>
  <c r="G1414" i="7" s="1"/>
  <c r="D1415" i="7"/>
  <c r="E1415" i="7" s="1"/>
  <c r="F1415" i="7" s="1"/>
  <c r="G1415" i="7" s="1"/>
  <c r="D1416" i="7"/>
  <c r="E1416" i="7" s="1"/>
  <c r="F1416" i="7"/>
  <c r="G1416" i="7" s="1"/>
  <c r="D1417" i="7"/>
  <c r="E1417" i="7" s="1"/>
  <c r="F1417" i="7" s="1"/>
  <c r="G1417" i="7" s="1"/>
  <c r="D1418" i="7"/>
  <c r="E1418" i="7" s="1"/>
  <c r="F1418" i="7" s="1"/>
  <c r="G1418" i="7" s="1"/>
  <c r="D1419" i="7"/>
  <c r="E1419" i="7" s="1"/>
  <c r="F1419" i="7" s="1"/>
  <c r="G1419" i="7" s="1"/>
  <c r="D1420" i="7"/>
  <c r="E1420" i="7" s="1"/>
  <c r="F1420" i="7" s="1"/>
  <c r="G1420" i="7" s="1"/>
  <c r="D1421" i="7"/>
  <c r="E1421" i="7" s="1"/>
  <c r="F1421" i="7" s="1"/>
  <c r="G1421" i="7" s="1"/>
  <c r="D1422" i="7"/>
  <c r="E1422" i="7" s="1"/>
  <c r="F1422" i="7" s="1"/>
  <c r="G1422" i="7" s="1"/>
  <c r="D1423" i="7"/>
  <c r="E1423" i="7"/>
  <c r="F1423" i="7" s="1"/>
  <c r="G1423" i="7" s="1"/>
  <c r="D1424" i="7"/>
  <c r="E1424" i="7" s="1"/>
  <c r="F1424" i="7" s="1"/>
  <c r="G1424" i="7" s="1"/>
  <c r="D1425" i="7"/>
  <c r="E1425" i="7" s="1"/>
  <c r="F1425" i="7" s="1"/>
  <c r="G1425" i="7"/>
  <c r="D1426" i="7"/>
  <c r="E1426" i="7"/>
  <c r="F1426" i="7" s="1"/>
  <c r="G1426" i="7" s="1"/>
  <c r="D1427" i="7"/>
  <c r="E1427" i="7" s="1"/>
  <c r="F1427" i="7" s="1"/>
  <c r="G1427" i="7" s="1"/>
  <c r="D1428" i="7"/>
  <c r="E1428" i="7" s="1"/>
  <c r="F1428" i="7" s="1"/>
  <c r="G1428" i="7" s="1"/>
  <c r="D1429" i="7"/>
  <c r="E1429" i="7"/>
  <c r="F1429" i="7" s="1"/>
  <c r="G1429" i="7" s="1"/>
  <c r="D1430" i="7"/>
  <c r="E1430" i="7"/>
  <c r="F1430" i="7" s="1"/>
  <c r="G1430" i="7" s="1"/>
  <c r="D1431" i="7"/>
  <c r="E1431" i="7" s="1"/>
  <c r="F1431" i="7" s="1"/>
  <c r="G1431" i="7"/>
  <c r="D1432" i="7"/>
  <c r="E1432" i="7" s="1"/>
  <c r="F1432" i="7" s="1"/>
  <c r="G1432" i="7"/>
  <c r="D1433" i="7"/>
  <c r="E1433" i="7" s="1"/>
  <c r="F1433" i="7" s="1"/>
  <c r="G1433" i="7" s="1"/>
  <c r="D1434" i="7"/>
  <c r="E1434" i="7" s="1"/>
  <c r="F1434" i="7" s="1"/>
  <c r="G1434" i="7" s="1"/>
  <c r="D1435" i="7"/>
  <c r="E1435" i="7" s="1"/>
  <c r="F1435" i="7" s="1"/>
  <c r="G1435" i="7" s="1"/>
  <c r="D1436" i="7"/>
  <c r="E1436" i="7" s="1"/>
  <c r="F1436" i="7" s="1"/>
  <c r="G1436" i="7" s="1"/>
  <c r="D1437" i="7"/>
  <c r="E1437" i="7"/>
  <c r="F1437" i="7" s="1"/>
  <c r="G1437" i="7" s="1"/>
  <c r="D1438" i="7"/>
  <c r="E1438" i="7" s="1"/>
  <c r="F1438" i="7" s="1"/>
  <c r="G1438" i="7" s="1"/>
  <c r="D1439" i="7"/>
  <c r="E1439" i="7"/>
  <c r="F1439" i="7" s="1"/>
  <c r="G1439" i="7" s="1"/>
  <c r="D1440" i="7"/>
  <c r="E1440" i="7" s="1"/>
  <c r="F1440" i="7" s="1"/>
  <c r="G1440" i="7" s="1"/>
  <c r="D1441" i="7"/>
  <c r="E1441" i="7" s="1"/>
  <c r="F1441" i="7" s="1"/>
  <c r="G1441" i="7" s="1"/>
  <c r="D1442" i="7"/>
  <c r="E1442" i="7"/>
  <c r="F1442" i="7" s="1"/>
  <c r="G1442" i="7" s="1"/>
  <c r="D1443" i="7"/>
  <c r="E1443" i="7" s="1"/>
  <c r="F1443" i="7" s="1"/>
  <c r="G1443" i="7" s="1"/>
  <c r="D1444" i="7"/>
  <c r="E1444" i="7" s="1"/>
  <c r="F1444" i="7" s="1"/>
  <c r="G1444" i="7" s="1"/>
  <c r="D1445" i="7"/>
  <c r="E1445" i="7"/>
  <c r="F1445" i="7" s="1"/>
  <c r="G1445" i="7" s="1"/>
  <c r="D1446" i="7"/>
  <c r="E1446" i="7" s="1"/>
  <c r="F1446" i="7" s="1"/>
  <c r="G1446" i="7" s="1"/>
  <c r="D1447" i="7"/>
  <c r="E1447" i="7" s="1"/>
  <c r="F1447" i="7" s="1"/>
  <c r="G1447" i="7"/>
  <c r="D1448" i="7"/>
  <c r="E1448" i="7" s="1"/>
  <c r="F1448" i="7"/>
  <c r="G1448" i="7" s="1"/>
  <c r="D1449" i="7"/>
  <c r="E1449" i="7"/>
  <c r="F1449" i="7" s="1"/>
  <c r="G1449" i="7" s="1"/>
  <c r="D1450" i="7"/>
  <c r="E1450" i="7" s="1"/>
  <c r="F1450" i="7" s="1"/>
  <c r="G1450" i="7"/>
  <c r="D1451" i="7"/>
  <c r="E1451" i="7"/>
  <c r="F1451" i="7" s="1"/>
  <c r="G1451" i="7" s="1"/>
  <c r="D1452" i="7"/>
  <c r="E1452" i="7" s="1"/>
  <c r="F1452" i="7" s="1"/>
  <c r="G1452" i="7" s="1"/>
  <c r="D1453" i="7"/>
  <c r="E1453" i="7"/>
  <c r="F1453" i="7" s="1"/>
  <c r="G1453" i="7" s="1"/>
  <c r="D1454" i="7"/>
  <c r="E1454" i="7" s="1"/>
  <c r="F1454" i="7" s="1"/>
  <c r="G1454" i="7" s="1"/>
  <c r="D1455" i="7"/>
  <c r="E1455" i="7" s="1"/>
  <c r="F1455" i="7" s="1"/>
  <c r="G1455" i="7" s="1"/>
  <c r="D1456" i="7"/>
  <c r="E1456" i="7" s="1"/>
  <c r="F1456" i="7" s="1"/>
  <c r="G1456" i="7" s="1"/>
  <c r="D1457" i="7"/>
  <c r="E1457" i="7" s="1"/>
  <c r="F1457" i="7" s="1"/>
  <c r="G1457" i="7" s="1"/>
  <c r="D1458" i="7"/>
  <c r="E1458" i="7" s="1"/>
  <c r="F1458" i="7" s="1"/>
  <c r="G1458" i="7" s="1"/>
  <c r="D1459" i="7"/>
  <c r="E1459" i="7" s="1"/>
  <c r="F1459" i="7" s="1"/>
  <c r="G1459" i="7" s="1"/>
  <c r="D1460" i="7"/>
  <c r="E1460" i="7" s="1"/>
  <c r="F1460" i="7" s="1"/>
  <c r="G1460" i="7" s="1"/>
  <c r="D1461" i="7"/>
  <c r="E1461" i="7" s="1"/>
  <c r="F1461" i="7" s="1"/>
  <c r="G1461" i="7" s="1"/>
  <c r="D1462" i="7"/>
  <c r="E1462" i="7"/>
  <c r="F1462" i="7" s="1"/>
  <c r="G1462" i="7" s="1"/>
  <c r="D1463" i="7"/>
  <c r="E1463" i="7" s="1"/>
  <c r="F1463" i="7" s="1"/>
  <c r="G1463" i="7" s="1"/>
  <c r="D1464" i="7"/>
  <c r="E1464" i="7" s="1"/>
  <c r="F1464" i="7"/>
  <c r="G1464" i="7" s="1"/>
  <c r="D1465" i="7"/>
  <c r="E1465" i="7" s="1"/>
  <c r="F1465" i="7" s="1"/>
  <c r="G1465" i="7" s="1"/>
  <c r="D1466" i="7"/>
  <c r="E1466" i="7" s="1"/>
  <c r="F1466" i="7" s="1"/>
  <c r="G1466" i="7" s="1"/>
  <c r="D1467" i="7"/>
  <c r="E1467" i="7"/>
  <c r="F1467" i="7" s="1"/>
  <c r="G1467" i="7" s="1"/>
  <c r="D1468" i="7"/>
  <c r="E1468" i="7"/>
  <c r="F1468" i="7" s="1"/>
  <c r="G1468" i="7" s="1"/>
  <c r="D1469" i="7"/>
  <c r="E1469" i="7" s="1"/>
  <c r="F1469" i="7" s="1"/>
  <c r="G1469" i="7"/>
  <c r="D1470" i="7"/>
  <c r="E1470" i="7"/>
  <c r="F1470" i="7" s="1"/>
  <c r="G1470" i="7" s="1"/>
  <c r="D1471" i="7"/>
  <c r="E1471" i="7"/>
  <c r="F1471" i="7" s="1"/>
  <c r="G1471" i="7" s="1"/>
  <c r="D1472" i="7"/>
  <c r="E1472" i="7"/>
  <c r="F1472" i="7" s="1"/>
  <c r="G1472" i="7" s="1"/>
  <c r="D1473" i="7"/>
  <c r="E1473" i="7" s="1"/>
  <c r="F1473" i="7" s="1"/>
  <c r="G1473" i="7" s="1"/>
  <c r="D1474" i="7"/>
  <c r="E1474" i="7"/>
  <c r="F1474" i="7" s="1"/>
  <c r="G1474" i="7" s="1"/>
  <c r="D1475" i="7"/>
  <c r="E1475" i="7"/>
  <c r="F1475" i="7" s="1"/>
  <c r="G1475" i="7" s="1"/>
  <c r="D1476" i="7"/>
  <c r="E1476" i="7" s="1"/>
  <c r="F1476" i="7" s="1"/>
  <c r="G1476" i="7" s="1"/>
  <c r="D1477" i="7"/>
  <c r="E1477" i="7"/>
  <c r="F1477" i="7" s="1"/>
  <c r="G1477" i="7" s="1"/>
  <c r="D1478" i="7"/>
  <c r="E1478" i="7"/>
  <c r="F1478" i="7" s="1"/>
  <c r="G1478" i="7" s="1"/>
  <c r="D1479" i="7"/>
  <c r="E1479" i="7" s="1"/>
  <c r="F1479" i="7" s="1"/>
  <c r="G1479" i="7" s="1"/>
  <c r="D1480" i="7"/>
  <c r="E1480" i="7" s="1"/>
  <c r="F1480" i="7" s="1"/>
  <c r="G1480" i="7" s="1"/>
  <c r="D1481" i="7"/>
  <c r="E1481" i="7" s="1"/>
  <c r="F1481" i="7" s="1"/>
  <c r="G1481" i="7" s="1"/>
  <c r="D1482" i="7"/>
  <c r="E1482" i="7"/>
  <c r="F1482" i="7" s="1"/>
  <c r="G1482" i="7" s="1"/>
  <c r="D1483" i="7"/>
  <c r="E1483" i="7" s="1"/>
  <c r="F1483" i="7" s="1"/>
  <c r="G1483" i="7" s="1"/>
  <c r="D1484" i="7"/>
  <c r="E1484" i="7"/>
  <c r="F1484" i="7" s="1"/>
  <c r="G1484" i="7" s="1"/>
  <c r="D1485" i="7"/>
  <c r="E1485" i="7"/>
  <c r="F1485" i="7" s="1"/>
  <c r="G1485" i="7" s="1"/>
  <c r="D1486" i="7"/>
  <c r="E1486" i="7" s="1"/>
  <c r="F1486" i="7" s="1"/>
  <c r="G1486" i="7" s="1"/>
  <c r="D1487" i="7"/>
  <c r="E1487" i="7" s="1"/>
  <c r="F1487" i="7" s="1"/>
  <c r="G1487" i="7" s="1"/>
  <c r="D1488" i="7"/>
  <c r="E1488" i="7" s="1"/>
  <c r="F1488" i="7" s="1"/>
  <c r="G1488" i="7" s="1"/>
  <c r="D1489" i="7"/>
  <c r="E1489" i="7" s="1"/>
  <c r="F1489" i="7" s="1"/>
  <c r="G1489" i="7" s="1"/>
  <c r="D1490" i="7"/>
  <c r="E1490" i="7" s="1"/>
  <c r="F1490" i="7" s="1"/>
  <c r="G1490" i="7" s="1"/>
  <c r="D1491" i="7"/>
  <c r="E1491" i="7" s="1"/>
  <c r="F1491" i="7" s="1"/>
  <c r="G1491" i="7" s="1"/>
  <c r="D1492" i="7"/>
  <c r="E1492" i="7"/>
  <c r="F1492" i="7" s="1"/>
  <c r="G1492" i="7" s="1"/>
  <c r="D1493" i="7"/>
  <c r="E1493" i="7" s="1"/>
  <c r="F1493" i="7" s="1"/>
  <c r="G1493" i="7" s="1"/>
  <c r="D1494" i="7"/>
  <c r="E1494" i="7" s="1"/>
  <c r="F1494" i="7" s="1"/>
  <c r="G1494" i="7" s="1"/>
  <c r="D1495" i="7"/>
  <c r="E1495" i="7" s="1"/>
  <c r="F1495" i="7" s="1"/>
  <c r="G1495" i="7" s="1"/>
  <c r="D1496" i="7"/>
  <c r="E1496" i="7"/>
  <c r="F1496" i="7" s="1"/>
  <c r="G1496" i="7" s="1"/>
  <c r="D1497" i="7"/>
  <c r="E1497" i="7" s="1"/>
  <c r="F1497" i="7" s="1"/>
  <c r="G1497" i="7" s="1"/>
  <c r="D1498" i="7"/>
  <c r="E1498" i="7"/>
  <c r="F1498" i="7" s="1"/>
  <c r="G1498" i="7" s="1"/>
  <c r="D1499" i="7"/>
  <c r="E1499" i="7" s="1"/>
  <c r="F1499" i="7" s="1"/>
  <c r="G1499" i="7" s="1"/>
  <c r="D1500" i="7"/>
  <c r="E1500" i="7" s="1"/>
  <c r="F1500" i="7" s="1"/>
  <c r="G1500" i="7" s="1"/>
  <c r="D1501" i="7"/>
  <c r="E1501" i="7" s="1"/>
  <c r="F1501" i="7" s="1"/>
  <c r="G1501" i="7" s="1"/>
  <c r="D1502" i="7"/>
  <c r="E1502" i="7" s="1"/>
  <c r="F1502" i="7" s="1"/>
  <c r="G1502" i="7" s="1"/>
  <c r="D1503" i="7"/>
  <c r="E1503" i="7" s="1"/>
  <c r="F1503" i="7" s="1"/>
  <c r="G1503" i="7" s="1"/>
  <c r="D1504" i="7"/>
  <c r="E1504" i="7" s="1"/>
  <c r="F1504" i="7" s="1"/>
  <c r="G1504" i="7" s="1"/>
  <c r="D1505" i="7"/>
  <c r="E1505" i="7" s="1"/>
  <c r="F1505" i="7" s="1"/>
  <c r="G1505" i="7" s="1"/>
  <c r="D1506" i="7"/>
  <c r="E1506" i="7" s="1"/>
  <c r="F1506" i="7" s="1"/>
  <c r="G1506" i="7" s="1"/>
  <c r="D1507" i="7"/>
  <c r="E1507" i="7" s="1"/>
  <c r="F1507" i="7" s="1"/>
  <c r="G1507" i="7" s="1"/>
  <c r="D1508" i="7"/>
  <c r="E1508" i="7" s="1"/>
  <c r="F1508" i="7" s="1"/>
  <c r="G1508" i="7" s="1"/>
  <c r="D1509" i="7"/>
  <c r="E1509" i="7"/>
  <c r="F1509" i="7" s="1"/>
  <c r="G1509" i="7" s="1"/>
  <c r="D1510" i="7"/>
  <c r="E1510" i="7"/>
  <c r="F1510" i="7" s="1"/>
  <c r="G1510" i="7" s="1"/>
  <c r="D1511" i="7"/>
  <c r="E1511" i="7" s="1"/>
  <c r="F1511" i="7" s="1"/>
  <c r="G1511" i="7" s="1"/>
  <c r="D1512" i="7"/>
  <c r="E1512" i="7" s="1"/>
  <c r="F1512" i="7" s="1"/>
  <c r="G1512" i="7" s="1"/>
  <c r="D1513" i="7"/>
  <c r="E1513" i="7" s="1"/>
  <c r="F1513" i="7" s="1"/>
  <c r="G1513" i="7" s="1"/>
  <c r="D1514" i="7"/>
  <c r="E1514" i="7"/>
  <c r="F1514" i="7" s="1"/>
  <c r="G1514" i="7" s="1"/>
  <c r="D1515" i="7"/>
  <c r="E1515" i="7" s="1"/>
  <c r="F1515" i="7" s="1"/>
  <c r="G1515" i="7" s="1"/>
  <c r="D1516" i="7"/>
  <c r="E1516" i="7"/>
  <c r="F1516" i="7" s="1"/>
  <c r="G1516" i="7" s="1"/>
  <c r="D1517" i="7"/>
  <c r="E1517" i="7"/>
  <c r="F1517" i="7" s="1"/>
  <c r="G1517" i="7" s="1"/>
  <c r="D1518" i="7"/>
  <c r="E1518" i="7"/>
  <c r="F1518" i="7" s="1"/>
  <c r="G1518" i="7" s="1"/>
  <c r="D1519" i="7"/>
  <c r="E1519" i="7"/>
  <c r="F1519" i="7" s="1"/>
  <c r="G1519" i="7" s="1"/>
  <c r="D1520" i="7"/>
  <c r="E1520" i="7" s="1"/>
  <c r="F1520" i="7" s="1"/>
  <c r="G1520" i="7" s="1"/>
  <c r="D1521" i="7"/>
  <c r="E1521" i="7" s="1"/>
  <c r="F1521" i="7" s="1"/>
  <c r="G1521" i="7"/>
  <c r="D1522" i="7"/>
  <c r="E1522" i="7"/>
  <c r="F1522" i="7" s="1"/>
  <c r="G1522" i="7" s="1"/>
  <c r="D1523" i="7"/>
  <c r="E1523" i="7"/>
  <c r="F1523" i="7" s="1"/>
  <c r="G1523" i="7" s="1"/>
  <c r="D1524" i="7"/>
  <c r="E1524" i="7" s="1"/>
  <c r="F1524" i="7" s="1"/>
  <c r="G1524" i="7" s="1"/>
  <c r="D1525" i="7"/>
  <c r="E1525" i="7"/>
  <c r="F1525" i="7" s="1"/>
  <c r="G1525" i="7" s="1"/>
  <c r="D1526" i="7"/>
  <c r="E1526" i="7"/>
  <c r="F1526" i="7" s="1"/>
  <c r="G1526" i="7" s="1"/>
  <c r="D1527" i="7"/>
  <c r="E1527" i="7" s="1"/>
  <c r="F1527" i="7" s="1"/>
  <c r="G1527" i="7" s="1"/>
  <c r="D1528" i="7"/>
  <c r="E1528" i="7" s="1"/>
  <c r="F1528" i="7" s="1"/>
  <c r="G1528" i="7" s="1"/>
  <c r="D1529" i="7"/>
  <c r="E1529" i="7" s="1"/>
  <c r="F1529" i="7" s="1"/>
  <c r="G1529" i="7" s="1"/>
  <c r="D1530" i="7"/>
  <c r="E1530" i="7"/>
  <c r="F1530" i="7" s="1"/>
  <c r="G1530" i="7" s="1"/>
  <c r="D1531" i="7"/>
  <c r="E1531" i="7" s="1"/>
  <c r="F1531" i="7" s="1"/>
  <c r="G1531" i="7" s="1"/>
  <c r="D1532" i="7"/>
  <c r="E1532" i="7"/>
  <c r="F1532" i="7" s="1"/>
  <c r="G1532" i="7" s="1"/>
  <c r="D1533" i="7"/>
  <c r="E1533" i="7" s="1"/>
  <c r="F1533" i="7" s="1"/>
  <c r="G1533" i="7" s="1"/>
  <c r="D1534" i="7"/>
  <c r="E1534" i="7" s="1"/>
  <c r="F1534" i="7" s="1"/>
  <c r="G1534" i="7" s="1"/>
  <c r="D1535" i="7"/>
  <c r="E1535" i="7"/>
  <c r="F1535" i="7" s="1"/>
  <c r="G1535" i="7" s="1"/>
  <c r="D1536" i="7"/>
  <c r="E1536" i="7" s="1"/>
  <c r="F1536" i="7" s="1"/>
  <c r="G1536" i="7" s="1"/>
  <c r="D1537" i="7"/>
  <c r="E1537" i="7" s="1"/>
  <c r="F1537" i="7"/>
  <c r="G1537" i="7" s="1"/>
  <c r="D1538" i="7"/>
  <c r="E1538" i="7"/>
  <c r="F1538" i="7" s="1"/>
  <c r="G1538" i="7" s="1"/>
  <c r="D1539" i="7"/>
  <c r="E1539" i="7"/>
  <c r="F1539" i="7" s="1"/>
  <c r="G1539" i="7" s="1"/>
  <c r="D1540" i="7"/>
  <c r="E1540" i="7"/>
  <c r="F1540" i="7" s="1"/>
  <c r="G1540" i="7" s="1"/>
  <c r="D1541" i="7"/>
  <c r="E1541" i="7" s="1"/>
  <c r="F1541" i="7" s="1"/>
  <c r="G1541" i="7" s="1"/>
  <c r="D1542" i="7"/>
  <c r="E1542" i="7" s="1"/>
  <c r="F1542" i="7" s="1"/>
  <c r="G1542" i="7" s="1"/>
  <c r="D1543" i="7"/>
  <c r="E1543" i="7" s="1"/>
  <c r="F1543" i="7" s="1"/>
  <c r="G1543" i="7" s="1"/>
  <c r="D1544" i="7"/>
  <c r="E1544" i="7"/>
  <c r="F1544" i="7" s="1"/>
  <c r="G1544" i="7" s="1"/>
  <c r="D1545" i="7"/>
  <c r="E1545" i="7"/>
  <c r="F1545" i="7" s="1"/>
  <c r="G1545" i="7" s="1"/>
  <c r="D1546" i="7"/>
  <c r="E1546" i="7"/>
  <c r="F1546" i="7" s="1"/>
  <c r="G1546" i="7" s="1"/>
  <c r="D1547" i="7"/>
  <c r="E1547" i="7" s="1"/>
  <c r="F1547" i="7" s="1"/>
  <c r="G1547" i="7" s="1"/>
  <c r="D1548" i="7"/>
  <c r="E1548" i="7"/>
  <c r="F1548" i="7" s="1"/>
  <c r="G1548" i="7" s="1"/>
  <c r="D1549" i="7"/>
  <c r="E1549" i="7" s="1"/>
  <c r="F1549" i="7" s="1"/>
  <c r="G1549" i="7" s="1"/>
  <c r="D1550" i="7"/>
  <c r="E1550" i="7" s="1"/>
  <c r="F1550" i="7" s="1"/>
  <c r="G1550" i="7" s="1"/>
  <c r="D1551" i="7"/>
  <c r="E1551" i="7" s="1"/>
  <c r="F1551" i="7" s="1"/>
  <c r="G1551" i="7" s="1"/>
  <c r="D1552" i="7"/>
  <c r="E1552" i="7"/>
  <c r="F1552" i="7" s="1"/>
  <c r="G1552" i="7" s="1"/>
  <c r="D1553" i="7"/>
  <c r="E1553" i="7" s="1"/>
  <c r="F1553" i="7" s="1"/>
  <c r="G1553" i="7" s="1"/>
  <c r="D1554" i="7"/>
  <c r="E1554" i="7" s="1"/>
  <c r="F1554" i="7" s="1"/>
  <c r="G1554" i="7" s="1"/>
  <c r="D1555" i="7"/>
  <c r="E1555" i="7" s="1"/>
  <c r="F1555" i="7" s="1"/>
  <c r="G1555" i="7" s="1"/>
  <c r="D1556" i="7"/>
  <c r="E1556" i="7" s="1"/>
  <c r="F1556" i="7" s="1"/>
  <c r="G1556" i="7" s="1"/>
  <c r="D1557" i="7"/>
  <c r="E1557" i="7"/>
  <c r="F1557" i="7" s="1"/>
  <c r="G1557" i="7" s="1"/>
  <c r="D1558" i="7"/>
  <c r="E1558" i="7" s="1"/>
  <c r="F1558" i="7" s="1"/>
  <c r="G1558" i="7" s="1"/>
  <c r="D1559" i="7"/>
  <c r="E1559" i="7" s="1"/>
  <c r="F1559" i="7" s="1"/>
  <c r="G1559" i="7" s="1"/>
  <c r="D1560" i="7"/>
  <c r="E1560" i="7" s="1"/>
  <c r="F1560" i="7"/>
  <c r="G1560" i="7" s="1"/>
  <c r="D1561" i="7"/>
  <c r="E1561" i="7"/>
  <c r="F1561" i="7" s="1"/>
  <c r="G1561" i="7" s="1"/>
  <c r="D1562" i="7"/>
  <c r="E1562" i="7" s="1"/>
  <c r="F1562" i="7" s="1"/>
  <c r="G1562" i="7" s="1"/>
  <c r="D1563" i="7"/>
  <c r="E1563" i="7"/>
  <c r="F1563" i="7" s="1"/>
  <c r="G1563" i="7" s="1"/>
  <c r="D1564" i="7"/>
  <c r="E1564" i="7" s="1"/>
  <c r="F1564" i="7" s="1"/>
  <c r="G1564" i="7" s="1"/>
  <c r="D1565" i="7"/>
  <c r="E1565" i="7" s="1"/>
  <c r="F1565" i="7" s="1"/>
  <c r="G1565" i="7" s="1"/>
  <c r="D1566" i="7"/>
  <c r="E1566" i="7" s="1"/>
  <c r="F1566" i="7"/>
  <c r="G1566" i="7" s="1"/>
  <c r="D1567" i="7"/>
  <c r="E1567" i="7" s="1"/>
  <c r="F1567" i="7" s="1"/>
  <c r="G1567" i="7" s="1"/>
  <c r="D1568" i="7"/>
  <c r="E1568" i="7"/>
  <c r="F1568" i="7" s="1"/>
  <c r="G1568" i="7" s="1"/>
  <c r="D1569" i="7"/>
  <c r="E1569" i="7" s="1"/>
  <c r="F1569" i="7" s="1"/>
  <c r="G1569" i="7" s="1"/>
  <c r="D1570" i="7"/>
  <c r="E1570" i="7"/>
  <c r="F1570" i="7" s="1"/>
  <c r="G1570" i="7" s="1"/>
  <c r="D1571" i="7"/>
  <c r="E1571" i="7"/>
  <c r="F1571" i="7" s="1"/>
  <c r="G1571" i="7" s="1"/>
  <c r="D1572" i="7"/>
  <c r="E1572" i="7" s="1"/>
  <c r="F1572" i="7" s="1"/>
  <c r="G1572" i="7" s="1"/>
  <c r="D1573" i="7"/>
  <c r="E1573" i="7" s="1"/>
  <c r="F1573" i="7" s="1"/>
  <c r="G1573" i="7"/>
  <c r="D1574" i="7"/>
  <c r="E1574" i="7"/>
  <c r="F1574" i="7" s="1"/>
  <c r="G1574" i="7" s="1"/>
  <c r="D1575" i="7"/>
  <c r="E1575" i="7" s="1"/>
  <c r="F1575" i="7" s="1"/>
  <c r="G1575" i="7" s="1"/>
  <c r="D1576" i="7"/>
  <c r="E1576" i="7" s="1"/>
  <c r="F1576" i="7" s="1"/>
  <c r="G1576" i="7" s="1"/>
  <c r="D1577" i="7"/>
  <c r="E1577" i="7" s="1"/>
  <c r="F1577" i="7" s="1"/>
  <c r="G1577" i="7" s="1"/>
  <c r="D1578" i="7"/>
  <c r="E1578" i="7" s="1"/>
  <c r="F1578" i="7" s="1"/>
  <c r="G1578" i="7" s="1"/>
  <c r="D1579" i="7"/>
  <c r="E1579" i="7" s="1"/>
  <c r="F1579" i="7" s="1"/>
  <c r="G1579" i="7" s="1"/>
  <c r="D1580" i="7"/>
  <c r="E1580" i="7" s="1"/>
  <c r="F1580" i="7" s="1"/>
  <c r="G1580" i="7" s="1"/>
  <c r="D1581" i="7"/>
  <c r="E1581" i="7"/>
  <c r="F1581" i="7" s="1"/>
  <c r="G1581" i="7" s="1"/>
  <c r="D1582" i="7"/>
  <c r="E1582" i="7"/>
  <c r="F1582" i="7" s="1"/>
  <c r="G1582" i="7" s="1"/>
  <c r="D1583" i="7"/>
  <c r="E1583" i="7" s="1"/>
  <c r="F1583" i="7" s="1"/>
  <c r="G1583" i="7" s="1"/>
  <c r="D1584" i="7"/>
  <c r="E1584" i="7" s="1"/>
  <c r="F1584" i="7" s="1"/>
  <c r="G1584" i="7" s="1"/>
  <c r="D1585" i="7"/>
  <c r="E1585" i="7" s="1"/>
  <c r="F1585" i="7" s="1"/>
  <c r="G1585" i="7" s="1"/>
  <c r="D1586" i="7"/>
  <c r="E1586" i="7" s="1"/>
  <c r="F1586" i="7"/>
  <c r="G1586" i="7" s="1"/>
  <c r="D1587" i="7"/>
  <c r="E1587" i="7" s="1"/>
  <c r="F1587" i="7" s="1"/>
  <c r="G1587" i="7" s="1"/>
  <c r="D1588" i="7"/>
  <c r="E1588" i="7"/>
  <c r="F1588" i="7" s="1"/>
  <c r="G1588" i="7" s="1"/>
  <c r="D1589" i="7"/>
  <c r="E1589" i="7" s="1"/>
  <c r="F1589" i="7" s="1"/>
  <c r="G1589" i="7" s="1"/>
  <c r="D1590" i="7"/>
  <c r="E1590" i="7" s="1"/>
  <c r="F1590" i="7" s="1"/>
  <c r="G1590" i="7" s="1"/>
  <c r="D1591" i="7"/>
  <c r="E1591" i="7" s="1"/>
  <c r="F1591" i="7" s="1"/>
  <c r="G1591" i="7" s="1"/>
  <c r="D1592" i="7"/>
  <c r="E1592" i="7" s="1"/>
  <c r="F1592" i="7"/>
  <c r="G1592" i="7" s="1"/>
  <c r="D1593" i="7"/>
  <c r="E1593" i="7"/>
  <c r="F1593" i="7" s="1"/>
  <c r="G1593" i="7" s="1"/>
  <c r="D1594" i="7"/>
  <c r="E1594" i="7"/>
  <c r="F1594" i="7" s="1"/>
  <c r="G1594" i="7" s="1"/>
  <c r="D1595" i="7"/>
  <c r="E1595" i="7" s="1"/>
  <c r="F1595" i="7" s="1"/>
  <c r="G1595" i="7" s="1"/>
  <c r="D1596" i="7"/>
  <c r="E1596" i="7" s="1"/>
  <c r="F1596" i="7"/>
  <c r="G1596" i="7" s="1"/>
  <c r="D1597" i="7"/>
  <c r="E1597" i="7"/>
  <c r="F1597" i="7" s="1"/>
  <c r="G1597" i="7" s="1"/>
  <c r="D1598" i="7"/>
  <c r="E1598" i="7"/>
  <c r="F1598" i="7" s="1"/>
  <c r="G1598" i="7" s="1"/>
  <c r="D1599" i="7"/>
  <c r="E1599" i="7" s="1"/>
  <c r="F1599" i="7" s="1"/>
  <c r="G1599" i="7" s="1"/>
  <c r="D1600" i="7"/>
  <c r="E1600" i="7"/>
  <c r="F1600" i="7" s="1"/>
  <c r="G1600" i="7" s="1"/>
  <c r="D1601" i="7"/>
  <c r="E1601" i="7"/>
  <c r="F1601" i="7" s="1"/>
  <c r="G1601" i="7" s="1"/>
  <c r="D1602" i="7"/>
  <c r="E1602" i="7" s="1"/>
  <c r="F1602" i="7" s="1"/>
  <c r="G1602" i="7" s="1"/>
  <c r="D1603" i="7"/>
  <c r="E1603" i="7"/>
  <c r="F1603" i="7" s="1"/>
  <c r="G1603" i="7" s="1"/>
  <c r="D1604" i="7"/>
  <c r="E1604" i="7" s="1"/>
  <c r="F1604" i="7" s="1"/>
  <c r="G1604" i="7" s="1"/>
  <c r="D1605" i="7"/>
  <c r="E1605" i="7" s="1"/>
  <c r="F1605" i="7" s="1"/>
  <c r="G1605" i="7" s="1"/>
  <c r="D1606" i="7"/>
  <c r="E1606" i="7"/>
  <c r="F1606" i="7" s="1"/>
  <c r="G1606" i="7" s="1"/>
  <c r="D1607" i="7"/>
  <c r="E1607" i="7"/>
  <c r="F1607" i="7" s="1"/>
  <c r="G1607" i="7" s="1"/>
  <c r="D1608" i="7"/>
  <c r="E1608" i="7"/>
  <c r="F1608" i="7" s="1"/>
  <c r="G1608" i="7" s="1"/>
  <c r="D1609" i="7"/>
  <c r="E1609" i="7" s="1"/>
  <c r="F1609" i="7" s="1"/>
  <c r="G1609" i="7" s="1"/>
  <c r="D1610" i="7"/>
  <c r="E1610" i="7"/>
  <c r="F1610" i="7" s="1"/>
  <c r="G1610" i="7" s="1"/>
  <c r="D1611" i="7"/>
  <c r="E1611" i="7" s="1"/>
  <c r="F1611" i="7" s="1"/>
  <c r="G1611" i="7" s="1"/>
  <c r="D1612" i="7"/>
  <c r="E1612" i="7" s="1"/>
  <c r="F1612" i="7" s="1"/>
  <c r="G1612" i="7" s="1"/>
  <c r="D1613" i="7"/>
  <c r="E1613" i="7" s="1"/>
  <c r="F1613" i="7" s="1"/>
  <c r="G1613" i="7"/>
  <c r="D1614" i="7"/>
  <c r="E1614" i="7" s="1"/>
  <c r="F1614" i="7" s="1"/>
  <c r="G1614" i="7" s="1"/>
  <c r="D1615" i="7"/>
  <c r="E1615" i="7" s="1"/>
  <c r="F1615" i="7" s="1"/>
  <c r="G1615" i="7" s="1"/>
  <c r="D1616" i="7"/>
  <c r="E1616" i="7" s="1"/>
  <c r="F1616" i="7" s="1"/>
  <c r="G1616" i="7" s="1"/>
  <c r="D1617" i="7"/>
  <c r="E1617" i="7" s="1"/>
  <c r="F1617" i="7" s="1"/>
  <c r="G1617" i="7" s="1"/>
  <c r="D1618" i="7"/>
  <c r="E1618" i="7" s="1"/>
  <c r="F1618" i="7"/>
  <c r="G1618" i="7" s="1"/>
  <c r="D1619" i="7"/>
  <c r="E1619" i="7" s="1"/>
  <c r="F1619" i="7" s="1"/>
  <c r="G1619" i="7" s="1"/>
  <c r="D1620" i="7"/>
  <c r="E1620" i="7" s="1"/>
  <c r="F1620" i="7" s="1"/>
  <c r="G1620" i="7" s="1"/>
  <c r="D1621" i="7"/>
  <c r="E1621" i="7" s="1"/>
  <c r="F1621" i="7" s="1"/>
  <c r="G1621" i="7" s="1"/>
  <c r="D1622" i="7"/>
  <c r="E1622" i="7" s="1"/>
  <c r="F1622" i="7" s="1"/>
  <c r="G1622" i="7" s="1"/>
  <c r="D1623" i="7"/>
  <c r="E1623" i="7" s="1"/>
  <c r="F1623" i="7" s="1"/>
  <c r="G1623" i="7" s="1"/>
  <c r="D1624" i="7"/>
  <c r="E1624" i="7" s="1"/>
  <c r="F1624" i="7" s="1"/>
  <c r="G1624" i="7" s="1"/>
  <c r="D1625" i="7"/>
  <c r="E1625" i="7" s="1"/>
  <c r="F1625" i="7" s="1"/>
  <c r="G1625" i="7" s="1"/>
  <c r="D1626" i="7"/>
  <c r="E1626" i="7"/>
  <c r="F1626" i="7" s="1"/>
  <c r="G1626" i="7" s="1"/>
  <c r="D1627" i="7"/>
  <c r="E1627" i="7" s="1"/>
  <c r="F1627" i="7" s="1"/>
  <c r="G1627" i="7" s="1"/>
  <c r="D1628" i="7"/>
  <c r="E1628" i="7" s="1"/>
  <c r="F1628" i="7" s="1"/>
  <c r="G1628" i="7" s="1"/>
  <c r="D1629" i="7"/>
  <c r="E1629" i="7"/>
  <c r="F1629" i="7" s="1"/>
  <c r="G1629" i="7" s="1"/>
  <c r="D1630" i="7"/>
  <c r="E1630" i="7" s="1"/>
  <c r="F1630" i="7" s="1"/>
  <c r="G1630" i="7" s="1"/>
  <c r="D1631" i="7"/>
  <c r="E1631" i="7" s="1"/>
  <c r="F1631" i="7" s="1"/>
  <c r="G1631" i="7" s="1"/>
  <c r="D1632" i="7"/>
  <c r="E1632" i="7" s="1"/>
  <c r="F1632" i="7" s="1"/>
  <c r="G1632" i="7" s="1"/>
  <c r="D1633" i="7"/>
  <c r="E1633" i="7" s="1"/>
  <c r="F1633" i="7" s="1"/>
  <c r="G1633" i="7" s="1"/>
  <c r="D1634" i="7"/>
  <c r="E1634" i="7" s="1"/>
  <c r="F1634" i="7" s="1"/>
  <c r="G1634" i="7" s="1"/>
  <c r="D1635" i="7"/>
  <c r="E1635" i="7" s="1"/>
  <c r="F1635" i="7" s="1"/>
  <c r="G1635" i="7" s="1"/>
  <c r="D1636" i="7"/>
  <c r="E1636" i="7" s="1"/>
  <c r="F1636" i="7" s="1"/>
  <c r="G1636" i="7" s="1"/>
  <c r="D1637" i="7"/>
  <c r="E1637" i="7" s="1"/>
  <c r="F1637" i="7" s="1"/>
  <c r="G1637" i="7"/>
  <c r="D1638" i="7"/>
  <c r="E1638" i="7" s="1"/>
  <c r="F1638" i="7" s="1"/>
  <c r="G1638" i="7" s="1"/>
  <c r="D1639" i="7"/>
  <c r="E1639" i="7" s="1"/>
  <c r="F1639" i="7" s="1"/>
  <c r="G1639" i="7" s="1"/>
  <c r="D1640" i="7"/>
  <c r="E1640" i="7"/>
  <c r="F1640" i="7" s="1"/>
  <c r="G1640" i="7" s="1"/>
  <c r="D1641" i="7"/>
  <c r="E1641" i="7" s="1"/>
  <c r="F1641" i="7" s="1"/>
  <c r="G1641" i="7" s="1"/>
  <c r="D1642" i="7"/>
  <c r="E1642" i="7" s="1"/>
  <c r="F1642" i="7" s="1"/>
  <c r="G1642" i="7" s="1"/>
  <c r="D1643" i="7"/>
  <c r="E1643" i="7" s="1"/>
  <c r="F1643" i="7" s="1"/>
  <c r="G1643" i="7" s="1"/>
  <c r="D1644" i="7"/>
  <c r="E1644" i="7" s="1"/>
  <c r="F1644" i="7" s="1"/>
  <c r="G1644" i="7" s="1"/>
  <c r="D1645" i="7"/>
  <c r="E1645" i="7" s="1"/>
  <c r="F1645" i="7"/>
  <c r="G1645" i="7" s="1"/>
  <c r="D1646" i="7"/>
  <c r="E1646" i="7" s="1"/>
  <c r="F1646" i="7" s="1"/>
  <c r="G1646" i="7" s="1"/>
  <c r="D1647" i="7"/>
  <c r="E1647" i="7" s="1"/>
  <c r="F1647" i="7" s="1"/>
  <c r="G1647" i="7" s="1"/>
  <c r="D1648" i="7"/>
  <c r="E1648" i="7"/>
  <c r="F1648" i="7" s="1"/>
  <c r="G1648" i="7" s="1"/>
  <c r="D1649" i="7"/>
  <c r="E1649" i="7" s="1"/>
  <c r="F1649" i="7" s="1"/>
  <c r="G1649" i="7" s="1"/>
  <c r="D1650" i="7"/>
  <c r="E1650" i="7"/>
  <c r="F1650" i="7" s="1"/>
  <c r="G1650" i="7" s="1"/>
  <c r="D1651" i="7"/>
  <c r="E1651" i="7"/>
  <c r="F1651" i="7" s="1"/>
  <c r="G1651" i="7" s="1"/>
  <c r="D1652" i="7"/>
  <c r="E1652" i="7" s="1"/>
  <c r="F1652" i="7" s="1"/>
  <c r="G1652" i="7" s="1"/>
  <c r="D1653" i="7"/>
  <c r="E1653" i="7" s="1"/>
  <c r="F1653" i="7" s="1"/>
  <c r="G1653" i="7" s="1"/>
  <c r="D1654" i="7"/>
  <c r="E1654" i="7" s="1"/>
  <c r="F1654" i="7" s="1"/>
  <c r="G1654" i="7" s="1"/>
  <c r="D1655" i="7"/>
  <c r="E1655" i="7" s="1"/>
  <c r="F1655" i="7" s="1"/>
  <c r="G1655" i="7" s="1"/>
  <c r="D1656" i="7"/>
  <c r="E1656" i="7" s="1"/>
  <c r="F1656" i="7" s="1"/>
  <c r="G1656" i="7" s="1"/>
  <c r="D1657" i="7"/>
  <c r="E1657" i="7" s="1"/>
  <c r="F1657" i="7" s="1"/>
  <c r="G1657" i="7" s="1"/>
  <c r="D1658" i="7"/>
  <c r="E1658" i="7" s="1"/>
  <c r="F1658" i="7" s="1"/>
  <c r="G1658" i="7" s="1"/>
  <c r="D1659" i="7"/>
  <c r="E1659" i="7" s="1"/>
  <c r="F1659" i="7" s="1"/>
  <c r="G1659" i="7" s="1"/>
  <c r="D1660" i="7"/>
  <c r="E1660" i="7"/>
  <c r="F1660" i="7" s="1"/>
  <c r="G1660" i="7" s="1"/>
  <c r="D1661" i="7"/>
  <c r="E1661" i="7" s="1"/>
  <c r="F1661" i="7"/>
  <c r="G1661" i="7" s="1"/>
  <c r="D1662" i="7"/>
  <c r="E1662" i="7" s="1"/>
  <c r="F1662" i="7" s="1"/>
  <c r="G1662" i="7" s="1"/>
  <c r="D1663" i="7"/>
  <c r="E1663" i="7" s="1"/>
  <c r="F1663" i="7" s="1"/>
  <c r="G1663" i="7" s="1"/>
  <c r="D1664" i="7"/>
  <c r="E1664" i="7" s="1"/>
  <c r="F1664" i="7" s="1"/>
  <c r="G1664" i="7" s="1"/>
  <c r="D1665" i="7"/>
  <c r="E1665" i="7" s="1"/>
  <c r="F1665" i="7"/>
  <c r="G1665" i="7" s="1"/>
  <c r="D1666" i="7"/>
  <c r="E1666" i="7"/>
  <c r="F1666" i="7" s="1"/>
  <c r="G1666" i="7" s="1"/>
  <c r="D1667" i="7"/>
  <c r="E1667" i="7" s="1"/>
  <c r="F1667" i="7" s="1"/>
  <c r="G1667" i="7" s="1"/>
  <c r="D1668" i="7"/>
  <c r="E1668" i="7" s="1"/>
  <c r="F1668" i="7" s="1"/>
  <c r="G1668" i="7" s="1"/>
  <c r="D1669" i="7"/>
  <c r="E1669" i="7" s="1"/>
  <c r="F1669" i="7" s="1"/>
  <c r="G1669" i="7" s="1"/>
  <c r="D1670" i="7"/>
  <c r="E1670" i="7" s="1"/>
  <c r="F1670" i="7" s="1"/>
  <c r="G1670" i="7"/>
  <c r="D1671" i="7"/>
  <c r="E1671" i="7" s="1"/>
  <c r="F1671" i="7" s="1"/>
  <c r="G1671" i="7" s="1"/>
  <c r="D1672" i="7"/>
  <c r="E1672" i="7" s="1"/>
  <c r="F1672" i="7" s="1"/>
  <c r="G1672" i="7" s="1"/>
  <c r="D1673" i="7"/>
  <c r="E1673" i="7" s="1"/>
  <c r="F1673" i="7" s="1"/>
  <c r="G1673" i="7" s="1"/>
  <c r="D1674" i="7"/>
  <c r="E1674" i="7" s="1"/>
  <c r="F1674" i="7" s="1"/>
  <c r="G1674" i="7" s="1"/>
  <c r="D1675" i="7"/>
  <c r="E1675" i="7" s="1"/>
  <c r="F1675" i="7" s="1"/>
  <c r="G1675" i="7" s="1"/>
  <c r="D1676" i="7"/>
  <c r="E1676" i="7" s="1"/>
  <c r="F1676" i="7" s="1"/>
  <c r="G1676" i="7" s="1"/>
  <c r="D1677" i="7"/>
  <c r="E1677" i="7" s="1"/>
  <c r="F1677" i="7" s="1"/>
  <c r="G1677" i="7" s="1"/>
  <c r="D1678" i="7"/>
  <c r="E1678" i="7" s="1"/>
  <c r="F1678" i="7" s="1"/>
  <c r="G1678" i="7" s="1"/>
  <c r="D1679" i="7"/>
  <c r="E1679" i="7" s="1"/>
  <c r="F1679" i="7" s="1"/>
  <c r="G1679" i="7" s="1"/>
  <c r="D1680" i="7"/>
  <c r="E1680" i="7" s="1"/>
  <c r="F1680" i="7" s="1"/>
  <c r="G1680" i="7" s="1"/>
  <c r="D1681" i="7"/>
  <c r="E1681" i="7" s="1"/>
  <c r="F1681" i="7" s="1"/>
  <c r="G1681" i="7" s="1"/>
  <c r="D1682" i="7"/>
  <c r="E1682" i="7" s="1"/>
  <c r="F1682" i="7" s="1"/>
  <c r="G1682" i="7"/>
  <c r="D1683" i="7"/>
  <c r="E1683" i="7" s="1"/>
  <c r="F1683" i="7" s="1"/>
  <c r="G1683" i="7" s="1"/>
  <c r="D1684" i="7"/>
  <c r="E1684" i="7" s="1"/>
  <c r="F1684" i="7" s="1"/>
  <c r="G1684" i="7" s="1"/>
  <c r="D1685" i="7"/>
  <c r="E1685" i="7" s="1"/>
  <c r="F1685" i="7"/>
  <c r="G1685" i="7" s="1"/>
  <c r="D1686" i="7"/>
  <c r="E1686" i="7" s="1"/>
  <c r="F1686" i="7" s="1"/>
  <c r="G1686" i="7" s="1"/>
  <c r="D1687" i="7"/>
  <c r="E1687" i="7" s="1"/>
  <c r="F1687" i="7" s="1"/>
  <c r="G1687" i="7" s="1"/>
  <c r="D1688" i="7"/>
  <c r="E1688" i="7" s="1"/>
  <c r="F1688" i="7" s="1"/>
  <c r="G1688" i="7" s="1"/>
  <c r="D1689" i="7"/>
  <c r="E1689" i="7" s="1"/>
  <c r="F1689" i="7" s="1"/>
  <c r="G1689" i="7" s="1"/>
  <c r="D1690" i="7"/>
  <c r="E1690" i="7" s="1"/>
  <c r="F1690" i="7" s="1"/>
  <c r="G1690" i="7" s="1"/>
  <c r="D1691" i="7"/>
  <c r="E1691" i="7" s="1"/>
  <c r="F1691" i="7"/>
  <c r="G1691" i="7" s="1"/>
  <c r="D1692" i="7"/>
  <c r="E1692" i="7" s="1"/>
  <c r="F1692" i="7" s="1"/>
  <c r="G1692" i="7" s="1"/>
  <c r="D1693" i="7"/>
  <c r="E1693" i="7" s="1"/>
  <c r="F1693" i="7" s="1"/>
  <c r="G1693" i="7" s="1"/>
  <c r="D1694" i="7"/>
  <c r="E1694" i="7"/>
  <c r="F1694" i="7" s="1"/>
  <c r="G1694" i="7" s="1"/>
  <c r="D1695" i="7"/>
  <c r="E1695" i="7" s="1"/>
  <c r="F1695" i="7" s="1"/>
  <c r="G1695" i="7" s="1"/>
  <c r="D1696" i="7"/>
  <c r="E1696" i="7" s="1"/>
  <c r="F1696" i="7" s="1"/>
  <c r="G1696" i="7" s="1"/>
  <c r="D1697" i="7"/>
  <c r="E1697" i="7"/>
  <c r="F1697" i="7" s="1"/>
  <c r="G1697" i="7" s="1"/>
  <c r="D1698" i="7"/>
  <c r="E1698" i="7"/>
  <c r="F1698" i="7" s="1"/>
  <c r="G1698" i="7" s="1"/>
  <c r="D1699" i="7"/>
  <c r="E1699" i="7" s="1"/>
  <c r="F1699" i="7" s="1"/>
  <c r="G1699" i="7" s="1"/>
  <c r="D1700" i="7"/>
  <c r="E1700" i="7" s="1"/>
  <c r="F1700" i="7" s="1"/>
  <c r="G1700" i="7" s="1"/>
  <c r="D1701" i="7"/>
  <c r="E1701" i="7" s="1"/>
  <c r="F1701" i="7" s="1"/>
  <c r="G1701" i="7" s="1"/>
  <c r="D1702" i="7"/>
  <c r="E1702" i="7" s="1"/>
  <c r="F1702" i="7" s="1"/>
  <c r="G1702" i="7" s="1"/>
  <c r="D1703" i="7"/>
  <c r="E1703" i="7" s="1"/>
  <c r="F1703" i="7" s="1"/>
  <c r="G1703" i="7" s="1"/>
  <c r="D1704" i="7"/>
  <c r="E1704" i="7"/>
  <c r="F1704" i="7" s="1"/>
  <c r="G1704" i="7" s="1"/>
  <c r="D1705" i="7"/>
  <c r="E1705" i="7" s="1"/>
  <c r="F1705" i="7" s="1"/>
  <c r="G1705" i="7" s="1"/>
  <c r="D1706" i="7"/>
  <c r="E1706" i="7" s="1"/>
  <c r="F1706" i="7" s="1"/>
  <c r="G1706" i="7" s="1"/>
  <c r="D1707" i="7"/>
  <c r="E1707" i="7"/>
  <c r="F1707" i="7" s="1"/>
  <c r="G1707" i="7" s="1"/>
  <c r="D1708" i="7"/>
  <c r="E1708" i="7"/>
  <c r="F1708" i="7" s="1"/>
  <c r="G1708" i="7" s="1"/>
  <c r="D1709" i="7"/>
  <c r="E1709" i="7" s="1"/>
  <c r="F1709" i="7" s="1"/>
  <c r="G1709" i="7" s="1"/>
  <c r="D1710" i="7"/>
  <c r="E1710" i="7" s="1"/>
  <c r="F1710" i="7" s="1"/>
  <c r="G1710" i="7" s="1"/>
  <c r="D1711" i="7"/>
  <c r="E1711" i="7" s="1"/>
  <c r="F1711" i="7" s="1"/>
  <c r="G1711" i="7" s="1"/>
  <c r="D1712" i="7"/>
  <c r="E1712" i="7" s="1"/>
  <c r="F1712" i="7" s="1"/>
  <c r="G1712" i="7" s="1"/>
  <c r="D1713" i="7"/>
  <c r="E1713" i="7"/>
  <c r="F1713" i="7" s="1"/>
  <c r="G1713" i="7" s="1"/>
  <c r="D1714" i="7"/>
  <c r="E1714" i="7"/>
  <c r="F1714" i="7" s="1"/>
  <c r="G1714" i="7" s="1"/>
  <c r="D1715" i="7"/>
  <c r="E1715" i="7" s="1"/>
  <c r="F1715" i="7"/>
  <c r="G1715" i="7" s="1"/>
  <c r="D1716" i="7"/>
  <c r="E1716" i="7" s="1"/>
  <c r="F1716" i="7" s="1"/>
  <c r="G1716" i="7" s="1"/>
  <c r="D1717" i="7"/>
  <c r="E1717" i="7" s="1"/>
  <c r="F1717" i="7" s="1"/>
  <c r="G1717" i="7" s="1"/>
  <c r="D1718" i="7"/>
  <c r="E1718" i="7" s="1"/>
  <c r="F1718" i="7" s="1"/>
  <c r="G1718" i="7" s="1"/>
  <c r="D1719" i="7"/>
  <c r="E1719" i="7" s="1"/>
  <c r="F1719" i="7" s="1"/>
  <c r="G1719" i="7" s="1"/>
  <c r="D1720" i="7"/>
  <c r="E1720" i="7" s="1"/>
  <c r="F1720" i="7" s="1"/>
  <c r="G1720" i="7" s="1"/>
  <c r="D1721" i="7"/>
  <c r="E1721" i="7" s="1"/>
  <c r="F1721" i="7"/>
  <c r="G1721" i="7" s="1"/>
  <c r="D1722" i="7"/>
  <c r="E1722" i="7" s="1"/>
  <c r="F1722" i="7"/>
  <c r="G1722" i="7" s="1"/>
  <c r="D1723" i="7"/>
  <c r="E1723" i="7" s="1"/>
  <c r="F1723" i="7" s="1"/>
  <c r="G1723" i="7" s="1"/>
  <c r="D1724" i="7"/>
  <c r="E1724" i="7" s="1"/>
  <c r="F1724" i="7" s="1"/>
  <c r="G1724" i="7" s="1"/>
  <c r="D1725" i="7"/>
  <c r="E1725" i="7" s="1"/>
  <c r="F1725" i="7" s="1"/>
  <c r="G1725" i="7" s="1"/>
  <c r="D1726" i="7"/>
  <c r="E1726" i="7" s="1"/>
  <c r="F1726" i="7" s="1"/>
  <c r="G1726" i="7" s="1"/>
  <c r="D1727" i="7"/>
  <c r="E1727" i="7" s="1"/>
  <c r="F1727" i="7" s="1"/>
  <c r="G1727" i="7" s="1"/>
  <c r="D1728" i="7"/>
  <c r="E1728" i="7" s="1"/>
  <c r="F1728" i="7" s="1"/>
  <c r="G1728" i="7" s="1"/>
  <c r="D1729" i="7"/>
  <c r="E1729" i="7"/>
  <c r="F1729" i="7" s="1"/>
  <c r="G1729" i="7" s="1"/>
  <c r="D1730" i="7"/>
  <c r="E1730" i="7" s="1"/>
  <c r="F1730" i="7" s="1"/>
  <c r="G1730" i="7" s="1"/>
  <c r="D1731" i="7"/>
  <c r="E1731" i="7" s="1"/>
  <c r="F1731" i="7" s="1"/>
  <c r="G1731" i="7" s="1"/>
  <c r="D1732" i="7"/>
  <c r="E1732" i="7" s="1"/>
  <c r="F1732" i="7" s="1"/>
  <c r="G1732" i="7"/>
  <c r="D1733" i="7"/>
  <c r="E1733" i="7" s="1"/>
  <c r="F1733" i="7" s="1"/>
  <c r="G1733" i="7" s="1"/>
  <c r="D1734" i="7"/>
  <c r="E1734" i="7" s="1"/>
  <c r="F1734" i="7" s="1"/>
  <c r="G1734" i="7" s="1"/>
  <c r="D1735" i="7"/>
  <c r="E1735" i="7" s="1"/>
  <c r="F1735" i="7"/>
  <c r="G1735" i="7" s="1"/>
  <c r="D1736" i="7"/>
  <c r="E1736" i="7" s="1"/>
  <c r="F1736" i="7" s="1"/>
  <c r="G1736" i="7" s="1"/>
  <c r="D1737" i="7"/>
  <c r="E1737" i="7" s="1"/>
  <c r="F1737" i="7"/>
  <c r="G1737" i="7" s="1"/>
  <c r="D1738" i="7"/>
  <c r="E1738" i="7" s="1"/>
  <c r="F1738" i="7"/>
  <c r="G1738" i="7" s="1"/>
  <c r="D1739" i="7"/>
  <c r="E1739" i="7" s="1"/>
  <c r="F1739" i="7"/>
  <c r="G1739" i="7" s="1"/>
  <c r="D1740" i="7"/>
  <c r="E1740" i="7" s="1"/>
  <c r="F1740" i="7" s="1"/>
  <c r="G1740" i="7" s="1"/>
  <c r="D1741" i="7"/>
  <c r="E1741" i="7" s="1"/>
  <c r="F1741" i="7" s="1"/>
  <c r="G1741" i="7" s="1"/>
  <c r="D1742" i="7"/>
  <c r="E1742" i="7" s="1"/>
  <c r="F1742" i="7"/>
  <c r="G1742" i="7" s="1"/>
  <c r="D1743" i="7"/>
  <c r="E1743" i="7"/>
  <c r="F1743" i="7" s="1"/>
  <c r="G1743" i="7" s="1"/>
  <c r="D1744" i="7"/>
  <c r="E1744" i="7" s="1"/>
  <c r="F1744" i="7" s="1"/>
  <c r="G1744" i="7" s="1"/>
  <c r="D1745" i="7"/>
  <c r="E1745" i="7" s="1"/>
  <c r="F1745" i="7" s="1"/>
  <c r="G1745" i="7" s="1"/>
  <c r="D1746" i="7"/>
  <c r="E1746" i="7" s="1"/>
  <c r="F1746" i="7" s="1"/>
  <c r="G1746" i="7" s="1"/>
  <c r="D1747" i="7"/>
  <c r="E1747" i="7" s="1"/>
  <c r="F1747" i="7" s="1"/>
  <c r="G1747" i="7" s="1"/>
  <c r="D1748" i="7"/>
  <c r="E1748" i="7" s="1"/>
  <c r="F1748" i="7" s="1"/>
  <c r="G1748" i="7"/>
  <c r="D1749" i="7"/>
  <c r="E1749" i="7"/>
  <c r="F1749" i="7" s="1"/>
  <c r="G1749" i="7" s="1"/>
  <c r="D1750" i="7"/>
  <c r="E1750" i="7" s="1"/>
  <c r="F1750" i="7" s="1"/>
  <c r="G1750" i="7" s="1"/>
  <c r="D1751" i="7"/>
  <c r="E1751" i="7" s="1"/>
  <c r="F1751" i="7" s="1"/>
  <c r="G1751" i="7" s="1"/>
  <c r="D1752" i="7"/>
  <c r="E1752" i="7" s="1"/>
  <c r="F1752" i="7"/>
  <c r="G1752" i="7" s="1"/>
  <c r="D1753" i="7"/>
  <c r="E1753" i="7"/>
  <c r="F1753" i="7" s="1"/>
  <c r="G1753" i="7" s="1"/>
  <c r="D1754" i="7"/>
  <c r="E1754" i="7" s="1"/>
  <c r="F1754" i="7" s="1"/>
  <c r="G1754" i="7" s="1"/>
  <c r="D1755" i="7"/>
  <c r="E1755" i="7" s="1"/>
  <c r="F1755" i="7" s="1"/>
  <c r="G1755" i="7" s="1"/>
  <c r="D1756" i="7"/>
  <c r="E1756" i="7" s="1"/>
  <c r="F1756" i="7" s="1"/>
  <c r="G1756" i="7" s="1"/>
  <c r="D1757" i="7"/>
  <c r="E1757" i="7" s="1"/>
  <c r="F1757" i="7" s="1"/>
  <c r="G1757" i="7"/>
  <c r="D1758" i="7"/>
  <c r="E1758" i="7" s="1"/>
  <c r="F1758" i="7" s="1"/>
  <c r="G1758" i="7" s="1"/>
  <c r="D1759" i="7"/>
  <c r="E1759" i="7" s="1"/>
  <c r="F1759" i="7" s="1"/>
  <c r="G1759" i="7" s="1"/>
  <c r="D1760" i="7"/>
  <c r="E1760" i="7" s="1"/>
  <c r="F1760" i="7" s="1"/>
  <c r="G1760" i="7" s="1"/>
  <c r="D1761" i="7"/>
  <c r="E1761" i="7" s="1"/>
  <c r="F1761" i="7" s="1"/>
  <c r="G1761" i="7" s="1"/>
  <c r="D1762" i="7"/>
  <c r="E1762" i="7" s="1"/>
  <c r="F1762" i="7"/>
  <c r="G1762" i="7" s="1"/>
  <c r="D1763" i="7"/>
  <c r="E1763" i="7" s="1"/>
  <c r="F1763" i="7" s="1"/>
  <c r="G1763" i="7" s="1"/>
  <c r="D1764" i="7"/>
  <c r="E1764" i="7" s="1"/>
  <c r="F1764" i="7" s="1"/>
  <c r="G1764" i="7" s="1"/>
  <c r="D1765" i="7"/>
  <c r="E1765" i="7" s="1"/>
  <c r="F1765" i="7" s="1"/>
  <c r="G1765" i="7" s="1"/>
  <c r="D1766" i="7"/>
  <c r="E1766" i="7" s="1"/>
  <c r="F1766" i="7" s="1"/>
  <c r="G1766" i="7" s="1"/>
  <c r="D1767" i="7"/>
  <c r="E1767" i="7" s="1"/>
  <c r="F1767" i="7"/>
  <c r="G1767" i="7" s="1"/>
  <c r="D1768" i="7"/>
  <c r="E1768" i="7" s="1"/>
  <c r="F1768" i="7"/>
  <c r="G1768" i="7" s="1"/>
  <c r="D1769" i="7"/>
  <c r="E1769" i="7"/>
  <c r="F1769" i="7" s="1"/>
  <c r="G1769" i="7" s="1"/>
  <c r="D1770" i="7"/>
  <c r="E1770" i="7" s="1"/>
  <c r="F1770" i="7"/>
  <c r="G1770" i="7" s="1"/>
  <c r="D1771" i="7"/>
  <c r="E1771" i="7" s="1"/>
  <c r="F1771" i="7" s="1"/>
  <c r="G1771" i="7" s="1"/>
  <c r="D1772" i="7"/>
  <c r="E1772" i="7" s="1"/>
  <c r="F1772" i="7" s="1"/>
  <c r="G1772" i="7" s="1"/>
  <c r="D1773" i="7"/>
  <c r="E1773" i="7" s="1"/>
  <c r="F1773" i="7" s="1"/>
  <c r="G1773" i="7" s="1"/>
  <c r="D1774" i="7"/>
  <c r="E1774" i="7" s="1"/>
  <c r="F1774" i="7" s="1"/>
  <c r="G1774" i="7" s="1"/>
  <c r="D1775" i="7"/>
  <c r="E1775" i="7" s="1"/>
  <c r="F1775" i="7" s="1"/>
  <c r="G1775" i="7" s="1"/>
  <c r="D1776" i="7"/>
  <c r="E1776" i="7" s="1"/>
  <c r="F1776" i="7" s="1"/>
  <c r="G1776" i="7" s="1"/>
  <c r="D1777" i="7"/>
  <c r="E1777" i="7" s="1"/>
  <c r="F1777" i="7" s="1"/>
  <c r="G1777" i="7" s="1"/>
  <c r="D1778" i="7"/>
  <c r="E1778" i="7" s="1"/>
  <c r="F1778" i="7" s="1"/>
  <c r="G1778" i="7" s="1"/>
  <c r="D1779" i="7"/>
  <c r="E1779" i="7" s="1"/>
  <c r="F1779" i="7" s="1"/>
  <c r="G1779" i="7" s="1"/>
  <c r="D1780" i="7"/>
  <c r="E1780" i="7" s="1"/>
  <c r="F1780" i="7" s="1"/>
  <c r="G1780" i="7" s="1"/>
  <c r="D1781" i="7"/>
  <c r="E1781" i="7"/>
  <c r="F1781" i="7" s="1"/>
  <c r="G1781" i="7" s="1"/>
  <c r="D1782" i="7"/>
  <c r="E1782" i="7" s="1"/>
  <c r="F1782" i="7" s="1"/>
  <c r="G1782" i="7" s="1"/>
  <c r="D1783" i="7"/>
  <c r="E1783" i="7" s="1"/>
  <c r="F1783" i="7" s="1"/>
  <c r="G1783" i="7" s="1"/>
  <c r="D1784" i="7"/>
  <c r="E1784" i="7" s="1"/>
  <c r="F1784" i="7" s="1"/>
  <c r="G1784" i="7" s="1"/>
  <c r="D1785" i="7"/>
  <c r="E1785" i="7" s="1"/>
  <c r="F1785" i="7" s="1"/>
  <c r="G1785" i="7" s="1"/>
  <c r="D1786" i="7"/>
  <c r="E1786" i="7" s="1"/>
  <c r="F1786" i="7" s="1"/>
  <c r="G1786" i="7"/>
  <c r="D1787" i="7"/>
  <c r="E1787" i="7" s="1"/>
  <c r="F1787" i="7"/>
  <c r="G1787" i="7" s="1"/>
  <c r="D1788" i="7"/>
  <c r="E1788" i="7" s="1"/>
  <c r="F1788" i="7" s="1"/>
  <c r="G1788" i="7" s="1"/>
  <c r="D1789" i="7"/>
  <c r="E1789" i="7" s="1"/>
  <c r="F1789" i="7" s="1"/>
  <c r="G1789" i="7" s="1"/>
  <c r="D1790" i="7"/>
  <c r="E1790" i="7" s="1"/>
  <c r="F1790" i="7"/>
  <c r="G1790" i="7" s="1"/>
  <c r="D1791" i="7"/>
  <c r="E1791" i="7"/>
  <c r="F1791" i="7" s="1"/>
  <c r="G1791" i="7" s="1"/>
  <c r="D1792" i="7"/>
  <c r="E1792" i="7" s="1"/>
  <c r="F1792" i="7" s="1"/>
  <c r="G1792" i="7"/>
  <c r="D1793" i="7"/>
  <c r="E1793" i="7"/>
  <c r="F1793" i="7" s="1"/>
  <c r="G1793" i="7" s="1"/>
  <c r="D1794" i="7"/>
  <c r="E1794" i="7" s="1"/>
  <c r="F1794" i="7" s="1"/>
  <c r="G1794" i="7" s="1"/>
  <c r="D1795" i="7"/>
  <c r="E1795" i="7" s="1"/>
  <c r="F1795" i="7" s="1"/>
  <c r="G1795" i="7" s="1"/>
  <c r="D1796" i="7"/>
  <c r="E1796" i="7" s="1"/>
  <c r="F1796" i="7" s="1"/>
  <c r="G1796" i="7"/>
  <c r="D1797" i="7"/>
  <c r="E1797" i="7" s="1"/>
  <c r="F1797" i="7" s="1"/>
  <c r="G1797" i="7" s="1"/>
  <c r="D1798" i="7"/>
  <c r="E1798" i="7" s="1"/>
  <c r="F1798" i="7" s="1"/>
  <c r="G1798" i="7" s="1"/>
  <c r="D1799" i="7"/>
  <c r="E1799" i="7" s="1"/>
  <c r="F1799" i="7"/>
  <c r="G1799" i="7" s="1"/>
  <c r="D1800" i="7"/>
  <c r="E1800" i="7" s="1"/>
  <c r="F1800" i="7" s="1"/>
  <c r="G1800" i="7" s="1"/>
  <c r="D1801" i="7"/>
  <c r="E1801" i="7" s="1"/>
  <c r="F1801" i="7" s="1"/>
  <c r="G1801" i="7" s="1"/>
  <c r="D1802" i="7"/>
  <c r="E1802" i="7" s="1"/>
  <c r="F1802" i="7"/>
  <c r="G1802" i="7" s="1"/>
  <c r="D1803" i="7"/>
  <c r="E1803" i="7" s="1"/>
  <c r="F1803" i="7"/>
  <c r="G1803" i="7" s="1"/>
  <c r="D1804" i="7"/>
  <c r="E1804" i="7" s="1"/>
  <c r="F1804" i="7" s="1"/>
  <c r="G1804" i="7" s="1"/>
  <c r="D1805" i="7"/>
  <c r="E1805" i="7" s="1"/>
  <c r="F1805" i="7" s="1"/>
  <c r="G1805" i="7" s="1"/>
  <c r="D1806" i="7"/>
  <c r="E1806" i="7" s="1"/>
  <c r="F1806" i="7" s="1"/>
  <c r="G1806" i="7" s="1"/>
  <c r="D1807" i="7"/>
  <c r="E1807" i="7" s="1"/>
  <c r="F1807" i="7" s="1"/>
  <c r="G1807" i="7" s="1"/>
  <c r="D1808" i="7"/>
  <c r="E1808" i="7" s="1"/>
  <c r="F1808" i="7" s="1"/>
  <c r="G1808" i="7" s="1"/>
  <c r="D1809" i="7"/>
  <c r="E1809" i="7"/>
  <c r="F1809" i="7" s="1"/>
  <c r="G1809" i="7" s="1"/>
  <c r="D1810" i="7"/>
  <c r="E1810" i="7" s="1"/>
  <c r="F1810" i="7"/>
  <c r="G1810" i="7" s="1"/>
  <c r="D1811" i="7"/>
  <c r="E1811" i="7" s="1"/>
  <c r="F1811" i="7" s="1"/>
  <c r="G1811" i="7" s="1"/>
  <c r="D1812" i="7"/>
  <c r="E1812" i="7" s="1"/>
  <c r="F1812" i="7" s="1"/>
  <c r="G1812" i="7" s="1"/>
  <c r="D1813" i="7"/>
  <c r="E1813" i="7" s="1"/>
  <c r="F1813" i="7" s="1"/>
  <c r="G1813" i="7"/>
  <c r="D1814" i="7"/>
  <c r="E1814" i="7" s="1"/>
  <c r="F1814" i="7" s="1"/>
  <c r="G1814" i="7" s="1"/>
  <c r="D1815" i="7"/>
  <c r="E1815" i="7" s="1"/>
  <c r="F1815" i="7" s="1"/>
  <c r="G1815" i="7" s="1"/>
  <c r="D1816" i="7"/>
  <c r="E1816" i="7" s="1"/>
  <c r="F1816" i="7"/>
  <c r="G1816" i="7" s="1"/>
  <c r="D1817" i="7"/>
  <c r="E1817" i="7"/>
  <c r="F1817" i="7" s="1"/>
  <c r="G1817" i="7" s="1"/>
  <c r="D1818" i="7"/>
  <c r="E1818" i="7" s="1"/>
  <c r="F1818" i="7" s="1"/>
  <c r="G1818" i="7"/>
  <c r="D1819" i="7"/>
  <c r="E1819" i="7" s="1"/>
  <c r="F1819" i="7" s="1"/>
  <c r="G1819" i="7" s="1"/>
  <c r="D1820" i="7"/>
  <c r="E1820" i="7" s="1"/>
  <c r="F1820" i="7" s="1"/>
  <c r="G1820" i="7" s="1"/>
  <c r="D1821" i="7"/>
  <c r="E1821" i="7" s="1"/>
  <c r="F1821" i="7" s="1"/>
  <c r="G1821" i="7"/>
  <c r="D1822" i="7"/>
  <c r="E1822" i="7" s="1"/>
  <c r="F1822" i="7" s="1"/>
  <c r="G1822" i="7" s="1"/>
  <c r="D1823" i="7"/>
  <c r="E1823" i="7" s="1"/>
  <c r="F1823" i="7" s="1"/>
  <c r="G1823" i="7" s="1"/>
  <c r="D1824" i="7"/>
  <c r="E1824" i="7" s="1"/>
  <c r="F1824" i="7" s="1"/>
  <c r="G1824" i="7" s="1"/>
  <c r="D1825" i="7"/>
  <c r="E1825" i="7" s="1"/>
  <c r="F1825" i="7" s="1"/>
  <c r="G1825" i="7" s="1"/>
  <c r="D1826" i="7"/>
  <c r="E1826" i="7" s="1"/>
  <c r="F1826" i="7"/>
  <c r="G1826" i="7" s="1"/>
  <c r="D1827" i="7"/>
  <c r="E1827" i="7" s="1"/>
  <c r="F1827" i="7" s="1"/>
  <c r="G1827" i="7" s="1"/>
  <c r="D1828" i="7"/>
  <c r="E1828" i="7" s="1"/>
  <c r="F1828" i="7" s="1"/>
  <c r="G1828" i="7" s="1"/>
  <c r="D1829" i="7"/>
  <c r="E1829" i="7"/>
  <c r="F1829" i="7" s="1"/>
  <c r="G1829" i="7" s="1"/>
  <c r="D1830" i="7"/>
  <c r="E1830" i="7" s="1"/>
  <c r="F1830" i="7" s="1"/>
  <c r="G1830" i="7" s="1"/>
  <c r="D1831" i="7"/>
  <c r="E1831" i="7" s="1"/>
  <c r="F1831" i="7" s="1"/>
  <c r="G1831" i="7" s="1"/>
  <c r="D1832" i="7"/>
  <c r="E1832" i="7" s="1"/>
  <c r="F1832" i="7"/>
  <c r="G1832" i="7" s="1"/>
  <c r="D1833" i="7"/>
  <c r="E1833" i="7"/>
  <c r="F1833" i="7" s="1"/>
  <c r="G1833" i="7" s="1"/>
  <c r="D1834" i="7"/>
  <c r="E1834" i="7" s="1"/>
  <c r="F1834" i="7"/>
  <c r="G1834" i="7" s="1"/>
  <c r="D1835" i="7"/>
  <c r="E1835" i="7" s="1"/>
  <c r="F1835" i="7" s="1"/>
  <c r="G1835" i="7" s="1"/>
  <c r="D1836" i="7"/>
  <c r="E1836" i="7" s="1"/>
  <c r="F1836" i="7" s="1"/>
  <c r="G1836" i="7" s="1"/>
  <c r="D1837" i="7"/>
  <c r="E1837" i="7" s="1"/>
  <c r="F1837" i="7" s="1"/>
  <c r="G1837" i="7" s="1"/>
  <c r="D1838" i="7"/>
  <c r="E1838" i="7" s="1"/>
  <c r="F1838" i="7" s="1"/>
  <c r="G1838" i="7" s="1"/>
  <c r="D1839" i="7"/>
  <c r="E1839" i="7" s="1"/>
  <c r="F1839" i="7" s="1"/>
  <c r="G1839" i="7" s="1"/>
  <c r="D1840" i="7"/>
  <c r="E1840" i="7" s="1"/>
  <c r="F1840" i="7" s="1"/>
  <c r="G1840" i="7" s="1"/>
  <c r="D1841" i="7"/>
  <c r="E1841" i="7"/>
  <c r="F1841" i="7"/>
  <c r="G1841" i="7" s="1"/>
  <c r="D1842" i="7"/>
  <c r="E1842" i="7" s="1"/>
  <c r="F1842" i="7" s="1"/>
  <c r="G1842" i="7" s="1"/>
  <c r="D1843" i="7"/>
  <c r="E1843" i="7" s="1"/>
  <c r="F1843" i="7" s="1"/>
  <c r="G1843" i="7"/>
  <c r="D1844" i="7"/>
  <c r="E1844" i="7" s="1"/>
  <c r="F1844" i="7" s="1"/>
  <c r="G1844" i="7" s="1"/>
  <c r="D1845" i="7"/>
  <c r="E1845" i="7"/>
  <c r="F1845" i="7" s="1"/>
  <c r="G1845" i="7" s="1"/>
  <c r="D1846" i="7"/>
  <c r="E1846" i="7" s="1"/>
  <c r="F1846" i="7" s="1"/>
  <c r="G1846" i="7" s="1"/>
  <c r="D1847" i="7"/>
  <c r="E1847" i="7" s="1"/>
  <c r="F1847" i="7" s="1"/>
  <c r="G1847" i="7" s="1"/>
  <c r="D1848" i="7"/>
  <c r="E1848" i="7" s="1"/>
  <c r="F1848" i="7" s="1"/>
  <c r="G1848" i="7" s="1"/>
  <c r="D1849" i="7"/>
  <c r="E1849" i="7"/>
  <c r="F1849" i="7" s="1"/>
  <c r="G1849" i="7" s="1"/>
  <c r="D1850" i="7"/>
  <c r="E1850" i="7" s="1"/>
  <c r="F1850" i="7"/>
  <c r="G1850" i="7"/>
  <c r="D1851" i="7"/>
  <c r="E1851" i="7" s="1"/>
  <c r="F1851" i="7"/>
  <c r="G1851" i="7" s="1"/>
  <c r="D1852" i="7"/>
  <c r="E1852" i="7" s="1"/>
  <c r="F1852" i="7" s="1"/>
  <c r="G1852" i="7" s="1"/>
  <c r="D1853" i="7"/>
  <c r="E1853" i="7" s="1"/>
  <c r="F1853" i="7" s="1"/>
  <c r="G1853" i="7" s="1"/>
  <c r="D1854" i="7"/>
  <c r="E1854" i="7" s="1"/>
  <c r="F1854" i="7"/>
  <c r="G1854" i="7" s="1"/>
  <c r="D1855" i="7"/>
  <c r="E1855" i="7"/>
  <c r="F1855" i="7" s="1"/>
  <c r="G1855" i="7" s="1"/>
  <c r="D1856" i="7"/>
  <c r="E1856" i="7" s="1"/>
  <c r="F1856" i="7" s="1"/>
  <c r="G1856" i="7" s="1"/>
  <c r="D1857" i="7"/>
  <c r="E1857" i="7"/>
  <c r="F1857" i="7" s="1"/>
  <c r="G1857" i="7" s="1"/>
  <c r="D1858" i="7"/>
  <c r="E1858" i="7" s="1"/>
  <c r="F1858" i="7"/>
  <c r="G1858" i="7"/>
  <c r="D1859" i="7"/>
  <c r="E1859" i="7" s="1"/>
  <c r="F1859" i="7" s="1"/>
  <c r="G1859" i="7" s="1"/>
  <c r="D1860" i="7"/>
  <c r="E1860" i="7" s="1"/>
  <c r="F1860" i="7" s="1"/>
  <c r="G1860" i="7" s="1"/>
  <c r="D1861" i="7"/>
  <c r="E1861" i="7" s="1"/>
  <c r="F1861" i="7" s="1"/>
  <c r="G1861" i="7" s="1"/>
  <c r="D1862" i="7"/>
  <c r="E1862" i="7" s="1"/>
  <c r="F1862" i="7"/>
  <c r="G1862" i="7" s="1"/>
  <c r="D1863" i="7"/>
  <c r="E1863" i="7" s="1"/>
  <c r="F1863" i="7" s="1"/>
  <c r="G1863" i="7" s="1"/>
  <c r="D1864" i="7"/>
  <c r="E1864" i="7" s="1"/>
  <c r="F1864" i="7" s="1"/>
  <c r="G1864" i="7" s="1"/>
  <c r="D1865" i="7"/>
  <c r="E1865" i="7" s="1"/>
  <c r="F1865" i="7" s="1"/>
  <c r="G1865" i="7" s="1"/>
  <c r="D1866" i="7"/>
  <c r="E1866" i="7" s="1"/>
  <c r="F1866" i="7"/>
  <c r="G1866" i="7" s="1"/>
  <c r="D1867" i="7"/>
  <c r="E1867" i="7"/>
  <c r="F1867" i="7" s="1"/>
  <c r="G1867" i="7" s="1"/>
  <c r="D1868" i="7"/>
  <c r="E1868" i="7" s="1"/>
  <c r="F1868" i="7" s="1"/>
  <c r="G1868" i="7" s="1"/>
  <c r="D1869" i="7"/>
  <c r="E1869" i="7" s="1"/>
  <c r="F1869" i="7" s="1"/>
  <c r="G1869" i="7" s="1"/>
  <c r="D1870" i="7"/>
  <c r="E1870" i="7" s="1"/>
  <c r="F1870" i="7"/>
  <c r="G1870" i="7" s="1"/>
  <c r="D1871" i="7"/>
  <c r="E1871" i="7" s="1"/>
  <c r="F1871" i="7" s="1"/>
  <c r="G1871" i="7" s="1"/>
  <c r="D1872" i="7"/>
  <c r="E1872" i="7" s="1"/>
  <c r="F1872" i="7"/>
  <c r="G1872" i="7" s="1"/>
  <c r="D1873" i="7"/>
  <c r="E1873" i="7"/>
  <c r="F1873" i="7" s="1"/>
  <c r="G1873" i="7" s="1"/>
  <c r="D1874" i="7"/>
  <c r="E1874" i="7" s="1"/>
  <c r="F1874" i="7" s="1"/>
  <c r="G1874" i="7" s="1"/>
  <c r="D1875" i="7"/>
  <c r="E1875" i="7" s="1"/>
  <c r="F1875" i="7" s="1"/>
  <c r="G1875" i="7" s="1"/>
  <c r="D1876" i="7"/>
  <c r="E1876" i="7" s="1"/>
  <c r="F1876" i="7" s="1"/>
  <c r="G1876" i="7" s="1"/>
  <c r="D1877" i="7"/>
  <c r="E1877" i="7" s="1"/>
  <c r="F1877" i="7" s="1"/>
  <c r="G1877" i="7" s="1"/>
  <c r="D1878" i="7"/>
  <c r="E1878" i="7" s="1"/>
  <c r="F1878" i="7" s="1"/>
  <c r="G1878" i="7" s="1"/>
  <c r="D1879" i="7"/>
  <c r="E1879" i="7" s="1"/>
  <c r="F1879" i="7" s="1"/>
  <c r="G1879" i="7" s="1"/>
  <c r="D1880" i="7"/>
  <c r="E1880" i="7" s="1"/>
  <c r="F1880" i="7" s="1"/>
  <c r="G1880" i="7" s="1"/>
  <c r="D1881" i="7"/>
  <c r="E1881" i="7" s="1"/>
  <c r="F1881" i="7" s="1"/>
  <c r="G1881" i="7" s="1"/>
  <c r="D1882" i="7"/>
  <c r="E1882" i="7" s="1"/>
  <c r="F1882" i="7" s="1"/>
  <c r="G1882" i="7" s="1"/>
  <c r="D1883" i="7"/>
  <c r="E1883" i="7" s="1"/>
  <c r="F1883" i="7"/>
  <c r="G1883" i="7" s="1"/>
  <c r="D1884" i="7"/>
  <c r="E1884" i="7" s="1"/>
  <c r="F1884" i="7" s="1"/>
  <c r="G1884" i="7"/>
  <c r="D1885" i="7"/>
  <c r="E1885" i="7" s="1"/>
  <c r="F1885" i="7" s="1"/>
  <c r="G1885" i="7" s="1"/>
  <c r="D1886" i="7"/>
  <c r="E1886" i="7" s="1"/>
  <c r="F1886" i="7" s="1"/>
  <c r="G1886" i="7" s="1"/>
  <c r="D1887" i="7"/>
  <c r="E1887" i="7"/>
  <c r="F1887" i="7" s="1"/>
  <c r="G1887" i="7" s="1"/>
  <c r="D1888" i="7"/>
  <c r="E1888" i="7" s="1"/>
  <c r="F1888" i="7" s="1"/>
  <c r="G1888" i="7" s="1"/>
  <c r="D1889" i="7"/>
  <c r="E1889" i="7" s="1"/>
  <c r="F1889" i="7" s="1"/>
  <c r="G1889" i="7" s="1"/>
  <c r="D1890" i="7"/>
  <c r="E1890" i="7" s="1"/>
  <c r="F1890" i="7" s="1"/>
  <c r="G1890" i="7" s="1"/>
  <c r="D1891" i="7"/>
  <c r="E1891" i="7" s="1"/>
  <c r="F1891" i="7" s="1"/>
  <c r="G1891" i="7" s="1"/>
  <c r="D1892" i="7"/>
  <c r="E1892" i="7" s="1"/>
  <c r="F1892" i="7" s="1"/>
  <c r="G1892" i="7" s="1"/>
  <c r="D1893" i="7"/>
  <c r="E1893" i="7"/>
  <c r="F1893" i="7" s="1"/>
  <c r="G1893" i="7"/>
  <c r="D1894" i="7"/>
  <c r="E1894" i="7" s="1"/>
  <c r="F1894" i="7" s="1"/>
  <c r="G1894" i="7" s="1"/>
  <c r="D1895" i="7"/>
  <c r="E1895" i="7" s="1"/>
  <c r="F1895" i="7"/>
  <c r="G1895" i="7" s="1"/>
  <c r="D1896" i="7"/>
  <c r="E1896" i="7" s="1"/>
  <c r="F1896" i="7" s="1"/>
  <c r="G1896" i="7" s="1"/>
  <c r="D1897" i="7"/>
  <c r="E1897" i="7" s="1"/>
  <c r="F1897" i="7" s="1"/>
  <c r="G1897" i="7" s="1"/>
  <c r="D1898" i="7"/>
  <c r="E1898" i="7" s="1"/>
  <c r="F1898" i="7"/>
  <c r="G1898" i="7" s="1"/>
  <c r="D1899" i="7"/>
  <c r="E1899" i="7" s="1"/>
  <c r="F1899" i="7" s="1"/>
  <c r="G1899" i="7" s="1"/>
  <c r="D1900" i="7"/>
  <c r="E1900" i="7" s="1"/>
  <c r="F1900" i="7" s="1"/>
  <c r="G1900" i="7" s="1"/>
  <c r="D1901" i="7"/>
  <c r="E1901" i="7"/>
  <c r="F1901" i="7" s="1"/>
  <c r="G1901" i="7" s="1"/>
  <c r="D1902" i="7"/>
  <c r="E1902" i="7" s="1"/>
  <c r="F1902" i="7"/>
  <c r="G1902" i="7" s="1"/>
  <c r="D1903" i="7"/>
  <c r="E1903" i="7" s="1"/>
  <c r="F1903" i="7" s="1"/>
  <c r="G1903" i="7" s="1"/>
  <c r="D1904" i="7"/>
  <c r="E1904" i="7" s="1"/>
  <c r="F1904" i="7" s="1"/>
  <c r="G1904" i="7" s="1"/>
  <c r="D1905" i="7"/>
  <c r="E1905" i="7" s="1"/>
  <c r="F1905" i="7" s="1"/>
  <c r="G1905" i="7" s="1"/>
  <c r="D1906" i="7"/>
  <c r="E1906" i="7" s="1"/>
  <c r="F1906" i="7"/>
  <c r="G1906" i="7" s="1"/>
  <c r="D1907" i="7"/>
  <c r="E1907" i="7" s="1"/>
  <c r="F1907" i="7" s="1"/>
  <c r="G1907" i="7" s="1"/>
  <c r="D1908" i="7"/>
  <c r="E1908" i="7" s="1"/>
  <c r="F1908" i="7" s="1"/>
  <c r="G1908" i="7"/>
  <c r="D1909" i="7"/>
  <c r="E1909" i="7" s="1"/>
  <c r="F1909" i="7" s="1"/>
  <c r="G1909" i="7" s="1"/>
  <c r="D1910" i="7"/>
  <c r="E1910" i="7" s="1"/>
  <c r="F1910" i="7"/>
  <c r="G1910" i="7" s="1"/>
  <c r="D1911" i="7"/>
  <c r="E1911" i="7" s="1"/>
  <c r="F1911" i="7" s="1"/>
  <c r="G1911" i="7" s="1"/>
  <c r="D1912" i="7"/>
  <c r="E1912" i="7" s="1"/>
  <c r="F1912" i="7" s="1"/>
  <c r="G1912" i="7" s="1"/>
  <c r="D1913" i="7"/>
  <c r="E1913" i="7"/>
  <c r="F1913" i="7" s="1"/>
  <c r="G1913" i="7"/>
  <c r="D1914" i="7"/>
  <c r="E1914" i="7" s="1"/>
  <c r="F1914" i="7" s="1"/>
  <c r="G1914" i="7" s="1"/>
  <c r="D1915" i="7"/>
  <c r="E1915" i="7" s="1"/>
  <c r="F1915" i="7" s="1"/>
  <c r="G1915" i="7" s="1"/>
  <c r="D1916" i="7"/>
  <c r="E1916" i="7" s="1"/>
  <c r="F1916" i="7" s="1"/>
  <c r="G1916" i="7" s="1"/>
  <c r="D1917" i="7"/>
  <c r="E1917" i="7"/>
  <c r="F1917" i="7" s="1"/>
  <c r="G1917" i="7" s="1"/>
  <c r="D1918" i="7"/>
  <c r="E1918" i="7" s="1"/>
  <c r="F1918" i="7" s="1"/>
  <c r="G1918" i="7" s="1"/>
  <c r="D1919" i="7"/>
  <c r="E1919" i="7" s="1"/>
  <c r="F1919" i="7" s="1"/>
  <c r="G1919" i="7" s="1"/>
  <c r="D1920" i="7"/>
  <c r="E1920" i="7" s="1"/>
  <c r="F1920" i="7" s="1"/>
  <c r="G1920" i="7" s="1"/>
  <c r="D1921" i="7"/>
  <c r="E1921" i="7"/>
  <c r="F1921" i="7"/>
  <c r="G1921" i="7"/>
  <c r="D1922" i="7"/>
  <c r="E1922" i="7" s="1"/>
  <c r="F1922" i="7" s="1"/>
  <c r="G1922" i="7" s="1"/>
  <c r="D1923" i="7"/>
  <c r="E1923" i="7" s="1"/>
  <c r="F1923" i="7" s="1"/>
  <c r="G1923" i="7" s="1"/>
  <c r="D1924" i="7"/>
  <c r="E1924" i="7" s="1"/>
  <c r="F1924" i="7"/>
  <c r="G1924" i="7"/>
  <c r="D1925" i="7"/>
  <c r="E1925" i="7" s="1"/>
  <c r="F1925" i="7" s="1"/>
  <c r="G1925" i="7" s="1"/>
  <c r="D1926" i="7"/>
  <c r="E1926" i="7" s="1"/>
  <c r="F1926" i="7" s="1"/>
  <c r="G1926" i="7" s="1"/>
  <c r="D1927" i="7"/>
  <c r="E1927" i="7" s="1"/>
  <c r="F1927" i="7" s="1"/>
  <c r="G1927" i="7" s="1"/>
  <c r="D1928" i="7"/>
  <c r="E1928" i="7" s="1"/>
  <c r="F1928" i="7"/>
  <c r="G1928" i="7" s="1"/>
  <c r="D1929" i="7"/>
  <c r="E1929" i="7" s="1"/>
  <c r="F1929" i="7" s="1"/>
  <c r="G1929" i="7" s="1"/>
  <c r="D1930" i="7"/>
  <c r="E1930" i="7" s="1"/>
  <c r="F1930" i="7"/>
  <c r="G1930" i="7" s="1"/>
  <c r="D1931" i="7"/>
  <c r="E1931" i="7" s="1"/>
  <c r="F1931" i="7" s="1"/>
  <c r="G1931" i="7" s="1"/>
  <c r="D1932" i="7"/>
  <c r="E1932" i="7" s="1"/>
  <c r="F1932" i="7" s="1"/>
  <c r="G1932" i="7" s="1"/>
  <c r="D1933" i="7"/>
  <c r="E1933" i="7" s="1"/>
  <c r="F1933" i="7" s="1"/>
  <c r="G1933" i="7" s="1"/>
  <c r="D1934" i="7"/>
  <c r="E1934" i="7" s="1"/>
  <c r="F1934" i="7"/>
  <c r="G1934" i="7" s="1"/>
  <c r="D1935" i="7"/>
  <c r="E1935" i="7" s="1"/>
  <c r="F1935" i="7" s="1"/>
  <c r="G1935" i="7" s="1"/>
  <c r="D1936" i="7"/>
  <c r="E1936" i="7" s="1"/>
  <c r="F1936" i="7" s="1"/>
  <c r="G1936" i="7" s="1"/>
  <c r="D1937" i="7"/>
  <c r="E1937" i="7" s="1"/>
  <c r="F1937" i="7" s="1"/>
  <c r="G1937" i="7" s="1"/>
  <c r="D1938" i="7"/>
  <c r="E1938" i="7" s="1"/>
  <c r="F1938" i="7"/>
  <c r="G1938" i="7" s="1"/>
  <c r="D1939" i="7"/>
  <c r="E1939" i="7" s="1"/>
  <c r="F1939" i="7" s="1"/>
  <c r="G1939" i="7" s="1"/>
  <c r="D1940" i="7"/>
  <c r="E1940" i="7" s="1"/>
  <c r="F1940" i="7" s="1"/>
  <c r="G1940" i="7" s="1"/>
  <c r="D1941" i="7"/>
  <c r="E1941" i="7"/>
  <c r="F1941" i="7" s="1"/>
  <c r="G1941" i="7" s="1"/>
  <c r="D1942" i="7"/>
  <c r="E1942" i="7" s="1"/>
  <c r="F1942" i="7" s="1"/>
  <c r="G1942" i="7" s="1"/>
  <c r="D1943" i="7"/>
  <c r="E1943" i="7" s="1"/>
  <c r="F1943" i="7" s="1"/>
  <c r="G1943" i="7" s="1"/>
  <c r="D1944" i="7"/>
  <c r="E1944" i="7" s="1"/>
  <c r="F1944" i="7"/>
  <c r="G1944" i="7" s="1"/>
  <c r="D1945" i="7"/>
  <c r="E1945" i="7" s="1"/>
  <c r="F1945" i="7" s="1"/>
  <c r="G1945" i="7" s="1"/>
  <c r="D1946" i="7"/>
  <c r="E1946" i="7" s="1"/>
  <c r="F1946" i="7" s="1"/>
  <c r="G1946" i="7" s="1"/>
  <c r="D1947" i="7"/>
  <c r="E1947" i="7" s="1"/>
  <c r="F1947" i="7" s="1"/>
  <c r="G1947" i="7" s="1"/>
  <c r="D1948" i="7"/>
  <c r="E1948" i="7" s="1"/>
  <c r="F1948" i="7" s="1"/>
  <c r="G1948" i="7"/>
  <c r="D1949" i="7"/>
  <c r="E1949" i="7" s="1"/>
  <c r="F1949" i="7" s="1"/>
  <c r="G1949" i="7"/>
  <c r="D1950" i="7"/>
  <c r="E1950" i="7" s="1"/>
  <c r="F1950" i="7" s="1"/>
  <c r="G1950" i="7" s="1"/>
  <c r="D1951" i="7"/>
  <c r="E1951" i="7" s="1"/>
  <c r="F1951" i="7" s="1"/>
  <c r="G1951" i="7" s="1"/>
  <c r="D1952" i="7"/>
  <c r="E1952" i="7" s="1"/>
  <c r="F1952" i="7" s="1"/>
  <c r="G1952" i="7" s="1"/>
  <c r="D1953" i="7"/>
  <c r="E1953" i="7"/>
  <c r="F1953" i="7" s="1"/>
  <c r="G1953" i="7" s="1"/>
  <c r="D1954" i="7"/>
  <c r="E1954" i="7" s="1"/>
  <c r="F1954" i="7" s="1"/>
  <c r="G1954" i="7" s="1"/>
  <c r="D1955" i="7"/>
  <c r="E1955" i="7" s="1"/>
  <c r="F1955" i="7" s="1"/>
  <c r="G1955" i="7" s="1"/>
  <c r="D1956" i="7"/>
  <c r="E1956" i="7" s="1"/>
  <c r="F1956" i="7" s="1"/>
  <c r="G1956" i="7" s="1"/>
  <c r="D1957" i="7"/>
  <c r="E1957" i="7" s="1"/>
  <c r="F1957" i="7" s="1"/>
  <c r="G1957" i="7" s="1"/>
  <c r="D1958" i="7"/>
  <c r="E1958" i="7" s="1"/>
  <c r="F1958" i="7" s="1"/>
  <c r="G1958" i="7" s="1"/>
  <c r="D1959" i="7"/>
  <c r="E1959" i="7"/>
  <c r="F1959" i="7" s="1"/>
  <c r="G1959" i="7" s="1"/>
  <c r="D1960" i="7"/>
  <c r="E1960" i="7" s="1"/>
  <c r="F1960" i="7" s="1"/>
  <c r="G1960" i="7"/>
  <c r="D1961" i="7"/>
  <c r="E1961" i="7" s="1"/>
  <c r="F1961" i="7" s="1"/>
  <c r="G1961" i="7" s="1"/>
  <c r="D1962" i="7"/>
  <c r="E1962" i="7" s="1"/>
  <c r="F1962" i="7" s="1"/>
  <c r="G1962" i="7" s="1"/>
  <c r="D1963" i="7"/>
  <c r="E1963" i="7" s="1"/>
  <c r="F1963" i="7" s="1"/>
  <c r="G1963" i="7"/>
  <c r="D1964" i="7"/>
  <c r="E1964" i="7" s="1"/>
  <c r="F1964" i="7" s="1"/>
  <c r="G1964" i="7" s="1"/>
  <c r="D1965" i="7"/>
  <c r="E1965" i="7" s="1"/>
  <c r="F1965" i="7" s="1"/>
  <c r="G1965" i="7" s="1"/>
  <c r="D1966" i="7"/>
  <c r="E1966" i="7" s="1"/>
  <c r="F1966" i="7" s="1"/>
  <c r="G1966" i="7" s="1"/>
  <c r="D1967" i="7"/>
  <c r="E1967" i="7" s="1"/>
  <c r="F1967" i="7" s="1"/>
  <c r="G1967" i="7" s="1"/>
  <c r="D1968" i="7"/>
  <c r="E1968" i="7"/>
  <c r="F1968" i="7" s="1"/>
  <c r="G1968" i="7" s="1"/>
  <c r="D1969" i="7"/>
  <c r="E1969" i="7" s="1"/>
  <c r="F1969" i="7" s="1"/>
  <c r="G1969" i="7" s="1"/>
  <c r="D1970" i="7"/>
  <c r="E1970" i="7" s="1"/>
  <c r="F1970" i="7" s="1"/>
  <c r="G1970" i="7" s="1"/>
  <c r="D1971" i="7"/>
  <c r="E1971" i="7"/>
  <c r="F1971" i="7" s="1"/>
  <c r="G1971" i="7"/>
  <c r="D1972" i="7"/>
  <c r="E1972" i="7" s="1"/>
  <c r="F1972" i="7" s="1"/>
  <c r="G1972" i="7" s="1"/>
  <c r="D1973" i="7"/>
  <c r="E1973" i="7" s="1"/>
  <c r="F1973" i="7" s="1"/>
  <c r="G1973" i="7" s="1"/>
  <c r="D1974" i="7"/>
  <c r="E1974" i="7" s="1"/>
  <c r="F1974" i="7" s="1"/>
  <c r="G1974" i="7" s="1"/>
  <c r="D1975" i="7"/>
  <c r="E1975" i="7" s="1"/>
  <c r="F1975" i="7" s="1"/>
  <c r="G1975" i="7" s="1"/>
  <c r="D1976" i="7"/>
  <c r="E1976" i="7" s="1"/>
  <c r="F1976" i="7" s="1"/>
  <c r="G1976" i="7" s="1"/>
  <c r="D1977" i="7"/>
  <c r="E1977" i="7"/>
  <c r="F1977" i="7" s="1"/>
  <c r="G1977" i="7" s="1"/>
  <c r="D1978" i="7"/>
  <c r="E1978" i="7" s="1"/>
  <c r="F1978" i="7"/>
  <c r="G1978" i="7" s="1"/>
  <c r="D1979" i="7"/>
  <c r="E1979" i="7" s="1"/>
  <c r="F1979" i="7" s="1"/>
  <c r="G1979" i="7" s="1"/>
  <c r="D1980" i="7"/>
  <c r="E1980" i="7" s="1"/>
  <c r="F1980" i="7" s="1"/>
  <c r="G1980" i="7" s="1"/>
  <c r="D1981" i="7"/>
  <c r="E1981" i="7"/>
  <c r="F1981" i="7" s="1"/>
  <c r="G1981" i="7" s="1"/>
  <c r="D1982" i="7"/>
  <c r="E1982" i="7" s="1"/>
  <c r="F1982" i="7" s="1"/>
  <c r="G1982" i="7" s="1"/>
  <c r="D1983" i="7"/>
  <c r="E1983" i="7"/>
  <c r="F1983" i="7" s="1"/>
  <c r="G1983" i="7"/>
  <c r="D1984" i="7"/>
  <c r="E1984" i="7" s="1"/>
  <c r="F1984" i="7" s="1"/>
  <c r="G1984" i="7" s="1"/>
  <c r="D1985" i="7"/>
  <c r="E1985" i="7" s="1"/>
  <c r="F1985" i="7" s="1"/>
  <c r="G1985" i="7" s="1"/>
  <c r="D1986" i="7"/>
  <c r="E1986" i="7"/>
  <c r="F1986" i="7" s="1"/>
  <c r="G1986" i="7" s="1"/>
  <c r="D1987" i="7"/>
  <c r="E1987" i="7" s="1"/>
  <c r="F1987" i="7" s="1"/>
  <c r="G1987" i="7" s="1"/>
  <c r="D1988" i="7"/>
  <c r="E1988" i="7"/>
  <c r="F1988" i="7" s="1"/>
  <c r="G1988" i="7" s="1"/>
  <c r="D1989" i="7"/>
  <c r="E1989" i="7" s="1"/>
  <c r="F1989" i="7" s="1"/>
  <c r="G1989" i="7" s="1"/>
  <c r="D1990" i="7"/>
  <c r="E1990" i="7" s="1"/>
  <c r="F1990" i="7"/>
  <c r="G1990" i="7" s="1"/>
  <c r="D1991" i="7"/>
  <c r="E1991" i="7" s="1"/>
  <c r="F1991" i="7" s="1"/>
  <c r="G1991" i="7" s="1"/>
  <c r="D1992" i="7"/>
  <c r="E1992" i="7" s="1"/>
  <c r="F1992" i="7" s="1"/>
  <c r="G1992" i="7" s="1"/>
  <c r="D1993" i="7"/>
  <c r="E1993" i="7"/>
  <c r="F1993" i="7" s="1"/>
  <c r="G1993" i="7" s="1"/>
  <c r="D1994" i="7"/>
  <c r="E1994" i="7" s="1"/>
  <c r="F1994" i="7" s="1"/>
  <c r="G1994" i="7" s="1"/>
  <c r="D1995" i="7"/>
  <c r="E1995" i="7"/>
  <c r="F1995" i="7" s="1"/>
  <c r="G1995" i="7" s="1"/>
  <c r="D1996" i="7"/>
  <c r="E1996" i="7" s="1"/>
  <c r="F1996" i="7" s="1"/>
  <c r="G1996" i="7" s="1"/>
  <c r="D1997" i="7"/>
  <c r="E1997" i="7" s="1"/>
  <c r="F1997" i="7" s="1"/>
  <c r="G1997" i="7" s="1"/>
  <c r="D1998" i="7"/>
  <c r="E1998" i="7" s="1"/>
  <c r="F1998" i="7" s="1"/>
  <c r="G1998" i="7" s="1"/>
  <c r="D1999" i="7"/>
  <c r="E1999" i="7" s="1"/>
  <c r="F1999" i="7" s="1"/>
  <c r="G1999" i="7"/>
  <c r="D2000" i="7"/>
  <c r="E2000" i="7" s="1"/>
  <c r="F2000" i="7" s="1"/>
  <c r="G2000" i="7" s="1"/>
  <c r="D2001" i="7"/>
  <c r="E2001" i="7"/>
  <c r="F2001" i="7" s="1"/>
  <c r="G2001" i="7" s="1"/>
  <c r="D2002" i="7"/>
  <c r="E2002" i="7" s="1"/>
  <c r="F2002" i="7" s="1"/>
  <c r="G2002" i="7" s="1"/>
  <c r="D2003" i="7"/>
  <c r="E2003" i="7" s="1"/>
  <c r="F2003" i="7" s="1"/>
  <c r="G2003" i="7" s="1"/>
  <c r="D2004" i="7"/>
  <c r="E2004" i="7"/>
  <c r="F2004" i="7" s="1"/>
  <c r="G2004" i="7" s="1"/>
  <c r="D2005" i="7"/>
  <c r="E2005" i="7" s="1"/>
  <c r="F2005" i="7" s="1"/>
  <c r="G2005" i="7" s="1"/>
  <c r="D2006" i="7"/>
  <c r="E2006" i="7" s="1"/>
  <c r="F2006" i="7" s="1"/>
  <c r="G2006" i="7" s="1"/>
  <c r="D2007" i="7"/>
  <c r="E2007" i="7" s="1"/>
  <c r="F2007" i="7" s="1"/>
  <c r="G2007" i="7" s="1"/>
  <c r="D2008" i="7"/>
  <c r="E2008" i="7" s="1"/>
  <c r="F2008" i="7" s="1"/>
  <c r="G2008" i="7" s="1"/>
  <c r="D2009" i="7"/>
  <c r="E2009" i="7" s="1"/>
  <c r="F2009" i="7" s="1"/>
  <c r="G2009" i="7" s="1"/>
  <c r="D2010" i="7"/>
  <c r="E2010" i="7"/>
  <c r="F2010" i="7" s="1"/>
  <c r="G2010" i="7" s="1"/>
  <c r="D2011" i="7"/>
  <c r="E2011" i="7"/>
  <c r="F2011" i="7" s="1"/>
  <c r="G2011" i="7" s="1"/>
  <c r="D2012" i="7"/>
  <c r="E2012" i="7" s="1"/>
  <c r="F2012" i="7" s="1"/>
  <c r="G2012" i="7" s="1"/>
  <c r="D2013" i="7"/>
  <c r="E2013" i="7"/>
  <c r="F2013" i="7" s="1"/>
  <c r="G2013" i="7" s="1"/>
  <c r="D2014" i="7"/>
  <c r="E2014" i="7" s="1"/>
  <c r="F2014" i="7" s="1"/>
  <c r="G2014" i="7" s="1"/>
  <c r="D2015" i="7"/>
  <c r="E2015" i="7"/>
  <c r="F2015" i="7" s="1"/>
  <c r="G2015" i="7" s="1"/>
  <c r="D2016" i="7"/>
  <c r="E2016" i="7" s="1"/>
  <c r="F2016" i="7" s="1"/>
  <c r="G2016" i="7" s="1"/>
  <c r="D2017" i="7"/>
  <c r="E2017" i="7"/>
  <c r="F2017" i="7" s="1"/>
  <c r="G2017" i="7" s="1"/>
  <c r="D2018" i="7"/>
  <c r="E2018" i="7" s="1"/>
  <c r="F2018" i="7" s="1"/>
  <c r="G2018" i="7" s="1"/>
  <c r="D2019" i="7"/>
  <c r="E2019" i="7"/>
  <c r="F2019" i="7" s="1"/>
  <c r="G2019" i="7"/>
  <c r="D2020" i="7"/>
  <c r="E2020" i="7"/>
  <c r="F2020" i="7" s="1"/>
  <c r="G2020" i="7" s="1"/>
  <c r="D2021" i="7"/>
  <c r="E2021" i="7"/>
  <c r="F2021" i="7" s="1"/>
  <c r="G2021" i="7" s="1"/>
  <c r="D2022" i="7"/>
  <c r="E2022" i="7" s="1"/>
  <c r="F2022" i="7" s="1"/>
  <c r="G2022" i="7" s="1"/>
  <c r="D2023" i="7"/>
  <c r="E2023" i="7"/>
  <c r="F2023" i="7" s="1"/>
  <c r="G2023" i="7" s="1"/>
  <c r="D2024" i="7"/>
  <c r="E2024" i="7" s="1"/>
  <c r="F2024" i="7" s="1"/>
  <c r="G2024" i="7" s="1"/>
  <c r="D2025" i="7"/>
  <c r="E2025" i="7" s="1"/>
  <c r="F2025" i="7" s="1"/>
  <c r="G2025" i="7"/>
  <c r="D2026" i="7"/>
  <c r="E2026" i="7" s="1"/>
  <c r="F2026" i="7"/>
  <c r="G2026" i="7" s="1"/>
  <c r="D2027" i="7"/>
  <c r="E2027" i="7" s="1"/>
  <c r="F2027" i="7" s="1"/>
  <c r="G2027" i="7" s="1"/>
  <c r="D2028" i="7"/>
  <c r="E2028" i="7" s="1"/>
  <c r="F2028" i="7"/>
  <c r="G2028" i="7" s="1"/>
  <c r="D2029" i="7"/>
  <c r="E2029" i="7" s="1"/>
  <c r="F2029" i="7" s="1"/>
  <c r="G2029" i="7" s="1"/>
  <c r="D2030" i="7"/>
  <c r="E2030" i="7"/>
  <c r="F2030" i="7" s="1"/>
  <c r="G2030" i="7" s="1"/>
  <c r="D2031" i="7"/>
  <c r="E2031" i="7" s="1"/>
  <c r="F2031" i="7" s="1"/>
  <c r="G2031" i="7" s="1"/>
  <c r="D2032" i="7"/>
  <c r="E2032" i="7" s="1"/>
  <c r="F2032" i="7" s="1"/>
  <c r="G2032" i="7" s="1"/>
  <c r="D2033" i="7"/>
  <c r="E2033" i="7" s="1"/>
  <c r="F2033" i="7" s="1"/>
  <c r="G2033" i="7"/>
  <c r="D2034" i="7"/>
  <c r="E2034" i="7"/>
  <c r="F2034" i="7"/>
  <c r="G2034" i="7" s="1"/>
  <c r="D2035" i="7"/>
  <c r="E2035" i="7"/>
  <c r="F2035" i="7" s="1"/>
  <c r="G2035" i="7" s="1"/>
  <c r="D2036" i="7"/>
  <c r="E2036" i="7" s="1"/>
  <c r="F2036" i="7" s="1"/>
  <c r="G2036" i="7" s="1"/>
  <c r="D2037" i="7"/>
  <c r="E2037" i="7"/>
  <c r="F2037" i="7" s="1"/>
  <c r="G2037" i="7" s="1"/>
  <c r="D2038" i="7"/>
  <c r="E2038" i="7"/>
  <c r="F2038" i="7" s="1"/>
  <c r="G2038" i="7" s="1"/>
  <c r="D2039" i="7"/>
  <c r="E2039" i="7"/>
  <c r="F2039" i="7" s="1"/>
  <c r="G2039" i="7" s="1"/>
  <c r="D2040" i="7"/>
  <c r="E2040" i="7" s="1"/>
  <c r="F2040" i="7" s="1"/>
  <c r="G2040" i="7" s="1"/>
  <c r="D2041" i="7"/>
  <c r="E2041" i="7"/>
  <c r="F2041" i="7" s="1"/>
  <c r="G2041" i="7" s="1"/>
  <c r="D2042" i="7"/>
  <c r="E2042" i="7"/>
  <c r="F2042" i="7" s="1"/>
  <c r="G2042" i="7" s="1"/>
  <c r="D2043" i="7"/>
  <c r="E2043" i="7" s="1"/>
  <c r="F2043" i="7" s="1"/>
  <c r="G2043" i="7"/>
  <c r="D2044" i="7"/>
  <c r="E2044" i="7" s="1"/>
  <c r="F2044" i="7" s="1"/>
  <c r="G2044" i="7" s="1"/>
  <c r="D2045" i="7"/>
  <c r="E2045" i="7" s="1"/>
  <c r="F2045" i="7" s="1"/>
  <c r="G2045" i="7" s="1"/>
  <c r="D2046" i="7"/>
  <c r="E2046" i="7" s="1"/>
  <c r="F2046" i="7" s="1"/>
  <c r="G2046" i="7" s="1"/>
  <c r="D2047" i="7"/>
  <c r="E2047" i="7"/>
  <c r="F2047" i="7" s="1"/>
  <c r="G2047" i="7"/>
  <c r="D2048" i="7"/>
  <c r="E2048" i="7"/>
  <c r="F2048" i="7" s="1"/>
  <c r="G2048" i="7" s="1"/>
  <c r="D2049" i="7"/>
  <c r="E2049" i="7" s="1"/>
  <c r="F2049" i="7" s="1"/>
  <c r="G2049" i="7" s="1"/>
  <c r="D2050" i="7"/>
  <c r="E2050" i="7"/>
  <c r="F2050" i="7" s="1"/>
  <c r="G2050" i="7" s="1"/>
  <c r="D2051" i="7"/>
  <c r="E2051" i="7"/>
  <c r="F2051" i="7" s="1"/>
  <c r="G2051" i="7"/>
  <c r="D2052" i="7"/>
  <c r="E2052" i="7" s="1"/>
  <c r="F2052" i="7"/>
  <c r="G2052" i="7" s="1"/>
  <c r="D2053" i="7"/>
  <c r="E2053" i="7" s="1"/>
  <c r="F2053" i="7" s="1"/>
  <c r="G2053" i="7"/>
  <c r="D2054" i="7"/>
  <c r="E2054" i="7" s="1"/>
  <c r="F2054" i="7" s="1"/>
  <c r="G2054" i="7" s="1"/>
  <c r="D2055" i="7"/>
  <c r="E2055" i="7"/>
  <c r="F2055" i="7" s="1"/>
  <c r="G2055" i="7" s="1"/>
  <c r="D2056" i="7"/>
  <c r="E2056" i="7" s="1"/>
  <c r="F2056" i="7" s="1"/>
  <c r="G2056" i="7" s="1"/>
  <c r="D2057" i="7"/>
  <c r="E2057" i="7"/>
  <c r="F2057" i="7" s="1"/>
  <c r="G2057" i="7" s="1"/>
  <c r="D2058" i="7"/>
  <c r="E2058" i="7"/>
  <c r="F2058" i="7" s="1"/>
  <c r="G2058" i="7" s="1"/>
  <c r="D2059" i="7"/>
  <c r="E2059" i="7" s="1"/>
  <c r="F2059" i="7" s="1"/>
  <c r="G2059" i="7" s="1"/>
  <c r="D2060" i="7"/>
  <c r="E2060" i="7" s="1"/>
  <c r="F2060" i="7"/>
  <c r="G2060" i="7" s="1"/>
  <c r="D2061" i="7"/>
  <c r="E2061" i="7"/>
  <c r="F2061" i="7" s="1"/>
  <c r="G2061" i="7" s="1"/>
  <c r="D2062" i="7"/>
  <c r="E2062" i="7" s="1"/>
  <c r="F2062" i="7" s="1"/>
  <c r="G2062" i="7" s="1"/>
  <c r="D2063" i="7"/>
  <c r="E2063" i="7" s="1"/>
  <c r="F2063" i="7" s="1"/>
  <c r="G2063" i="7"/>
  <c r="D2064" i="7"/>
  <c r="E2064" i="7" s="1"/>
  <c r="F2064" i="7" s="1"/>
  <c r="G2064" i="7" s="1"/>
  <c r="D2065" i="7"/>
  <c r="E2065" i="7" s="1"/>
  <c r="F2065" i="7" s="1"/>
  <c r="G2065" i="7" s="1"/>
  <c r="D2066" i="7"/>
  <c r="E2066" i="7" s="1"/>
  <c r="F2066" i="7" s="1"/>
  <c r="G2066" i="7" s="1"/>
  <c r="D2067" i="7"/>
  <c r="E2067" i="7"/>
  <c r="F2067" i="7" s="1"/>
  <c r="G2067" i="7" s="1"/>
  <c r="D2068" i="7"/>
  <c r="E2068" i="7" s="1"/>
  <c r="F2068" i="7" s="1"/>
  <c r="G2068" i="7" s="1"/>
  <c r="D2069" i="7"/>
  <c r="E2069" i="7"/>
  <c r="F2069" i="7" s="1"/>
  <c r="G2069" i="7" s="1"/>
  <c r="D2070" i="7"/>
  <c r="E2070" i="7" s="1"/>
  <c r="F2070" i="7" s="1"/>
  <c r="G2070" i="7" s="1"/>
  <c r="D2071" i="7"/>
  <c r="E2071" i="7" s="1"/>
  <c r="F2071" i="7" s="1"/>
  <c r="G2071" i="7" s="1"/>
  <c r="D2072" i="7"/>
  <c r="E2072" i="7"/>
  <c r="F2072" i="7" s="1"/>
  <c r="G2072" i="7" s="1"/>
  <c r="D2073" i="7"/>
  <c r="E2073" i="7"/>
  <c r="F2073" i="7" s="1"/>
  <c r="G2073" i="7" s="1"/>
  <c r="D2074" i="7"/>
  <c r="E2074" i="7"/>
  <c r="F2074" i="7"/>
  <c r="G2074" i="7" s="1"/>
  <c r="D2075" i="7"/>
  <c r="E2075" i="7"/>
  <c r="F2075" i="7" s="1"/>
  <c r="G2075" i="7"/>
  <c r="D2076" i="7"/>
  <c r="E2076" i="7" s="1"/>
  <c r="F2076" i="7" s="1"/>
  <c r="G2076" i="7" s="1"/>
  <c r="D2077" i="7"/>
  <c r="E2077" i="7" s="1"/>
  <c r="F2077" i="7" s="1"/>
  <c r="G2077" i="7" s="1"/>
  <c r="D2078" i="7"/>
  <c r="E2078" i="7"/>
  <c r="F2078" i="7" s="1"/>
  <c r="G2078" i="7" s="1"/>
  <c r="D2079" i="7"/>
  <c r="E2079" i="7"/>
  <c r="F2079" i="7" s="1"/>
  <c r="G2079" i="7" s="1"/>
  <c r="D2080" i="7"/>
  <c r="E2080" i="7"/>
  <c r="F2080" i="7" s="1"/>
  <c r="G2080" i="7" s="1"/>
  <c r="D2081" i="7"/>
  <c r="E2081" i="7"/>
  <c r="F2081" i="7" s="1"/>
  <c r="G2081" i="7" s="1"/>
  <c r="D2082" i="7"/>
  <c r="E2082" i="7" s="1"/>
  <c r="F2082" i="7" s="1"/>
  <c r="G2082" i="7" s="1"/>
  <c r="D2083" i="7"/>
  <c r="E2083" i="7" s="1"/>
  <c r="F2083" i="7" s="1"/>
  <c r="G2083" i="7" s="1"/>
  <c r="D2084" i="7"/>
  <c r="E2084" i="7" s="1"/>
  <c r="F2084" i="7" s="1"/>
  <c r="G2084" i="7" s="1"/>
  <c r="D2085" i="7"/>
  <c r="E2085" i="7" s="1"/>
  <c r="F2085" i="7" s="1"/>
  <c r="G2085" i="7" s="1"/>
  <c r="D2086" i="7"/>
  <c r="E2086" i="7" s="1"/>
  <c r="F2086" i="7" s="1"/>
  <c r="G2086" i="7" s="1"/>
  <c r="D2087" i="7"/>
  <c r="E2087" i="7" s="1"/>
  <c r="F2087" i="7" s="1"/>
  <c r="G2087" i="7" s="1"/>
  <c r="D2088" i="7"/>
  <c r="E2088" i="7"/>
  <c r="F2088" i="7" s="1"/>
  <c r="G2088" i="7" s="1"/>
  <c r="D2089" i="7"/>
  <c r="E2089" i="7" s="1"/>
  <c r="F2089" i="7" s="1"/>
  <c r="G2089" i="7" s="1"/>
  <c r="D2090" i="7"/>
  <c r="E2090" i="7" s="1"/>
  <c r="F2090" i="7" s="1"/>
  <c r="G2090" i="7"/>
  <c r="D2091" i="7"/>
  <c r="E2091" i="7"/>
  <c r="F2091" i="7" s="1"/>
  <c r="G2091" i="7"/>
  <c r="D2092" i="7"/>
  <c r="E2092" i="7" s="1"/>
  <c r="F2092" i="7"/>
  <c r="G2092" i="7" s="1"/>
  <c r="D2093" i="7"/>
  <c r="E2093" i="7" s="1"/>
  <c r="F2093" i="7" s="1"/>
  <c r="G2093" i="7" s="1"/>
  <c r="D2094" i="7"/>
  <c r="E2094" i="7"/>
  <c r="F2094" i="7" s="1"/>
  <c r="G2094" i="7" s="1"/>
  <c r="D2095" i="7"/>
  <c r="E2095" i="7"/>
  <c r="F2095" i="7" s="1"/>
  <c r="G2095" i="7"/>
  <c r="D2096" i="7"/>
  <c r="E2096" i="7" s="1"/>
  <c r="F2096" i="7" s="1"/>
  <c r="G2096" i="7" s="1"/>
  <c r="D2097" i="7"/>
  <c r="E2097" i="7" s="1"/>
  <c r="F2097" i="7" s="1"/>
  <c r="G2097" i="7" s="1"/>
  <c r="D2098" i="7"/>
  <c r="E2098" i="7"/>
  <c r="F2098" i="7" s="1"/>
  <c r="G2098" i="7" s="1"/>
  <c r="D2099" i="7"/>
  <c r="E2099" i="7"/>
  <c r="F2099" i="7" s="1"/>
  <c r="G2099" i="7" s="1"/>
  <c r="D2100" i="7"/>
  <c r="E2100" i="7" s="1"/>
  <c r="F2100" i="7" s="1"/>
  <c r="G2100" i="7" s="1"/>
  <c r="D2101" i="7"/>
  <c r="E2101" i="7"/>
  <c r="F2101" i="7" s="1"/>
  <c r="G2101" i="7" s="1"/>
  <c r="D2102" i="7"/>
  <c r="E2102" i="7"/>
  <c r="F2102" i="7" s="1"/>
  <c r="G2102" i="7" s="1"/>
  <c r="D2103" i="7"/>
  <c r="E2103" i="7" s="1"/>
  <c r="F2103" i="7" s="1"/>
  <c r="G2103" i="7" s="1"/>
  <c r="D2104" i="7"/>
  <c r="E2104" i="7"/>
  <c r="F2104" i="7" s="1"/>
  <c r="G2104" i="7" s="1"/>
  <c r="D2105" i="7"/>
  <c r="E2105" i="7"/>
  <c r="F2105" i="7" s="1"/>
  <c r="G2105" i="7" s="1"/>
  <c r="D2106" i="7"/>
  <c r="E2106" i="7"/>
  <c r="F2106" i="7"/>
  <c r="G2106" i="7" s="1"/>
  <c r="D2107" i="7"/>
  <c r="E2107" i="7" s="1"/>
  <c r="F2107" i="7" s="1"/>
  <c r="G2107" i="7"/>
  <c r="D2108" i="7"/>
  <c r="E2108" i="7" s="1"/>
  <c r="F2108" i="7" s="1"/>
  <c r="G2108" i="7" s="1"/>
  <c r="D2109" i="7"/>
  <c r="E2109" i="7"/>
  <c r="F2109" i="7" s="1"/>
  <c r="G2109" i="7" s="1"/>
  <c r="D2110" i="7"/>
  <c r="E2110" i="7" s="1"/>
  <c r="F2110" i="7" s="1"/>
  <c r="G2110" i="7" s="1"/>
  <c r="D2111" i="7"/>
  <c r="E2111" i="7" s="1"/>
  <c r="F2111" i="7" s="1"/>
  <c r="G2111" i="7" s="1"/>
  <c r="D2112" i="7"/>
  <c r="E2112" i="7" s="1"/>
  <c r="F2112" i="7" s="1"/>
  <c r="G2112" i="7" s="1"/>
  <c r="D2113" i="7"/>
  <c r="E2113" i="7" s="1"/>
  <c r="F2113" i="7" s="1"/>
  <c r="G2113" i="7" s="1"/>
  <c r="D2114" i="7"/>
  <c r="E2114" i="7"/>
  <c r="F2114" i="7" s="1"/>
  <c r="G2114" i="7" s="1"/>
  <c r="D2115" i="7"/>
  <c r="E2115" i="7" s="1"/>
  <c r="F2115" i="7" s="1"/>
  <c r="G2115" i="7" s="1"/>
  <c r="D2116" i="7"/>
  <c r="E2116" i="7" s="1"/>
  <c r="F2116" i="7"/>
  <c r="G2116" i="7" s="1"/>
  <c r="D2117" i="7"/>
  <c r="E2117" i="7" s="1"/>
  <c r="F2117" i="7" s="1"/>
  <c r="G2117" i="7" s="1"/>
  <c r="D2118" i="7"/>
  <c r="E2118" i="7" s="1"/>
  <c r="F2118" i="7" s="1"/>
  <c r="G2118" i="7" s="1"/>
  <c r="D2119" i="7"/>
  <c r="E2119" i="7"/>
  <c r="F2119" i="7" s="1"/>
  <c r="G2119" i="7" s="1"/>
  <c r="D2120" i="7"/>
  <c r="E2120" i="7" s="1"/>
  <c r="F2120" i="7" s="1"/>
  <c r="G2120" i="7" s="1"/>
  <c r="D2121" i="7"/>
  <c r="E2121" i="7" s="1"/>
  <c r="F2121" i="7" s="1"/>
  <c r="G2121" i="7" s="1"/>
  <c r="D2122" i="7"/>
  <c r="E2122" i="7"/>
  <c r="F2122" i="7" s="1"/>
  <c r="G2122" i="7" s="1"/>
  <c r="D2123" i="7"/>
  <c r="E2123" i="7" s="1"/>
  <c r="F2123" i="7" s="1"/>
  <c r="G2123" i="7" s="1"/>
  <c r="D2124" i="7"/>
  <c r="E2124" i="7" s="1"/>
  <c r="F2124" i="7"/>
  <c r="G2124" i="7" s="1"/>
  <c r="D2125" i="7"/>
  <c r="E2125" i="7"/>
  <c r="F2125" i="7" s="1"/>
  <c r="G2125" i="7" s="1"/>
  <c r="D2126" i="7"/>
  <c r="E2126" i="7"/>
  <c r="F2126" i="7" s="1"/>
  <c r="G2126" i="7" s="1"/>
  <c r="D2127" i="7"/>
  <c r="E2127" i="7" s="1"/>
  <c r="F2127" i="7" s="1"/>
  <c r="G2127" i="7" s="1"/>
  <c r="D2128" i="7"/>
  <c r="E2128" i="7" s="1"/>
  <c r="F2128" i="7" s="1"/>
  <c r="G2128" i="7" s="1"/>
  <c r="D2129" i="7"/>
  <c r="E2129" i="7"/>
  <c r="F2129" i="7" s="1"/>
  <c r="G2129" i="7" s="1"/>
  <c r="D2130" i="7"/>
  <c r="E2130" i="7" s="1"/>
  <c r="F2130" i="7" s="1"/>
  <c r="G2130" i="7" s="1"/>
  <c r="D2131" i="7"/>
  <c r="E2131" i="7" s="1"/>
  <c r="F2131" i="7" s="1"/>
  <c r="G2131" i="7" s="1"/>
  <c r="D2132" i="7"/>
  <c r="E2132" i="7" s="1"/>
  <c r="F2132" i="7" s="1"/>
  <c r="G2132" i="7" s="1"/>
  <c r="D2133" i="7"/>
  <c r="E2133" i="7"/>
  <c r="F2133" i="7" s="1"/>
  <c r="G2133" i="7" s="1"/>
  <c r="D2134" i="7"/>
  <c r="E2134" i="7" s="1"/>
  <c r="F2134" i="7" s="1"/>
  <c r="G2134" i="7" s="1"/>
  <c r="D2135" i="7"/>
  <c r="E2135" i="7"/>
  <c r="F2135" i="7" s="1"/>
  <c r="G2135" i="7" s="1"/>
  <c r="D2136" i="7"/>
  <c r="E2136" i="7" s="1"/>
  <c r="F2136" i="7" s="1"/>
  <c r="G2136" i="7" s="1"/>
  <c r="D2137" i="7"/>
  <c r="E2137" i="7"/>
  <c r="F2137" i="7" s="1"/>
  <c r="G2137" i="7" s="1"/>
  <c r="D2138" i="7"/>
  <c r="E2138" i="7" s="1"/>
  <c r="F2138" i="7" s="1"/>
  <c r="G2138" i="7" s="1"/>
  <c r="D2139" i="7"/>
  <c r="E2139" i="7" s="1"/>
  <c r="F2139" i="7" s="1"/>
  <c r="G2139" i="7" s="1"/>
  <c r="D2140" i="7"/>
  <c r="E2140" i="7" s="1"/>
  <c r="F2140" i="7" s="1"/>
  <c r="G2140" i="7" s="1"/>
  <c r="D2141" i="7"/>
  <c r="E2141" i="7"/>
  <c r="F2141" i="7" s="1"/>
  <c r="G2141" i="7" s="1"/>
  <c r="D2142" i="7"/>
  <c r="E2142" i="7"/>
  <c r="F2142" i="7" s="1"/>
  <c r="G2142" i="7" s="1"/>
  <c r="D2143" i="7"/>
  <c r="E2143" i="7" s="1"/>
  <c r="F2143" i="7" s="1"/>
  <c r="G2143" i="7" s="1"/>
  <c r="D2144" i="7"/>
  <c r="E2144" i="7" s="1"/>
  <c r="F2144" i="7" s="1"/>
  <c r="G2144" i="7" s="1"/>
  <c r="D2145" i="7"/>
  <c r="E2145" i="7" s="1"/>
  <c r="F2145" i="7" s="1"/>
  <c r="G2145" i="7" s="1"/>
  <c r="D2146" i="7"/>
  <c r="E2146" i="7" s="1"/>
  <c r="F2146" i="7" s="1"/>
  <c r="G2146" i="7" s="1"/>
  <c r="D2147" i="7"/>
  <c r="E2147" i="7"/>
  <c r="F2147" i="7" s="1"/>
  <c r="G2147" i="7"/>
  <c r="D2148" i="7"/>
  <c r="E2148" i="7" s="1"/>
  <c r="F2148" i="7" s="1"/>
  <c r="G2148" i="7" s="1"/>
  <c r="D2149" i="7"/>
  <c r="E2149" i="7"/>
  <c r="F2149" i="7" s="1"/>
  <c r="G2149" i="7" s="1"/>
  <c r="D2150" i="7"/>
  <c r="E2150" i="7" s="1"/>
  <c r="F2150" i="7" s="1"/>
  <c r="G2150" i="7" s="1"/>
  <c r="D2151" i="7"/>
  <c r="E2151" i="7" s="1"/>
  <c r="F2151" i="7" s="1"/>
  <c r="G2151" i="7" s="1"/>
  <c r="D2152" i="7"/>
  <c r="E2152" i="7"/>
  <c r="F2152" i="7"/>
  <c r="G2152" i="7" s="1"/>
  <c r="D2153" i="7"/>
  <c r="E2153" i="7" s="1"/>
  <c r="F2153" i="7" s="1"/>
  <c r="G2153" i="7" s="1"/>
  <c r="D2154" i="7"/>
  <c r="E2154" i="7" s="1"/>
  <c r="F2154" i="7" s="1"/>
  <c r="G2154" i="7" s="1"/>
  <c r="D2155" i="7"/>
  <c r="E2155" i="7"/>
  <c r="F2155" i="7" s="1"/>
  <c r="G2155" i="7" s="1"/>
  <c r="D2156" i="7"/>
  <c r="E2156" i="7" s="1"/>
  <c r="F2156" i="7"/>
  <c r="G2156" i="7" s="1"/>
  <c r="D2157" i="7"/>
  <c r="E2157" i="7" s="1"/>
  <c r="F2157" i="7" s="1"/>
  <c r="G2157" i="7" s="1"/>
  <c r="D2158" i="7"/>
  <c r="E2158" i="7"/>
  <c r="F2158" i="7" s="1"/>
  <c r="G2158" i="7" s="1"/>
  <c r="D2159" i="7"/>
  <c r="E2159" i="7"/>
  <c r="F2159" i="7" s="1"/>
  <c r="G2159" i="7" s="1"/>
  <c r="D2160" i="7"/>
  <c r="E2160" i="7" s="1"/>
  <c r="F2160" i="7" s="1"/>
  <c r="G2160" i="7" s="1"/>
  <c r="D2161" i="7"/>
  <c r="E2161" i="7" s="1"/>
  <c r="F2161" i="7" s="1"/>
  <c r="G2161" i="7" s="1"/>
  <c r="D2162" i="7"/>
  <c r="E2162" i="7"/>
  <c r="F2162" i="7" s="1"/>
  <c r="G2162" i="7" s="1"/>
  <c r="D2163" i="7"/>
  <c r="E2163" i="7"/>
  <c r="F2163" i="7" s="1"/>
  <c r="G2163" i="7"/>
  <c r="D2164" i="7"/>
  <c r="E2164" i="7" s="1"/>
  <c r="F2164" i="7" s="1"/>
  <c r="G2164" i="7" s="1"/>
  <c r="D2165" i="7"/>
  <c r="E2165" i="7"/>
  <c r="F2165" i="7" s="1"/>
  <c r="G2165" i="7" s="1"/>
  <c r="D2166" i="7"/>
  <c r="E2166" i="7" s="1"/>
  <c r="F2166" i="7" s="1"/>
  <c r="G2166" i="7" s="1"/>
  <c r="D2167" i="7"/>
  <c r="E2167" i="7" s="1"/>
  <c r="F2167" i="7" s="1"/>
  <c r="G2167" i="7"/>
  <c r="D2168" i="7"/>
  <c r="E2168" i="7"/>
  <c r="F2168" i="7" s="1"/>
  <c r="G2168" i="7" s="1"/>
  <c r="D2169" i="7"/>
  <c r="E2169" i="7" s="1"/>
  <c r="F2169" i="7" s="1"/>
  <c r="G2169" i="7" s="1"/>
  <c r="D2170" i="7"/>
  <c r="E2170" i="7" s="1"/>
  <c r="F2170" i="7" s="1"/>
  <c r="G2170" i="7" s="1"/>
  <c r="D2171" i="7"/>
  <c r="E2171" i="7"/>
  <c r="F2171" i="7"/>
  <c r="G2171" i="7" s="1"/>
  <c r="D2172" i="7"/>
  <c r="E2172" i="7"/>
  <c r="F2172" i="7" s="1"/>
  <c r="G2172" i="7" s="1"/>
  <c r="D2173" i="7"/>
  <c r="E2173" i="7" s="1"/>
  <c r="F2173" i="7" s="1"/>
  <c r="G2173" i="7" s="1"/>
  <c r="D2174" i="7"/>
  <c r="E2174" i="7" s="1"/>
  <c r="F2174" i="7" s="1"/>
  <c r="G2174" i="7" s="1"/>
  <c r="D2175" i="7"/>
  <c r="E2175" i="7" s="1"/>
  <c r="F2175" i="7" s="1"/>
  <c r="G2175" i="7" s="1"/>
  <c r="D2176" i="7"/>
  <c r="E2176" i="7" s="1"/>
  <c r="F2176" i="7" s="1"/>
  <c r="G2176" i="7" s="1"/>
  <c r="D2177" i="7"/>
  <c r="E2177" i="7" s="1"/>
  <c r="F2177" i="7" s="1"/>
  <c r="G2177" i="7" s="1"/>
  <c r="D2178" i="7"/>
  <c r="E2178" i="7" s="1"/>
  <c r="F2178" i="7" s="1"/>
  <c r="G2178" i="7" s="1"/>
  <c r="D2179" i="7"/>
  <c r="E2179" i="7"/>
  <c r="F2179" i="7" s="1"/>
  <c r="G2179" i="7"/>
  <c r="D2180" i="7"/>
  <c r="E2180" i="7" s="1"/>
  <c r="F2180" i="7" s="1"/>
  <c r="G2180" i="7" s="1"/>
  <c r="D2181" i="7"/>
  <c r="E2181" i="7"/>
  <c r="F2181" i="7" s="1"/>
  <c r="G2181" i="7" s="1"/>
  <c r="D2182" i="7"/>
  <c r="E2182" i="7" s="1"/>
  <c r="F2182" i="7" s="1"/>
  <c r="G2182" i="7" s="1"/>
  <c r="D2183" i="7"/>
  <c r="E2183" i="7" s="1"/>
  <c r="F2183" i="7" s="1"/>
  <c r="G2183" i="7"/>
  <c r="D2184" i="7"/>
  <c r="E2184" i="7"/>
  <c r="F2184" i="7" s="1"/>
  <c r="G2184" i="7" s="1"/>
  <c r="D2185" i="7"/>
  <c r="E2185" i="7" s="1"/>
  <c r="F2185" i="7" s="1"/>
  <c r="G2185" i="7" s="1"/>
  <c r="D2186" i="7"/>
  <c r="E2186" i="7" s="1"/>
  <c r="F2186" i="7" s="1"/>
  <c r="G2186" i="7" s="1"/>
  <c r="D2187" i="7"/>
  <c r="E2187" i="7" s="1"/>
  <c r="F2187" i="7" s="1"/>
  <c r="G2187" i="7" s="1"/>
  <c r="D2188" i="7"/>
  <c r="E2188" i="7"/>
  <c r="F2188" i="7" s="1"/>
  <c r="G2188" i="7" s="1"/>
  <c r="D2189" i="7"/>
  <c r="E2189" i="7"/>
  <c r="F2189" i="7"/>
  <c r="G2189" i="7" s="1"/>
  <c r="D2190" i="7"/>
  <c r="E2190" i="7" s="1"/>
  <c r="F2190" i="7" s="1"/>
  <c r="G2190" i="7" s="1"/>
  <c r="D2191" i="7"/>
  <c r="E2191" i="7"/>
  <c r="F2191" i="7" s="1"/>
  <c r="G2191" i="7" s="1"/>
  <c r="D2192" i="7"/>
  <c r="E2192" i="7" s="1"/>
  <c r="F2192" i="7" s="1"/>
  <c r="G2192" i="7" s="1"/>
  <c r="D2193" i="7"/>
  <c r="E2193" i="7"/>
  <c r="F2193" i="7" s="1"/>
  <c r="G2193" i="7" s="1"/>
  <c r="D2194" i="7"/>
  <c r="E2194" i="7" s="1"/>
  <c r="F2194" i="7" s="1"/>
  <c r="G2194" i="7" s="1"/>
  <c r="D2195" i="7"/>
  <c r="E2195" i="7" s="1"/>
  <c r="F2195" i="7" s="1"/>
  <c r="G2195" i="7" s="1"/>
  <c r="D2196" i="7"/>
  <c r="E2196" i="7"/>
  <c r="F2196" i="7" s="1"/>
  <c r="G2196" i="7" s="1"/>
  <c r="D2197" i="7"/>
  <c r="E2197" i="7"/>
  <c r="F2197" i="7" s="1"/>
  <c r="G2197" i="7" s="1"/>
  <c r="D2198" i="7"/>
  <c r="E2198" i="7" s="1"/>
  <c r="F2198" i="7" s="1"/>
  <c r="G2198" i="7" s="1"/>
  <c r="D2199" i="7"/>
  <c r="E2199" i="7"/>
  <c r="F2199" i="7" s="1"/>
  <c r="G2199" i="7" s="1"/>
  <c r="D2200" i="7"/>
  <c r="E2200" i="7" s="1"/>
  <c r="F2200" i="7" s="1"/>
  <c r="G2200" i="7" s="1"/>
  <c r="D2201" i="7"/>
  <c r="E2201" i="7"/>
  <c r="F2201" i="7" s="1"/>
  <c r="G2201" i="7" s="1"/>
  <c r="D2202" i="7"/>
  <c r="E2202" i="7" s="1"/>
  <c r="F2202" i="7"/>
  <c r="G2202" i="7" s="1"/>
  <c r="D2203" i="7"/>
  <c r="E2203" i="7"/>
  <c r="F2203" i="7" s="1"/>
  <c r="G2203" i="7" s="1"/>
  <c r="D2204" i="7"/>
  <c r="E2204" i="7" s="1"/>
  <c r="F2204" i="7" s="1"/>
  <c r="G2204" i="7" s="1"/>
  <c r="D2205" i="7"/>
  <c r="E2205" i="7"/>
  <c r="F2205" i="7"/>
  <c r="G2205" i="7" s="1"/>
  <c r="D2206" i="7"/>
  <c r="E2206" i="7" s="1"/>
  <c r="F2206" i="7" s="1"/>
  <c r="G2206" i="7" s="1"/>
  <c r="D2207" i="7"/>
  <c r="E2207" i="7" s="1"/>
  <c r="F2207" i="7" s="1"/>
  <c r="G2207" i="7" s="1"/>
  <c r="D2208" i="7"/>
  <c r="E2208" i="7" s="1"/>
  <c r="F2208" i="7" s="1"/>
  <c r="G2208" i="7" s="1"/>
  <c r="D2209" i="7"/>
  <c r="E2209" i="7" s="1"/>
  <c r="F2209" i="7" s="1"/>
  <c r="G2209" i="7" s="1"/>
  <c r="D2210" i="7"/>
  <c r="E2210" i="7" s="1"/>
  <c r="F2210" i="7" s="1"/>
  <c r="G2210" i="7" s="1"/>
  <c r="D2211" i="7"/>
  <c r="E2211" i="7"/>
  <c r="F2211" i="7" s="1"/>
  <c r="G2211" i="7" s="1"/>
  <c r="D2212" i="7"/>
  <c r="E2212" i="7"/>
  <c r="F2212" i="7"/>
  <c r="G2212" i="7" s="1"/>
  <c r="D2213" i="7"/>
  <c r="E2213" i="7"/>
  <c r="F2213" i="7" s="1"/>
  <c r="G2213" i="7" s="1"/>
  <c r="D2214" i="7"/>
  <c r="E2214" i="7" s="1"/>
  <c r="F2214" i="7" s="1"/>
  <c r="G2214" i="7" s="1"/>
  <c r="D2215" i="7"/>
  <c r="E2215" i="7" s="1"/>
  <c r="F2215" i="7" s="1"/>
  <c r="G2215" i="7" s="1"/>
  <c r="D2216" i="7"/>
  <c r="E2216" i="7"/>
  <c r="F2216" i="7" s="1"/>
  <c r="G2216" i="7" s="1"/>
  <c r="D2217" i="7"/>
  <c r="E2217" i="7" s="1"/>
  <c r="F2217" i="7" s="1"/>
  <c r="G2217" i="7" s="1"/>
  <c r="D2218" i="7"/>
  <c r="E2218" i="7" s="1"/>
  <c r="F2218" i="7" s="1"/>
  <c r="G2218" i="7" s="1"/>
  <c r="D2219" i="7"/>
  <c r="E2219" i="7"/>
  <c r="F2219" i="7" s="1"/>
  <c r="G2219" i="7" s="1"/>
  <c r="D2220" i="7"/>
  <c r="E2220" i="7" s="1"/>
  <c r="F2220" i="7" s="1"/>
  <c r="G2220" i="7" s="1"/>
  <c r="D2221" i="7"/>
  <c r="E2221" i="7" s="1"/>
  <c r="F2221" i="7" s="1"/>
  <c r="G2221" i="7" s="1"/>
  <c r="D2222" i="7"/>
  <c r="E2222" i="7"/>
  <c r="F2222" i="7" s="1"/>
  <c r="G2222" i="7" s="1"/>
  <c r="D2223" i="7"/>
  <c r="E2223" i="7" s="1"/>
  <c r="F2223" i="7" s="1"/>
  <c r="G2223" i="7" s="1"/>
  <c r="D2224" i="7"/>
  <c r="E2224" i="7" s="1"/>
  <c r="F2224" i="7" s="1"/>
  <c r="G2224" i="7" s="1"/>
  <c r="D2225" i="7"/>
  <c r="E2225" i="7" s="1"/>
  <c r="F2225" i="7" s="1"/>
  <c r="G2225" i="7" s="1"/>
  <c r="D2226" i="7"/>
  <c r="E2226" i="7"/>
  <c r="F2226" i="7" s="1"/>
  <c r="G2226" i="7" s="1"/>
  <c r="D2227" i="7"/>
  <c r="E2227" i="7" s="1"/>
  <c r="F2227" i="7" s="1"/>
  <c r="G2227" i="7" s="1"/>
  <c r="D2228" i="7"/>
  <c r="E2228" i="7"/>
  <c r="F2228" i="7" s="1"/>
  <c r="G2228" i="7" s="1"/>
  <c r="D2229" i="7"/>
  <c r="E2229" i="7"/>
  <c r="F2229" i="7" s="1"/>
  <c r="G2229" i="7" s="1"/>
  <c r="D2230" i="7"/>
  <c r="E2230" i="7" s="1"/>
  <c r="F2230" i="7" s="1"/>
  <c r="G2230" i="7" s="1"/>
  <c r="D2231" i="7"/>
  <c r="E2231" i="7"/>
  <c r="F2231" i="7" s="1"/>
  <c r="G2231" i="7" s="1"/>
  <c r="D2232" i="7"/>
  <c r="E2232" i="7"/>
  <c r="F2232" i="7" s="1"/>
  <c r="G2232" i="7" s="1"/>
  <c r="D2233" i="7"/>
  <c r="E2233" i="7"/>
  <c r="F2233" i="7" s="1"/>
  <c r="G2233" i="7" s="1"/>
  <c r="D2234" i="7"/>
  <c r="E2234" i="7" s="1"/>
  <c r="F2234" i="7" s="1"/>
  <c r="G2234" i="7" s="1"/>
  <c r="D2235" i="7"/>
  <c r="E2235" i="7"/>
  <c r="F2235" i="7" s="1"/>
  <c r="G2235" i="7" s="1"/>
  <c r="D2236" i="7"/>
  <c r="E2236" i="7" s="1"/>
  <c r="F2236" i="7" s="1"/>
  <c r="G2236" i="7" s="1"/>
  <c r="D2237" i="7"/>
  <c r="E2237" i="7"/>
  <c r="F2237" i="7" s="1"/>
  <c r="G2237" i="7" s="1"/>
  <c r="D2238" i="7"/>
  <c r="E2238" i="7" s="1"/>
  <c r="F2238" i="7" s="1"/>
  <c r="G2238" i="7" s="1"/>
  <c r="D2239" i="7"/>
  <c r="E2239" i="7"/>
  <c r="F2239" i="7" s="1"/>
  <c r="G2239" i="7"/>
  <c r="D2240" i="7"/>
  <c r="E2240" i="7" s="1"/>
  <c r="F2240" i="7" s="1"/>
  <c r="G2240" i="7" s="1"/>
  <c r="D2241" i="7"/>
  <c r="E2241" i="7"/>
  <c r="F2241" i="7" s="1"/>
  <c r="G2241" i="7" s="1"/>
  <c r="D2242" i="7"/>
  <c r="E2242" i="7" s="1"/>
  <c r="F2242" i="7" s="1"/>
  <c r="G2242" i="7" s="1"/>
  <c r="D2243" i="7"/>
  <c r="E2243" i="7" s="1"/>
  <c r="F2243" i="7" s="1"/>
  <c r="G2243" i="7" s="1"/>
  <c r="D2244" i="7"/>
  <c r="E2244" i="7"/>
  <c r="F2244" i="7" s="1"/>
  <c r="G2244" i="7" s="1"/>
  <c r="D2245" i="7"/>
  <c r="E2245" i="7" s="1"/>
  <c r="F2245" i="7" s="1"/>
  <c r="G2245" i="7" s="1"/>
  <c r="D2246" i="7"/>
  <c r="E2246" i="7" s="1"/>
  <c r="F2246" i="7" s="1"/>
  <c r="G2246" i="7" s="1"/>
  <c r="D2247" i="7"/>
  <c r="E2247" i="7"/>
  <c r="F2247" i="7" s="1"/>
  <c r="G2247" i="7" s="1"/>
  <c r="D2248" i="7"/>
  <c r="E2248" i="7"/>
  <c r="F2248" i="7" s="1"/>
  <c r="G2248" i="7" s="1"/>
  <c r="D2249" i="7"/>
  <c r="E2249" i="7"/>
  <c r="F2249" i="7" s="1"/>
  <c r="G2249" i="7"/>
  <c r="D2250" i="7"/>
  <c r="E2250" i="7" s="1"/>
  <c r="F2250" i="7"/>
  <c r="G2250" i="7" s="1"/>
  <c r="D2251" i="7"/>
  <c r="E2251" i="7"/>
  <c r="F2251" i="7"/>
  <c r="G2251" i="7" s="1"/>
  <c r="D2252" i="7"/>
  <c r="E2252" i="7" s="1"/>
  <c r="F2252" i="7" s="1"/>
  <c r="G2252" i="7" s="1"/>
  <c r="D2253" i="7"/>
  <c r="E2253" i="7"/>
  <c r="F2253" i="7" s="1"/>
  <c r="G2253" i="7" s="1"/>
  <c r="D2254" i="7"/>
  <c r="E2254" i="7" s="1"/>
  <c r="F2254" i="7" s="1"/>
  <c r="G2254" i="7" s="1"/>
  <c r="D2255" i="7"/>
  <c r="E2255" i="7"/>
  <c r="F2255" i="7" s="1"/>
  <c r="G2255" i="7" s="1"/>
  <c r="D2256" i="7"/>
  <c r="E2256" i="7" s="1"/>
  <c r="F2256" i="7" s="1"/>
  <c r="G2256" i="7" s="1"/>
  <c r="D2257" i="7"/>
  <c r="E2257" i="7"/>
  <c r="F2257" i="7" s="1"/>
  <c r="G2257" i="7" s="1"/>
  <c r="D2258" i="7"/>
  <c r="E2258" i="7" s="1"/>
  <c r="F2258" i="7" s="1"/>
  <c r="G2258" i="7" s="1"/>
  <c r="D2259" i="7"/>
  <c r="E2259" i="7"/>
  <c r="F2259" i="7" s="1"/>
  <c r="G2259" i="7" s="1"/>
  <c r="D2260" i="7"/>
  <c r="E2260" i="7"/>
  <c r="F2260" i="7"/>
  <c r="G2260" i="7" s="1"/>
  <c r="D2261" i="7"/>
  <c r="E2261" i="7"/>
  <c r="F2261" i="7" s="1"/>
  <c r="G2261" i="7" s="1"/>
  <c r="D2262" i="7"/>
  <c r="E2262" i="7" s="1"/>
  <c r="F2262" i="7" s="1"/>
  <c r="G2262" i="7" s="1"/>
  <c r="D2263" i="7"/>
  <c r="E2263" i="7"/>
  <c r="F2263" i="7" s="1"/>
  <c r="G2263" i="7" s="1"/>
  <c r="D2264" i="7"/>
  <c r="E2264" i="7"/>
  <c r="F2264" i="7" s="1"/>
  <c r="G2264" i="7" s="1"/>
  <c r="D2265" i="7"/>
  <c r="E2265" i="7" s="1"/>
  <c r="F2265" i="7" s="1"/>
  <c r="G2265" i="7" s="1"/>
  <c r="D2266" i="7"/>
  <c r="E2266" i="7" s="1"/>
  <c r="F2266" i="7" s="1"/>
  <c r="G2266" i="7" s="1"/>
  <c r="D2267" i="7"/>
  <c r="E2267" i="7" s="1"/>
  <c r="F2267" i="7" s="1"/>
  <c r="G2267" i="7" s="1"/>
  <c r="D2268" i="7"/>
  <c r="E2268" i="7" s="1"/>
  <c r="F2268" i="7" s="1"/>
  <c r="G2268" i="7" s="1"/>
  <c r="D2269" i="7"/>
  <c r="E2269" i="7"/>
  <c r="F2269" i="7"/>
  <c r="G2269" i="7" s="1"/>
  <c r="D2270" i="7"/>
  <c r="E2270" i="7"/>
  <c r="F2270" i="7" s="1"/>
  <c r="G2270" i="7" s="1"/>
  <c r="D2271" i="7"/>
  <c r="E2271" i="7"/>
  <c r="F2271" i="7" s="1"/>
  <c r="G2271" i="7" s="1"/>
  <c r="D2272" i="7"/>
  <c r="E2272" i="7" s="1"/>
  <c r="F2272" i="7" s="1"/>
  <c r="G2272" i="7" s="1"/>
  <c r="D2273" i="7"/>
  <c r="E2273" i="7" s="1"/>
  <c r="F2273" i="7" s="1"/>
  <c r="G2273" i="7" s="1"/>
  <c r="D2274" i="7"/>
  <c r="E2274" i="7" s="1"/>
  <c r="F2274" i="7" s="1"/>
  <c r="G2274" i="7" s="1"/>
  <c r="D2275" i="7"/>
  <c r="E2275" i="7"/>
  <c r="F2275" i="7" s="1"/>
  <c r="G2275" i="7" s="1"/>
  <c r="D2276" i="7"/>
  <c r="E2276" i="7"/>
  <c r="F2276" i="7"/>
  <c r="G2276" i="7" s="1"/>
  <c r="D2277" i="7"/>
  <c r="E2277" i="7"/>
  <c r="F2277" i="7" s="1"/>
  <c r="G2277" i="7" s="1"/>
  <c r="D2278" i="7"/>
  <c r="E2278" i="7" s="1"/>
  <c r="F2278" i="7" s="1"/>
  <c r="G2278" i="7" s="1"/>
  <c r="D2279" i="7"/>
  <c r="E2279" i="7" s="1"/>
  <c r="F2279" i="7" s="1"/>
  <c r="G2279" i="7" s="1"/>
  <c r="D2280" i="7"/>
  <c r="E2280" i="7" s="1"/>
  <c r="F2280" i="7" s="1"/>
  <c r="G2280" i="7" s="1"/>
  <c r="D2281" i="7"/>
  <c r="E2281" i="7" s="1"/>
  <c r="F2281" i="7" s="1"/>
  <c r="G2281" i="7" s="1"/>
  <c r="D2282" i="7"/>
  <c r="E2282" i="7" s="1"/>
  <c r="F2282" i="7"/>
  <c r="G2282" i="7" s="1"/>
  <c r="D2283" i="7"/>
  <c r="E2283" i="7"/>
  <c r="F2283" i="7"/>
  <c r="G2283" i="7" s="1"/>
  <c r="D2284" i="7"/>
  <c r="E2284" i="7" s="1"/>
  <c r="F2284" i="7" s="1"/>
  <c r="G2284" i="7" s="1"/>
  <c r="D2285" i="7"/>
  <c r="E2285" i="7" s="1"/>
  <c r="F2285" i="7" s="1"/>
  <c r="G2285" i="7" s="1"/>
  <c r="D2286" i="7"/>
  <c r="E2286" i="7"/>
  <c r="F2286" i="7" s="1"/>
  <c r="G2286" i="7" s="1"/>
  <c r="D2287" i="7"/>
  <c r="E2287" i="7"/>
  <c r="F2287" i="7" s="1"/>
  <c r="G2287" i="7" s="1"/>
  <c r="D2288" i="7"/>
  <c r="E2288" i="7" s="1"/>
  <c r="F2288" i="7" s="1"/>
  <c r="G2288" i="7" s="1"/>
  <c r="D2289" i="7"/>
  <c r="E2289" i="7" s="1"/>
  <c r="F2289" i="7"/>
  <c r="G2289" i="7" s="1"/>
  <c r="D2290" i="7"/>
  <c r="E2290" i="7"/>
  <c r="F2290" i="7" s="1"/>
  <c r="G2290" i="7" s="1"/>
  <c r="D2291" i="7"/>
  <c r="E2291" i="7" s="1"/>
  <c r="F2291" i="7" s="1"/>
  <c r="G2291" i="7" s="1"/>
  <c r="D2292" i="7"/>
  <c r="E2292" i="7"/>
  <c r="F2292" i="7" s="1"/>
  <c r="G2292" i="7" s="1"/>
  <c r="D2293" i="7"/>
  <c r="E2293" i="7"/>
  <c r="F2293" i="7" s="1"/>
  <c r="G2293" i="7" s="1"/>
  <c r="D2294" i="7"/>
  <c r="E2294" i="7" s="1"/>
  <c r="F2294" i="7" s="1"/>
  <c r="G2294" i="7" s="1"/>
  <c r="D2295" i="7"/>
  <c r="E2295" i="7"/>
  <c r="F2295" i="7" s="1"/>
  <c r="G2295" i="7" s="1"/>
  <c r="D2296" i="7"/>
  <c r="E2296" i="7"/>
  <c r="F2296" i="7" s="1"/>
  <c r="G2296" i="7" s="1"/>
  <c r="D2297" i="7"/>
  <c r="E2297" i="7"/>
  <c r="F2297" i="7" s="1"/>
  <c r="G2297" i="7" s="1"/>
  <c r="D2298" i="7"/>
  <c r="E2298" i="7" s="1"/>
  <c r="F2298" i="7" s="1"/>
  <c r="G2298" i="7" s="1"/>
  <c r="D2299" i="7"/>
  <c r="E2299" i="7"/>
  <c r="F2299" i="7" s="1"/>
  <c r="G2299" i="7" s="1"/>
  <c r="D2300" i="7"/>
  <c r="E2300" i="7" s="1"/>
  <c r="F2300" i="7" s="1"/>
  <c r="G2300" i="7" s="1"/>
  <c r="D2301" i="7"/>
  <c r="E2301" i="7"/>
  <c r="F2301" i="7" s="1"/>
  <c r="G2301" i="7" s="1"/>
  <c r="D2302" i="7"/>
  <c r="E2302" i="7"/>
  <c r="F2302" i="7" s="1"/>
  <c r="G2302" i="7" s="1"/>
  <c r="D2303" i="7"/>
  <c r="E2303" i="7"/>
  <c r="F2303" i="7" s="1"/>
  <c r="G2303" i="7" s="1"/>
  <c r="D2304" i="7"/>
  <c r="E2304" i="7" s="1"/>
  <c r="F2304" i="7" s="1"/>
  <c r="G2304" i="7" s="1"/>
  <c r="D2305" i="7"/>
  <c r="E2305" i="7"/>
  <c r="F2305" i="7"/>
  <c r="G2305" i="7" s="1"/>
  <c r="D2306" i="7"/>
  <c r="E2306" i="7" s="1"/>
  <c r="F2306" i="7" s="1"/>
  <c r="G2306" i="7" s="1"/>
  <c r="D2307" i="7"/>
  <c r="E2307" i="7"/>
  <c r="F2307" i="7" s="1"/>
  <c r="G2307" i="7" s="1"/>
  <c r="D2308" i="7"/>
  <c r="E2308" i="7"/>
  <c r="F2308" i="7" s="1"/>
  <c r="G2308" i="7" s="1"/>
  <c r="D2309" i="7"/>
  <c r="E2309" i="7" s="1"/>
  <c r="F2309" i="7" s="1"/>
  <c r="G2309" i="7" s="1"/>
  <c r="D2310" i="7"/>
  <c r="E2310" i="7" s="1"/>
  <c r="F2310" i="7" s="1"/>
  <c r="G2310" i="7" s="1"/>
  <c r="D2311" i="7"/>
  <c r="E2311" i="7"/>
  <c r="F2311" i="7" s="1"/>
  <c r="G2311" i="7" s="1"/>
  <c r="D2312" i="7"/>
  <c r="E2312" i="7"/>
  <c r="F2312" i="7" s="1"/>
  <c r="G2312" i="7" s="1"/>
  <c r="D2313" i="7"/>
  <c r="E2313" i="7"/>
  <c r="F2313" i="7" s="1"/>
  <c r="G2313" i="7" s="1"/>
  <c r="D2314" i="7"/>
  <c r="E2314" i="7" s="1"/>
  <c r="F2314" i="7" s="1"/>
  <c r="G2314" i="7" s="1"/>
  <c r="D2315" i="7"/>
  <c r="E2315" i="7" s="1"/>
  <c r="F2315" i="7" s="1"/>
  <c r="G2315" i="7" s="1"/>
  <c r="D2316" i="7"/>
  <c r="E2316" i="7" s="1"/>
  <c r="F2316" i="7" s="1"/>
  <c r="G2316" i="7" s="1"/>
  <c r="D2317" i="7"/>
  <c r="E2317" i="7" s="1"/>
  <c r="F2317" i="7" s="1"/>
  <c r="G2317" i="7" s="1"/>
  <c r="D2318" i="7"/>
  <c r="E2318" i="7" s="1"/>
  <c r="F2318" i="7"/>
  <c r="G2318" i="7" s="1"/>
  <c r="D2319" i="7"/>
  <c r="E2319" i="7"/>
  <c r="F2319" i="7" s="1"/>
  <c r="G2319" i="7" s="1"/>
  <c r="D2320" i="7"/>
  <c r="E2320" i="7" s="1"/>
  <c r="F2320" i="7" s="1"/>
  <c r="G2320" i="7" s="1"/>
  <c r="D2321" i="7"/>
  <c r="E2321" i="7"/>
  <c r="F2321" i="7"/>
  <c r="G2321" i="7" s="1"/>
  <c r="D2322" i="7"/>
  <c r="E2322" i="7" s="1"/>
  <c r="F2322" i="7" s="1"/>
  <c r="G2322" i="7" s="1"/>
  <c r="D2323" i="7"/>
  <c r="E2323" i="7"/>
  <c r="F2323" i="7" s="1"/>
  <c r="G2323" i="7" s="1"/>
  <c r="D2324" i="7"/>
  <c r="E2324" i="7" s="1"/>
  <c r="F2324" i="7" s="1"/>
  <c r="G2324" i="7" s="1"/>
  <c r="D2325" i="7"/>
  <c r="E2325" i="7"/>
  <c r="F2325" i="7" s="1"/>
  <c r="G2325" i="7" s="1"/>
  <c r="D2326" i="7"/>
  <c r="E2326" i="7" s="1"/>
  <c r="F2326" i="7" s="1"/>
  <c r="G2326" i="7" s="1"/>
  <c r="D2327" i="7"/>
  <c r="E2327" i="7"/>
  <c r="F2327" i="7" s="1"/>
  <c r="G2327" i="7" s="1"/>
  <c r="D2328" i="7"/>
  <c r="E2328" i="7" s="1"/>
  <c r="F2328" i="7" s="1"/>
  <c r="G2328" i="7" s="1"/>
  <c r="D2329" i="7"/>
  <c r="E2329" i="7"/>
  <c r="F2329" i="7" s="1"/>
  <c r="G2329" i="7" s="1"/>
  <c r="D2330" i="7"/>
  <c r="E2330" i="7" s="1"/>
  <c r="F2330" i="7" s="1"/>
  <c r="G2330" i="7" s="1"/>
  <c r="D2331" i="7"/>
  <c r="E2331" i="7" s="1"/>
  <c r="F2331" i="7" s="1"/>
  <c r="G2331" i="7" s="1"/>
  <c r="D2332" i="7"/>
  <c r="E2332" i="7" s="1"/>
  <c r="F2332" i="7" s="1"/>
  <c r="G2332" i="7" s="1"/>
  <c r="D2333" i="7"/>
  <c r="E2333" i="7"/>
  <c r="F2333" i="7" s="1"/>
  <c r="G2333" i="7" s="1"/>
  <c r="D2334" i="7"/>
  <c r="E2334" i="7" s="1"/>
  <c r="F2334" i="7" s="1"/>
  <c r="G2334" i="7" s="1"/>
  <c r="D2335" i="7"/>
  <c r="E2335" i="7" s="1"/>
  <c r="F2335" i="7" s="1"/>
  <c r="G2335" i="7" s="1"/>
  <c r="D2336" i="7"/>
  <c r="E2336" i="7" s="1"/>
  <c r="F2336" i="7" s="1"/>
  <c r="G2336" i="7" s="1"/>
  <c r="D2337" i="7"/>
  <c r="E2337" i="7"/>
  <c r="F2337" i="7" s="1"/>
  <c r="G2337" i="7" s="1"/>
  <c r="D2338" i="7"/>
  <c r="E2338" i="7"/>
  <c r="F2338" i="7" s="1"/>
  <c r="G2338" i="7" s="1"/>
  <c r="D2339" i="7"/>
  <c r="E2339" i="7"/>
  <c r="F2339" i="7" s="1"/>
  <c r="G2339" i="7" s="1"/>
  <c r="D2340" i="7"/>
  <c r="E2340" i="7" s="1"/>
  <c r="F2340" i="7"/>
  <c r="G2340" i="7" s="1"/>
  <c r="D2341" i="7"/>
  <c r="E2341" i="7"/>
  <c r="F2341" i="7" s="1"/>
  <c r="G2341" i="7" s="1"/>
  <c r="D2342" i="7"/>
  <c r="E2342" i="7" s="1"/>
  <c r="F2342" i="7" s="1"/>
  <c r="G2342" i="7" s="1"/>
  <c r="D2343" i="7"/>
  <c r="E2343" i="7" s="1"/>
  <c r="F2343" i="7" s="1"/>
  <c r="G2343" i="7"/>
  <c r="D2344" i="7"/>
  <c r="E2344" i="7" s="1"/>
  <c r="F2344" i="7" s="1"/>
  <c r="G2344" i="7" s="1"/>
  <c r="D2345" i="7"/>
  <c r="E2345" i="7"/>
  <c r="F2345" i="7" s="1"/>
  <c r="G2345" i="7" s="1"/>
  <c r="D2346" i="7"/>
  <c r="E2346" i="7" s="1"/>
  <c r="F2346" i="7" s="1"/>
  <c r="G2346" i="7" s="1"/>
  <c r="D2347" i="7"/>
  <c r="E2347" i="7"/>
  <c r="F2347" i="7" s="1"/>
  <c r="G2347" i="7" s="1"/>
  <c r="D2348" i="7"/>
  <c r="E2348" i="7" s="1"/>
  <c r="F2348" i="7" s="1"/>
  <c r="G2348" i="7" s="1"/>
  <c r="D2349" i="7"/>
  <c r="E2349" i="7" s="1"/>
  <c r="F2349" i="7" s="1"/>
  <c r="G2349" i="7" s="1"/>
  <c r="D2350" i="7"/>
  <c r="E2350" i="7" s="1"/>
  <c r="F2350" i="7" s="1"/>
  <c r="G2350" i="7" s="1"/>
  <c r="D2351" i="7"/>
  <c r="E2351" i="7" s="1"/>
  <c r="F2351" i="7" s="1"/>
  <c r="G2351" i="7" s="1"/>
  <c r="D2352" i="7"/>
  <c r="E2352" i="7" s="1"/>
  <c r="F2352" i="7" s="1"/>
  <c r="G2352" i="7" s="1"/>
  <c r="D2353" i="7"/>
  <c r="E2353" i="7"/>
  <c r="F2353" i="7" s="1"/>
  <c r="G2353" i="7" s="1"/>
  <c r="D2354" i="7"/>
  <c r="E2354" i="7"/>
  <c r="F2354" i="7"/>
  <c r="G2354" i="7" s="1"/>
  <c r="D2355" i="7"/>
  <c r="E2355" i="7"/>
  <c r="F2355" i="7" s="1"/>
  <c r="G2355" i="7" s="1"/>
  <c r="D2356" i="7"/>
  <c r="E2356" i="7" s="1"/>
  <c r="F2356" i="7" s="1"/>
  <c r="G2356" i="7" s="1"/>
  <c r="D2357" i="7"/>
  <c r="E2357" i="7" s="1"/>
  <c r="F2357" i="7" s="1"/>
  <c r="G2357" i="7" s="1"/>
  <c r="D2358" i="7"/>
  <c r="E2358" i="7"/>
  <c r="F2358" i="7" s="1"/>
  <c r="G2358" i="7" s="1"/>
  <c r="D2359" i="7"/>
  <c r="E2359" i="7"/>
  <c r="F2359" i="7" s="1"/>
  <c r="G2359" i="7" s="1"/>
  <c r="D2360" i="7"/>
  <c r="E2360" i="7" s="1"/>
  <c r="F2360" i="7" s="1"/>
  <c r="G2360" i="7" s="1"/>
  <c r="D2361" i="7"/>
  <c r="E2361" i="7"/>
  <c r="F2361" i="7" s="1"/>
  <c r="G2361" i="7" s="1"/>
  <c r="D2362" i="7"/>
  <c r="E2362" i="7" s="1"/>
  <c r="F2362" i="7" s="1"/>
  <c r="G2362" i="7" s="1"/>
  <c r="D2363" i="7"/>
  <c r="E2363" i="7" s="1"/>
  <c r="F2363" i="7" s="1"/>
  <c r="G2363" i="7" s="1"/>
  <c r="D2364" i="7"/>
  <c r="E2364" i="7" s="1"/>
  <c r="F2364" i="7" s="1"/>
  <c r="G2364" i="7" s="1"/>
  <c r="D2365" i="7"/>
  <c r="E2365" i="7"/>
  <c r="F2365" i="7" s="1"/>
  <c r="G2365" i="7"/>
  <c r="D2366" i="7"/>
  <c r="E2366" i="7"/>
  <c r="F2366" i="7" s="1"/>
  <c r="G2366" i="7" s="1"/>
  <c r="D2367" i="7"/>
  <c r="E2367" i="7"/>
  <c r="F2367" i="7" s="1"/>
  <c r="G2367" i="7" s="1"/>
  <c r="D2368" i="7"/>
  <c r="E2368" i="7"/>
  <c r="F2368" i="7" s="1"/>
  <c r="G2368" i="7" s="1"/>
  <c r="D2369" i="7"/>
  <c r="E2369" i="7" s="1"/>
  <c r="F2369" i="7" s="1"/>
  <c r="G2369" i="7" s="1"/>
  <c r="D2370" i="7"/>
  <c r="E2370" i="7"/>
  <c r="F2370" i="7" s="1"/>
  <c r="G2370" i="7" s="1"/>
  <c r="D2371" i="7"/>
  <c r="E2371" i="7" s="1"/>
  <c r="F2371" i="7" s="1"/>
  <c r="G2371" i="7" s="1"/>
  <c r="D2372" i="7"/>
  <c r="E2372" i="7" s="1"/>
  <c r="F2372" i="7" s="1"/>
  <c r="G2372" i="7" s="1"/>
  <c r="D2373" i="7"/>
  <c r="E2373" i="7" s="1"/>
  <c r="F2373" i="7" s="1"/>
  <c r="G2373" i="7" s="1"/>
  <c r="D2374" i="7"/>
  <c r="E2374" i="7" s="1"/>
  <c r="F2374" i="7" s="1"/>
  <c r="G2374" i="7"/>
  <c r="D2375" i="7"/>
  <c r="E2375" i="7" s="1"/>
  <c r="F2375" i="7" s="1"/>
  <c r="G2375" i="7"/>
  <c r="D2376" i="7"/>
  <c r="E2376" i="7" s="1"/>
  <c r="F2376" i="7" s="1"/>
  <c r="G2376" i="7" s="1"/>
  <c r="D2377" i="7"/>
  <c r="E2377" i="7"/>
  <c r="F2377" i="7" s="1"/>
  <c r="G2377" i="7" s="1"/>
  <c r="D2378" i="7"/>
  <c r="E2378" i="7" s="1"/>
  <c r="F2378" i="7"/>
  <c r="G2378" i="7"/>
  <c r="D2379" i="7"/>
  <c r="E2379" i="7"/>
  <c r="F2379" i="7" s="1"/>
  <c r="G2379" i="7" s="1"/>
  <c r="D2380" i="7"/>
  <c r="E2380" i="7" s="1"/>
  <c r="F2380" i="7" s="1"/>
  <c r="G2380" i="7" s="1"/>
  <c r="D2381" i="7"/>
  <c r="E2381" i="7"/>
  <c r="F2381" i="7" s="1"/>
  <c r="G2381" i="7" s="1"/>
  <c r="D2382" i="7"/>
  <c r="E2382" i="7" s="1"/>
  <c r="F2382" i="7" s="1"/>
  <c r="G2382" i="7" s="1"/>
  <c r="D2383" i="7"/>
  <c r="E2383" i="7"/>
  <c r="F2383" i="7" s="1"/>
  <c r="G2383" i="7" s="1"/>
  <c r="D2384" i="7"/>
  <c r="E2384" i="7" s="1"/>
  <c r="F2384" i="7" s="1"/>
  <c r="G2384" i="7" s="1"/>
  <c r="D2385" i="7"/>
  <c r="E2385" i="7" s="1"/>
  <c r="F2385" i="7" s="1"/>
  <c r="G2385" i="7" s="1"/>
  <c r="D2386" i="7"/>
  <c r="E2386" i="7"/>
  <c r="F2386" i="7" s="1"/>
  <c r="G2386" i="7" s="1"/>
  <c r="D2387" i="7"/>
  <c r="E2387" i="7" s="1"/>
  <c r="F2387" i="7" s="1"/>
  <c r="G2387" i="7" s="1"/>
  <c r="D2388" i="7"/>
  <c r="E2388" i="7" s="1"/>
  <c r="F2388" i="7" s="1"/>
  <c r="G2388" i="7" s="1"/>
  <c r="D2389" i="7"/>
  <c r="E2389" i="7" s="1"/>
  <c r="F2389" i="7" s="1"/>
  <c r="G2389" i="7" s="1"/>
  <c r="D2390" i="7"/>
  <c r="E2390" i="7"/>
  <c r="F2390" i="7" s="1"/>
  <c r="G2390" i="7" s="1"/>
  <c r="D2391" i="7"/>
  <c r="E2391" i="7"/>
  <c r="F2391" i="7" s="1"/>
  <c r="G2391" i="7"/>
  <c r="D2392" i="7"/>
  <c r="E2392" i="7"/>
  <c r="F2392" i="7" s="1"/>
  <c r="G2392" i="7" s="1"/>
  <c r="D2393" i="7"/>
  <c r="E2393" i="7" s="1"/>
  <c r="F2393" i="7" s="1"/>
  <c r="G2393" i="7" s="1"/>
  <c r="D2394" i="7"/>
  <c r="E2394" i="7" s="1"/>
  <c r="F2394" i="7"/>
  <c r="G2394" i="7" s="1"/>
  <c r="D2395" i="7"/>
  <c r="E2395" i="7"/>
  <c r="F2395" i="7" s="1"/>
  <c r="G2395" i="7"/>
  <c r="D2396" i="7"/>
  <c r="E2396" i="7" s="1"/>
  <c r="F2396" i="7" s="1"/>
  <c r="G2396" i="7" s="1"/>
  <c r="D2397" i="7"/>
  <c r="E2397" i="7" s="1"/>
  <c r="F2397" i="7" s="1"/>
  <c r="G2397" i="7" s="1"/>
  <c r="D2398" i="7"/>
  <c r="E2398" i="7" s="1"/>
  <c r="F2398" i="7" s="1"/>
  <c r="G2398" i="7" s="1"/>
  <c r="D2399" i="7"/>
  <c r="E2399" i="7" s="1"/>
  <c r="F2399" i="7" s="1"/>
  <c r="G2399" i="7" s="1"/>
  <c r="D2400" i="7"/>
  <c r="E2400" i="7"/>
  <c r="F2400" i="7" s="1"/>
  <c r="G2400" i="7" s="1"/>
  <c r="D2401" i="7"/>
  <c r="E2401" i="7"/>
  <c r="F2401" i="7" s="1"/>
  <c r="G2401" i="7" s="1"/>
  <c r="D2402" i="7"/>
  <c r="E2402" i="7"/>
  <c r="F2402" i="7" s="1"/>
  <c r="G2402" i="7" s="1"/>
  <c r="D2403" i="7"/>
  <c r="E2403" i="7" s="1"/>
  <c r="F2403" i="7" s="1"/>
  <c r="G2403" i="7" s="1"/>
  <c r="D2404" i="7"/>
  <c r="E2404" i="7" s="1"/>
  <c r="F2404" i="7" s="1"/>
  <c r="G2404" i="7"/>
  <c r="D2405" i="7"/>
  <c r="E2405" i="7"/>
  <c r="F2405" i="7" s="1"/>
  <c r="G2405" i="7" s="1"/>
  <c r="D2406" i="7"/>
  <c r="E2406" i="7" s="1"/>
  <c r="F2406" i="7" s="1"/>
  <c r="G2406" i="7" s="1"/>
  <c r="D2407" i="7"/>
  <c r="E2407" i="7"/>
  <c r="F2407" i="7" s="1"/>
  <c r="G2407" i="7" s="1"/>
  <c r="D2408" i="7"/>
  <c r="E2408" i="7" s="1"/>
  <c r="F2408" i="7" s="1"/>
  <c r="G2408" i="7" s="1"/>
  <c r="D2409" i="7"/>
  <c r="E2409" i="7"/>
  <c r="F2409" i="7" s="1"/>
  <c r="G2409" i="7" s="1"/>
  <c r="D2410" i="7"/>
  <c r="E2410" i="7"/>
  <c r="F2410" i="7" s="1"/>
  <c r="G2410" i="7" s="1"/>
  <c r="D2411" i="7"/>
  <c r="E2411" i="7"/>
  <c r="F2411" i="7" s="1"/>
  <c r="G2411" i="7"/>
  <c r="D2412" i="7"/>
  <c r="E2412" i="7"/>
  <c r="F2412" i="7" s="1"/>
  <c r="G2412" i="7" s="1"/>
  <c r="D2413" i="7"/>
  <c r="E2413" i="7"/>
  <c r="F2413" i="7" s="1"/>
  <c r="G2413" i="7"/>
  <c r="D2414" i="7"/>
  <c r="E2414" i="7" s="1"/>
  <c r="F2414" i="7" s="1"/>
  <c r="G2414" i="7" s="1"/>
  <c r="D2415" i="7"/>
  <c r="E2415" i="7"/>
  <c r="F2415" i="7" s="1"/>
  <c r="G2415" i="7" s="1"/>
  <c r="D2416" i="7"/>
  <c r="E2416" i="7" s="1"/>
  <c r="F2416" i="7" s="1"/>
  <c r="G2416" i="7" s="1"/>
  <c r="D2417" i="7"/>
  <c r="E2417" i="7" s="1"/>
  <c r="F2417" i="7" s="1"/>
  <c r="G2417" i="7" s="1"/>
  <c r="D2418" i="7"/>
  <c r="E2418" i="7" s="1"/>
  <c r="F2418" i="7" s="1"/>
  <c r="G2418" i="7" s="1"/>
  <c r="D2419" i="7"/>
  <c r="E2419" i="7"/>
  <c r="F2419" i="7" s="1"/>
  <c r="G2419" i="7" s="1"/>
  <c r="D2420" i="7"/>
  <c r="E2420" i="7" s="1"/>
  <c r="F2420" i="7" s="1"/>
  <c r="G2420" i="7" s="1"/>
  <c r="D2421" i="7"/>
  <c r="E2421" i="7" s="1"/>
  <c r="F2421" i="7" s="1"/>
  <c r="G2421" i="7" s="1"/>
  <c r="D2422" i="7"/>
  <c r="E2422" i="7" s="1"/>
  <c r="F2422" i="7" s="1"/>
  <c r="G2422" i="7" s="1"/>
  <c r="D2423" i="7"/>
  <c r="E2423" i="7" s="1"/>
  <c r="F2423" i="7" s="1"/>
  <c r="G2423" i="7" s="1"/>
  <c r="D2424" i="7"/>
  <c r="E2424" i="7"/>
  <c r="F2424" i="7" s="1"/>
  <c r="G2424" i="7" s="1"/>
  <c r="D2425" i="7"/>
  <c r="E2425" i="7"/>
  <c r="F2425" i="7" s="1"/>
  <c r="G2425" i="7" s="1"/>
  <c r="D2426" i="7"/>
  <c r="E2426" i="7" s="1"/>
  <c r="F2426" i="7" s="1"/>
  <c r="G2426" i="7" s="1"/>
  <c r="D2427" i="7"/>
  <c r="E2427" i="7"/>
  <c r="F2427" i="7" s="1"/>
  <c r="G2427" i="7" s="1"/>
  <c r="D2428" i="7"/>
  <c r="E2428" i="7"/>
  <c r="F2428" i="7" s="1"/>
  <c r="G2428" i="7" s="1"/>
  <c r="D2429" i="7"/>
  <c r="E2429" i="7"/>
  <c r="F2429" i="7" s="1"/>
  <c r="G2429" i="7"/>
  <c r="D2430" i="7"/>
  <c r="E2430" i="7" s="1"/>
  <c r="F2430" i="7" s="1"/>
  <c r="G2430" i="7" s="1"/>
  <c r="D2431" i="7"/>
  <c r="E2431" i="7" s="1"/>
  <c r="F2431" i="7" s="1"/>
  <c r="G2431" i="7" s="1"/>
  <c r="D2432" i="7"/>
  <c r="E2432" i="7"/>
  <c r="F2432" i="7" s="1"/>
  <c r="G2432" i="7" s="1"/>
  <c r="D2433" i="7"/>
  <c r="E2433" i="7"/>
  <c r="F2433" i="7" s="1"/>
  <c r="G2433" i="7"/>
  <c r="D2434" i="7"/>
  <c r="E2434" i="7"/>
  <c r="F2434" i="7" s="1"/>
  <c r="G2434" i="7" s="1"/>
  <c r="D2435" i="7"/>
  <c r="E2435" i="7" s="1"/>
  <c r="F2435" i="7" s="1"/>
  <c r="G2435" i="7" s="1"/>
  <c r="D2436" i="7"/>
  <c r="E2436" i="7" s="1"/>
  <c r="F2436" i="7" s="1"/>
  <c r="G2436" i="7" s="1"/>
  <c r="D2437" i="7"/>
  <c r="E2437" i="7"/>
  <c r="F2437" i="7" s="1"/>
  <c r="G2437" i="7" s="1"/>
  <c r="D2438" i="7"/>
  <c r="E2438" i="7" s="1"/>
  <c r="F2438" i="7" s="1"/>
  <c r="G2438" i="7" s="1"/>
  <c r="D2439" i="7"/>
  <c r="E2439" i="7"/>
  <c r="F2439" i="7" s="1"/>
  <c r="G2439" i="7" s="1"/>
  <c r="D2440" i="7"/>
  <c r="E2440" i="7" s="1"/>
  <c r="F2440" i="7"/>
  <c r="G2440" i="7" s="1"/>
  <c r="D2441" i="7"/>
  <c r="E2441" i="7"/>
  <c r="F2441" i="7" s="1"/>
  <c r="G2441" i="7" s="1"/>
  <c r="D2442" i="7"/>
  <c r="E2442" i="7" s="1"/>
  <c r="F2442" i="7" s="1"/>
  <c r="G2442" i="7" s="1"/>
  <c r="D2443" i="7"/>
  <c r="E2443" i="7"/>
  <c r="F2443" i="7" s="1"/>
  <c r="G2443" i="7" s="1"/>
  <c r="D2444" i="7"/>
  <c r="E2444" i="7" s="1"/>
  <c r="F2444" i="7" s="1"/>
  <c r="G2444" i="7" s="1"/>
  <c r="D2445" i="7"/>
  <c r="E2445" i="7"/>
  <c r="F2445" i="7" s="1"/>
  <c r="G2445" i="7" s="1"/>
  <c r="D2446" i="7"/>
  <c r="E2446" i="7"/>
  <c r="F2446" i="7" s="1"/>
  <c r="G2446" i="7" s="1"/>
  <c r="D2447" i="7"/>
  <c r="E2447" i="7"/>
  <c r="F2447" i="7" s="1"/>
  <c r="G2447" i="7" s="1"/>
  <c r="D2448" i="7"/>
  <c r="E2448" i="7" s="1"/>
  <c r="F2448" i="7" s="1"/>
  <c r="G2448" i="7" s="1"/>
  <c r="D2449" i="7"/>
  <c r="E2449" i="7" s="1"/>
  <c r="F2449" i="7" s="1"/>
  <c r="G2449" i="7" s="1"/>
  <c r="D2450" i="7"/>
  <c r="E2450" i="7"/>
  <c r="F2450" i="7" s="1"/>
  <c r="G2450" i="7" s="1"/>
  <c r="D2451" i="7"/>
  <c r="E2451" i="7"/>
  <c r="F2451" i="7" s="1"/>
  <c r="G2451" i="7" s="1"/>
  <c r="D2452" i="7"/>
  <c r="E2452" i="7" s="1"/>
  <c r="F2452" i="7" s="1"/>
  <c r="G2452" i="7" s="1"/>
  <c r="D2453" i="7"/>
  <c r="E2453" i="7"/>
  <c r="F2453" i="7" s="1"/>
  <c r="G2453" i="7" s="1"/>
  <c r="D2454" i="7"/>
  <c r="E2454" i="7" s="1"/>
  <c r="F2454" i="7" s="1"/>
  <c r="G2454" i="7" s="1"/>
  <c r="D2455" i="7"/>
  <c r="E2455" i="7"/>
  <c r="F2455" i="7" s="1"/>
  <c r="G2455" i="7" s="1"/>
  <c r="D2456" i="7"/>
  <c r="E2456" i="7" s="1"/>
  <c r="F2456" i="7" s="1"/>
  <c r="G2456" i="7" s="1"/>
  <c r="D2457" i="7"/>
  <c r="E2457" i="7"/>
  <c r="F2457" i="7" s="1"/>
  <c r="G2457" i="7" s="1"/>
  <c r="D2458" i="7"/>
  <c r="E2458" i="7" s="1"/>
  <c r="F2458" i="7" s="1"/>
  <c r="G2458" i="7" s="1"/>
  <c r="D2459" i="7"/>
  <c r="E2459" i="7"/>
  <c r="F2459" i="7" s="1"/>
  <c r="G2459" i="7" s="1"/>
  <c r="D2460" i="7"/>
  <c r="E2460" i="7"/>
  <c r="F2460" i="7" s="1"/>
  <c r="G2460" i="7" s="1"/>
  <c r="D2461" i="7"/>
  <c r="E2461" i="7" s="1"/>
  <c r="F2461" i="7" s="1"/>
  <c r="G2461" i="7"/>
  <c r="D2462" i="7"/>
  <c r="E2462" i="7" s="1"/>
  <c r="F2462" i="7"/>
  <c r="G2462" i="7" s="1"/>
  <c r="D2463" i="7"/>
  <c r="E2463" i="7" s="1"/>
  <c r="F2463" i="7" s="1"/>
  <c r="G2463" i="7" s="1"/>
  <c r="D2464" i="7"/>
  <c r="E2464" i="7" s="1"/>
  <c r="F2464" i="7" s="1"/>
  <c r="G2464" i="7" s="1"/>
  <c r="D2465" i="7"/>
  <c r="E2465" i="7" s="1"/>
  <c r="F2465" i="7" s="1"/>
  <c r="G2465" i="7" s="1"/>
  <c r="D2466" i="7"/>
  <c r="E2466" i="7" s="1"/>
  <c r="F2466" i="7" s="1"/>
  <c r="G2466" i="7" s="1"/>
  <c r="D2467" i="7"/>
  <c r="E2467" i="7" s="1"/>
  <c r="F2467" i="7" s="1"/>
  <c r="G2467" i="7" s="1"/>
  <c r="D2468" i="7"/>
  <c r="E2468" i="7" s="1"/>
  <c r="F2468" i="7" s="1"/>
  <c r="G2468" i="7" s="1"/>
  <c r="D2469" i="7"/>
  <c r="E2469" i="7"/>
  <c r="F2469" i="7" s="1"/>
  <c r="G2469" i="7" s="1"/>
  <c r="D2470" i="7"/>
  <c r="E2470" i="7" s="1"/>
  <c r="F2470" i="7" s="1"/>
  <c r="G2470" i="7" s="1"/>
  <c r="D2471" i="7"/>
  <c r="E2471" i="7"/>
  <c r="F2471" i="7" s="1"/>
  <c r="G2471" i="7" s="1"/>
  <c r="D2472" i="7"/>
  <c r="E2472" i="7" s="1"/>
  <c r="F2472" i="7" s="1"/>
  <c r="G2472" i="7" s="1"/>
  <c r="D2473" i="7"/>
  <c r="E2473" i="7" s="1"/>
  <c r="F2473" i="7" s="1"/>
  <c r="G2473" i="7" s="1"/>
  <c r="D2474" i="7"/>
  <c r="E2474" i="7" s="1"/>
  <c r="F2474" i="7" s="1"/>
  <c r="G2474" i="7" s="1"/>
  <c r="D2475" i="7"/>
  <c r="E2475" i="7"/>
  <c r="F2475" i="7" s="1"/>
  <c r="G2475" i="7"/>
  <c r="D2476" i="7"/>
  <c r="E2476" i="7"/>
  <c r="F2476" i="7" s="1"/>
  <c r="G2476" i="7" s="1"/>
  <c r="D2477" i="7"/>
  <c r="E2477" i="7" s="1"/>
  <c r="F2477" i="7" s="1"/>
  <c r="G2477" i="7" s="1"/>
  <c r="D2478" i="7"/>
  <c r="E2478" i="7" s="1"/>
  <c r="F2478" i="7" s="1"/>
  <c r="G2478" i="7" s="1"/>
  <c r="D2479" i="7"/>
  <c r="E2479" i="7"/>
  <c r="F2479" i="7" s="1"/>
  <c r="G2479" i="7" s="1"/>
  <c r="D2480" i="7"/>
  <c r="E2480" i="7" s="1"/>
  <c r="F2480" i="7" s="1"/>
  <c r="G2480" i="7" s="1"/>
  <c r="D2481" i="7"/>
  <c r="E2481" i="7" s="1"/>
  <c r="F2481" i="7" s="1"/>
  <c r="G2481" i="7" s="1"/>
  <c r="D2482" i="7"/>
  <c r="E2482" i="7"/>
  <c r="F2482" i="7" s="1"/>
  <c r="G2482" i="7" s="1"/>
  <c r="D2483" i="7"/>
  <c r="E2483" i="7"/>
  <c r="F2483" i="7" s="1"/>
  <c r="G2483" i="7" s="1"/>
  <c r="D2484" i="7"/>
  <c r="E2484" i="7" s="1"/>
  <c r="F2484" i="7" s="1"/>
  <c r="G2484" i="7" s="1"/>
  <c r="D2485" i="7"/>
  <c r="E2485" i="7"/>
  <c r="F2485" i="7" s="1"/>
  <c r="G2485" i="7" s="1"/>
  <c r="D2486" i="7"/>
  <c r="E2486" i="7"/>
  <c r="F2486" i="7" s="1"/>
  <c r="G2486" i="7" s="1"/>
  <c r="D2487" i="7"/>
  <c r="E2487" i="7"/>
  <c r="F2487" i="7" s="1"/>
  <c r="G2487" i="7"/>
  <c r="D2488" i="7"/>
  <c r="E2488" i="7"/>
  <c r="F2488" i="7" s="1"/>
  <c r="G2488" i="7" s="1"/>
  <c r="D2489" i="7"/>
  <c r="E2489" i="7" s="1"/>
  <c r="F2489" i="7" s="1"/>
  <c r="G2489" i="7" s="1"/>
  <c r="D2490" i="7"/>
  <c r="E2490" i="7" s="1"/>
  <c r="F2490" i="7" s="1"/>
  <c r="G2490" i="7" s="1"/>
  <c r="D2491" i="7"/>
  <c r="E2491" i="7"/>
  <c r="F2491" i="7" s="1"/>
  <c r="G2491" i="7"/>
  <c r="D2492" i="7"/>
  <c r="E2492" i="7"/>
  <c r="F2492" i="7" s="1"/>
  <c r="G2492" i="7" s="1"/>
  <c r="D2493" i="7"/>
  <c r="E2493" i="7" s="1"/>
  <c r="F2493" i="7" s="1"/>
  <c r="G2493" i="7" s="1"/>
  <c r="D2494" i="7"/>
  <c r="E2494" i="7" s="1"/>
  <c r="F2494" i="7" s="1"/>
  <c r="G2494" i="7" s="1"/>
  <c r="D2495" i="7"/>
  <c r="E2495" i="7"/>
  <c r="F2495" i="7" s="1"/>
  <c r="G2495" i="7" s="1"/>
  <c r="D2496" i="7"/>
  <c r="E2496" i="7"/>
  <c r="F2496" i="7" s="1"/>
  <c r="G2496" i="7" s="1"/>
  <c r="D2497" i="7"/>
  <c r="E2497" i="7" s="1"/>
  <c r="F2497" i="7" s="1"/>
  <c r="G2497" i="7" s="1"/>
  <c r="D2498" i="7"/>
  <c r="E2498" i="7"/>
  <c r="F2498" i="7" s="1"/>
  <c r="G2498" i="7" s="1"/>
  <c r="D2499" i="7"/>
  <c r="E2499" i="7"/>
  <c r="F2499" i="7" s="1"/>
  <c r="G2499" i="7" s="1"/>
  <c r="D2500" i="7"/>
  <c r="E2500" i="7" s="1"/>
  <c r="F2500" i="7" s="1"/>
  <c r="G2500" i="7" s="1"/>
  <c r="D2501" i="7"/>
  <c r="E2501" i="7"/>
  <c r="F2501" i="7" s="1"/>
  <c r="G2501" i="7" s="1"/>
  <c r="D2502" i="7"/>
  <c r="E2502" i="7" s="1"/>
  <c r="F2502" i="7" s="1"/>
  <c r="G2502" i="7" s="1"/>
  <c r="D2503" i="7"/>
  <c r="E2503" i="7" s="1"/>
  <c r="F2503" i="7" s="1"/>
  <c r="G2503" i="7" s="1"/>
  <c r="D2504" i="7"/>
  <c r="E2504" i="7" s="1"/>
  <c r="F2504" i="7"/>
  <c r="G2504" i="7" s="1"/>
  <c r="D2505" i="7"/>
  <c r="E2505" i="7" s="1"/>
  <c r="F2505" i="7" s="1"/>
  <c r="G2505" i="7" s="1"/>
  <c r="D2506" i="7"/>
  <c r="E2506" i="7" s="1"/>
  <c r="F2506" i="7" s="1"/>
  <c r="G2506" i="7" s="1"/>
  <c r="D2507" i="7"/>
  <c r="E2507" i="7" s="1"/>
  <c r="F2507" i="7" s="1"/>
  <c r="G2507" i="7" s="1"/>
  <c r="D2508" i="7"/>
  <c r="E2508" i="7" s="1"/>
  <c r="F2508" i="7" s="1"/>
  <c r="G2508" i="7" s="1"/>
  <c r="D2509" i="7"/>
  <c r="E2509" i="7" s="1"/>
  <c r="F2509" i="7" s="1"/>
  <c r="G2509" i="7"/>
  <c r="D2510" i="7"/>
  <c r="E2510" i="7" s="1"/>
  <c r="F2510" i="7" s="1"/>
  <c r="G2510" i="7" s="1"/>
  <c r="D2511" i="7"/>
  <c r="E2511" i="7" s="1"/>
  <c r="F2511" i="7" s="1"/>
  <c r="G2511" i="7" s="1"/>
  <c r="D2512" i="7"/>
  <c r="E2512" i="7"/>
  <c r="F2512" i="7" s="1"/>
  <c r="G2512" i="7" s="1"/>
  <c r="D2513" i="7"/>
  <c r="E2513" i="7" s="1"/>
  <c r="F2513" i="7" s="1"/>
  <c r="G2513" i="7" s="1"/>
  <c r="D2514" i="7"/>
  <c r="E2514" i="7"/>
  <c r="F2514" i="7"/>
  <c r="G2514" i="7" s="1"/>
  <c r="D2515" i="7"/>
  <c r="E2515" i="7" s="1"/>
  <c r="F2515" i="7" s="1"/>
  <c r="G2515" i="7" s="1"/>
  <c r="D2516" i="7"/>
  <c r="E2516" i="7" s="1"/>
  <c r="F2516" i="7" s="1"/>
  <c r="G2516" i="7" s="1"/>
  <c r="D2517" i="7"/>
  <c r="E2517" i="7" s="1"/>
  <c r="F2517" i="7" s="1"/>
  <c r="G2517" i="7" s="1"/>
  <c r="D2518" i="7"/>
  <c r="E2518" i="7"/>
  <c r="F2518" i="7" s="1"/>
  <c r="G2518" i="7" s="1"/>
  <c r="D2519" i="7"/>
  <c r="E2519" i="7" s="1"/>
  <c r="F2519" i="7" s="1"/>
  <c r="G2519" i="7" s="1"/>
  <c r="D2520" i="7"/>
  <c r="E2520" i="7" s="1"/>
  <c r="F2520" i="7" s="1"/>
  <c r="G2520" i="7" s="1"/>
  <c r="D2521" i="7"/>
  <c r="E2521" i="7" s="1"/>
  <c r="F2521" i="7" s="1"/>
  <c r="G2521" i="7" s="1"/>
  <c r="D2522" i="7"/>
  <c r="E2522" i="7"/>
  <c r="F2522" i="7" s="1"/>
  <c r="G2522" i="7" s="1"/>
  <c r="D2523" i="7"/>
  <c r="E2523" i="7"/>
  <c r="F2523" i="7" s="1"/>
  <c r="G2523" i="7" s="1"/>
  <c r="D2524" i="7"/>
  <c r="E2524" i="7" s="1"/>
  <c r="F2524" i="7" s="1"/>
  <c r="G2524" i="7" s="1"/>
  <c r="D2525" i="7"/>
  <c r="E2525" i="7" s="1"/>
  <c r="F2525" i="7" s="1"/>
  <c r="G2525" i="7" s="1"/>
  <c r="D2526" i="7"/>
  <c r="E2526" i="7" s="1"/>
  <c r="F2526" i="7"/>
  <c r="G2526" i="7" s="1"/>
  <c r="D2527" i="7"/>
  <c r="E2527" i="7" s="1"/>
  <c r="F2527" i="7" s="1"/>
  <c r="G2527" i="7" s="1"/>
  <c r="D2528" i="7"/>
  <c r="E2528" i="7" s="1"/>
  <c r="F2528" i="7" s="1"/>
  <c r="G2528" i="7" s="1"/>
  <c r="D2529" i="7"/>
  <c r="E2529" i="7" s="1"/>
  <c r="F2529" i="7" s="1"/>
  <c r="G2529" i="7"/>
  <c r="D2530" i="7"/>
  <c r="E2530" i="7" s="1"/>
  <c r="F2530" i="7" s="1"/>
  <c r="G2530" i="7" s="1"/>
  <c r="D2531" i="7"/>
  <c r="E2531" i="7" s="1"/>
  <c r="F2531" i="7" s="1"/>
  <c r="G2531" i="7" s="1"/>
  <c r="D2532" i="7"/>
  <c r="E2532" i="7" s="1"/>
  <c r="F2532" i="7"/>
  <c r="G2532" i="7" s="1"/>
  <c r="D2533" i="7"/>
  <c r="E2533" i="7" s="1"/>
  <c r="F2533" i="7" s="1"/>
  <c r="G2533" i="7" s="1"/>
  <c r="D2534" i="7"/>
  <c r="E2534" i="7" s="1"/>
  <c r="F2534" i="7" s="1"/>
  <c r="G2534" i="7"/>
  <c r="D2535" i="7"/>
  <c r="E2535" i="7"/>
  <c r="F2535" i="7" s="1"/>
  <c r="G2535" i="7" s="1"/>
  <c r="D2536" i="7"/>
  <c r="E2536" i="7"/>
  <c r="F2536" i="7" s="1"/>
  <c r="G2536" i="7" s="1"/>
  <c r="D2537" i="7"/>
  <c r="E2537" i="7" s="1"/>
  <c r="F2537" i="7" s="1"/>
  <c r="G2537" i="7" s="1"/>
  <c r="D2538" i="7"/>
  <c r="E2538" i="7" s="1"/>
  <c r="F2538" i="7" s="1"/>
  <c r="G2538" i="7" s="1"/>
  <c r="D2539" i="7"/>
  <c r="E2539" i="7" s="1"/>
  <c r="F2539" i="7"/>
  <c r="G2539" i="7" s="1"/>
  <c r="D2540" i="7"/>
  <c r="E2540" i="7" s="1"/>
  <c r="F2540" i="7" s="1"/>
  <c r="G2540" i="7" s="1"/>
  <c r="D2541" i="7"/>
  <c r="E2541" i="7" s="1"/>
  <c r="F2541" i="7" s="1"/>
  <c r="G2541" i="7" s="1"/>
  <c r="D2542" i="7"/>
  <c r="E2542" i="7" s="1"/>
  <c r="F2542" i="7" s="1"/>
  <c r="G2542" i="7" s="1"/>
  <c r="D2543" i="7"/>
  <c r="E2543" i="7" s="1"/>
  <c r="F2543" i="7" s="1"/>
  <c r="G2543" i="7" s="1"/>
  <c r="D2544" i="7"/>
  <c r="E2544" i="7" s="1"/>
  <c r="F2544" i="7" s="1"/>
  <c r="G2544" i="7" s="1"/>
  <c r="D2545" i="7"/>
  <c r="E2545" i="7"/>
  <c r="F2545" i="7" s="1"/>
  <c r="G2545" i="7" s="1"/>
  <c r="D2546" i="7"/>
  <c r="E2546" i="7" s="1"/>
  <c r="F2546" i="7" s="1"/>
  <c r="G2546" i="7" s="1"/>
  <c r="D2547" i="7"/>
  <c r="E2547" i="7" s="1"/>
  <c r="F2547" i="7" s="1"/>
  <c r="G2547" i="7" s="1"/>
  <c r="D2548" i="7"/>
  <c r="E2548" i="7"/>
  <c r="F2548" i="7" s="1"/>
  <c r="G2548" i="7" s="1"/>
  <c r="D2549" i="7"/>
  <c r="E2549" i="7" s="1"/>
  <c r="F2549" i="7"/>
  <c r="G2549" i="7" s="1"/>
  <c r="D2550" i="7"/>
  <c r="E2550" i="7" s="1"/>
  <c r="F2550" i="7" s="1"/>
  <c r="G2550" i="7" s="1"/>
  <c r="D2551" i="7"/>
  <c r="E2551" i="7" s="1"/>
  <c r="F2551" i="7"/>
  <c r="G2551" i="7" s="1"/>
  <c r="D2552" i="7"/>
  <c r="E2552" i="7" s="1"/>
  <c r="F2552" i="7" s="1"/>
  <c r="G2552" i="7" s="1"/>
  <c r="D2553" i="7"/>
  <c r="E2553" i="7" s="1"/>
  <c r="F2553" i="7" s="1"/>
  <c r="G2553" i="7" s="1"/>
  <c r="D2554" i="7"/>
  <c r="E2554" i="7" s="1"/>
  <c r="F2554" i="7" s="1"/>
  <c r="G2554" i="7" s="1"/>
  <c r="D2555" i="7"/>
  <c r="E2555" i="7"/>
  <c r="F2555" i="7" s="1"/>
  <c r="G2555" i="7" s="1"/>
  <c r="D2556" i="7"/>
  <c r="E2556" i="7"/>
  <c r="F2556" i="7" s="1"/>
  <c r="G2556" i="7" s="1"/>
  <c r="D2557" i="7"/>
  <c r="E2557" i="7" s="1"/>
  <c r="F2557" i="7" s="1"/>
  <c r="G2557" i="7" s="1"/>
  <c r="D2558" i="7"/>
  <c r="E2558" i="7" s="1"/>
  <c r="F2558" i="7" s="1"/>
  <c r="G2558" i="7" s="1"/>
  <c r="D2559" i="7"/>
  <c r="E2559" i="7" s="1"/>
  <c r="F2559" i="7" s="1"/>
  <c r="G2559" i="7"/>
  <c r="D2560" i="7"/>
  <c r="E2560" i="7"/>
  <c r="F2560" i="7" s="1"/>
  <c r="G2560" i="7" s="1"/>
  <c r="D2561" i="7"/>
  <c r="E2561" i="7" s="1"/>
  <c r="F2561" i="7"/>
  <c r="G2561" i="7" s="1"/>
  <c r="D2562" i="7"/>
  <c r="E2562" i="7" s="1"/>
  <c r="F2562" i="7" s="1"/>
  <c r="G2562" i="7" s="1"/>
  <c r="D2563" i="7"/>
  <c r="E2563" i="7" s="1"/>
  <c r="F2563" i="7" s="1"/>
  <c r="G2563" i="7" s="1"/>
  <c r="D2564" i="7"/>
  <c r="E2564" i="7" s="1"/>
  <c r="F2564" i="7" s="1"/>
  <c r="G2564" i="7"/>
  <c r="D2565" i="7"/>
  <c r="E2565" i="7"/>
  <c r="F2565" i="7" s="1"/>
  <c r="G2565" i="7" s="1"/>
  <c r="D2566" i="7"/>
  <c r="E2566" i="7" s="1"/>
  <c r="F2566" i="7" s="1"/>
  <c r="G2566" i="7" s="1"/>
  <c r="D2567" i="7"/>
  <c r="E2567" i="7"/>
  <c r="F2567" i="7" s="1"/>
  <c r="G2567" i="7" s="1"/>
  <c r="D2568" i="7"/>
  <c r="E2568" i="7" s="1"/>
  <c r="F2568" i="7" s="1"/>
  <c r="G2568" i="7" s="1"/>
  <c r="D2569" i="7"/>
  <c r="E2569" i="7" s="1"/>
  <c r="F2569" i="7" s="1"/>
  <c r="G2569" i="7" s="1"/>
  <c r="D2570" i="7"/>
  <c r="E2570" i="7"/>
  <c r="F2570" i="7" s="1"/>
  <c r="G2570" i="7" s="1"/>
  <c r="D2571" i="7"/>
  <c r="E2571" i="7"/>
  <c r="F2571" i="7" s="1"/>
  <c r="G2571" i="7" s="1"/>
  <c r="D2572" i="7"/>
  <c r="E2572" i="7" s="1"/>
  <c r="F2572" i="7" s="1"/>
  <c r="G2572" i="7"/>
  <c r="D2573" i="7"/>
  <c r="E2573" i="7" s="1"/>
  <c r="F2573" i="7" s="1"/>
  <c r="G2573" i="7" s="1"/>
  <c r="D2574" i="7"/>
  <c r="E2574" i="7" s="1"/>
  <c r="F2574" i="7" s="1"/>
  <c r="G2574" i="7" s="1"/>
  <c r="D2575" i="7"/>
  <c r="E2575" i="7" s="1"/>
  <c r="F2575" i="7" s="1"/>
  <c r="G2575" i="7" s="1"/>
  <c r="D2576" i="7"/>
  <c r="E2576" i="7" s="1"/>
  <c r="F2576" i="7" s="1"/>
  <c r="G2576" i="7" s="1"/>
  <c r="D2577" i="7"/>
  <c r="E2577" i="7"/>
  <c r="F2577" i="7" s="1"/>
  <c r="G2577" i="7" s="1"/>
  <c r="D2578" i="7"/>
  <c r="E2578" i="7" s="1"/>
  <c r="F2578" i="7" s="1"/>
  <c r="G2578" i="7" s="1"/>
  <c r="D2579" i="7"/>
  <c r="E2579" i="7"/>
  <c r="F2579" i="7" s="1"/>
  <c r="G2579" i="7" s="1"/>
  <c r="D2580" i="7"/>
  <c r="E2580" i="7"/>
  <c r="F2580" i="7" s="1"/>
  <c r="G2580" i="7" s="1"/>
  <c r="D2581" i="7"/>
  <c r="E2581" i="7" s="1"/>
  <c r="F2581" i="7" s="1"/>
  <c r="G2581" i="7" s="1"/>
  <c r="D2582" i="7"/>
  <c r="E2582" i="7" s="1"/>
  <c r="F2582" i="7" s="1"/>
  <c r="G2582" i="7" s="1"/>
  <c r="D2583" i="7"/>
  <c r="E2583" i="7" s="1"/>
  <c r="F2583" i="7" s="1"/>
  <c r="G2583" i="7" s="1"/>
  <c r="D2584" i="7"/>
  <c r="E2584" i="7" s="1"/>
  <c r="F2584" i="7" s="1"/>
  <c r="G2584" i="7" s="1"/>
  <c r="D2585" i="7"/>
  <c r="E2585" i="7" s="1"/>
  <c r="F2585" i="7" s="1"/>
  <c r="G2585" i="7" s="1"/>
  <c r="D2586" i="7"/>
  <c r="E2586" i="7" s="1"/>
  <c r="F2586" i="7" s="1"/>
  <c r="G2586" i="7" s="1"/>
  <c r="D2587" i="7"/>
  <c r="E2587" i="7"/>
  <c r="F2587" i="7" s="1"/>
  <c r="G2587" i="7" s="1"/>
  <c r="D2588" i="7"/>
  <c r="E2588" i="7" s="1"/>
  <c r="F2588" i="7" s="1"/>
  <c r="G2588" i="7" s="1"/>
  <c r="D2589" i="7"/>
  <c r="E2589" i="7" s="1"/>
  <c r="F2589" i="7" s="1"/>
  <c r="G2589" i="7" s="1"/>
  <c r="D2590" i="7"/>
  <c r="E2590" i="7"/>
  <c r="F2590" i="7" s="1"/>
  <c r="G2590" i="7" s="1"/>
  <c r="D2591" i="7"/>
  <c r="E2591" i="7" s="1"/>
  <c r="F2591" i="7" s="1"/>
  <c r="G2591" i="7" s="1"/>
  <c r="D2592" i="7"/>
  <c r="E2592" i="7" s="1"/>
  <c r="F2592" i="7" s="1"/>
  <c r="G2592" i="7" s="1"/>
  <c r="D2593" i="7"/>
  <c r="E2593" i="7" s="1"/>
  <c r="F2593" i="7" s="1"/>
  <c r="G2593" i="7" s="1"/>
  <c r="D2594" i="7"/>
  <c r="E2594" i="7" s="1"/>
  <c r="F2594" i="7" s="1"/>
  <c r="G2594" i="7" s="1"/>
  <c r="D2595" i="7"/>
  <c r="E2595" i="7" s="1"/>
  <c r="F2595" i="7" s="1"/>
  <c r="G2595" i="7" s="1"/>
  <c r="D2596" i="7"/>
  <c r="E2596" i="7" s="1"/>
  <c r="F2596" i="7" s="1"/>
  <c r="G2596" i="7" s="1"/>
  <c r="D2597" i="7"/>
  <c r="E2597" i="7" s="1"/>
  <c r="F2597" i="7" s="1"/>
  <c r="G2597" i="7"/>
  <c r="D2598" i="7"/>
  <c r="E2598" i="7" s="1"/>
  <c r="F2598" i="7" s="1"/>
  <c r="G2598" i="7" s="1"/>
  <c r="D2599" i="7"/>
  <c r="E2599" i="7" s="1"/>
  <c r="F2599" i="7" s="1"/>
  <c r="G2599" i="7" s="1"/>
  <c r="D2600" i="7"/>
  <c r="E2600" i="7"/>
  <c r="F2600" i="7" s="1"/>
  <c r="G2600" i="7" s="1"/>
  <c r="D2601" i="7"/>
  <c r="E2601" i="7" s="1"/>
  <c r="F2601" i="7" s="1"/>
  <c r="G2601" i="7" s="1"/>
  <c r="D2602" i="7"/>
  <c r="E2602" i="7" s="1"/>
  <c r="F2602" i="7" s="1"/>
  <c r="G2602" i="7" s="1"/>
  <c r="D2603" i="7"/>
  <c r="E2603" i="7" s="1"/>
  <c r="F2603" i="7" s="1"/>
  <c r="G2603" i="7" s="1"/>
  <c r="D2604" i="7"/>
  <c r="E2604" i="7" s="1"/>
  <c r="F2604" i="7" s="1"/>
  <c r="G2604" i="7" s="1"/>
  <c r="D2605" i="7"/>
  <c r="E2605" i="7" s="1"/>
  <c r="F2605" i="7" s="1"/>
  <c r="G2605" i="7" s="1"/>
  <c r="D2606" i="7"/>
  <c r="E2606" i="7" s="1"/>
  <c r="F2606" i="7" s="1"/>
  <c r="G2606" i="7" s="1"/>
  <c r="D2607" i="7"/>
  <c r="E2607" i="7" s="1"/>
  <c r="F2607" i="7" s="1"/>
  <c r="G2607" i="7" s="1"/>
  <c r="D2608" i="7"/>
  <c r="E2608" i="7" s="1"/>
  <c r="F2608" i="7" s="1"/>
  <c r="G2608" i="7" s="1"/>
  <c r="D2609" i="7"/>
  <c r="E2609" i="7" s="1"/>
  <c r="F2609" i="7" s="1"/>
  <c r="G2609" i="7" s="1"/>
  <c r="D2610" i="7"/>
  <c r="E2610" i="7" s="1"/>
  <c r="F2610" i="7" s="1"/>
  <c r="G2610" i="7"/>
  <c r="D2611" i="7"/>
  <c r="E2611" i="7" s="1"/>
  <c r="F2611" i="7" s="1"/>
  <c r="G2611" i="7"/>
  <c r="D2612" i="7"/>
  <c r="E2612" i="7"/>
  <c r="F2612" i="7" s="1"/>
  <c r="G2612" i="7" s="1"/>
  <c r="D2613" i="7"/>
  <c r="E2613" i="7" s="1"/>
  <c r="F2613" i="7" s="1"/>
  <c r="G2613" i="7" s="1"/>
  <c r="D2614" i="7"/>
  <c r="E2614" i="7" s="1"/>
  <c r="F2614" i="7" s="1"/>
  <c r="G2614" i="7" s="1"/>
  <c r="D2615" i="7"/>
  <c r="E2615" i="7" s="1"/>
  <c r="F2615" i="7"/>
  <c r="G2615" i="7" s="1"/>
  <c r="D2616" i="7"/>
  <c r="E2616" i="7" s="1"/>
  <c r="F2616" i="7" s="1"/>
  <c r="G2616" i="7" s="1"/>
  <c r="D2617" i="7"/>
  <c r="E2617" i="7" s="1"/>
  <c r="F2617" i="7" s="1"/>
  <c r="G2617" i="7" s="1"/>
  <c r="D2618" i="7"/>
  <c r="E2618" i="7" s="1"/>
  <c r="F2618" i="7" s="1"/>
  <c r="G2618" i="7" s="1"/>
  <c r="D2619" i="7"/>
  <c r="E2619" i="7"/>
  <c r="F2619" i="7" s="1"/>
  <c r="G2619" i="7" s="1"/>
  <c r="D2620" i="7"/>
  <c r="E2620" i="7" s="1"/>
  <c r="F2620" i="7" s="1"/>
  <c r="G2620" i="7" s="1"/>
  <c r="D2621" i="7"/>
  <c r="E2621" i="7" s="1"/>
  <c r="F2621" i="7" s="1"/>
  <c r="G2621" i="7" s="1"/>
  <c r="D2622" i="7"/>
  <c r="E2622" i="7" s="1"/>
  <c r="F2622" i="7" s="1"/>
  <c r="G2622" i="7" s="1"/>
  <c r="D2623" i="7"/>
  <c r="E2623" i="7" s="1"/>
  <c r="F2623" i="7" s="1"/>
  <c r="G2623" i="7" s="1"/>
  <c r="D2624" i="7"/>
  <c r="E2624" i="7" s="1"/>
  <c r="F2624" i="7" s="1"/>
  <c r="G2624" i="7" s="1"/>
  <c r="D2625" i="7"/>
  <c r="E2625" i="7" s="1"/>
  <c r="F2625" i="7"/>
  <c r="G2625" i="7" s="1"/>
  <c r="D2626" i="7"/>
  <c r="E2626" i="7" s="1"/>
  <c r="F2626" i="7" s="1"/>
  <c r="G2626" i="7" s="1"/>
  <c r="D2627" i="7"/>
  <c r="E2627" i="7" s="1"/>
  <c r="F2627" i="7" s="1"/>
  <c r="G2627" i="7" s="1"/>
  <c r="D2628" i="7"/>
  <c r="E2628" i="7"/>
  <c r="F2628" i="7" s="1"/>
  <c r="G2628" i="7" s="1"/>
  <c r="D2629" i="7"/>
  <c r="E2629" i="7" s="1"/>
  <c r="F2629" i="7" s="1"/>
  <c r="G2629" i="7"/>
  <c r="D2630" i="7"/>
  <c r="E2630" i="7" s="1"/>
  <c r="F2630" i="7" s="1"/>
  <c r="G2630" i="7" s="1"/>
  <c r="D2631" i="7"/>
  <c r="E2631" i="7" s="1"/>
  <c r="F2631" i="7" s="1"/>
  <c r="G2631" i="7" s="1"/>
  <c r="D2632" i="7"/>
  <c r="E2632" i="7"/>
  <c r="F2632" i="7" s="1"/>
  <c r="G2632" i="7" s="1"/>
  <c r="D2633" i="7"/>
  <c r="E2633" i="7" s="1"/>
  <c r="F2633" i="7" s="1"/>
  <c r="G2633" i="7" s="1"/>
  <c r="D2634" i="7"/>
  <c r="E2634" i="7" s="1"/>
  <c r="F2634" i="7" s="1"/>
  <c r="G2634" i="7" s="1"/>
  <c r="D2635" i="7"/>
  <c r="E2635" i="7"/>
  <c r="F2635" i="7" s="1"/>
  <c r="G2635" i="7" s="1"/>
  <c r="D2636" i="7"/>
  <c r="E2636" i="7" s="1"/>
  <c r="F2636" i="7" s="1"/>
  <c r="G2636" i="7" s="1"/>
  <c r="D2637" i="7"/>
  <c r="E2637" i="7" s="1"/>
  <c r="F2637" i="7" s="1"/>
  <c r="G2637" i="7" s="1"/>
  <c r="D2638" i="7"/>
  <c r="E2638" i="7" s="1"/>
  <c r="F2638" i="7" s="1"/>
  <c r="G2638" i="7" s="1"/>
  <c r="D2639" i="7"/>
  <c r="E2639" i="7" s="1"/>
  <c r="F2639" i="7" s="1"/>
  <c r="G2639" i="7" s="1"/>
  <c r="D2640" i="7"/>
  <c r="E2640" i="7" s="1"/>
  <c r="F2640" i="7" s="1"/>
  <c r="G2640" i="7" s="1"/>
  <c r="D2641" i="7"/>
  <c r="E2641" i="7" s="1"/>
  <c r="F2641" i="7" s="1"/>
  <c r="G2641" i="7" s="1"/>
  <c r="D2642" i="7"/>
  <c r="E2642" i="7" s="1"/>
  <c r="F2642" i="7" s="1"/>
  <c r="G2642" i="7" s="1"/>
  <c r="D2643" i="7"/>
  <c r="E2643" i="7"/>
  <c r="F2643" i="7" s="1"/>
  <c r="G2643" i="7" s="1"/>
  <c r="D2644" i="7"/>
  <c r="E2644" i="7" s="1"/>
  <c r="F2644" i="7" s="1"/>
  <c r="G2644" i="7" s="1"/>
  <c r="D2645" i="7"/>
  <c r="E2645" i="7" s="1"/>
  <c r="F2645" i="7" s="1"/>
  <c r="G2645" i="7" s="1"/>
  <c r="D2646" i="7"/>
  <c r="E2646" i="7" s="1"/>
  <c r="F2646" i="7" s="1"/>
  <c r="G2646" i="7" s="1"/>
  <c r="D2647" i="7"/>
  <c r="E2647" i="7" s="1"/>
  <c r="F2647" i="7" s="1"/>
  <c r="G2647" i="7" s="1"/>
  <c r="D2648" i="7"/>
  <c r="E2648" i="7" s="1"/>
  <c r="F2648" i="7" s="1"/>
  <c r="G2648" i="7" s="1"/>
  <c r="D2649" i="7"/>
  <c r="E2649" i="7" s="1"/>
  <c r="F2649" i="7"/>
  <c r="G2649" i="7" s="1"/>
  <c r="D2650" i="7"/>
  <c r="E2650" i="7" s="1"/>
  <c r="F2650" i="7" s="1"/>
  <c r="G2650" i="7" s="1"/>
  <c r="D2651" i="7"/>
  <c r="E2651" i="7" s="1"/>
  <c r="F2651" i="7" s="1"/>
  <c r="G2651" i="7"/>
  <c r="D2652" i="7"/>
  <c r="E2652" i="7" s="1"/>
  <c r="F2652" i="7" s="1"/>
  <c r="G2652" i="7" s="1"/>
  <c r="D2653" i="7"/>
  <c r="E2653" i="7" s="1"/>
  <c r="F2653" i="7" s="1"/>
  <c r="G2653" i="7" s="1"/>
  <c r="D2654" i="7"/>
  <c r="E2654" i="7" s="1"/>
  <c r="F2654" i="7" s="1"/>
  <c r="G2654" i="7" s="1"/>
  <c r="D2655" i="7"/>
  <c r="E2655" i="7" s="1"/>
  <c r="F2655" i="7" s="1"/>
  <c r="G2655" i="7" s="1"/>
  <c r="D2656" i="7"/>
  <c r="E2656" i="7" s="1"/>
  <c r="F2656" i="7" s="1"/>
  <c r="G2656" i="7" s="1"/>
  <c r="D2657" i="7"/>
  <c r="E2657" i="7" s="1"/>
  <c r="F2657" i="7" s="1"/>
  <c r="G2657" i="7" s="1"/>
  <c r="D2658" i="7"/>
  <c r="E2658" i="7" s="1"/>
  <c r="F2658" i="7" s="1"/>
  <c r="G2658" i="7" s="1"/>
  <c r="D2659" i="7"/>
  <c r="E2659" i="7" s="1"/>
  <c r="F2659" i="7" s="1"/>
  <c r="G2659" i="7" s="1"/>
  <c r="D2660" i="7"/>
  <c r="E2660" i="7"/>
  <c r="F2660" i="7" s="1"/>
  <c r="G2660" i="7" s="1"/>
  <c r="D2661" i="7"/>
  <c r="E2661" i="7" s="1"/>
  <c r="F2661" i="7" s="1"/>
  <c r="G2661" i="7"/>
  <c r="D2662" i="7"/>
  <c r="E2662" i="7" s="1"/>
  <c r="F2662" i="7" s="1"/>
  <c r="G2662" i="7"/>
  <c r="D2663" i="7"/>
  <c r="E2663" i="7" s="1"/>
  <c r="F2663" i="7" s="1"/>
  <c r="G2663" i="7" s="1"/>
  <c r="D2664" i="7"/>
  <c r="E2664" i="7" s="1"/>
  <c r="F2664" i="7" s="1"/>
  <c r="G2664" i="7" s="1"/>
  <c r="D2665" i="7"/>
  <c r="E2665" i="7"/>
  <c r="F2665" i="7" s="1"/>
  <c r="G2665" i="7" s="1"/>
  <c r="D2666" i="7"/>
  <c r="E2666" i="7" s="1"/>
  <c r="F2666" i="7" s="1"/>
  <c r="G2666" i="7" s="1"/>
  <c r="D2667" i="7"/>
  <c r="E2667" i="7" s="1"/>
  <c r="F2667" i="7"/>
  <c r="G2667" i="7" s="1"/>
  <c r="D2668" i="7"/>
  <c r="E2668" i="7" s="1"/>
  <c r="F2668" i="7" s="1"/>
  <c r="G2668" i="7" s="1"/>
  <c r="D2669" i="7"/>
  <c r="E2669" i="7" s="1"/>
  <c r="F2669" i="7" s="1"/>
  <c r="G2669" i="7" s="1"/>
  <c r="D2670" i="7"/>
  <c r="E2670" i="7" s="1"/>
  <c r="F2670" i="7" s="1"/>
  <c r="G2670" i="7" s="1"/>
  <c r="D2671" i="7"/>
  <c r="E2671" i="7" s="1"/>
  <c r="F2671" i="7" s="1"/>
  <c r="G2671" i="7" s="1"/>
  <c r="D2672" i="7"/>
  <c r="E2672" i="7" s="1"/>
  <c r="F2672" i="7" s="1"/>
  <c r="G2672" i="7" s="1"/>
  <c r="D2673" i="7"/>
  <c r="E2673" i="7" s="1"/>
  <c r="F2673" i="7" s="1"/>
  <c r="G2673" i="7" s="1"/>
  <c r="D2674" i="7"/>
  <c r="E2674" i="7" s="1"/>
  <c r="F2674" i="7" s="1"/>
  <c r="G2674" i="7"/>
  <c r="D2675" i="7"/>
  <c r="E2675" i="7"/>
  <c r="F2675" i="7" s="1"/>
  <c r="G2675" i="7" s="1"/>
  <c r="D2676" i="7"/>
  <c r="E2676" i="7" s="1"/>
  <c r="F2676" i="7" s="1"/>
  <c r="G2676" i="7" s="1"/>
  <c r="D2677" i="7"/>
  <c r="E2677" i="7" s="1"/>
  <c r="F2677" i="7" s="1"/>
  <c r="G2677" i="7" s="1"/>
  <c r="D2678" i="7"/>
  <c r="E2678" i="7" s="1"/>
  <c r="F2678" i="7" s="1"/>
  <c r="G2678" i="7" s="1"/>
  <c r="D2679" i="7"/>
  <c r="E2679" i="7" s="1"/>
  <c r="F2679" i="7" s="1"/>
  <c r="G2679" i="7" s="1"/>
  <c r="D2680" i="7"/>
  <c r="E2680" i="7" s="1"/>
  <c r="F2680" i="7" s="1"/>
  <c r="G2680" i="7" s="1"/>
  <c r="D2681" i="7"/>
  <c r="E2681" i="7" s="1"/>
  <c r="F2681" i="7" s="1"/>
  <c r="G2681" i="7" s="1"/>
  <c r="D2682" i="7"/>
  <c r="E2682" i="7" s="1"/>
  <c r="F2682" i="7" s="1"/>
  <c r="G2682" i="7" s="1"/>
  <c r="D2683" i="7"/>
  <c r="E2683" i="7" s="1"/>
  <c r="F2683" i="7" s="1"/>
  <c r="G2683" i="7" s="1"/>
  <c r="D2684" i="7"/>
  <c r="E2684" i="7"/>
  <c r="F2684" i="7" s="1"/>
  <c r="G2684" i="7" s="1"/>
  <c r="D2685" i="7"/>
  <c r="E2685" i="7" s="1"/>
  <c r="F2685" i="7" s="1"/>
  <c r="G2685" i="7"/>
  <c r="D2686" i="7"/>
  <c r="E2686" i="7" s="1"/>
  <c r="F2686" i="7" s="1"/>
  <c r="G2686" i="7" s="1"/>
  <c r="D2687" i="7"/>
  <c r="E2687" i="7" s="1"/>
  <c r="F2687" i="7" s="1"/>
  <c r="G2687" i="7"/>
  <c r="D2688" i="7"/>
  <c r="E2688" i="7"/>
  <c r="F2688" i="7" s="1"/>
  <c r="G2688" i="7" s="1"/>
  <c r="D2689" i="7"/>
  <c r="E2689" i="7" s="1"/>
  <c r="F2689" i="7" s="1"/>
  <c r="G2689" i="7" s="1"/>
  <c r="D2690" i="7"/>
  <c r="E2690" i="7"/>
  <c r="F2690" i="7" s="1"/>
  <c r="G2690" i="7" s="1"/>
  <c r="D2691" i="7"/>
  <c r="E2691" i="7" s="1"/>
  <c r="F2691" i="7" s="1"/>
  <c r="G2691" i="7" s="1"/>
  <c r="D2692" i="7"/>
  <c r="E2692" i="7"/>
  <c r="F2692" i="7" s="1"/>
  <c r="G2692" i="7" s="1"/>
  <c r="D2693" i="7"/>
  <c r="E2693" i="7" s="1"/>
  <c r="F2693" i="7" s="1"/>
  <c r="G2693" i="7" s="1"/>
  <c r="D2694" i="7"/>
  <c r="E2694" i="7" s="1"/>
  <c r="F2694" i="7" s="1"/>
  <c r="G2694" i="7"/>
  <c r="D2695" i="7"/>
  <c r="E2695" i="7" s="1"/>
  <c r="F2695" i="7" s="1"/>
  <c r="G2695" i="7"/>
  <c r="D2696" i="7"/>
  <c r="E2696" i="7" s="1"/>
  <c r="F2696" i="7" s="1"/>
  <c r="G2696" i="7" s="1"/>
  <c r="D2697" i="7"/>
  <c r="E2697" i="7" s="1"/>
  <c r="F2697" i="7" s="1"/>
  <c r="G2697" i="7" s="1"/>
  <c r="D2698" i="7"/>
  <c r="E2698" i="7"/>
  <c r="F2698" i="7" s="1"/>
  <c r="G2698" i="7" s="1"/>
  <c r="D2699" i="7"/>
  <c r="E2699" i="7"/>
  <c r="F2699" i="7" s="1"/>
  <c r="G2699" i="7" s="1"/>
  <c r="D2700" i="7"/>
  <c r="E2700" i="7" s="1"/>
  <c r="F2700" i="7" s="1"/>
  <c r="G2700" i="7" s="1"/>
  <c r="D2701" i="7"/>
  <c r="E2701" i="7" s="1"/>
  <c r="F2701" i="7" s="1"/>
  <c r="G2701" i="7" s="1"/>
  <c r="D2702" i="7"/>
  <c r="E2702" i="7" s="1"/>
  <c r="F2702" i="7" s="1"/>
  <c r="G2702" i="7" s="1"/>
  <c r="D2703" i="7"/>
  <c r="E2703" i="7" s="1"/>
  <c r="F2703" i="7" s="1"/>
  <c r="G2703" i="7" s="1"/>
  <c r="D2704" i="7"/>
  <c r="E2704" i="7" s="1"/>
  <c r="F2704" i="7" s="1"/>
  <c r="G2704" i="7"/>
  <c r="D2705" i="7"/>
  <c r="E2705" i="7"/>
  <c r="F2705" i="7" s="1"/>
  <c r="G2705" i="7" s="1"/>
  <c r="D2706" i="7"/>
  <c r="E2706" i="7" s="1"/>
  <c r="F2706" i="7" s="1"/>
  <c r="G2706" i="7" s="1"/>
  <c r="D2707" i="7"/>
  <c r="E2707" i="7"/>
  <c r="F2707" i="7" s="1"/>
  <c r="G2707" i="7" s="1"/>
  <c r="D2708" i="7"/>
  <c r="E2708" i="7"/>
  <c r="F2708" i="7" s="1"/>
  <c r="G2708" i="7" s="1"/>
  <c r="D2709" i="7"/>
  <c r="E2709" i="7" s="1"/>
  <c r="F2709" i="7"/>
  <c r="G2709" i="7" s="1"/>
  <c r="D2710" i="7"/>
  <c r="E2710" i="7" s="1"/>
  <c r="F2710" i="7" s="1"/>
  <c r="G2710" i="7" s="1"/>
  <c r="D2711" i="7"/>
  <c r="E2711" i="7" s="1"/>
  <c r="F2711" i="7" s="1"/>
  <c r="G2711" i="7" s="1"/>
  <c r="D2712" i="7"/>
  <c r="E2712" i="7" s="1"/>
  <c r="F2712" i="7" s="1"/>
  <c r="G2712" i="7" s="1"/>
  <c r="D2713" i="7"/>
  <c r="E2713" i="7" s="1"/>
  <c r="F2713" i="7" s="1"/>
  <c r="G2713" i="7" s="1"/>
  <c r="D2714" i="7"/>
  <c r="E2714" i="7" s="1"/>
  <c r="F2714" i="7" s="1"/>
  <c r="G2714" i="7" s="1"/>
  <c r="D2715" i="7"/>
  <c r="E2715" i="7" s="1"/>
  <c r="F2715" i="7" s="1"/>
  <c r="G2715" i="7" s="1"/>
  <c r="D2716" i="7"/>
  <c r="E2716" i="7" s="1"/>
  <c r="F2716" i="7" s="1"/>
  <c r="G2716" i="7" s="1"/>
  <c r="D2717" i="7"/>
  <c r="E2717" i="7" s="1"/>
  <c r="F2717" i="7" s="1"/>
  <c r="G2717" i="7" s="1"/>
  <c r="D2718" i="7"/>
  <c r="E2718" i="7"/>
  <c r="F2718" i="7" s="1"/>
  <c r="G2718" i="7" s="1"/>
  <c r="D2719" i="7"/>
  <c r="E2719" i="7" s="1"/>
  <c r="F2719" i="7" s="1"/>
  <c r="G2719" i="7" s="1"/>
  <c r="D2720" i="7"/>
  <c r="E2720" i="7"/>
  <c r="F2720" i="7" s="1"/>
  <c r="G2720" i="7" s="1"/>
  <c r="D2721" i="7"/>
  <c r="E2721" i="7" s="1"/>
  <c r="F2721" i="7" s="1"/>
  <c r="G2721" i="7" s="1"/>
  <c r="D2722" i="7"/>
  <c r="E2722" i="7"/>
  <c r="F2722" i="7" s="1"/>
  <c r="G2722" i="7" s="1"/>
  <c r="D2723" i="7"/>
  <c r="E2723" i="7" s="1"/>
  <c r="F2723" i="7"/>
  <c r="G2723" i="7" s="1"/>
  <c r="D2724" i="7"/>
  <c r="E2724" i="7" s="1"/>
  <c r="F2724" i="7" s="1"/>
  <c r="G2724" i="7" s="1"/>
  <c r="D2725" i="7"/>
  <c r="E2725" i="7"/>
  <c r="F2725" i="7" s="1"/>
  <c r="G2725" i="7"/>
  <c r="D2726" i="7"/>
  <c r="E2726" i="7" s="1"/>
  <c r="F2726" i="7" s="1"/>
  <c r="G2726" i="7" s="1"/>
  <c r="D2727" i="7"/>
  <c r="E2727" i="7"/>
  <c r="F2727" i="7" s="1"/>
  <c r="G2727" i="7" s="1"/>
  <c r="D2728" i="7"/>
  <c r="E2728" i="7"/>
  <c r="F2728" i="7" s="1"/>
  <c r="G2728" i="7" s="1"/>
  <c r="D2729" i="7"/>
  <c r="E2729" i="7" s="1"/>
  <c r="F2729" i="7" s="1"/>
  <c r="G2729" i="7"/>
  <c r="D2730" i="7"/>
  <c r="E2730" i="7" s="1"/>
  <c r="F2730" i="7" s="1"/>
  <c r="G2730" i="7" s="1"/>
  <c r="D2731" i="7"/>
  <c r="E2731" i="7"/>
  <c r="F2731" i="7" s="1"/>
  <c r="G2731" i="7" s="1"/>
  <c r="D2732" i="7"/>
  <c r="E2732" i="7" s="1"/>
  <c r="F2732" i="7" s="1"/>
  <c r="G2732" i="7"/>
  <c r="D2733" i="7"/>
  <c r="E2733" i="7" s="1"/>
  <c r="F2733" i="7"/>
  <c r="G2733" i="7" s="1"/>
  <c r="D2734" i="7"/>
  <c r="E2734" i="7" s="1"/>
  <c r="F2734" i="7" s="1"/>
  <c r="G2734" i="7" s="1"/>
  <c r="D2735" i="7"/>
  <c r="E2735" i="7"/>
  <c r="F2735" i="7" s="1"/>
  <c r="G2735" i="7" s="1"/>
  <c r="D2736" i="7"/>
  <c r="E2736" i="7" s="1"/>
  <c r="F2736" i="7" s="1"/>
  <c r="G2736" i="7" s="1"/>
  <c r="D2737" i="7"/>
  <c r="E2737" i="7"/>
  <c r="F2737" i="7" s="1"/>
  <c r="G2737" i="7" s="1"/>
  <c r="D2738" i="7"/>
  <c r="E2738" i="7" s="1"/>
  <c r="F2738" i="7" s="1"/>
  <c r="G2738" i="7" s="1"/>
  <c r="D2739" i="7"/>
  <c r="E2739" i="7" s="1"/>
  <c r="F2739" i="7" s="1"/>
  <c r="G2739" i="7" s="1"/>
  <c r="D2740" i="7"/>
  <c r="E2740" i="7"/>
  <c r="F2740" i="7" s="1"/>
  <c r="G2740" i="7" s="1"/>
  <c r="D2741" i="7"/>
  <c r="E2741" i="7" s="1"/>
  <c r="F2741" i="7" s="1"/>
  <c r="G2741" i="7" s="1"/>
  <c r="D2742" i="7"/>
  <c r="E2742" i="7" s="1"/>
  <c r="F2742" i="7" s="1"/>
  <c r="G2742" i="7" s="1"/>
  <c r="D2743" i="7"/>
  <c r="E2743" i="7" s="1"/>
  <c r="F2743" i="7" s="1"/>
  <c r="G2743" i="7" s="1"/>
  <c r="D2744" i="7"/>
  <c r="E2744" i="7" s="1"/>
  <c r="F2744" i="7" s="1"/>
  <c r="G2744" i="7" s="1"/>
  <c r="D2745" i="7"/>
  <c r="E2745" i="7" s="1"/>
  <c r="F2745" i="7" s="1"/>
  <c r="G2745" i="7" s="1"/>
  <c r="D2746" i="7"/>
  <c r="E2746" i="7"/>
  <c r="F2746" i="7" s="1"/>
  <c r="G2746" i="7" s="1"/>
  <c r="D2747" i="7"/>
  <c r="E2747" i="7" s="1"/>
  <c r="F2747" i="7" s="1"/>
  <c r="G2747" i="7"/>
  <c r="D2748" i="7"/>
  <c r="E2748" i="7" s="1"/>
  <c r="F2748" i="7" s="1"/>
  <c r="G2748" i="7" s="1"/>
  <c r="D2749" i="7"/>
  <c r="E2749" i="7" s="1"/>
  <c r="F2749" i="7" s="1"/>
  <c r="G2749" i="7"/>
  <c r="D2750" i="7"/>
  <c r="E2750" i="7" s="1"/>
  <c r="F2750" i="7" s="1"/>
  <c r="G2750" i="7" s="1"/>
  <c r="D2751" i="7"/>
  <c r="E2751" i="7"/>
  <c r="F2751" i="7" s="1"/>
  <c r="G2751" i="7" s="1"/>
  <c r="D2752" i="7"/>
  <c r="E2752" i="7" s="1"/>
  <c r="F2752" i="7" s="1"/>
  <c r="G2752" i="7" s="1"/>
  <c r="D2753" i="7"/>
  <c r="E2753" i="7" s="1"/>
  <c r="F2753" i="7"/>
  <c r="G2753" i="7" s="1"/>
  <c r="D2754" i="7"/>
  <c r="E2754" i="7" s="1"/>
  <c r="F2754" i="7" s="1"/>
  <c r="G2754" i="7" s="1"/>
  <c r="D2755" i="7"/>
  <c r="E2755" i="7" s="1"/>
  <c r="F2755" i="7"/>
  <c r="G2755" i="7" s="1"/>
  <c r="D2756" i="7"/>
  <c r="E2756" i="7" s="1"/>
  <c r="F2756" i="7" s="1"/>
  <c r="G2756" i="7" s="1"/>
  <c r="D2757" i="7"/>
  <c r="E2757" i="7" s="1"/>
  <c r="F2757" i="7" s="1"/>
  <c r="G2757" i="7"/>
  <c r="D2758" i="7"/>
  <c r="E2758" i="7" s="1"/>
  <c r="F2758" i="7" s="1"/>
  <c r="G2758" i="7" s="1"/>
  <c r="D2759" i="7"/>
  <c r="E2759" i="7" s="1"/>
  <c r="F2759" i="7" s="1"/>
  <c r="G2759" i="7"/>
  <c r="D2760" i="7"/>
  <c r="E2760" i="7"/>
  <c r="F2760" i="7" s="1"/>
  <c r="G2760" i="7" s="1"/>
  <c r="D2761" i="7"/>
  <c r="E2761" i="7"/>
  <c r="F2761" i="7" s="1"/>
  <c r="G2761" i="7" s="1"/>
  <c r="D2762" i="7"/>
  <c r="E2762" i="7" s="1"/>
  <c r="F2762" i="7" s="1"/>
  <c r="G2762" i="7" s="1"/>
  <c r="D2763" i="7"/>
  <c r="E2763" i="7"/>
  <c r="F2763" i="7"/>
  <c r="G2763" i="7" s="1"/>
  <c r="D2764" i="7"/>
  <c r="E2764" i="7" s="1"/>
  <c r="F2764" i="7" s="1"/>
  <c r="G2764" i="7" s="1"/>
  <c r="D2765" i="7"/>
  <c r="E2765" i="7" s="1"/>
  <c r="F2765" i="7"/>
  <c r="G2765" i="7" s="1"/>
  <c r="D2766" i="7"/>
  <c r="E2766" i="7" s="1"/>
  <c r="F2766" i="7" s="1"/>
  <c r="G2766" i="7" s="1"/>
  <c r="D2767" i="7"/>
  <c r="E2767" i="7"/>
  <c r="F2767" i="7" s="1"/>
  <c r="G2767" i="7" s="1"/>
  <c r="D2768" i="7"/>
  <c r="E2768" i="7" s="1"/>
  <c r="F2768" i="7" s="1"/>
  <c r="G2768" i="7" s="1"/>
  <c r="D2769" i="7"/>
  <c r="E2769" i="7" s="1"/>
  <c r="F2769" i="7" s="1"/>
  <c r="G2769" i="7" s="1"/>
  <c r="D2770" i="7"/>
  <c r="E2770" i="7" s="1"/>
  <c r="F2770" i="7" s="1"/>
  <c r="G2770" i="7" s="1"/>
  <c r="D2771" i="7"/>
  <c r="E2771" i="7" s="1"/>
  <c r="F2771" i="7" s="1"/>
  <c r="G2771" i="7" s="1"/>
  <c r="D2772" i="7"/>
  <c r="E2772" i="7"/>
  <c r="F2772" i="7" s="1"/>
  <c r="G2772" i="7" s="1"/>
  <c r="D2773" i="7"/>
  <c r="E2773" i="7" s="1"/>
  <c r="F2773" i="7"/>
  <c r="G2773" i="7"/>
  <c r="D2774" i="7"/>
  <c r="E2774" i="7" s="1"/>
  <c r="F2774" i="7" s="1"/>
  <c r="G2774" i="7" s="1"/>
  <c r="D2775" i="7"/>
  <c r="E2775" i="7" s="1"/>
  <c r="F2775" i="7" s="1"/>
  <c r="G2775" i="7" s="1"/>
  <c r="D2776" i="7"/>
  <c r="E2776" i="7" s="1"/>
  <c r="F2776" i="7" s="1"/>
  <c r="G2776" i="7" s="1"/>
  <c r="D2777" i="7"/>
  <c r="E2777" i="7" s="1"/>
  <c r="F2777" i="7"/>
  <c r="G2777" i="7" s="1"/>
  <c r="D2778" i="7"/>
  <c r="E2778" i="7"/>
  <c r="F2778" i="7" s="1"/>
  <c r="G2778" i="7" s="1"/>
  <c r="D2779" i="7"/>
  <c r="E2779" i="7" s="1"/>
  <c r="F2779" i="7" s="1"/>
  <c r="G2779" i="7" s="1"/>
  <c r="D2780" i="7"/>
  <c r="E2780" i="7"/>
  <c r="F2780" i="7" s="1"/>
  <c r="G2780" i="7" s="1"/>
  <c r="D2781" i="7"/>
  <c r="E2781" i="7" s="1"/>
  <c r="F2781" i="7" s="1"/>
  <c r="G2781" i="7" s="1"/>
  <c r="D2782" i="7"/>
  <c r="E2782" i="7"/>
  <c r="F2782" i="7" s="1"/>
  <c r="G2782" i="7" s="1"/>
  <c r="D2783" i="7"/>
  <c r="E2783" i="7"/>
  <c r="F2783" i="7" s="1"/>
  <c r="G2783" i="7" s="1"/>
  <c r="D2784" i="7"/>
  <c r="E2784" i="7" s="1"/>
  <c r="F2784" i="7" s="1"/>
  <c r="G2784" i="7" s="1"/>
  <c r="D2785" i="7"/>
  <c r="E2785" i="7" s="1"/>
  <c r="F2785" i="7" s="1"/>
  <c r="G2785" i="7" s="1"/>
  <c r="D2786" i="7"/>
  <c r="E2786" i="7" s="1"/>
  <c r="F2786" i="7" s="1"/>
  <c r="G2786" i="7" s="1"/>
  <c r="D2787" i="7"/>
  <c r="E2787" i="7" s="1"/>
  <c r="F2787" i="7" s="1"/>
  <c r="G2787" i="7" s="1"/>
  <c r="D2788" i="7"/>
  <c r="E2788" i="7" s="1"/>
  <c r="F2788" i="7" s="1"/>
  <c r="G2788" i="7" s="1"/>
  <c r="D2789" i="7"/>
  <c r="E2789" i="7" s="1"/>
  <c r="F2789" i="7" s="1"/>
  <c r="G2789" i="7" s="1"/>
  <c r="D2790" i="7"/>
  <c r="E2790" i="7" s="1"/>
  <c r="F2790" i="7" s="1"/>
  <c r="G2790" i="7"/>
  <c r="D2791" i="7"/>
  <c r="E2791" i="7" s="1"/>
  <c r="F2791" i="7" s="1"/>
  <c r="G2791" i="7" s="1"/>
  <c r="D2792" i="7"/>
  <c r="E2792" i="7" s="1"/>
  <c r="F2792" i="7" s="1"/>
  <c r="G2792" i="7" s="1"/>
  <c r="D2793" i="7"/>
  <c r="E2793" i="7" s="1"/>
  <c r="F2793" i="7" s="1"/>
  <c r="G2793" i="7" s="1"/>
  <c r="D2794" i="7"/>
  <c r="E2794" i="7" s="1"/>
  <c r="F2794" i="7" s="1"/>
  <c r="G2794" i="7" s="1"/>
  <c r="D2795" i="7"/>
  <c r="E2795" i="7" s="1"/>
  <c r="F2795" i="7" s="1"/>
  <c r="G2795" i="7" s="1"/>
  <c r="D2796" i="7"/>
  <c r="E2796" i="7" s="1"/>
  <c r="F2796" i="7" s="1"/>
  <c r="G2796" i="7" s="1"/>
  <c r="D2797" i="7"/>
  <c r="E2797" i="7" s="1"/>
  <c r="F2797" i="7"/>
  <c r="G2797" i="7" s="1"/>
  <c r="D2798" i="7"/>
  <c r="E2798" i="7" s="1"/>
  <c r="F2798" i="7" s="1"/>
  <c r="G2798" i="7" s="1"/>
  <c r="D2799" i="7"/>
  <c r="E2799" i="7" s="1"/>
  <c r="F2799" i="7" s="1"/>
  <c r="G2799" i="7" s="1"/>
  <c r="D2800" i="7"/>
  <c r="E2800" i="7" s="1"/>
  <c r="F2800" i="7" s="1"/>
  <c r="G2800" i="7" s="1"/>
  <c r="D2801" i="7"/>
  <c r="E2801" i="7" s="1"/>
  <c r="F2801" i="7" s="1"/>
  <c r="G2801" i="7" s="1"/>
  <c r="D2802" i="7"/>
  <c r="E2802" i="7" s="1"/>
  <c r="F2802" i="7" s="1"/>
  <c r="G2802" i="7"/>
  <c r="D2803" i="7"/>
  <c r="E2803" i="7"/>
  <c r="F2803" i="7"/>
  <c r="G2803" i="7" s="1"/>
  <c r="D2804" i="7"/>
  <c r="E2804" i="7"/>
  <c r="F2804" i="7" s="1"/>
  <c r="G2804" i="7" s="1"/>
  <c r="D2805" i="7"/>
  <c r="E2805" i="7" s="1"/>
  <c r="F2805" i="7"/>
  <c r="G2805" i="7" s="1"/>
  <c r="D2806" i="7"/>
  <c r="E2806" i="7" s="1"/>
  <c r="F2806" i="7" s="1"/>
  <c r="G2806" i="7"/>
  <c r="D2807" i="7"/>
  <c r="E2807" i="7" s="1"/>
  <c r="F2807" i="7" s="1"/>
  <c r="G2807" i="7" s="1"/>
  <c r="D2808" i="7"/>
  <c r="E2808" i="7" s="1"/>
  <c r="F2808" i="7" s="1"/>
  <c r="G2808" i="7" s="1"/>
  <c r="D2809" i="7"/>
  <c r="E2809" i="7" s="1"/>
  <c r="F2809" i="7" s="1"/>
  <c r="G2809" i="7" s="1"/>
  <c r="D2810" i="7"/>
  <c r="E2810" i="7" s="1"/>
  <c r="F2810" i="7" s="1"/>
  <c r="G2810" i="7" s="1"/>
  <c r="D2811" i="7"/>
  <c r="E2811" i="7"/>
  <c r="F2811" i="7" s="1"/>
  <c r="G2811" i="7" s="1"/>
  <c r="D2812" i="7"/>
  <c r="E2812" i="7"/>
  <c r="F2812" i="7" s="1"/>
  <c r="G2812" i="7" s="1"/>
  <c r="D2813" i="7"/>
  <c r="E2813" i="7" s="1"/>
  <c r="F2813" i="7" s="1"/>
  <c r="G2813" i="7" s="1"/>
  <c r="D2814" i="7"/>
  <c r="E2814" i="7" s="1"/>
  <c r="F2814" i="7" s="1"/>
  <c r="G2814" i="7" s="1"/>
  <c r="D2815" i="7"/>
  <c r="E2815" i="7" s="1"/>
  <c r="F2815" i="7" s="1"/>
  <c r="G2815" i="7" s="1"/>
  <c r="D2816" i="7"/>
  <c r="E2816" i="7"/>
  <c r="F2816" i="7" s="1"/>
  <c r="G2816" i="7"/>
  <c r="D2817" i="7"/>
  <c r="E2817" i="7" s="1"/>
  <c r="F2817" i="7" s="1"/>
  <c r="G2817" i="7" s="1"/>
  <c r="D2818" i="7"/>
  <c r="E2818" i="7"/>
  <c r="F2818" i="7" s="1"/>
  <c r="G2818" i="7" s="1"/>
  <c r="D2819" i="7"/>
  <c r="E2819" i="7"/>
  <c r="F2819" i="7"/>
  <c r="G2819" i="7" s="1"/>
  <c r="D2820" i="7"/>
  <c r="E2820" i="7"/>
  <c r="F2820" i="7" s="1"/>
  <c r="G2820" i="7" s="1"/>
  <c r="D2821" i="7"/>
  <c r="E2821" i="7" s="1"/>
  <c r="F2821" i="7" s="1"/>
  <c r="G2821" i="7" s="1"/>
  <c r="D2822" i="7"/>
  <c r="E2822" i="7" s="1"/>
  <c r="F2822" i="7" s="1"/>
  <c r="G2822" i="7" s="1"/>
  <c r="D2823" i="7"/>
  <c r="E2823" i="7"/>
  <c r="F2823" i="7"/>
  <c r="G2823" i="7" s="1"/>
  <c r="D2824" i="7"/>
  <c r="E2824" i="7" s="1"/>
  <c r="F2824" i="7" s="1"/>
  <c r="G2824" i="7" s="1"/>
  <c r="D2825" i="7"/>
  <c r="E2825" i="7"/>
  <c r="F2825" i="7" s="1"/>
  <c r="G2825" i="7" s="1"/>
  <c r="D2826" i="7"/>
  <c r="E2826" i="7"/>
  <c r="F2826" i="7" s="1"/>
  <c r="G2826" i="7" s="1"/>
  <c r="D2827" i="7"/>
  <c r="E2827" i="7"/>
  <c r="F2827" i="7" s="1"/>
  <c r="G2827" i="7" s="1"/>
  <c r="D2828" i="7"/>
  <c r="E2828" i="7"/>
  <c r="F2828" i="7" s="1"/>
  <c r="G2828" i="7" s="1"/>
  <c r="D2829" i="7"/>
  <c r="E2829" i="7" s="1"/>
  <c r="F2829" i="7" s="1"/>
  <c r="G2829" i="7" s="1"/>
  <c r="D2830" i="7"/>
  <c r="E2830" i="7" s="1"/>
  <c r="F2830" i="7" s="1"/>
  <c r="G2830" i="7"/>
  <c r="D2831" i="7"/>
  <c r="E2831" i="7" s="1"/>
  <c r="F2831" i="7" s="1"/>
  <c r="G2831" i="7" s="1"/>
  <c r="D2832" i="7"/>
  <c r="E2832" i="7" s="1"/>
  <c r="F2832" i="7" s="1"/>
  <c r="G2832" i="7" s="1"/>
  <c r="D2833" i="7"/>
  <c r="E2833" i="7"/>
  <c r="F2833" i="7" s="1"/>
  <c r="G2833" i="7" s="1"/>
  <c r="D2834" i="7"/>
  <c r="E2834" i="7" s="1"/>
  <c r="F2834" i="7" s="1"/>
  <c r="G2834" i="7" s="1"/>
  <c r="D2835" i="7"/>
  <c r="E2835" i="7"/>
  <c r="F2835" i="7" s="1"/>
  <c r="G2835" i="7" s="1"/>
  <c r="D2836" i="7"/>
  <c r="E2836" i="7" s="1"/>
  <c r="F2836" i="7" s="1"/>
  <c r="G2836" i="7" s="1"/>
  <c r="D2837" i="7"/>
  <c r="E2837" i="7" s="1"/>
  <c r="F2837" i="7" s="1"/>
  <c r="G2837" i="7" s="1"/>
  <c r="D2838" i="7"/>
  <c r="E2838" i="7" s="1"/>
  <c r="F2838" i="7" s="1"/>
  <c r="G2838" i="7"/>
  <c r="D2839" i="7"/>
  <c r="E2839" i="7" s="1"/>
  <c r="F2839" i="7" s="1"/>
  <c r="G2839" i="7" s="1"/>
  <c r="D2840" i="7"/>
  <c r="E2840" i="7" s="1"/>
  <c r="F2840" i="7" s="1"/>
  <c r="G2840" i="7" s="1"/>
  <c r="D2841" i="7"/>
  <c r="E2841" i="7" s="1"/>
  <c r="F2841" i="7" s="1"/>
  <c r="G2841" i="7" s="1"/>
  <c r="D2842" i="7"/>
  <c r="E2842" i="7" s="1"/>
  <c r="F2842" i="7" s="1"/>
  <c r="G2842" i="7" s="1"/>
  <c r="D2843" i="7"/>
  <c r="E2843" i="7"/>
  <c r="F2843" i="7" s="1"/>
  <c r="G2843" i="7" s="1"/>
  <c r="D2844" i="7"/>
  <c r="E2844" i="7"/>
  <c r="F2844" i="7" s="1"/>
  <c r="G2844" i="7" s="1"/>
  <c r="D2845" i="7"/>
  <c r="E2845" i="7" s="1"/>
  <c r="F2845" i="7" s="1"/>
  <c r="G2845" i="7" s="1"/>
  <c r="D2846" i="7"/>
  <c r="E2846" i="7" s="1"/>
  <c r="F2846" i="7" s="1"/>
  <c r="G2846" i="7" s="1"/>
  <c r="D2847" i="7"/>
  <c r="E2847" i="7" s="1"/>
  <c r="F2847" i="7" s="1"/>
  <c r="G2847" i="7" s="1"/>
  <c r="D2848" i="7"/>
  <c r="E2848" i="7"/>
  <c r="F2848" i="7" s="1"/>
  <c r="G2848" i="7" s="1"/>
  <c r="D2849" i="7"/>
  <c r="E2849" i="7"/>
  <c r="F2849" i="7" s="1"/>
  <c r="G2849" i="7" s="1"/>
  <c r="D2850" i="7"/>
  <c r="E2850" i="7" s="1"/>
  <c r="F2850" i="7" s="1"/>
  <c r="G2850" i="7" s="1"/>
  <c r="D2851" i="7"/>
  <c r="E2851" i="7" s="1"/>
  <c r="F2851" i="7" s="1"/>
  <c r="G2851" i="7" s="1"/>
  <c r="D2852" i="7"/>
  <c r="E2852" i="7" s="1"/>
  <c r="F2852" i="7" s="1"/>
  <c r="G2852" i="7" s="1"/>
  <c r="D2853" i="7"/>
  <c r="E2853" i="7"/>
  <c r="F2853" i="7" s="1"/>
  <c r="G2853" i="7" s="1"/>
  <c r="D2854" i="7"/>
  <c r="E2854" i="7" s="1"/>
  <c r="F2854" i="7" s="1"/>
  <c r="G2854" i="7" s="1"/>
  <c r="D2855" i="7"/>
  <c r="E2855" i="7"/>
  <c r="F2855" i="7" s="1"/>
  <c r="G2855" i="7" s="1"/>
  <c r="D2856" i="7"/>
  <c r="E2856" i="7" s="1"/>
  <c r="F2856" i="7" s="1"/>
  <c r="G2856" i="7" s="1"/>
  <c r="D2857" i="7"/>
  <c r="E2857" i="7"/>
  <c r="F2857" i="7" s="1"/>
  <c r="G2857" i="7"/>
  <c r="D2858" i="7"/>
  <c r="E2858" i="7" s="1"/>
  <c r="F2858" i="7" s="1"/>
  <c r="G2858" i="7" s="1"/>
  <c r="D2859" i="7"/>
  <c r="E2859" i="7"/>
  <c r="F2859" i="7" s="1"/>
  <c r="G2859" i="7" s="1"/>
  <c r="D2860" i="7"/>
  <c r="E2860" i="7" s="1"/>
  <c r="F2860" i="7" s="1"/>
  <c r="G2860" i="7"/>
  <c r="D2861" i="7"/>
  <c r="E2861" i="7" s="1"/>
  <c r="F2861" i="7"/>
  <c r="G2861" i="7" s="1"/>
  <c r="D2862" i="7"/>
  <c r="E2862" i="7" s="1"/>
  <c r="F2862" i="7" s="1"/>
  <c r="G2862" i="7" s="1"/>
  <c r="D2863" i="7"/>
  <c r="E2863" i="7" s="1"/>
  <c r="F2863" i="7" s="1"/>
  <c r="G2863" i="7" s="1"/>
  <c r="D2864" i="7"/>
  <c r="E2864" i="7"/>
  <c r="F2864" i="7" s="1"/>
  <c r="G2864" i="7" s="1"/>
  <c r="D2865" i="7"/>
  <c r="E2865" i="7"/>
  <c r="F2865" i="7" s="1"/>
  <c r="G2865" i="7" s="1"/>
  <c r="D2866" i="7"/>
  <c r="E2866" i="7" s="1"/>
  <c r="F2866" i="7" s="1"/>
  <c r="G2866" i="7" s="1"/>
  <c r="D2867" i="7"/>
  <c r="E2867" i="7" s="1"/>
  <c r="F2867" i="7" s="1"/>
  <c r="G2867" i="7" s="1"/>
  <c r="D2868" i="7"/>
  <c r="E2868" i="7"/>
  <c r="F2868" i="7" s="1"/>
  <c r="G2868" i="7" s="1"/>
  <c r="D2869" i="7"/>
  <c r="E2869" i="7"/>
  <c r="F2869" i="7" s="1"/>
  <c r="G2869" i="7" s="1"/>
  <c r="D2870" i="7"/>
  <c r="E2870" i="7" s="1"/>
  <c r="F2870" i="7" s="1"/>
  <c r="G2870" i="7" s="1"/>
  <c r="D2871" i="7"/>
  <c r="E2871" i="7"/>
  <c r="F2871" i="7" s="1"/>
  <c r="G2871" i="7" s="1"/>
  <c r="D2872" i="7"/>
  <c r="E2872" i="7" s="1"/>
  <c r="F2872" i="7" s="1"/>
  <c r="G2872" i="7" s="1"/>
  <c r="D2873" i="7"/>
  <c r="E2873" i="7" s="1"/>
  <c r="F2873" i="7" s="1"/>
  <c r="G2873" i="7" s="1"/>
  <c r="D2874" i="7"/>
  <c r="E2874" i="7"/>
  <c r="F2874" i="7" s="1"/>
  <c r="G2874" i="7" s="1"/>
  <c r="D2875" i="7"/>
  <c r="E2875" i="7" s="1"/>
  <c r="F2875" i="7" s="1"/>
  <c r="G2875" i="7" s="1"/>
  <c r="D2876" i="7"/>
  <c r="E2876" i="7" s="1"/>
  <c r="F2876" i="7" s="1"/>
  <c r="G2876" i="7" s="1"/>
  <c r="D2877" i="7"/>
  <c r="E2877" i="7" s="1"/>
  <c r="F2877" i="7" s="1"/>
  <c r="G2877" i="7" s="1"/>
  <c r="D2878" i="7"/>
  <c r="E2878" i="7"/>
  <c r="F2878" i="7" s="1"/>
  <c r="G2878" i="7"/>
  <c r="D2879" i="7"/>
  <c r="E2879" i="7" s="1"/>
  <c r="F2879" i="7" s="1"/>
  <c r="G2879" i="7" s="1"/>
  <c r="D2880" i="7"/>
  <c r="E2880" i="7" s="1"/>
  <c r="F2880" i="7" s="1"/>
  <c r="G2880" i="7" s="1"/>
  <c r="D2881" i="7"/>
  <c r="E2881" i="7"/>
  <c r="F2881" i="7"/>
  <c r="G2881" i="7" s="1"/>
  <c r="D2882" i="7"/>
  <c r="E2882" i="7" s="1"/>
  <c r="F2882" i="7" s="1"/>
  <c r="G2882" i="7" s="1"/>
  <c r="D2883" i="7"/>
  <c r="E2883" i="7" s="1"/>
  <c r="F2883" i="7"/>
  <c r="G2883" i="7" s="1"/>
  <c r="D2884" i="7"/>
  <c r="E2884" i="7"/>
  <c r="F2884" i="7" s="1"/>
  <c r="G2884" i="7"/>
  <c r="D2885" i="7"/>
  <c r="E2885" i="7"/>
  <c r="F2885" i="7" s="1"/>
  <c r="G2885" i="7" s="1"/>
  <c r="D2886" i="7"/>
  <c r="E2886" i="7" s="1"/>
  <c r="F2886" i="7" s="1"/>
  <c r="G2886" i="7" s="1"/>
  <c r="D2887" i="7"/>
  <c r="E2887" i="7"/>
  <c r="F2887" i="7" s="1"/>
  <c r="G2887" i="7" s="1"/>
  <c r="D2888" i="7"/>
  <c r="E2888" i="7"/>
  <c r="F2888" i="7" s="1"/>
  <c r="G2888" i="7" s="1"/>
  <c r="D2889" i="7"/>
  <c r="E2889" i="7"/>
  <c r="F2889" i="7" s="1"/>
  <c r="G2889" i="7" s="1"/>
  <c r="D2890" i="7"/>
  <c r="E2890" i="7" s="1"/>
  <c r="F2890" i="7" s="1"/>
  <c r="G2890" i="7" s="1"/>
  <c r="D2891" i="7"/>
  <c r="E2891" i="7" s="1"/>
  <c r="F2891" i="7" s="1"/>
  <c r="G2891" i="7" s="1"/>
  <c r="D2892" i="7"/>
  <c r="E2892" i="7" s="1"/>
  <c r="F2892" i="7" s="1"/>
  <c r="G2892" i="7" s="1"/>
  <c r="D2893" i="7"/>
  <c r="E2893" i="7" s="1"/>
  <c r="F2893" i="7"/>
  <c r="G2893" i="7" s="1"/>
  <c r="D2894" i="7"/>
  <c r="E2894" i="7" s="1"/>
  <c r="F2894" i="7" s="1"/>
  <c r="G2894" i="7" s="1"/>
  <c r="D2895" i="7"/>
  <c r="E2895" i="7" s="1"/>
  <c r="F2895" i="7" s="1"/>
  <c r="G2895" i="7" s="1"/>
  <c r="D2896" i="7"/>
  <c r="E2896" i="7" s="1"/>
  <c r="F2896" i="7" s="1"/>
  <c r="G2896" i="7" s="1"/>
  <c r="D2897" i="7"/>
  <c r="E2897" i="7"/>
  <c r="F2897" i="7" s="1"/>
  <c r="G2897" i="7" s="1"/>
  <c r="D2898" i="7"/>
  <c r="E2898" i="7" s="1"/>
  <c r="F2898" i="7" s="1"/>
  <c r="G2898" i="7" s="1"/>
  <c r="D2899" i="7"/>
  <c r="E2899" i="7" s="1"/>
  <c r="F2899" i="7" s="1"/>
  <c r="G2899" i="7" s="1"/>
  <c r="D2900" i="7"/>
  <c r="E2900" i="7" s="1"/>
  <c r="F2900" i="7" s="1"/>
  <c r="G2900" i="7" s="1"/>
  <c r="D2901" i="7"/>
  <c r="E2901" i="7" s="1"/>
  <c r="F2901" i="7" s="1"/>
  <c r="G2901" i="7" s="1"/>
  <c r="D2902" i="7"/>
  <c r="E2902" i="7" s="1"/>
  <c r="F2902" i="7" s="1"/>
  <c r="G2902" i="7" s="1"/>
  <c r="D2903" i="7"/>
  <c r="E2903" i="7" s="1"/>
  <c r="F2903" i="7" s="1"/>
  <c r="G2903" i="7" s="1"/>
  <c r="D2904" i="7"/>
  <c r="E2904" i="7" s="1"/>
  <c r="F2904" i="7" s="1"/>
  <c r="G2904" i="7" s="1"/>
  <c r="D2905" i="7"/>
  <c r="E2905" i="7" s="1"/>
  <c r="F2905" i="7" s="1"/>
  <c r="G2905" i="7" s="1"/>
  <c r="D2906" i="7"/>
  <c r="E2906" i="7" s="1"/>
  <c r="F2906" i="7" s="1"/>
  <c r="G2906" i="7" s="1"/>
  <c r="D2907" i="7"/>
  <c r="E2907" i="7"/>
  <c r="F2907" i="7" s="1"/>
  <c r="G2907" i="7" s="1"/>
  <c r="D2908" i="7"/>
  <c r="E2908" i="7"/>
  <c r="F2908" i="7" s="1"/>
  <c r="G2908" i="7" s="1"/>
  <c r="D2909" i="7"/>
  <c r="E2909" i="7" s="1"/>
  <c r="F2909" i="7"/>
  <c r="G2909" i="7" s="1"/>
  <c r="D2910" i="7"/>
  <c r="E2910" i="7"/>
  <c r="F2910" i="7" s="1"/>
  <c r="G2910" i="7" s="1"/>
  <c r="D2911" i="7"/>
  <c r="E2911" i="7" s="1"/>
  <c r="F2911" i="7" s="1"/>
  <c r="G2911" i="7" s="1"/>
  <c r="D2912" i="7"/>
  <c r="E2912" i="7"/>
  <c r="F2912" i="7" s="1"/>
  <c r="G2912" i="7" s="1"/>
  <c r="D2913" i="7"/>
  <c r="E2913" i="7"/>
  <c r="F2913" i="7" s="1"/>
  <c r="G2913" i="7" s="1"/>
  <c r="D2914" i="7"/>
  <c r="E2914" i="7" s="1"/>
  <c r="F2914" i="7" s="1"/>
  <c r="G2914" i="7" s="1"/>
  <c r="D2915" i="7"/>
  <c r="E2915" i="7" s="1"/>
  <c r="F2915" i="7"/>
  <c r="G2915" i="7" s="1"/>
  <c r="D2916" i="7"/>
  <c r="E2916" i="7"/>
  <c r="F2916" i="7" s="1"/>
  <c r="G2916" i="7"/>
  <c r="D2917" i="7"/>
  <c r="E2917" i="7" s="1"/>
  <c r="F2917" i="7" s="1"/>
  <c r="G2917" i="7" s="1"/>
  <c r="D2918" i="7"/>
  <c r="E2918" i="7" s="1"/>
  <c r="F2918" i="7" s="1"/>
  <c r="G2918" i="7" s="1"/>
  <c r="D2919" i="7"/>
  <c r="E2919" i="7" s="1"/>
  <c r="F2919" i="7" s="1"/>
  <c r="G2919" i="7" s="1"/>
  <c r="D2920" i="7"/>
  <c r="E2920" i="7"/>
  <c r="F2920" i="7" s="1"/>
  <c r="G2920" i="7" s="1"/>
  <c r="D2921" i="7"/>
  <c r="E2921" i="7" s="1"/>
  <c r="F2921" i="7" s="1"/>
  <c r="G2921" i="7" s="1"/>
  <c r="D2922" i="7"/>
  <c r="E2922" i="7" s="1"/>
  <c r="F2922" i="7" s="1"/>
  <c r="G2922" i="7" s="1"/>
  <c r="D2923" i="7"/>
  <c r="E2923" i="7"/>
  <c r="F2923" i="7"/>
  <c r="G2923" i="7" s="1"/>
  <c r="D2924" i="7"/>
  <c r="E2924" i="7" s="1"/>
  <c r="F2924" i="7" s="1"/>
  <c r="G2924" i="7" s="1"/>
  <c r="D2925" i="7"/>
  <c r="E2925" i="7" s="1"/>
  <c r="F2925" i="7"/>
  <c r="G2925" i="7" s="1"/>
  <c r="D2926" i="7"/>
  <c r="E2926" i="7" s="1"/>
  <c r="F2926" i="7" s="1"/>
  <c r="G2926" i="7" s="1"/>
  <c r="D2927" i="7"/>
  <c r="E2927" i="7"/>
  <c r="F2927" i="7" s="1"/>
  <c r="G2927" i="7" s="1"/>
  <c r="D2928" i="7"/>
  <c r="E2928" i="7" s="1"/>
  <c r="F2928" i="7" s="1"/>
  <c r="G2928" i="7" s="1"/>
  <c r="D2929" i="7"/>
  <c r="E2929" i="7" s="1"/>
  <c r="F2929" i="7" s="1"/>
  <c r="G2929" i="7" s="1"/>
  <c r="D2930" i="7"/>
  <c r="E2930" i="7" s="1"/>
  <c r="F2930" i="7" s="1"/>
  <c r="G2930" i="7"/>
  <c r="D2931" i="7"/>
  <c r="E2931" i="7" s="1"/>
  <c r="F2931" i="7" s="1"/>
  <c r="G2931" i="7" s="1"/>
  <c r="D2932" i="7"/>
  <c r="E2932" i="7"/>
  <c r="F2932" i="7" s="1"/>
  <c r="G2932" i="7" s="1"/>
  <c r="D2933" i="7"/>
  <c r="E2933" i="7"/>
  <c r="F2933" i="7" s="1"/>
  <c r="G2933" i="7" s="1"/>
  <c r="D2934" i="7"/>
  <c r="E2934" i="7" s="1"/>
  <c r="F2934" i="7" s="1"/>
  <c r="G2934" i="7" s="1"/>
  <c r="D2935" i="7"/>
  <c r="E2935" i="7" s="1"/>
  <c r="F2935" i="7" s="1"/>
  <c r="G2935" i="7" s="1"/>
  <c r="D2936" i="7"/>
  <c r="E2936" i="7" s="1"/>
  <c r="F2936" i="7" s="1"/>
  <c r="G2936" i="7" s="1"/>
  <c r="D2937" i="7"/>
  <c r="E2937" i="7"/>
  <c r="F2937" i="7"/>
  <c r="G2937" i="7" s="1"/>
  <c r="D2938" i="7"/>
  <c r="E2938" i="7" s="1"/>
  <c r="F2938" i="7" s="1"/>
  <c r="G2938" i="7" s="1"/>
  <c r="D2939" i="7"/>
  <c r="E2939" i="7" s="1"/>
  <c r="F2939" i="7" s="1"/>
  <c r="G2939" i="7" s="1"/>
  <c r="D2940" i="7"/>
  <c r="E2940" i="7"/>
  <c r="F2940" i="7" s="1"/>
  <c r="G2940" i="7"/>
  <c r="D2941" i="7"/>
  <c r="E2941" i="7" s="1"/>
  <c r="F2941" i="7" s="1"/>
  <c r="G2941" i="7" s="1"/>
  <c r="D2942" i="7"/>
  <c r="E2942" i="7"/>
  <c r="F2942" i="7" s="1"/>
  <c r="G2942" i="7" s="1"/>
  <c r="D2943" i="7"/>
  <c r="E2943" i="7" s="1"/>
  <c r="F2943" i="7" s="1"/>
  <c r="G2943" i="7" s="1"/>
  <c r="D2944" i="7"/>
  <c r="E2944" i="7"/>
  <c r="F2944" i="7" s="1"/>
  <c r="G2944" i="7" s="1"/>
  <c r="D2945" i="7"/>
  <c r="E2945" i="7" s="1"/>
  <c r="F2945" i="7"/>
  <c r="G2945" i="7" s="1"/>
  <c r="D2946" i="7"/>
  <c r="E2946" i="7"/>
  <c r="F2946" i="7" s="1"/>
  <c r="G2946" i="7" s="1"/>
  <c r="D2947" i="7"/>
  <c r="E2947" i="7" s="1"/>
  <c r="F2947" i="7" s="1"/>
  <c r="G2947" i="7" s="1"/>
  <c r="D2948" i="7"/>
  <c r="E2948" i="7"/>
  <c r="F2948" i="7" s="1"/>
  <c r="G2948" i="7" s="1"/>
  <c r="D2949" i="7"/>
  <c r="E2949" i="7" s="1"/>
  <c r="F2949" i="7" s="1"/>
  <c r="G2949" i="7" s="1"/>
  <c r="D2950" i="7"/>
  <c r="E2950" i="7" s="1"/>
  <c r="F2950" i="7" s="1"/>
  <c r="G2950" i="7" s="1"/>
  <c r="D2951" i="7"/>
  <c r="E2951" i="7" s="1"/>
  <c r="F2951" i="7" s="1"/>
  <c r="G2951" i="7" s="1"/>
  <c r="D2952" i="7"/>
  <c r="E2952" i="7"/>
  <c r="F2952" i="7" s="1"/>
  <c r="G2952" i="7" s="1"/>
  <c r="D2953" i="7"/>
  <c r="E2953" i="7"/>
  <c r="F2953" i="7" s="1"/>
  <c r="G2953" i="7" s="1"/>
  <c r="D2954" i="7"/>
  <c r="E2954" i="7" s="1"/>
  <c r="F2954" i="7" s="1"/>
  <c r="G2954" i="7"/>
  <c r="D2955" i="7"/>
  <c r="E2955" i="7" s="1"/>
  <c r="F2955" i="7" s="1"/>
  <c r="G2955" i="7" s="1"/>
  <c r="D2956" i="7"/>
  <c r="E2956" i="7" s="1"/>
  <c r="F2956" i="7" s="1"/>
  <c r="G2956" i="7" s="1"/>
  <c r="D2957" i="7"/>
  <c r="E2957" i="7" s="1"/>
  <c r="F2957" i="7" s="1"/>
  <c r="G2957" i="7" s="1"/>
  <c r="D2958" i="7"/>
  <c r="E2958" i="7"/>
  <c r="F2958" i="7" s="1"/>
  <c r="G2958" i="7" s="1"/>
  <c r="D2959" i="7"/>
  <c r="E2959" i="7"/>
  <c r="F2959" i="7" s="1"/>
  <c r="G2959" i="7" s="1"/>
  <c r="D2960" i="7"/>
  <c r="E2960" i="7"/>
  <c r="F2960" i="7" s="1"/>
  <c r="G2960" i="7" s="1"/>
  <c r="D2961" i="7"/>
  <c r="E2961" i="7" s="1"/>
  <c r="F2961" i="7"/>
  <c r="G2961" i="7" s="1"/>
  <c r="D2962" i="7"/>
  <c r="E2962" i="7" s="1"/>
  <c r="F2962" i="7" s="1"/>
  <c r="G2962" i="7" s="1"/>
  <c r="D2963" i="7"/>
  <c r="E2963" i="7" s="1"/>
  <c r="F2963" i="7" s="1"/>
  <c r="G2963" i="7" s="1"/>
  <c r="D2964" i="7"/>
  <c r="E2964" i="7" s="1"/>
  <c r="F2964" i="7" s="1"/>
  <c r="G2964" i="7" s="1"/>
  <c r="D2965" i="7"/>
  <c r="E2965" i="7" s="1"/>
  <c r="F2965" i="7" s="1"/>
  <c r="G2965" i="7" s="1"/>
  <c r="D2966" i="7"/>
  <c r="E2966" i="7" s="1"/>
  <c r="F2966" i="7" s="1"/>
  <c r="G2966" i="7" s="1"/>
  <c r="D2967" i="7"/>
  <c r="E2967" i="7"/>
  <c r="F2967" i="7" s="1"/>
  <c r="G2967" i="7" s="1"/>
  <c r="D2968" i="7"/>
  <c r="E2968" i="7"/>
  <c r="F2968" i="7" s="1"/>
  <c r="G2968" i="7" s="1"/>
  <c r="D2969" i="7"/>
  <c r="E2969" i="7" s="1"/>
  <c r="F2969" i="7" s="1"/>
  <c r="G2969" i="7" s="1"/>
  <c r="D2970" i="7"/>
  <c r="E2970" i="7" s="1"/>
  <c r="F2970" i="7" s="1"/>
  <c r="G2970" i="7"/>
  <c r="D2971" i="7"/>
  <c r="E2971" i="7" s="1"/>
  <c r="F2971" i="7" s="1"/>
  <c r="G2971" i="7" s="1"/>
  <c r="D2972" i="7"/>
  <c r="E2972" i="7" s="1"/>
  <c r="F2972" i="7" s="1"/>
  <c r="G2972" i="7" s="1"/>
  <c r="D2973" i="7"/>
  <c r="E2973" i="7"/>
  <c r="F2973" i="7"/>
  <c r="G2973" i="7" s="1"/>
  <c r="D2974" i="7"/>
  <c r="E2974" i="7" s="1"/>
  <c r="F2974" i="7" s="1"/>
  <c r="G2974" i="7" s="1"/>
  <c r="D2975" i="7"/>
  <c r="E2975" i="7"/>
  <c r="F2975" i="7" s="1"/>
  <c r="G2975" i="7" s="1"/>
  <c r="D2976" i="7"/>
  <c r="E2976" i="7"/>
  <c r="F2976" i="7" s="1"/>
  <c r="G2976" i="7" s="1"/>
  <c r="D2977" i="7"/>
  <c r="E2977" i="7" s="1"/>
  <c r="F2977" i="7" s="1"/>
  <c r="G2977" i="7" s="1"/>
  <c r="D2978" i="7"/>
  <c r="E2978" i="7" s="1"/>
  <c r="F2978" i="7" s="1"/>
  <c r="G2978" i="7" s="1"/>
  <c r="D2979" i="7"/>
  <c r="E2979" i="7" s="1"/>
  <c r="F2979" i="7" s="1"/>
  <c r="G2979" i="7" s="1"/>
  <c r="D2980" i="7"/>
  <c r="E2980" i="7" s="1"/>
  <c r="F2980" i="7" s="1"/>
  <c r="G2980" i="7" s="1"/>
  <c r="D2981" i="7"/>
  <c r="E2981" i="7" s="1"/>
  <c r="F2981" i="7" s="1"/>
  <c r="G2981" i="7" s="1"/>
  <c r="D2982" i="7"/>
  <c r="E2982" i="7"/>
  <c r="F2982" i="7" s="1"/>
  <c r="G2982" i="7" s="1"/>
  <c r="D2983" i="7"/>
  <c r="E2983" i="7" s="1"/>
  <c r="F2983" i="7" s="1"/>
  <c r="G2983" i="7" s="1"/>
  <c r="D2984" i="7"/>
  <c r="E2984" i="7" s="1"/>
  <c r="F2984" i="7" s="1"/>
  <c r="G2984" i="7" s="1"/>
  <c r="D2985" i="7"/>
  <c r="E2985" i="7" s="1"/>
  <c r="F2985" i="7" s="1"/>
  <c r="G2985" i="7" s="1"/>
  <c r="D2986" i="7"/>
  <c r="E2986" i="7" s="1"/>
  <c r="F2986" i="7" s="1"/>
  <c r="G2986" i="7"/>
  <c r="D2987" i="7"/>
  <c r="E2987" i="7" s="1"/>
  <c r="F2987" i="7" s="1"/>
  <c r="G2987" i="7" s="1"/>
  <c r="D2988" i="7"/>
  <c r="E2988" i="7" s="1"/>
  <c r="F2988" i="7" s="1"/>
  <c r="G2988" i="7" s="1"/>
  <c r="D2989" i="7"/>
  <c r="E2989" i="7"/>
  <c r="F2989" i="7" s="1"/>
  <c r="G2989" i="7" s="1"/>
  <c r="D2990" i="7"/>
  <c r="E2990" i="7" s="1"/>
  <c r="F2990" i="7" s="1"/>
  <c r="G2990" i="7" s="1"/>
  <c r="D2991" i="7"/>
  <c r="E2991" i="7" s="1"/>
  <c r="F2991" i="7" s="1"/>
  <c r="G2991" i="7" s="1"/>
  <c r="D2992" i="7"/>
  <c r="E2992" i="7" s="1"/>
  <c r="F2992" i="7" s="1"/>
  <c r="G2992" i="7" s="1"/>
  <c r="D2993" i="7"/>
  <c r="E2993" i="7" s="1"/>
  <c r="F2993" i="7"/>
  <c r="G2993" i="7" s="1"/>
  <c r="D2994" i="7"/>
  <c r="E2994" i="7" s="1"/>
  <c r="F2994" i="7" s="1"/>
  <c r="G2994" i="7" s="1"/>
  <c r="D2995" i="7"/>
  <c r="E2995" i="7" s="1"/>
  <c r="F2995" i="7" s="1"/>
  <c r="G2995" i="7" s="1"/>
  <c r="D2996" i="7"/>
  <c r="E2996" i="7" s="1"/>
  <c r="F2996" i="7" s="1"/>
  <c r="G2996" i="7" s="1"/>
  <c r="D2997" i="7"/>
  <c r="E2997" i="7" s="1"/>
  <c r="F2997" i="7" s="1"/>
  <c r="G2997" i="7" s="1"/>
  <c r="D2998" i="7"/>
  <c r="E2998" i="7" s="1"/>
  <c r="F2998" i="7" s="1"/>
  <c r="G2998" i="7" s="1"/>
  <c r="D2999" i="7"/>
  <c r="E2999" i="7"/>
  <c r="F2999" i="7" s="1"/>
  <c r="G2999" i="7" s="1"/>
  <c r="D3000" i="7"/>
  <c r="E3000" i="7" s="1"/>
  <c r="F3000" i="7" s="1"/>
  <c r="G3000" i="7" s="1"/>
  <c r="D3001" i="7"/>
  <c r="E3001" i="7" s="1"/>
  <c r="F3001" i="7" s="1"/>
  <c r="G3001" i="7" s="1"/>
  <c r="D3002" i="7"/>
  <c r="E3002" i="7" s="1"/>
  <c r="F3002" i="7" s="1"/>
  <c r="G3002" i="7" s="1"/>
  <c r="D3003" i="7"/>
  <c r="E3003" i="7"/>
  <c r="F3003" i="7"/>
  <c r="G3003" i="7" s="1"/>
  <c r="D3004" i="7"/>
  <c r="E3004" i="7" s="1"/>
  <c r="F3004" i="7" s="1"/>
  <c r="G3004" i="7" s="1"/>
  <c r="D3005" i="7"/>
  <c r="E3005" i="7" s="1"/>
  <c r="F3005" i="7" s="1"/>
  <c r="G3005" i="7" s="1"/>
  <c r="D3006" i="7"/>
  <c r="E3006" i="7" s="1"/>
  <c r="F3006" i="7" s="1"/>
  <c r="G3006" i="7" s="1"/>
  <c r="D3007" i="7"/>
  <c r="E3007" i="7" s="1"/>
  <c r="F3007" i="7" s="1"/>
  <c r="G3007" i="7" s="1"/>
  <c r="D3008" i="7"/>
  <c r="E3008" i="7"/>
  <c r="F3008" i="7" s="1"/>
  <c r="G3008" i="7" s="1"/>
  <c r="D3009" i="7"/>
  <c r="E3009" i="7" s="1"/>
  <c r="F3009" i="7" s="1"/>
  <c r="G3009" i="7" s="1"/>
  <c r="D3010" i="7"/>
  <c r="E3010" i="7" s="1"/>
  <c r="F3010" i="7" s="1"/>
  <c r="G3010" i="7" s="1"/>
  <c r="D3011" i="7"/>
  <c r="E3011" i="7" s="1"/>
  <c r="F3011" i="7" s="1"/>
  <c r="G3011" i="7" s="1"/>
  <c r="D3012" i="7"/>
  <c r="E3012" i="7"/>
  <c r="F3012" i="7" s="1"/>
  <c r="G3012" i="7" s="1"/>
  <c r="D3013" i="7"/>
  <c r="E3013" i="7"/>
  <c r="F3013" i="7"/>
  <c r="G3013" i="7" s="1"/>
  <c r="D3014" i="7"/>
  <c r="E3014" i="7"/>
  <c r="F3014" i="7" s="1"/>
  <c r="G3014" i="7" s="1"/>
  <c r="D3015" i="7"/>
  <c r="E3015" i="7" s="1"/>
  <c r="F3015" i="7" s="1"/>
  <c r="G3015" i="7" s="1"/>
  <c r="D3016" i="7"/>
  <c r="E3016" i="7"/>
  <c r="F3016" i="7" s="1"/>
  <c r="G3016" i="7" s="1"/>
  <c r="D3017" i="7"/>
  <c r="E3017" i="7"/>
  <c r="F3017" i="7" s="1"/>
  <c r="G3017" i="7" s="1"/>
  <c r="D3018" i="7"/>
  <c r="E3018" i="7" s="1"/>
  <c r="F3018" i="7" s="1"/>
  <c r="G3018" i="7"/>
  <c r="D3019" i="7"/>
  <c r="E3019" i="7" s="1"/>
  <c r="F3019" i="7" s="1"/>
  <c r="G3019" i="7" s="1"/>
  <c r="D3020" i="7"/>
  <c r="E3020" i="7" s="1"/>
  <c r="F3020" i="7" s="1"/>
  <c r="G3020" i="7" s="1"/>
  <c r="D3021" i="7"/>
  <c r="E3021" i="7"/>
  <c r="F3021" i="7" s="1"/>
  <c r="G3021" i="7" s="1"/>
  <c r="D3022" i="7"/>
  <c r="E3022" i="7"/>
  <c r="F3022" i="7" s="1"/>
  <c r="G3022" i="7" s="1"/>
  <c r="D3023" i="7"/>
  <c r="E3023" i="7" s="1"/>
  <c r="F3023" i="7" s="1"/>
  <c r="G3023" i="7" s="1"/>
  <c r="D3024" i="7"/>
  <c r="E3024" i="7" s="1"/>
  <c r="F3024" i="7" s="1"/>
  <c r="G3024" i="7" s="1"/>
  <c r="D3025" i="7"/>
  <c r="E3025" i="7" s="1"/>
  <c r="F3025" i="7" s="1"/>
  <c r="G3025" i="7" s="1"/>
  <c r="D3026" i="7"/>
  <c r="E3026" i="7" s="1"/>
  <c r="F3026" i="7" s="1"/>
  <c r="G3026" i="7" s="1"/>
  <c r="D3027" i="7"/>
  <c r="E3027" i="7"/>
  <c r="F3027" i="7" s="1"/>
  <c r="G3027" i="7" s="1"/>
  <c r="D3028" i="7"/>
  <c r="E3028" i="7" s="1"/>
  <c r="F3028" i="7" s="1"/>
  <c r="G3028" i="7" s="1"/>
  <c r="D3029" i="7"/>
  <c r="E3029" i="7" s="1"/>
  <c r="F3029" i="7" s="1"/>
  <c r="G3029" i="7" s="1"/>
  <c r="D3030" i="7"/>
  <c r="E3030" i="7" s="1"/>
  <c r="F3030" i="7" s="1"/>
  <c r="G3030" i="7" s="1"/>
  <c r="D3031" i="7"/>
  <c r="E3031" i="7"/>
  <c r="F3031" i="7" s="1"/>
  <c r="G3031" i="7" s="1"/>
  <c r="D3032" i="7"/>
  <c r="E3032" i="7" s="1"/>
  <c r="F3032" i="7" s="1"/>
  <c r="G3032" i="7" s="1"/>
  <c r="D3033" i="7"/>
  <c r="E3033" i="7"/>
  <c r="F3033" i="7" s="1"/>
  <c r="G3033" i="7" s="1"/>
  <c r="D3034" i="7"/>
  <c r="E3034" i="7" s="1"/>
  <c r="F3034" i="7" s="1"/>
  <c r="G3034" i="7" s="1"/>
  <c r="D3035" i="7"/>
  <c r="E3035" i="7" s="1"/>
  <c r="F3035" i="7" s="1"/>
  <c r="G3035" i="7" s="1"/>
  <c r="D3036" i="7"/>
  <c r="E3036" i="7" s="1"/>
  <c r="F3036" i="7" s="1"/>
  <c r="G3036" i="7" s="1"/>
  <c r="D3037" i="7"/>
  <c r="E3037" i="7" s="1"/>
  <c r="F3037" i="7" s="1"/>
  <c r="G3037" i="7" s="1"/>
  <c r="D3038" i="7"/>
  <c r="E3038" i="7" s="1"/>
  <c r="F3038" i="7" s="1"/>
  <c r="G3038" i="7" s="1"/>
  <c r="D3039" i="7"/>
  <c r="E3039" i="7"/>
  <c r="F3039" i="7" s="1"/>
  <c r="G3039" i="7" s="1"/>
  <c r="D3040" i="7"/>
  <c r="E3040" i="7" s="1"/>
  <c r="F3040" i="7" s="1"/>
  <c r="G3040" i="7" s="1"/>
  <c r="D3041" i="7"/>
  <c r="E3041" i="7" s="1"/>
  <c r="F3041" i="7" s="1"/>
  <c r="G3041" i="7" s="1"/>
  <c r="D3042" i="7"/>
  <c r="E3042" i="7" s="1"/>
  <c r="F3042" i="7" s="1"/>
  <c r="G3042" i="7" s="1"/>
  <c r="D3043" i="7"/>
  <c r="E3043" i="7"/>
  <c r="F3043" i="7" s="1"/>
  <c r="G3043" i="7" s="1"/>
  <c r="D3044" i="7"/>
  <c r="E3044" i="7"/>
  <c r="F3044" i="7" s="1"/>
  <c r="G3044" i="7" s="1"/>
  <c r="D3045" i="7"/>
  <c r="E3045" i="7" s="1"/>
  <c r="F3045" i="7" s="1"/>
  <c r="G3045" i="7" s="1"/>
  <c r="D3046" i="7"/>
  <c r="E3046" i="7" s="1"/>
  <c r="F3046" i="7" s="1"/>
  <c r="G3046" i="7" s="1"/>
  <c r="D3047" i="7"/>
  <c r="E3047" i="7" s="1"/>
  <c r="F3047" i="7" s="1"/>
  <c r="G3047" i="7" s="1"/>
  <c r="D3048" i="7"/>
  <c r="E3048" i="7"/>
  <c r="F3048" i="7" s="1"/>
  <c r="G3048" i="7" s="1"/>
  <c r="D3049" i="7"/>
  <c r="E3049" i="7"/>
  <c r="F3049" i="7" s="1"/>
  <c r="G3049" i="7" s="1"/>
  <c r="D3050" i="7"/>
  <c r="E3050" i="7"/>
  <c r="F3050" i="7"/>
  <c r="G3050" i="7" s="1"/>
  <c r="D3051" i="7"/>
  <c r="E3051" i="7" s="1"/>
  <c r="F3051" i="7" s="1"/>
  <c r="G3051" i="7" s="1"/>
  <c r="D3052" i="7"/>
  <c r="E3052" i="7" s="1"/>
  <c r="F3052" i="7" s="1"/>
  <c r="G3052" i="7" s="1"/>
  <c r="D3053" i="7"/>
  <c r="E3053" i="7" s="1"/>
  <c r="F3053" i="7" s="1"/>
  <c r="G3053" i="7" s="1"/>
  <c r="D3054" i="7"/>
  <c r="E3054" i="7" s="1"/>
  <c r="F3054" i="7" s="1"/>
  <c r="G3054" i="7" s="1"/>
  <c r="D3055" i="7"/>
  <c r="E3055" i="7" s="1"/>
  <c r="F3055" i="7" s="1"/>
  <c r="G3055" i="7" s="1"/>
  <c r="D3056" i="7"/>
  <c r="E3056" i="7"/>
  <c r="F3056" i="7" s="1"/>
  <c r="G3056" i="7" s="1"/>
  <c r="D3057" i="7"/>
  <c r="E3057" i="7" s="1"/>
  <c r="F3057" i="7" s="1"/>
  <c r="G3057" i="7" s="1"/>
  <c r="D3058" i="7"/>
  <c r="E3058" i="7" s="1"/>
  <c r="F3058" i="7" s="1"/>
  <c r="G3058" i="7" s="1"/>
  <c r="D3059" i="7"/>
  <c r="E3059" i="7"/>
  <c r="F3059" i="7" s="1"/>
  <c r="G3059" i="7"/>
  <c r="D3060" i="7"/>
  <c r="E3060" i="7"/>
  <c r="F3060" i="7" s="1"/>
  <c r="G3060" i="7" s="1"/>
  <c r="D3061" i="7"/>
  <c r="E3061" i="7" s="1"/>
  <c r="F3061" i="7" s="1"/>
  <c r="G3061" i="7" s="1"/>
  <c r="D3062" i="7"/>
  <c r="E3062" i="7" s="1"/>
  <c r="F3062" i="7" s="1"/>
  <c r="G3062" i="7" s="1"/>
  <c r="D3063" i="7"/>
  <c r="E3063" i="7" s="1"/>
  <c r="F3063" i="7" s="1"/>
  <c r="G3063" i="7" s="1"/>
  <c r="D3064" i="7"/>
  <c r="E3064" i="7"/>
  <c r="F3064" i="7" s="1"/>
  <c r="G3064" i="7" s="1"/>
  <c r="D3065" i="7"/>
  <c r="E3065" i="7"/>
  <c r="F3065" i="7" s="1"/>
  <c r="G3065" i="7" s="1"/>
  <c r="D3066" i="7"/>
  <c r="E3066" i="7" s="1"/>
  <c r="F3066" i="7" s="1"/>
  <c r="G3066" i="7" s="1"/>
  <c r="D3067" i="7"/>
  <c r="E3067" i="7" s="1"/>
  <c r="F3067" i="7" s="1"/>
  <c r="G3067" i="7" s="1"/>
  <c r="D3068" i="7"/>
  <c r="E3068" i="7" s="1"/>
  <c r="F3068" i="7" s="1"/>
  <c r="G3068" i="7" s="1"/>
  <c r="D3069" i="7"/>
  <c r="E3069" i="7"/>
  <c r="F3069" i="7" s="1"/>
  <c r="G3069" i="7" s="1"/>
  <c r="D3070" i="7"/>
  <c r="E3070" i="7" s="1"/>
  <c r="F3070" i="7" s="1"/>
  <c r="G3070" i="7" s="1"/>
  <c r="D3071" i="7"/>
  <c r="E3071" i="7" s="1"/>
  <c r="F3071" i="7" s="1"/>
  <c r="G3071" i="7" s="1"/>
  <c r="D3072" i="7"/>
  <c r="E3072" i="7" s="1"/>
  <c r="F3072" i="7" s="1"/>
  <c r="G3072" i="7" s="1"/>
  <c r="D3073" i="7"/>
  <c r="E3073" i="7" s="1"/>
  <c r="F3073" i="7" s="1"/>
  <c r="G3073" i="7" s="1"/>
  <c r="D3074" i="7"/>
  <c r="E3074" i="7" s="1"/>
  <c r="F3074" i="7" s="1"/>
  <c r="G3074" i="7" s="1"/>
  <c r="D3075" i="7"/>
  <c r="E3075" i="7"/>
  <c r="F3075" i="7" s="1"/>
  <c r="G3075" i="7"/>
  <c r="D3076" i="7"/>
  <c r="E3076" i="7" s="1"/>
  <c r="F3076" i="7" s="1"/>
  <c r="G3076" i="7" s="1"/>
  <c r="D3077" i="7"/>
  <c r="E3077" i="7" s="1"/>
  <c r="F3077" i="7" s="1"/>
  <c r="G3077" i="7" s="1"/>
  <c r="D3078" i="7"/>
  <c r="E3078" i="7" s="1"/>
  <c r="F3078" i="7" s="1"/>
  <c r="G3078" i="7" s="1"/>
  <c r="D3079" i="7"/>
  <c r="E3079" i="7" s="1"/>
  <c r="F3079" i="7" s="1"/>
  <c r="G3079" i="7" s="1"/>
  <c r="D3080" i="7"/>
  <c r="E3080" i="7"/>
  <c r="F3080" i="7" s="1"/>
  <c r="G3080" i="7" s="1"/>
  <c r="D3081" i="7"/>
  <c r="E3081" i="7" s="1"/>
  <c r="F3081" i="7" s="1"/>
  <c r="G3081" i="7" s="1"/>
  <c r="D3082" i="7"/>
  <c r="E3082" i="7"/>
  <c r="F3082" i="7" s="1"/>
  <c r="G3082" i="7" s="1"/>
  <c r="D3083" i="7"/>
  <c r="E3083" i="7" s="1"/>
  <c r="F3083" i="7" s="1"/>
  <c r="G3083" i="7" s="1"/>
  <c r="D3084" i="7"/>
  <c r="E3084" i="7" s="1"/>
  <c r="F3084" i="7" s="1"/>
  <c r="G3084" i="7" s="1"/>
  <c r="D3085" i="7"/>
  <c r="E3085" i="7"/>
  <c r="F3085" i="7" s="1"/>
  <c r="G3085" i="7" s="1"/>
  <c r="D3086" i="7"/>
  <c r="E3086" i="7" s="1"/>
  <c r="F3086" i="7" s="1"/>
  <c r="G3086" i="7" s="1"/>
  <c r="D3087" i="7"/>
  <c r="E3087" i="7" s="1"/>
  <c r="F3087" i="7" s="1"/>
  <c r="G3087" i="7" s="1"/>
  <c r="D3088" i="7"/>
  <c r="E3088" i="7" s="1"/>
  <c r="F3088" i="7" s="1"/>
  <c r="G3088" i="7" s="1"/>
  <c r="D3089" i="7"/>
  <c r="E3089" i="7"/>
  <c r="F3089" i="7" s="1"/>
  <c r="G3089" i="7" s="1"/>
  <c r="D3090" i="7"/>
  <c r="E3090" i="7" s="1"/>
  <c r="F3090" i="7" s="1"/>
  <c r="G3090" i="7" s="1"/>
  <c r="D3091" i="7"/>
  <c r="E3091" i="7" s="1"/>
  <c r="F3091" i="7" s="1"/>
  <c r="G3091" i="7" s="1"/>
  <c r="D3092" i="7"/>
  <c r="E3092" i="7" s="1"/>
  <c r="F3092" i="7" s="1"/>
  <c r="G3092" i="7" s="1"/>
  <c r="D3093" i="7"/>
  <c r="E3093" i="7" s="1"/>
  <c r="F3093" i="7" s="1"/>
  <c r="G3093" i="7" s="1"/>
  <c r="D3094" i="7"/>
  <c r="E3094" i="7" s="1"/>
  <c r="F3094" i="7" s="1"/>
  <c r="G3094" i="7" s="1"/>
  <c r="D3095" i="7"/>
  <c r="E3095" i="7" s="1"/>
  <c r="F3095" i="7" s="1"/>
  <c r="G3095" i="7" s="1"/>
  <c r="D3096" i="7"/>
  <c r="E3096" i="7" s="1"/>
  <c r="F3096" i="7" s="1"/>
  <c r="G3096" i="7" s="1"/>
  <c r="D3097" i="7"/>
  <c r="E3097" i="7"/>
  <c r="F3097" i="7" s="1"/>
  <c r="G3097" i="7" s="1"/>
  <c r="D3098" i="7"/>
  <c r="E3098" i="7"/>
  <c r="F3098" i="7"/>
  <c r="G3098" i="7" s="1"/>
  <c r="D3099" i="7"/>
  <c r="E3099" i="7" s="1"/>
  <c r="F3099" i="7" s="1"/>
  <c r="G3099" i="7" s="1"/>
  <c r="D3100" i="7"/>
  <c r="E3100" i="7" s="1"/>
  <c r="F3100" i="7" s="1"/>
  <c r="G3100" i="7" s="1"/>
  <c r="D3101" i="7"/>
  <c r="E3101" i="7" s="1"/>
  <c r="F3101" i="7" s="1"/>
  <c r="G3101" i="7" s="1"/>
  <c r="D3102" i="7"/>
  <c r="E3102" i="7" s="1"/>
  <c r="F3102" i="7" s="1"/>
  <c r="G3102" i="7" s="1"/>
  <c r="D3103" i="7"/>
  <c r="E3103" i="7" s="1"/>
  <c r="F3103" i="7" s="1"/>
  <c r="G3103" i="7" s="1"/>
  <c r="D3104" i="7"/>
  <c r="E3104" i="7"/>
  <c r="F3104" i="7" s="1"/>
  <c r="G3104" i="7" s="1"/>
  <c r="D3105" i="7"/>
  <c r="E3105" i="7"/>
  <c r="F3105" i="7" s="1"/>
  <c r="G3105" i="7" s="1"/>
  <c r="D3106" i="7"/>
  <c r="E3106" i="7" s="1"/>
  <c r="F3106" i="7" s="1"/>
  <c r="G3106" i="7" s="1"/>
  <c r="D3107" i="7"/>
  <c r="E3107" i="7"/>
  <c r="F3107" i="7" s="1"/>
  <c r="G3107" i="7" s="1"/>
  <c r="D3108" i="7"/>
  <c r="E3108" i="7"/>
  <c r="F3108" i="7" s="1"/>
  <c r="G3108" i="7" s="1"/>
  <c r="D3109" i="7"/>
  <c r="E3109" i="7" s="1"/>
  <c r="F3109" i="7" s="1"/>
  <c r="G3109" i="7" s="1"/>
  <c r="D3110" i="7"/>
  <c r="E3110" i="7" s="1"/>
  <c r="F3110" i="7" s="1"/>
  <c r="G3110" i="7" s="1"/>
  <c r="D3111" i="7"/>
  <c r="E3111" i="7" s="1"/>
  <c r="F3111" i="7" s="1"/>
  <c r="G3111" i="7" s="1"/>
  <c r="D3112" i="7"/>
  <c r="E3112" i="7"/>
  <c r="F3112" i="7" s="1"/>
  <c r="G3112" i="7" s="1"/>
  <c r="D3113" i="7"/>
  <c r="E3113" i="7"/>
  <c r="F3113" i="7" s="1"/>
  <c r="G3113" i="7" s="1"/>
  <c r="D30" i="7" l="1"/>
  <c r="E30" i="7" s="1"/>
  <c r="F30" i="7" s="1"/>
  <c r="G30" i="7" s="1"/>
  <c r="D31" i="7"/>
  <c r="E31" i="7" s="1"/>
  <c r="F31" i="7" s="1"/>
  <c r="G31" i="7" s="1"/>
  <c r="D32" i="7"/>
  <c r="E32" i="7" s="1"/>
  <c r="F32" i="7" s="1"/>
  <c r="G32" i="7" s="1"/>
  <c r="D33" i="7"/>
  <c r="E33" i="7" s="1"/>
  <c r="F33" i="7" s="1"/>
  <c r="G33" i="7" s="1"/>
  <c r="D34" i="7"/>
  <c r="E34" i="7" s="1"/>
  <c r="F34" i="7" s="1"/>
  <c r="G34" i="7" s="1"/>
  <c r="D35" i="7"/>
  <c r="E35" i="7" s="1"/>
  <c r="F35" i="7" s="1"/>
  <c r="G35" i="7" s="1"/>
  <c r="D36" i="7"/>
  <c r="E36" i="7" s="1"/>
  <c r="F36" i="7" s="1"/>
  <c r="G36" i="7" s="1"/>
  <c r="D37" i="7"/>
  <c r="E37" i="7" s="1"/>
  <c r="F37" i="7" s="1"/>
  <c r="G37" i="7" s="1"/>
  <c r="D38" i="7"/>
  <c r="E38" i="7" s="1"/>
  <c r="F38" i="7" s="1"/>
  <c r="G38" i="7" s="1"/>
  <c r="D39" i="7"/>
  <c r="E39" i="7" s="1"/>
  <c r="F39" i="7" s="1"/>
  <c r="G39" i="7" s="1"/>
  <c r="D40" i="7"/>
  <c r="E40" i="7" s="1"/>
  <c r="F40" i="7" s="1"/>
  <c r="G40" i="7" s="1"/>
  <c r="D41" i="7"/>
  <c r="E41" i="7" s="1"/>
  <c r="F41" i="7" s="1"/>
  <c r="G41" i="7" s="1"/>
  <c r="D42" i="7"/>
  <c r="E42" i="7" s="1"/>
  <c r="F42" i="7" s="1"/>
  <c r="G42" i="7" s="1"/>
  <c r="D43" i="7"/>
  <c r="E43" i="7" s="1"/>
  <c r="F43" i="7" s="1"/>
  <c r="G43" i="7" s="1"/>
  <c r="D44" i="7"/>
  <c r="E44" i="7" s="1"/>
  <c r="F44" i="7" s="1"/>
  <c r="G44" i="7" s="1"/>
  <c r="D45" i="7"/>
  <c r="E45" i="7" s="1"/>
  <c r="F45" i="7" s="1"/>
  <c r="G45" i="7" s="1"/>
  <c r="D46" i="7"/>
  <c r="E46" i="7" s="1"/>
  <c r="F46" i="7" s="1"/>
  <c r="G46" i="7" s="1"/>
  <c r="D47" i="7"/>
  <c r="E47" i="7" s="1"/>
  <c r="F47" i="7" s="1"/>
  <c r="G47" i="7" s="1"/>
  <c r="D48" i="7"/>
  <c r="E48" i="7" s="1"/>
  <c r="F48" i="7" s="1"/>
  <c r="G48" i="7" s="1"/>
  <c r="D49" i="7"/>
  <c r="E49" i="7" s="1"/>
  <c r="F49" i="7" s="1"/>
  <c r="G49" i="7" s="1"/>
  <c r="D50" i="7"/>
  <c r="E50" i="7" s="1"/>
  <c r="F50" i="7" s="1"/>
  <c r="G50" i="7" s="1"/>
  <c r="D51" i="7"/>
  <c r="E51" i="7" s="1"/>
  <c r="F51" i="7" s="1"/>
  <c r="G51" i="7" s="1"/>
  <c r="D52" i="7"/>
  <c r="E52" i="7" s="1"/>
  <c r="F52" i="7" s="1"/>
  <c r="G52" i="7" s="1"/>
  <c r="D53" i="7"/>
  <c r="E53" i="7" s="1"/>
  <c r="F53" i="7" s="1"/>
  <c r="G53" i="7" s="1"/>
  <c r="D54" i="7"/>
  <c r="E54" i="7" s="1"/>
  <c r="F54" i="7" s="1"/>
  <c r="G54" i="7" s="1"/>
  <c r="D55" i="7"/>
  <c r="E55" i="7" s="1"/>
  <c r="F55" i="7" s="1"/>
  <c r="G55" i="7" s="1"/>
  <c r="D56" i="7"/>
  <c r="E56" i="7" s="1"/>
  <c r="F56" i="7" s="1"/>
  <c r="G56" i="7" s="1"/>
  <c r="D57" i="7"/>
  <c r="E57" i="7" s="1"/>
  <c r="F57" i="7" s="1"/>
  <c r="G57" i="7" s="1"/>
  <c r="D58" i="7"/>
  <c r="E58" i="7" s="1"/>
  <c r="F58" i="7" s="1"/>
  <c r="G58" i="7" s="1"/>
  <c r="D59" i="7"/>
  <c r="E59" i="7" s="1"/>
  <c r="F59" i="7" s="1"/>
  <c r="G59" i="7" s="1"/>
  <c r="D60" i="7"/>
  <c r="E60" i="7" s="1"/>
  <c r="F60" i="7" s="1"/>
  <c r="G60" i="7" s="1"/>
  <c r="D61" i="7"/>
  <c r="E61" i="7" s="1"/>
  <c r="F61" i="7" s="1"/>
  <c r="G61" i="7" s="1"/>
  <c r="D62" i="7"/>
  <c r="E62" i="7" s="1"/>
  <c r="F62" i="7" s="1"/>
  <c r="G62" i="7" s="1"/>
  <c r="D63" i="7"/>
  <c r="E63" i="7" s="1"/>
  <c r="F63" i="7" s="1"/>
  <c r="G63" i="7" s="1"/>
  <c r="D64" i="7"/>
  <c r="E64" i="7" s="1"/>
  <c r="F64" i="7" s="1"/>
  <c r="G64" i="7" s="1"/>
  <c r="D65" i="7"/>
  <c r="E65" i="7" s="1"/>
  <c r="F65" i="7" s="1"/>
  <c r="G65" i="7" s="1"/>
  <c r="D66" i="7"/>
  <c r="E66" i="7" s="1"/>
  <c r="F66" i="7" s="1"/>
  <c r="G66" i="7" s="1"/>
  <c r="D67" i="7"/>
  <c r="E67" i="7" s="1"/>
  <c r="F67" i="7" s="1"/>
  <c r="G67" i="7" s="1"/>
  <c r="D68" i="7"/>
  <c r="E68" i="7" s="1"/>
  <c r="F68" i="7" s="1"/>
  <c r="G68" i="7" s="1"/>
  <c r="D69" i="7"/>
  <c r="E69" i="7" s="1"/>
  <c r="F69" i="7" s="1"/>
  <c r="G69" i="7" s="1"/>
  <c r="D70" i="7"/>
  <c r="E70" i="7" s="1"/>
  <c r="F70" i="7" s="1"/>
  <c r="G70" i="7" s="1"/>
  <c r="D71" i="7"/>
  <c r="E71" i="7" s="1"/>
  <c r="F71" i="7" s="1"/>
  <c r="G71" i="7" s="1"/>
  <c r="D72" i="7"/>
  <c r="E72" i="7" s="1"/>
  <c r="F72" i="7" s="1"/>
  <c r="G72" i="7" s="1"/>
  <c r="D73" i="7"/>
  <c r="E73" i="7" s="1"/>
  <c r="F73" i="7" s="1"/>
  <c r="G73" i="7" s="1"/>
  <c r="D74" i="7"/>
  <c r="E74" i="7" s="1"/>
  <c r="F74" i="7" s="1"/>
  <c r="G74" i="7" s="1"/>
  <c r="D75" i="7"/>
  <c r="E75" i="7" s="1"/>
  <c r="F75" i="7" s="1"/>
  <c r="G75" i="7" s="1"/>
  <c r="D76" i="7"/>
  <c r="E76" i="7" s="1"/>
  <c r="F76" i="7" s="1"/>
  <c r="G76" i="7" s="1"/>
  <c r="D77" i="7"/>
  <c r="E77" i="7" s="1"/>
  <c r="F77" i="7" s="1"/>
  <c r="G77" i="7" s="1"/>
  <c r="D78" i="7"/>
  <c r="E78" i="7" s="1"/>
  <c r="F78" i="7" s="1"/>
  <c r="G78" i="7" s="1"/>
  <c r="D79" i="7"/>
  <c r="E79" i="7" s="1"/>
  <c r="F79" i="7" s="1"/>
  <c r="G79" i="7" s="1"/>
  <c r="D80" i="7"/>
  <c r="E80" i="7" s="1"/>
  <c r="F80" i="7" s="1"/>
  <c r="G80" i="7" s="1"/>
  <c r="D81" i="7"/>
  <c r="E81" i="7" s="1"/>
  <c r="F81" i="7" s="1"/>
  <c r="G81" i="7" s="1"/>
  <c r="D82" i="7"/>
  <c r="E82" i="7" s="1"/>
  <c r="F82" i="7" s="1"/>
  <c r="G82" i="7" s="1"/>
  <c r="D83" i="7"/>
  <c r="E83" i="7" s="1"/>
  <c r="F83" i="7" s="1"/>
  <c r="G83" i="7" s="1"/>
  <c r="D84" i="7"/>
  <c r="E84" i="7" s="1"/>
  <c r="F84" i="7" s="1"/>
  <c r="G84" i="7" s="1"/>
  <c r="D85" i="7"/>
  <c r="E85" i="7" s="1"/>
  <c r="F85" i="7" s="1"/>
  <c r="G85" i="7" s="1"/>
  <c r="D86" i="7"/>
  <c r="E86" i="7" s="1"/>
  <c r="F86" i="7" s="1"/>
  <c r="G86" i="7" s="1"/>
  <c r="D87" i="7"/>
  <c r="E87" i="7" s="1"/>
  <c r="F87" i="7" s="1"/>
  <c r="G87" i="7" s="1"/>
  <c r="D88" i="7"/>
  <c r="E88" i="7" s="1"/>
  <c r="F88" i="7" s="1"/>
  <c r="G88" i="7" s="1"/>
  <c r="D89" i="7"/>
  <c r="E89" i="7" s="1"/>
  <c r="F89" i="7" s="1"/>
  <c r="G89" i="7" s="1"/>
  <c r="D90" i="7"/>
  <c r="E90" i="7" s="1"/>
  <c r="F90" i="7" s="1"/>
  <c r="G90" i="7" s="1"/>
  <c r="D91" i="7"/>
  <c r="E91" i="7" s="1"/>
  <c r="F91" i="7" s="1"/>
  <c r="G91" i="7" s="1"/>
  <c r="D92" i="7"/>
  <c r="E92" i="7" s="1"/>
  <c r="F92" i="7" s="1"/>
  <c r="G92" i="7" s="1"/>
  <c r="D93" i="7"/>
  <c r="E93" i="7" s="1"/>
  <c r="F93" i="7" s="1"/>
  <c r="G93" i="7" s="1"/>
  <c r="D94" i="7"/>
  <c r="E94" i="7" s="1"/>
  <c r="F94" i="7" s="1"/>
  <c r="G94" i="7" s="1"/>
  <c r="D95" i="7"/>
  <c r="E95" i="7" s="1"/>
  <c r="F95" i="7" s="1"/>
  <c r="G95" i="7" s="1"/>
  <c r="D96" i="7"/>
  <c r="E96" i="7" s="1"/>
  <c r="F96" i="7" s="1"/>
  <c r="G96" i="7" s="1"/>
  <c r="D97" i="7"/>
  <c r="E97" i="7" s="1"/>
  <c r="F97" i="7" s="1"/>
  <c r="G97" i="7" s="1"/>
  <c r="D98" i="7"/>
  <c r="E98" i="7" s="1"/>
  <c r="F98" i="7" s="1"/>
  <c r="G98" i="7" s="1"/>
  <c r="D99" i="7"/>
  <c r="E99" i="7" s="1"/>
  <c r="F99" i="7" s="1"/>
  <c r="G99" i="7" s="1"/>
  <c r="D100" i="7"/>
  <c r="E100" i="7" s="1"/>
  <c r="F100" i="7" s="1"/>
  <c r="G100" i="7" s="1"/>
  <c r="D101" i="7"/>
  <c r="E101" i="7" s="1"/>
  <c r="F101" i="7" s="1"/>
  <c r="G101" i="7" s="1"/>
  <c r="D102" i="7"/>
  <c r="E102" i="7" s="1"/>
  <c r="F102" i="7" s="1"/>
  <c r="G102" i="7" s="1"/>
  <c r="D103" i="7"/>
  <c r="E103" i="7" s="1"/>
  <c r="F103" i="7" s="1"/>
  <c r="G103" i="7" s="1"/>
  <c r="D104" i="7"/>
  <c r="E104" i="7" s="1"/>
  <c r="F104" i="7" s="1"/>
  <c r="G104" i="7" s="1"/>
  <c r="D105" i="7"/>
  <c r="E105" i="7" s="1"/>
  <c r="F105" i="7" s="1"/>
  <c r="G105" i="7" s="1"/>
  <c r="D106" i="7"/>
  <c r="E106" i="7" s="1"/>
  <c r="F106" i="7" s="1"/>
  <c r="G106" i="7" s="1"/>
  <c r="D107" i="7"/>
  <c r="E107" i="7" s="1"/>
  <c r="F107" i="7" s="1"/>
  <c r="G107" i="7" s="1"/>
  <c r="D108" i="7"/>
  <c r="E108" i="7" s="1"/>
  <c r="F108" i="7" s="1"/>
  <c r="G108" i="7" s="1"/>
  <c r="D109" i="7"/>
  <c r="E109" i="7" s="1"/>
  <c r="F109" i="7" s="1"/>
  <c r="G109" i="7" s="1"/>
  <c r="D110" i="7"/>
  <c r="E110" i="7" s="1"/>
  <c r="F110" i="7" s="1"/>
  <c r="G110" i="7" s="1"/>
  <c r="D111" i="7"/>
  <c r="E111" i="7" s="1"/>
  <c r="F111" i="7" s="1"/>
  <c r="G111" i="7" s="1"/>
  <c r="D112" i="7"/>
  <c r="E112" i="7" s="1"/>
  <c r="F112" i="7" s="1"/>
  <c r="G112" i="7" s="1"/>
  <c r="D113" i="7"/>
  <c r="E113" i="7" s="1"/>
  <c r="F113" i="7" s="1"/>
  <c r="G113" i="7" s="1"/>
  <c r="D114" i="7"/>
  <c r="E114" i="7" s="1"/>
  <c r="F114" i="7" s="1"/>
  <c r="G114" i="7" s="1"/>
  <c r="D115" i="7"/>
  <c r="E115" i="7" s="1"/>
  <c r="F115" i="7" s="1"/>
  <c r="G115" i="7" s="1"/>
  <c r="D116" i="7"/>
  <c r="E116" i="7" s="1"/>
  <c r="F116" i="7" s="1"/>
  <c r="G116" i="7" s="1"/>
  <c r="D117" i="7"/>
  <c r="E117" i="7" s="1"/>
  <c r="F117" i="7" s="1"/>
  <c r="G117" i="7" s="1"/>
  <c r="D118" i="7"/>
  <c r="E118" i="7" s="1"/>
  <c r="F118" i="7" s="1"/>
  <c r="G118" i="7" s="1"/>
  <c r="D119" i="7"/>
  <c r="E119" i="7" s="1"/>
  <c r="F119" i="7" s="1"/>
  <c r="G119" i="7" s="1"/>
  <c r="D120" i="7"/>
  <c r="E120" i="7" s="1"/>
  <c r="F120" i="7" s="1"/>
  <c r="G120" i="7" s="1"/>
  <c r="D121" i="7"/>
  <c r="E121" i="7" s="1"/>
  <c r="F121" i="7" s="1"/>
  <c r="G121" i="7" s="1"/>
  <c r="D122" i="7"/>
  <c r="E122" i="7" s="1"/>
  <c r="F122" i="7" s="1"/>
  <c r="G122" i="7" s="1"/>
  <c r="D123" i="7"/>
  <c r="E123" i="7" s="1"/>
  <c r="F123" i="7" s="1"/>
  <c r="G123" i="7" s="1"/>
  <c r="D124" i="7"/>
  <c r="E124" i="7" s="1"/>
  <c r="F124" i="7" s="1"/>
  <c r="G124" i="7" s="1"/>
  <c r="D125" i="7"/>
  <c r="E125" i="7" s="1"/>
  <c r="F125" i="7" s="1"/>
  <c r="G125" i="7" s="1"/>
  <c r="D126" i="7"/>
  <c r="E126" i="7" s="1"/>
  <c r="F126" i="7" s="1"/>
  <c r="G126" i="7" s="1"/>
  <c r="D127" i="7"/>
  <c r="E127" i="7" s="1"/>
  <c r="F127" i="7" s="1"/>
  <c r="G127" i="7" s="1"/>
  <c r="D128" i="7"/>
  <c r="E128" i="7" s="1"/>
  <c r="F128" i="7" s="1"/>
  <c r="G128" i="7" s="1"/>
  <c r="D129" i="7"/>
  <c r="E129" i="7" s="1"/>
  <c r="F129" i="7" s="1"/>
  <c r="G129" i="7" s="1"/>
  <c r="D130" i="7"/>
  <c r="E130" i="7" s="1"/>
  <c r="F130" i="7" s="1"/>
  <c r="G130" i="7" s="1"/>
  <c r="D131" i="7"/>
  <c r="E131" i="7" s="1"/>
  <c r="F131" i="7" s="1"/>
  <c r="G131" i="7" s="1"/>
  <c r="D132" i="7"/>
  <c r="E132" i="7" s="1"/>
  <c r="F132" i="7" s="1"/>
  <c r="G132" i="7" s="1"/>
  <c r="D133" i="7"/>
  <c r="E133" i="7" s="1"/>
  <c r="F133" i="7" s="1"/>
  <c r="G133" i="7" s="1"/>
  <c r="D134" i="7"/>
  <c r="E134" i="7" s="1"/>
  <c r="F134" i="7" s="1"/>
  <c r="G134" i="7" s="1"/>
  <c r="D135" i="7"/>
  <c r="E135" i="7" s="1"/>
  <c r="F135" i="7" s="1"/>
  <c r="G135" i="7" s="1"/>
  <c r="D136" i="7"/>
  <c r="E136" i="7" s="1"/>
  <c r="F136" i="7" s="1"/>
  <c r="G136" i="7" s="1"/>
  <c r="D137" i="7"/>
  <c r="E137" i="7" s="1"/>
  <c r="F137" i="7" s="1"/>
  <c r="G137" i="7" s="1"/>
  <c r="D138" i="7"/>
  <c r="E138" i="7" s="1"/>
  <c r="F138" i="7" s="1"/>
  <c r="G138" i="7" s="1"/>
  <c r="D139" i="7"/>
  <c r="E139" i="7" s="1"/>
  <c r="F139" i="7" s="1"/>
  <c r="G139" i="7" s="1"/>
  <c r="D140" i="7"/>
  <c r="E140" i="7" s="1"/>
  <c r="F140" i="7" s="1"/>
  <c r="G140" i="7" s="1"/>
  <c r="D141" i="7"/>
  <c r="E141" i="7" s="1"/>
  <c r="F141" i="7" s="1"/>
  <c r="G141" i="7" s="1"/>
  <c r="D142" i="7"/>
  <c r="E142" i="7" s="1"/>
  <c r="F142" i="7" s="1"/>
  <c r="G142" i="7" s="1"/>
  <c r="D143" i="7"/>
  <c r="E143" i="7" s="1"/>
  <c r="F143" i="7" s="1"/>
  <c r="G143" i="7" s="1"/>
  <c r="D144" i="7"/>
  <c r="E144" i="7" s="1"/>
  <c r="F144" i="7" s="1"/>
  <c r="G144" i="7" s="1"/>
  <c r="D145" i="7"/>
  <c r="E145" i="7" s="1"/>
  <c r="F145" i="7" s="1"/>
  <c r="G145" i="7" s="1"/>
  <c r="D146" i="7"/>
  <c r="E146" i="7" s="1"/>
  <c r="F146" i="7" s="1"/>
  <c r="G146" i="7" s="1"/>
  <c r="D147" i="7"/>
  <c r="E147" i="7" s="1"/>
  <c r="F147" i="7" s="1"/>
  <c r="G147" i="7" s="1"/>
  <c r="D148" i="7"/>
  <c r="E148" i="7" s="1"/>
  <c r="F148" i="7" s="1"/>
  <c r="G148" i="7" s="1"/>
  <c r="D149" i="7"/>
  <c r="E149" i="7" s="1"/>
  <c r="F149" i="7" s="1"/>
  <c r="G149" i="7" s="1"/>
  <c r="D150" i="7"/>
  <c r="E150" i="7" s="1"/>
  <c r="F150" i="7" s="1"/>
  <c r="G150" i="7" s="1"/>
  <c r="D151" i="7"/>
  <c r="E151" i="7" s="1"/>
  <c r="F151" i="7" s="1"/>
  <c r="G151" i="7" s="1"/>
  <c r="D152" i="7"/>
  <c r="E152" i="7" s="1"/>
  <c r="F152" i="7" s="1"/>
  <c r="G152" i="7" s="1"/>
  <c r="D153" i="7"/>
  <c r="E153" i="7" s="1"/>
  <c r="F153" i="7" s="1"/>
  <c r="G153" i="7" s="1"/>
  <c r="D154" i="7"/>
  <c r="E154" i="7" s="1"/>
  <c r="F154" i="7" s="1"/>
  <c r="G154" i="7" s="1"/>
  <c r="D155" i="7"/>
  <c r="E155" i="7" s="1"/>
  <c r="F155" i="7" s="1"/>
  <c r="G155" i="7" s="1"/>
  <c r="D156" i="7"/>
  <c r="E156" i="7" s="1"/>
  <c r="F156" i="7" s="1"/>
  <c r="G156" i="7" s="1"/>
  <c r="D157" i="7"/>
  <c r="E157" i="7" s="1"/>
  <c r="F157" i="7" s="1"/>
  <c r="G157" i="7" s="1"/>
  <c r="D158" i="7"/>
  <c r="E158" i="7" s="1"/>
  <c r="F158" i="7" s="1"/>
  <c r="G158" i="7" s="1"/>
  <c r="D159" i="7"/>
  <c r="E159" i="7" s="1"/>
  <c r="F159" i="7" s="1"/>
  <c r="G159" i="7" s="1"/>
  <c r="D160" i="7"/>
  <c r="E160" i="7" s="1"/>
  <c r="F160" i="7" s="1"/>
  <c r="G160" i="7" s="1"/>
  <c r="D161" i="7"/>
  <c r="E161" i="7" s="1"/>
  <c r="F161" i="7" s="1"/>
  <c r="G161" i="7" s="1"/>
  <c r="D162" i="7"/>
  <c r="E162" i="7" s="1"/>
  <c r="F162" i="7" s="1"/>
  <c r="G162" i="7" s="1"/>
  <c r="D163" i="7"/>
  <c r="E163" i="7" s="1"/>
  <c r="F163" i="7" s="1"/>
  <c r="G163" i="7" s="1"/>
  <c r="D164" i="7"/>
  <c r="E164" i="7" s="1"/>
  <c r="F164" i="7" s="1"/>
  <c r="G164" i="7" s="1"/>
  <c r="D165" i="7"/>
  <c r="E165" i="7" s="1"/>
  <c r="F165" i="7" s="1"/>
  <c r="G165" i="7" s="1"/>
  <c r="D166" i="7"/>
  <c r="E166" i="7" s="1"/>
  <c r="F166" i="7" s="1"/>
  <c r="G166" i="7" s="1"/>
  <c r="D167" i="7"/>
  <c r="E167" i="7" s="1"/>
  <c r="F167" i="7" s="1"/>
  <c r="G167" i="7" s="1"/>
  <c r="D168" i="7"/>
  <c r="E168" i="7" s="1"/>
  <c r="F168" i="7" s="1"/>
  <c r="G168" i="7" s="1"/>
  <c r="D169" i="7"/>
  <c r="E169" i="7" s="1"/>
  <c r="F169" i="7" s="1"/>
  <c r="G169" i="7" s="1"/>
  <c r="D170" i="7"/>
  <c r="E170" i="7" s="1"/>
  <c r="F170" i="7" s="1"/>
  <c r="G170" i="7" s="1"/>
  <c r="D171" i="7"/>
  <c r="E171" i="7" s="1"/>
  <c r="F171" i="7" s="1"/>
  <c r="G171" i="7" s="1"/>
  <c r="D172" i="7"/>
  <c r="E172" i="7" s="1"/>
  <c r="F172" i="7" s="1"/>
  <c r="G172" i="7" s="1"/>
  <c r="D173" i="7"/>
  <c r="E173" i="7" s="1"/>
  <c r="F173" i="7" s="1"/>
  <c r="G173" i="7" s="1"/>
  <c r="D174" i="7"/>
  <c r="E174" i="7" s="1"/>
  <c r="F174" i="7" s="1"/>
  <c r="G174" i="7" s="1"/>
  <c r="D175" i="7"/>
  <c r="E175" i="7" s="1"/>
  <c r="F175" i="7" s="1"/>
  <c r="G175" i="7" s="1"/>
  <c r="D176" i="7"/>
  <c r="E176" i="7" s="1"/>
  <c r="F176" i="7" s="1"/>
  <c r="G176" i="7" s="1"/>
  <c r="D177" i="7"/>
  <c r="E177" i="7" s="1"/>
  <c r="F177" i="7" s="1"/>
  <c r="G177" i="7" s="1"/>
  <c r="D178" i="7"/>
  <c r="E178" i="7" s="1"/>
  <c r="F178" i="7" s="1"/>
  <c r="G178" i="7" s="1"/>
  <c r="D179" i="7"/>
  <c r="E179" i="7" s="1"/>
  <c r="F179" i="7" s="1"/>
  <c r="G179" i="7" s="1"/>
  <c r="D180" i="7"/>
  <c r="E180" i="7" s="1"/>
  <c r="F180" i="7" s="1"/>
  <c r="G180" i="7" s="1"/>
  <c r="D181" i="7"/>
  <c r="E181" i="7" s="1"/>
  <c r="F181" i="7" s="1"/>
  <c r="G181" i="7" s="1"/>
  <c r="D182" i="7"/>
  <c r="E182" i="7" s="1"/>
  <c r="F182" i="7" s="1"/>
  <c r="G182" i="7" s="1"/>
  <c r="D183" i="7"/>
  <c r="E183" i="7" s="1"/>
  <c r="F183" i="7" s="1"/>
  <c r="G183" i="7" s="1"/>
  <c r="D184" i="7"/>
  <c r="E184" i="7" s="1"/>
  <c r="F184" i="7" s="1"/>
  <c r="G184" i="7" s="1"/>
  <c r="D185" i="7"/>
  <c r="E185" i="7" s="1"/>
  <c r="F185" i="7" s="1"/>
  <c r="G185" i="7" s="1"/>
  <c r="D186" i="7"/>
  <c r="E186" i="7" s="1"/>
  <c r="F186" i="7" s="1"/>
  <c r="G186" i="7" s="1"/>
  <c r="D187" i="7"/>
  <c r="E187" i="7" s="1"/>
  <c r="F187" i="7" s="1"/>
  <c r="G187" i="7" s="1"/>
  <c r="D188" i="7"/>
  <c r="E188" i="7" s="1"/>
  <c r="F188" i="7" s="1"/>
  <c r="G188" i="7" s="1"/>
  <c r="D189" i="7"/>
  <c r="E189" i="7" s="1"/>
  <c r="F189" i="7" s="1"/>
  <c r="G189" i="7" s="1"/>
  <c r="D190" i="7"/>
  <c r="E190" i="7" s="1"/>
  <c r="F190" i="7" s="1"/>
  <c r="G190" i="7" s="1"/>
  <c r="D191" i="7"/>
  <c r="E191" i="7" s="1"/>
  <c r="F191" i="7" s="1"/>
  <c r="G191" i="7" s="1"/>
  <c r="D192" i="7"/>
  <c r="E192" i="7" s="1"/>
  <c r="F192" i="7" s="1"/>
  <c r="G192" i="7" s="1"/>
  <c r="D193" i="7"/>
  <c r="E193" i="7" s="1"/>
  <c r="F193" i="7" s="1"/>
  <c r="G193" i="7" s="1"/>
  <c r="D194" i="7"/>
  <c r="E194" i="7" s="1"/>
  <c r="F194" i="7" s="1"/>
  <c r="G194" i="7" s="1"/>
  <c r="D195" i="7"/>
  <c r="E195" i="7" s="1"/>
  <c r="F195" i="7" s="1"/>
  <c r="G195" i="7" s="1"/>
  <c r="D196" i="7"/>
  <c r="E196" i="7" s="1"/>
  <c r="F196" i="7" s="1"/>
  <c r="G196" i="7" s="1"/>
  <c r="D197" i="7"/>
  <c r="E197" i="7" s="1"/>
  <c r="F197" i="7" s="1"/>
  <c r="G197" i="7" s="1"/>
  <c r="D198" i="7"/>
  <c r="E198" i="7" s="1"/>
  <c r="F198" i="7" s="1"/>
  <c r="G198" i="7" s="1"/>
  <c r="D199" i="7"/>
  <c r="E199" i="7" s="1"/>
  <c r="F199" i="7" s="1"/>
  <c r="G199" i="7" s="1"/>
  <c r="D200" i="7"/>
  <c r="E200" i="7" s="1"/>
  <c r="F200" i="7" s="1"/>
  <c r="G200" i="7" s="1"/>
  <c r="D201" i="7"/>
  <c r="E201" i="7" s="1"/>
  <c r="F201" i="7" s="1"/>
  <c r="G201" i="7" s="1"/>
  <c r="D202" i="7"/>
  <c r="E202" i="7" s="1"/>
  <c r="F202" i="7" s="1"/>
  <c r="G202" i="7" s="1"/>
  <c r="D203" i="7"/>
  <c r="E203" i="7" s="1"/>
  <c r="F203" i="7" s="1"/>
  <c r="G203" i="7" s="1"/>
  <c r="D204" i="7"/>
  <c r="E204" i="7" s="1"/>
  <c r="F204" i="7" s="1"/>
  <c r="G204" i="7" s="1"/>
  <c r="D205" i="7"/>
  <c r="E205" i="7" s="1"/>
  <c r="F205" i="7" s="1"/>
  <c r="G205" i="7" s="1"/>
  <c r="D206" i="7"/>
  <c r="E206" i="7" s="1"/>
  <c r="F206" i="7" s="1"/>
  <c r="G206" i="7" s="1"/>
  <c r="D207" i="7"/>
  <c r="E207" i="7" s="1"/>
  <c r="F207" i="7" s="1"/>
  <c r="G207" i="7" s="1"/>
  <c r="D208" i="7"/>
  <c r="E208" i="7" s="1"/>
  <c r="F208" i="7" s="1"/>
  <c r="G208" i="7" s="1"/>
  <c r="D209" i="7"/>
  <c r="E209" i="7" s="1"/>
  <c r="F209" i="7" s="1"/>
  <c r="G209" i="7" s="1"/>
  <c r="D210" i="7"/>
  <c r="E210" i="7" s="1"/>
  <c r="F210" i="7" s="1"/>
  <c r="G210" i="7" s="1"/>
  <c r="D211" i="7"/>
  <c r="E211" i="7" s="1"/>
  <c r="F211" i="7" s="1"/>
  <c r="G211" i="7" s="1"/>
  <c r="D212" i="7"/>
  <c r="E212" i="7" s="1"/>
  <c r="F212" i="7" s="1"/>
  <c r="G212" i="7" s="1"/>
  <c r="D213" i="7"/>
  <c r="E213" i="7" s="1"/>
  <c r="F213" i="7" s="1"/>
  <c r="G213" i="7" s="1"/>
  <c r="D214" i="7"/>
  <c r="E214" i="7" s="1"/>
  <c r="F214" i="7" s="1"/>
  <c r="G214" i="7" s="1"/>
  <c r="D215" i="7"/>
  <c r="E215" i="7" s="1"/>
  <c r="F215" i="7" s="1"/>
  <c r="G215" i="7" s="1"/>
  <c r="D216" i="7"/>
  <c r="E216" i="7" s="1"/>
  <c r="F216" i="7" s="1"/>
  <c r="G216" i="7" s="1"/>
  <c r="D217" i="7"/>
  <c r="E217" i="7" s="1"/>
  <c r="F217" i="7" s="1"/>
  <c r="G217" i="7" s="1"/>
  <c r="D218" i="7"/>
  <c r="E218" i="7" s="1"/>
  <c r="F218" i="7" s="1"/>
  <c r="G218" i="7" s="1"/>
  <c r="D219" i="7"/>
  <c r="E219" i="7" s="1"/>
  <c r="F219" i="7" s="1"/>
  <c r="G219" i="7" s="1"/>
  <c r="D220" i="7"/>
  <c r="E220" i="7" s="1"/>
  <c r="F220" i="7" s="1"/>
  <c r="G220" i="7" s="1"/>
  <c r="D221" i="7"/>
  <c r="E221" i="7" s="1"/>
  <c r="F221" i="7" s="1"/>
  <c r="G221" i="7" s="1"/>
  <c r="D222" i="7"/>
  <c r="E222" i="7" s="1"/>
  <c r="F222" i="7" s="1"/>
  <c r="G222" i="7" s="1"/>
  <c r="D223" i="7"/>
  <c r="E223" i="7" s="1"/>
  <c r="F223" i="7" s="1"/>
  <c r="G223" i="7" s="1"/>
  <c r="D224" i="7"/>
  <c r="E224" i="7" s="1"/>
  <c r="F224" i="7" s="1"/>
  <c r="G224" i="7" s="1"/>
  <c r="D225" i="7"/>
  <c r="E225" i="7" s="1"/>
  <c r="F225" i="7" s="1"/>
  <c r="G225" i="7" s="1"/>
  <c r="D226" i="7"/>
  <c r="E226" i="7" s="1"/>
  <c r="F226" i="7" s="1"/>
  <c r="G226" i="7" s="1"/>
  <c r="D227" i="7"/>
  <c r="E227" i="7" s="1"/>
  <c r="F227" i="7" s="1"/>
  <c r="G227" i="7" s="1"/>
  <c r="D228" i="7"/>
  <c r="E228" i="7" s="1"/>
  <c r="F228" i="7" s="1"/>
  <c r="G228" i="7" s="1"/>
  <c r="D229" i="7"/>
  <c r="E229" i="7" s="1"/>
  <c r="F229" i="7" s="1"/>
  <c r="G229" i="7" s="1"/>
  <c r="D230" i="7"/>
  <c r="E230" i="7" s="1"/>
  <c r="F230" i="7" s="1"/>
  <c r="G230" i="7" s="1"/>
  <c r="D231" i="7"/>
  <c r="E231" i="7" s="1"/>
  <c r="F231" i="7" s="1"/>
  <c r="G231" i="7" s="1"/>
  <c r="D232" i="7"/>
  <c r="E232" i="7" s="1"/>
  <c r="F232" i="7" s="1"/>
  <c r="G232" i="7" s="1"/>
  <c r="D233" i="7"/>
  <c r="E233" i="7" s="1"/>
  <c r="F233" i="7" s="1"/>
  <c r="G233" i="7" s="1"/>
  <c r="D234" i="7"/>
  <c r="E234" i="7" s="1"/>
  <c r="F234" i="7" s="1"/>
  <c r="G234" i="7" s="1"/>
  <c r="D235" i="7"/>
  <c r="E235" i="7" s="1"/>
  <c r="F235" i="7" s="1"/>
  <c r="G235" i="7" s="1"/>
  <c r="D236" i="7"/>
  <c r="E236" i="7" s="1"/>
  <c r="F236" i="7" s="1"/>
  <c r="G236" i="7" s="1"/>
  <c r="D237" i="7"/>
  <c r="E237" i="7" s="1"/>
  <c r="F237" i="7" s="1"/>
  <c r="G237" i="7" s="1"/>
  <c r="D238" i="7"/>
  <c r="E238" i="7" s="1"/>
  <c r="F238" i="7" s="1"/>
  <c r="G238" i="7" s="1"/>
  <c r="D239" i="7"/>
  <c r="E239" i="7" s="1"/>
  <c r="F239" i="7" s="1"/>
  <c r="G239" i="7" s="1"/>
  <c r="D240" i="7"/>
  <c r="E240" i="7" s="1"/>
  <c r="F240" i="7" s="1"/>
  <c r="G240" i="7" s="1"/>
  <c r="D241" i="7"/>
  <c r="E241" i="7" s="1"/>
  <c r="F241" i="7" s="1"/>
  <c r="G241" i="7" s="1"/>
  <c r="D242" i="7"/>
  <c r="E242" i="7" s="1"/>
  <c r="F242" i="7" s="1"/>
  <c r="G242" i="7" s="1"/>
  <c r="D243" i="7"/>
  <c r="E243" i="7" s="1"/>
  <c r="F243" i="7" s="1"/>
  <c r="G243" i="7" s="1"/>
  <c r="D244" i="7"/>
  <c r="E244" i="7" s="1"/>
  <c r="F244" i="7" s="1"/>
  <c r="G244" i="7" s="1"/>
  <c r="D245" i="7"/>
  <c r="E245" i="7" s="1"/>
  <c r="F245" i="7" s="1"/>
  <c r="G245" i="7" s="1"/>
  <c r="D246" i="7"/>
  <c r="E246" i="7" s="1"/>
  <c r="F246" i="7" s="1"/>
  <c r="G246" i="7" s="1"/>
  <c r="D247" i="7"/>
  <c r="E247" i="7" s="1"/>
  <c r="F247" i="7" s="1"/>
  <c r="G247" i="7" s="1"/>
  <c r="D248" i="7"/>
  <c r="E248" i="7" s="1"/>
  <c r="F248" i="7" s="1"/>
  <c r="G248" i="7" s="1"/>
  <c r="D249" i="7"/>
  <c r="E249" i="7" s="1"/>
  <c r="F249" i="7" s="1"/>
  <c r="G249" i="7" s="1"/>
  <c r="D250" i="7"/>
  <c r="E250" i="7" s="1"/>
  <c r="F250" i="7" s="1"/>
  <c r="G250" i="7" s="1"/>
  <c r="D251" i="7"/>
  <c r="E251" i="7" s="1"/>
  <c r="F251" i="7" s="1"/>
  <c r="G251" i="7" s="1"/>
  <c r="D252" i="7"/>
  <c r="E252" i="7" s="1"/>
  <c r="F252" i="7" s="1"/>
  <c r="G252" i="7" s="1"/>
  <c r="D253" i="7"/>
  <c r="E253" i="7" s="1"/>
  <c r="F253" i="7" s="1"/>
  <c r="G253" i="7" s="1"/>
  <c r="D254" i="7"/>
  <c r="E254" i="7" s="1"/>
  <c r="F254" i="7" s="1"/>
  <c r="G254" i="7" s="1"/>
  <c r="D255" i="7"/>
  <c r="E255" i="7" s="1"/>
  <c r="F255" i="7" s="1"/>
  <c r="G255" i="7" s="1"/>
  <c r="D256" i="7"/>
  <c r="E256" i="7" s="1"/>
  <c r="F256" i="7" s="1"/>
  <c r="G256" i="7" s="1"/>
  <c r="D257" i="7"/>
  <c r="E257" i="7" s="1"/>
  <c r="F257" i="7" s="1"/>
  <c r="G257" i="7" s="1"/>
  <c r="D258" i="7"/>
  <c r="E258" i="7" s="1"/>
  <c r="F258" i="7" s="1"/>
  <c r="G258" i="7" s="1"/>
  <c r="D259" i="7"/>
  <c r="E259" i="7" s="1"/>
  <c r="F259" i="7" s="1"/>
  <c r="G259" i="7" s="1"/>
  <c r="D260" i="7"/>
  <c r="E260" i="7" s="1"/>
  <c r="F260" i="7" s="1"/>
  <c r="G260" i="7" s="1"/>
  <c r="D261" i="7"/>
  <c r="E261" i="7" s="1"/>
  <c r="F261" i="7" s="1"/>
  <c r="G261" i="7" s="1"/>
  <c r="D262" i="7"/>
  <c r="E262" i="7" s="1"/>
  <c r="F262" i="7" s="1"/>
  <c r="G262" i="7" s="1"/>
  <c r="D263" i="7"/>
  <c r="E263" i="7" s="1"/>
  <c r="F263" i="7" s="1"/>
  <c r="G263" i="7" s="1"/>
  <c r="D264" i="7"/>
  <c r="E264" i="7" s="1"/>
  <c r="F264" i="7" s="1"/>
  <c r="G264" i="7" s="1"/>
  <c r="D265" i="7"/>
  <c r="E265" i="7" s="1"/>
  <c r="F265" i="7" s="1"/>
  <c r="G265" i="7" s="1"/>
  <c r="D266" i="7"/>
  <c r="E266" i="7" s="1"/>
  <c r="F266" i="7" s="1"/>
  <c r="G266" i="7" s="1"/>
  <c r="D267" i="7"/>
  <c r="E267" i="7" s="1"/>
  <c r="F267" i="7" s="1"/>
  <c r="G267" i="7" s="1"/>
  <c r="D268" i="7"/>
  <c r="E268" i="7" s="1"/>
  <c r="F268" i="7" s="1"/>
  <c r="G268" i="7" s="1"/>
  <c r="D269" i="7"/>
  <c r="E269" i="7" s="1"/>
  <c r="F269" i="7" s="1"/>
  <c r="G269" i="7" s="1"/>
  <c r="D270" i="7"/>
  <c r="E270" i="7" s="1"/>
  <c r="F270" i="7" s="1"/>
  <c r="G270" i="7" s="1"/>
  <c r="D271" i="7"/>
  <c r="E271" i="7" s="1"/>
  <c r="F271" i="7" s="1"/>
  <c r="G271" i="7" s="1"/>
  <c r="D272" i="7"/>
  <c r="E272" i="7" s="1"/>
  <c r="F272" i="7" s="1"/>
  <c r="G272" i="7" s="1"/>
  <c r="D273" i="7"/>
  <c r="E273" i="7" s="1"/>
  <c r="F273" i="7" s="1"/>
  <c r="G273" i="7" s="1"/>
  <c r="D274" i="7"/>
  <c r="E274" i="7" s="1"/>
  <c r="F274" i="7" s="1"/>
  <c r="G274" i="7" s="1"/>
  <c r="D275" i="7"/>
  <c r="E275" i="7" s="1"/>
  <c r="F275" i="7" s="1"/>
  <c r="G275" i="7" s="1"/>
  <c r="D276" i="7"/>
  <c r="E276" i="7" s="1"/>
  <c r="F276" i="7" s="1"/>
  <c r="G276" i="7" s="1"/>
  <c r="D277" i="7"/>
  <c r="E277" i="7" s="1"/>
  <c r="F277" i="7" s="1"/>
  <c r="G277" i="7" s="1"/>
  <c r="D278" i="7"/>
  <c r="E278" i="7" s="1"/>
  <c r="F278" i="7" s="1"/>
  <c r="G278" i="7" s="1"/>
  <c r="D279" i="7"/>
  <c r="E279" i="7" s="1"/>
  <c r="F279" i="7" s="1"/>
  <c r="G279" i="7" s="1"/>
  <c r="D280" i="7"/>
  <c r="E280" i="7" s="1"/>
  <c r="F280" i="7" s="1"/>
  <c r="G280" i="7" s="1"/>
  <c r="D281" i="7"/>
  <c r="E281" i="7" s="1"/>
  <c r="F281" i="7" s="1"/>
  <c r="G281" i="7" s="1"/>
  <c r="D282" i="7"/>
  <c r="E282" i="7" s="1"/>
  <c r="F282" i="7" s="1"/>
  <c r="G282" i="7" s="1"/>
  <c r="D283" i="7"/>
  <c r="E283" i="7" s="1"/>
  <c r="F283" i="7" s="1"/>
  <c r="G283" i="7" s="1"/>
  <c r="D284" i="7"/>
  <c r="E284" i="7" s="1"/>
  <c r="F284" i="7" s="1"/>
  <c r="G284" i="7" s="1"/>
  <c r="D285" i="7"/>
  <c r="E285" i="7" s="1"/>
  <c r="F285" i="7" s="1"/>
  <c r="G285" i="7" s="1"/>
  <c r="D286" i="7"/>
  <c r="E286" i="7" s="1"/>
  <c r="F286" i="7" s="1"/>
  <c r="G286" i="7" s="1"/>
  <c r="D287" i="7"/>
  <c r="E287" i="7" s="1"/>
  <c r="F287" i="7" s="1"/>
  <c r="G287" i="7" s="1"/>
  <c r="D288" i="7"/>
  <c r="E288" i="7" s="1"/>
  <c r="F288" i="7" s="1"/>
  <c r="G288" i="7" s="1"/>
  <c r="D289" i="7"/>
  <c r="E289" i="7" s="1"/>
  <c r="F289" i="7" s="1"/>
  <c r="G289" i="7" s="1"/>
  <c r="D290" i="7"/>
  <c r="E290" i="7" s="1"/>
  <c r="F290" i="7" s="1"/>
  <c r="G290" i="7" s="1"/>
  <c r="D291" i="7"/>
  <c r="E291" i="7" s="1"/>
  <c r="F291" i="7" s="1"/>
  <c r="G291" i="7" s="1"/>
  <c r="D292" i="7"/>
  <c r="E292" i="7" s="1"/>
  <c r="F292" i="7" s="1"/>
  <c r="G292" i="7" s="1"/>
  <c r="D293" i="7"/>
  <c r="E293" i="7" s="1"/>
  <c r="F293" i="7" s="1"/>
  <c r="G293" i="7" s="1"/>
  <c r="D294" i="7"/>
  <c r="E294" i="7" s="1"/>
  <c r="F294" i="7" s="1"/>
  <c r="G294" i="7" s="1"/>
  <c r="D295" i="7"/>
  <c r="E295" i="7" s="1"/>
  <c r="F295" i="7" s="1"/>
  <c r="G295" i="7" s="1"/>
  <c r="D296" i="7"/>
  <c r="E296" i="7" s="1"/>
  <c r="F296" i="7" s="1"/>
  <c r="G296" i="7" s="1"/>
  <c r="D297" i="7"/>
  <c r="E297" i="7" s="1"/>
  <c r="F297" i="7" s="1"/>
  <c r="G297" i="7" s="1"/>
  <c r="D298" i="7"/>
  <c r="E298" i="7" s="1"/>
  <c r="F298" i="7" s="1"/>
  <c r="G298" i="7" s="1"/>
  <c r="D299" i="7"/>
  <c r="E299" i="7" s="1"/>
  <c r="F299" i="7" s="1"/>
  <c r="G299" i="7" s="1"/>
  <c r="D300" i="7"/>
  <c r="E300" i="7" s="1"/>
  <c r="F300" i="7" s="1"/>
  <c r="G300" i="7" s="1"/>
  <c r="D301" i="7"/>
  <c r="E301" i="7" s="1"/>
  <c r="F301" i="7" s="1"/>
  <c r="G301" i="7" s="1"/>
  <c r="D302" i="7"/>
  <c r="E302" i="7" s="1"/>
  <c r="F302" i="7" s="1"/>
  <c r="G302" i="7" s="1"/>
  <c r="D303" i="7"/>
  <c r="E303" i="7" s="1"/>
  <c r="F303" i="7" s="1"/>
  <c r="G303" i="7" s="1"/>
  <c r="D304" i="7"/>
  <c r="E304" i="7" s="1"/>
  <c r="F304" i="7" s="1"/>
  <c r="G304" i="7" s="1"/>
  <c r="D305" i="7"/>
  <c r="E305" i="7" s="1"/>
  <c r="F305" i="7" s="1"/>
  <c r="G305" i="7" s="1"/>
  <c r="D306" i="7"/>
  <c r="E306" i="7" s="1"/>
  <c r="F306" i="7" s="1"/>
  <c r="G306" i="7" s="1"/>
  <c r="D307" i="7"/>
  <c r="E307" i="7" s="1"/>
  <c r="F307" i="7" s="1"/>
  <c r="G307" i="7" s="1"/>
  <c r="D308" i="7"/>
  <c r="E308" i="7" s="1"/>
  <c r="F308" i="7" s="1"/>
  <c r="G308" i="7" s="1"/>
  <c r="D309" i="7"/>
  <c r="E309" i="7" s="1"/>
  <c r="F309" i="7" s="1"/>
  <c r="G309" i="7" s="1"/>
  <c r="D310" i="7"/>
  <c r="E310" i="7" s="1"/>
  <c r="F310" i="7" s="1"/>
  <c r="G310" i="7" s="1"/>
  <c r="D311" i="7"/>
  <c r="E311" i="7" s="1"/>
  <c r="F311" i="7" s="1"/>
  <c r="G311" i="7" s="1"/>
  <c r="D312" i="7"/>
  <c r="E312" i="7" s="1"/>
  <c r="F312" i="7" s="1"/>
  <c r="G312" i="7" s="1"/>
  <c r="D313" i="7"/>
  <c r="E313" i="7" s="1"/>
  <c r="F313" i="7" s="1"/>
  <c r="G313" i="7" s="1"/>
  <c r="D314" i="7"/>
  <c r="E314" i="7" s="1"/>
  <c r="F314" i="7" s="1"/>
  <c r="G314" i="7" s="1"/>
  <c r="D315" i="7"/>
  <c r="E315" i="7" s="1"/>
  <c r="F315" i="7" s="1"/>
  <c r="G315" i="7" s="1"/>
  <c r="D316" i="7"/>
  <c r="E316" i="7" s="1"/>
  <c r="F316" i="7" s="1"/>
  <c r="G316" i="7" s="1"/>
  <c r="D317" i="7"/>
  <c r="E317" i="7" s="1"/>
  <c r="F317" i="7" s="1"/>
  <c r="G317" i="7" s="1"/>
  <c r="D318" i="7"/>
  <c r="E318" i="7" s="1"/>
  <c r="F318" i="7" s="1"/>
  <c r="G318" i="7" s="1"/>
  <c r="D319" i="7"/>
  <c r="E319" i="7" s="1"/>
  <c r="F319" i="7" s="1"/>
  <c r="G319" i="7" s="1"/>
  <c r="D320" i="7"/>
  <c r="E320" i="7" s="1"/>
  <c r="F320" i="7" s="1"/>
  <c r="G320" i="7" s="1"/>
  <c r="D321" i="7"/>
  <c r="E321" i="7" s="1"/>
  <c r="F321" i="7" s="1"/>
  <c r="G321" i="7" s="1"/>
  <c r="D322" i="7"/>
  <c r="E322" i="7" s="1"/>
  <c r="F322" i="7" s="1"/>
  <c r="G322" i="7" s="1"/>
  <c r="D323" i="7"/>
  <c r="E323" i="7" s="1"/>
  <c r="F323" i="7" s="1"/>
  <c r="G323" i="7" s="1"/>
  <c r="D324" i="7"/>
  <c r="E324" i="7" s="1"/>
  <c r="F324" i="7" s="1"/>
  <c r="G324" i="7" s="1"/>
  <c r="D325" i="7"/>
  <c r="E325" i="7" s="1"/>
  <c r="F325" i="7" s="1"/>
  <c r="G325" i="7" s="1"/>
  <c r="D326" i="7"/>
  <c r="E326" i="7" s="1"/>
  <c r="F326" i="7" s="1"/>
  <c r="G326" i="7" s="1"/>
  <c r="D327" i="7"/>
  <c r="E327" i="7" s="1"/>
  <c r="F327" i="7" s="1"/>
  <c r="G327" i="7" s="1"/>
  <c r="D328" i="7"/>
  <c r="E328" i="7" s="1"/>
  <c r="F328" i="7" s="1"/>
  <c r="G328" i="7" s="1"/>
  <c r="D329" i="7"/>
  <c r="E329" i="7" s="1"/>
  <c r="F329" i="7" s="1"/>
  <c r="G329" i="7" s="1"/>
  <c r="D330" i="7"/>
  <c r="E330" i="7" s="1"/>
  <c r="F330" i="7" s="1"/>
  <c r="G330" i="7" s="1"/>
  <c r="D331" i="7"/>
  <c r="E331" i="7" s="1"/>
  <c r="F331" i="7" s="1"/>
  <c r="G331" i="7" s="1"/>
  <c r="D332" i="7"/>
  <c r="E332" i="7" s="1"/>
  <c r="F332" i="7" s="1"/>
  <c r="G332" i="7" s="1"/>
  <c r="D333" i="7"/>
  <c r="E333" i="7" s="1"/>
  <c r="F333" i="7" s="1"/>
  <c r="G333" i="7" s="1"/>
  <c r="D334" i="7"/>
  <c r="E334" i="7" s="1"/>
  <c r="F334" i="7" s="1"/>
  <c r="G334" i="7" s="1"/>
  <c r="D335" i="7"/>
  <c r="E335" i="7" s="1"/>
  <c r="F335" i="7" s="1"/>
  <c r="G335" i="7" s="1"/>
  <c r="D336" i="7"/>
  <c r="E336" i="7" s="1"/>
  <c r="F336" i="7" s="1"/>
  <c r="G336" i="7" s="1"/>
  <c r="D337" i="7"/>
  <c r="E337" i="7" s="1"/>
  <c r="F337" i="7" s="1"/>
  <c r="G337" i="7" s="1"/>
  <c r="D338" i="7"/>
  <c r="E338" i="7" s="1"/>
  <c r="F338" i="7" s="1"/>
  <c r="G338" i="7" s="1"/>
  <c r="D339" i="7"/>
  <c r="E339" i="7" s="1"/>
  <c r="F339" i="7" s="1"/>
  <c r="G339" i="7" s="1"/>
  <c r="D340" i="7"/>
  <c r="E340" i="7" s="1"/>
  <c r="F340" i="7" s="1"/>
  <c r="G340" i="7" s="1"/>
  <c r="D341" i="7"/>
  <c r="E341" i="7" s="1"/>
  <c r="F341" i="7" s="1"/>
  <c r="G341" i="7" s="1"/>
  <c r="D342" i="7"/>
  <c r="E342" i="7" s="1"/>
  <c r="F342" i="7" s="1"/>
  <c r="G342" i="7" s="1"/>
  <c r="D343" i="7"/>
  <c r="E343" i="7" s="1"/>
  <c r="F343" i="7" s="1"/>
  <c r="G343" i="7" s="1"/>
  <c r="D344" i="7"/>
  <c r="E344" i="7" s="1"/>
  <c r="F344" i="7" s="1"/>
  <c r="G344" i="7" s="1"/>
  <c r="D345" i="7"/>
  <c r="E345" i="7" s="1"/>
  <c r="F345" i="7" s="1"/>
  <c r="G345" i="7" s="1"/>
  <c r="D346" i="7"/>
  <c r="E346" i="7" s="1"/>
  <c r="F346" i="7" s="1"/>
  <c r="G346" i="7" s="1"/>
  <c r="D347" i="7"/>
  <c r="E347" i="7" s="1"/>
  <c r="F347" i="7" s="1"/>
  <c r="G347" i="7" s="1"/>
  <c r="D348" i="7"/>
  <c r="E348" i="7" s="1"/>
  <c r="F348" i="7" s="1"/>
  <c r="G348" i="7" s="1"/>
  <c r="D349" i="7"/>
  <c r="E349" i="7" s="1"/>
  <c r="F349" i="7" s="1"/>
  <c r="G349" i="7" s="1"/>
  <c r="D350" i="7"/>
  <c r="E350" i="7" s="1"/>
  <c r="F350" i="7" s="1"/>
  <c r="G350" i="7" s="1"/>
  <c r="D351" i="7"/>
  <c r="E351" i="7" s="1"/>
  <c r="F351" i="7" s="1"/>
  <c r="G351" i="7" s="1"/>
  <c r="D352" i="7"/>
  <c r="E352" i="7" s="1"/>
  <c r="F352" i="7" s="1"/>
  <c r="G352" i="7" s="1"/>
  <c r="D353" i="7"/>
  <c r="E353" i="7" s="1"/>
  <c r="F353" i="7" s="1"/>
  <c r="G353" i="7" s="1"/>
  <c r="D354" i="7"/>
  <c r="E354" i="7" s="1"/>
  <c r="F354" i="7" s="1"/>
  <c r="G354" i="7" s="1"/>
  <c r="D355" i="7"/>
  <c r="E355" i="7" s="1"/>
  <c r="F355" i="7" s="1"/>
  <c r="G355" i="7" s="1"/>
  <c r="D356" i="7"/>
  <c r="E356" i="7" s="1"/>
  <c r="F356" i="7" s="1"/>
  <c r="G356" i="7" s="1"/>
  <c r="D357" i="7"/>
  <c r="E357" i="7" s="1"/>
  <c r="F357" i="7" s="1"/>
  <c r="G357" i="7" s="1"/>
  <c r="D358" i="7"/>
  <c r="E358" i="7" s="1"/>
  <c r="F358" i="7" s="1"/>
  <c r="G358" i="7" s="1"/>
  <c r="D359" i="7"/>
  <c r="E359" i="7" s="1"/>
  <c r="F359" i="7" s="1"/>
  <c r="G359" i="7" s="1"/>
  <c r="D360" i="7"/>
  <c r="E360" i="7" s="1"/>
  <c r="F360" i="7" s="1"/>
  <c r="G360" i="7" s="1"/>
  <c r="D361" i="7"/>
  <c r="E361" i="7" s="1"/>
  <c r="F361" i="7" s="1"/>
  <c r="G361" i="7" s="1"/>
  <c r="D362" i="7"/>
  <c r="E362" i="7" s="1"/>
  <c r="F362" i="7" s="1"/>
  <c r="G362" i="7" s="1"/>
  <c r="D363" i="7"/>
  <c r="E363" i="7" s="1"/>
  <c r="F363" i="7" s="1"/>
  <c r="G363" i="7" s="1"/>
  <c r="D364" i="7"/>
  <c r="E364" i="7" s="1"/>
  <c r="F364" i="7" s="1"/>
  <c r="G364" i="7" s="1"/>
  <c r="D365" i="7"/>
  <c r="E365" i="7" s="1"/>
  <c r="F365" i="7" s="1"/>
  <c r="G365" i="7" s="1"/>
  <c r="D366" i="7"/>
  <c r="E366" i="7" s="1"/>
  <c r="F366" i="7" s="1"/>
  <c r="G366" i="7" s="1"/>
  <c r="D367" i="7"/>
  <c r="E367" i="7" s="1"/>
  <c r="F367" i="7" s="1"/>
  <c r="G367" i="7" s="1"/>
  <c r="D368" i="7"/>
  <c r="E368" i="7" s="1"/>
  <c r="F368" i="7" s="1"/>
  <c r="G368" i="7" s="1"/>
  <c r="D369" i="7"/>
  <c r="E369" i="7" s="1"/>
  <c r="F369" i="7" s="1"/>
  <c r="G369" i="7" s="1"/>
  <c r="D370" i="7"/>
  <c r="E370" i="7" s="1"/>
  <c r="F370" i="7" s="1"/>
  <c r="G370" i="7" s="1"/>
  <c r="D371" i="7"/>
  <c r="E371" i="7" s="1"/>
  <c r="F371" i="7" s="1"/>
  <c r="G371" i="7" s="1"/>
  <c r="D372" i="7"/>
  <c r="E372" i="7" s="1"/>
  <c r="F372" i="7" s="1"/>
  <c r="G372" i="7" s="1"/>
  <c r="D373" i="7"/>
  <c r="E373" i="7" s="1"/>
  <c r="F373" i="7" s="1"/>
  <c r="G373" i="7" s="1"/>
  <c r="D374" i="7"/>
  <c r="E374" i="7" s="1"/>
  <c r="F374" i="7" s="1"/>
  <c r="G374" i="7" s="1"/>
  <c r="D375" i="7"/>
  <c r="E375" i="7" s="1"/>
  <c r="F375" i="7" s="1"/>
  <c r="G375" i="7" s="1"/>
  <c r="D376" i="7"/>
  <c r="E376" i="7" s="1"/>
  <c r="F376" i="7" s="1"/>
  <c r="G376" i="7" s="1"/>
  <c r="D377" i="7"/>
  <c r="E377" i="7" s="1"/>
  <c r="F377" i="7" s="1"/>
  <c r="G377" i="7" s="1"/>
  <c r="D378" i="7"/>
  <c r="E378" i="7" s="1"/>
  <c r="F378" i="7" s="1"/>
  <c r="G378" i="7" s="1"/>
  <c r="D379" i="7"/>
  <c r="E379" i="7" s="1"/>
  <c r="F379" i="7" s="1"/>
  <c r="G379" i="7" s="1"/>
  <c r="D380" i="7"/>
  <c r="E380" i="7" s="1"/>
  <c r="F380" i="7" s="1"/>
  <c r="G380" i="7" s="1"/>
  <c r="D381" i="7"/>
  <c r="E381" i="7" s="1"/>
  <c r="F381" i="7" s="1"/>
  <c r="G381" i="7" s="1"/>
  <c r="D382" i="7"/>
  <c r="E382" i="7" s="1"/>
  <c r="F382" i="7" s="1"/>
  <c r="G382" i="7" s="1"/>
  <c r="D383" i="7"/>
  <c r="E383" i="7" s="1"/>
  <c r="F383" i="7" s="1"/>
  <c r="G383" i="7" s="1"/>
  <c r="D384" i="7"/>
  <c r="E384" i="7" s="1"/>
  <c r="F384" i="7" s="1"/>
  <c r="G384" i="7" s="1"/>
  <c r="D385" i="7"/>
  <c r="E385" i="7" s="1"/>
  <c r="F385" i="7" s="1"/>
  <c r="G385" i="7" s="1"/>
  <c r="D386" i="7"/>
  <c r="E386" i="7" s="1"/>
  <c r="F386" i="7" s="1"/>
  <c r="G386" i="7" s="1"/>
  <c r="D387" i="7"/>
  <c r="E387" i="7" s="1"/>
  <c r="F387" i="7" s="1"/>
  <c r="G387" i="7" s="1"/>
  <c r="D388" i="7"/>
  <c r="E388" i="7" s="1"/>
  <c r="F388" i="7" s="1"/>
  <c r="G388" i="7" s="1"/>
  <c r="D389" i="7"/>
  <c r="E389" i="7" s="1"/>
  <c r="F389" i="7" s="1"/>
  <c r="G389" i="7" s="1"/>
  <c r="D390" i="7"/>
  <c r="E390" i="7" s="1"/>
  <c r="F390" i="7" s="1"/>
  <c r="G390" i="7" s="1"/>
  <c r="D391" i="7"/>
  <c r="E391" i="7" s="1"/>
  <c r="F391" i="7" s="1"/>
  <c r="G391" i="7" s="1"/>
  <c r="D392" i="7"/>
  <c r="E392" i="7" s="1"/>
  <c r="F392" i="7" s="1"/>
  <c r="G392" i="7" s="1"/>
  <c r="D393" i="7"/>
  <c r="E393" i="7" s="1"/>
  <c r="F393" i="7" s="1"/>
  <c r="G393" i="7" s="1"/>
  <c r="D394" i="7"/>
  <c r="E394" i="7" s="1"/>
  <c r="F394" i="7" s="1"/>
  <c r="G394" i="7" s="1"/>
  <c r="D395" i="7"/>
  <c r="E395" i="7" s="1"/>
  <c r="F395" i="7" s="1"/>
  <c r="G395" i="7" s="1"/>
  <c r="D396" i="7"/>
  <c r="E396" i="7" s="1"/>
  <c r="F396" i="7" s="1"/>
  <c r="G396" i="7" s="1"/>
  <c r="D397" i="7"/>
  <c r="E397" i="7" s="1"/>
  <c r="F397" i="7" s="1"/>
  <c r="G397" i="7" s="1"/>
  <c r="D398" i="7"/>
  <c r="E398" i="7" s="1"/>
  <c r="F398" i="7" s="1"/>
  <c r="G398" i="7" s="1"/>
  <c r="D399" i="7"/>
  <c r="E399" i="7" s="1"/>
  <c r="F399" i="7" s="1"/>
  <c r="G399" i="7" s="1"/>
  <c r="D400" i="7"/>
  <c r="E400" i="7" s="1"/>
  <c r="F400" i="7" s="1"/>
  <c r="G400" i="7" s="1"/>
  <c r="D401" i="7"/>
  <c r="E401" i="7" s="1"/>
  <c r="F401" i="7" s="1"/>
  <c r="G401" i="7" s="1"/>
  <c r="D402" i="7"/>
  <c r="E402" i="7" s="1"/>
  <c r="F402" i="7" s="1"/>
  <c r="G402" i="7" s="1"/>
  <c r="D403" i="7"/>
  <c r="E403" i="7" s="1"/>
  <c r="F403" i="7" s="1"/>
  <c r="G403" i="7" s="1"/>
  <c r="D404" i="7"/>
  <c r="E404" i="7" s="1"/>
  <c r="F404" i="7" s="1"/>
  <c r="G404" i="7" s="1"/>
  <c r="D405" i="7"/>
  <c r="E405" i="7" s="1"/>
  <c r="F405" i="7" s="1"/>
  <c r="G405" i="7" s="1"/>
  <c r="D406" i="7"/>
  <c r="E406" i="7" s="1"/>
  <c r="F406" i="7" s="1"/>
  <c r="G406" i="7" s="1"/>
  <c r="D407" i="7"/>
  <c r="E407" i="7" s="1"/>
  <c r="F407" i="7" s="1"/>
  <c r="G407" i="7" s="1"/>
  <c r="D408" i="7"/>
  <c r="E408" i="7" s="1"/>
  <c r="F408" i="7" s="1"/>
  <c r="G408" i="7" s="1"/>
  <c r="D409" i="7"/>
  <c r="E409" i="7" s="1"/>
  <c r="F409" i="7" s="1"/>
  <c r="G409" i="7" s="1"/>
  <c r="D410" i="7"/>
  <c r="E410" i="7" s="1"/>
  <c r="F410" i="7" s="1"/>
  <c r="G410" i="7" s="1"/>
  <c r="D411" i="7"/>
  <c r="E411" i="7" s="1"/>
  <c r="F411" i="7" s="1"/>
  <c r="G411" i="7" s="1"/>
  <c r="D412" i="7"/>
  <c r="E412" i="7" s="1"/>
  <c r="F412" i="7" s="1"/>
  <c r="G412" i="7" s="1"/>
  <c r="D413" i="7"/>
  <c r="E413" i="7" s="1"/>
  <c r="F413" i="7" s="1"/>
  <c r="G413" i="7" s="1"/>
  <c r="D414" i="7"/>
  <c r="E414" i="7" s="1"/>
  <c r="F414" i="7" s="1"/>
  <c r="G414" i="7" s="1"/>
  <c r="D415" i="7"/>
  <c r="E415" i="7" s="1"/>
  <c r="F415" i="7" s="1"/>
  <c r="G415" i="7" s="1"/>
  <c r="D416" i="7"/>
  <c r="E416" i="7" s="1"/>
  <c r="F416" i="7" s="1"/>
  <c r="G416" i="7" s="1"/>
  <c r="D417" i="7"/>
  <c r="E417" i="7" s="1"/>
  <c r="F417" i="7" s="1"/>
  <c r="G417" i="7" s="1"/>
  <c r="D418" i="7"/>
  <c r="E418" i="7" s="1"/>
  <c r="F418" i="7" s="1"/>
  <c r="G418" i="7" s="1"/>
  <c r="D419" i="7"/>
  <c r="E419" i="7" s="1"/>
  <c r="F419" i="7" s="1"/>
  <c r="G419" i="7" s="1"/>
  <c r="D420" i="7"/>
  <c r="E420" i="7" s="1"/>
  <c r="F420" i="7" s="1"/>
  <c r="G420" i="7" s="1"/>
  <c r="D421" i="7"/>
  <c r="E421" i="7" s="1"/>
  <c r="F421" i="7" s="1"/>
  <c r="G421" i="7" s="1"/>
  <c r="D422" i="7"/>
  <c r="E422" i="7" s="1"/>
  <c r="F422" i="7" s="1"/>
  <c r="G422" i="7" s="1"/>
  <c r="D423" i="7"/>
  <c r="E423" i="7" s="1"/>
  <c r="F423" i="7" s="1"/>
  <c r="G423" i="7" s="1"/>
  <c r="D424" i="7"/>
  <c r="E424" i="7" s="1"/>
  <c r="F424" i="7" s="1"/>
  <c r="G424" i="7" s="1"/>
  <c r="D425" i="7"/>
  <c r="E425" i="7" s="1"/>
  <c r="F425" i="7" s="1"/>
  <c r="G425" i="7" s="1"/>
  <c r="D426" i="7"/>
  <c r="E426" i="7" s="1"/>
  <c r="F426" i="7" s="1"/>
  <c r="G426" i="7" s="1"/>
  <c r="D427" i="7"/>
  <c r="E427" i="7" s="1"/>
  <c r="F427" i="7" s="1"/>
  <c r="G427" i="7" s="1"/>
  <c r="D428" i="7"/>
  <c r="E428" i="7" s="1"/>
  <c r="F428" i="7" s="1"/>
  <c r="G428" i="7" s="1"/>
  <c r="D429" i="7"/>
  <c r="E429" i="7" s="1"/>
  <c r="F429" i="7" s="1"/>
  <c r="G429" i="7" s="1"/>
  <c r="D430" i="7"/>
  <c r="E430" i="7" s="1"/>
  <c r="F430" i="7" s="1"/>
  <c r="G430" i="7" s="1"/>
  <c r="D431" i="7"/>
  <c r="E431" i="7" s="1"/>
  <c r="F431" i="7" s="1"/>
  <c r="G431" i="7" s="1"/>
  <c r="D432" i="7"/>
  <c r="E432" i="7" s="1"/>
  <c r="F432" i="7" s="1"/>
  <c r="G432" i="7" s="1"/>
  <c r="D433" i="7"/>
  <c r="E433" i="7" s="1"/>
  <c r="F433" i="7" s="1"/>
  <c r="G433" i="7" s="1"/>
  <c r="D434" i="7"/>
  <c r="E434" i="7" s="1"/>
  <c r="F434" i="7" s="1"/>
  <c r="G434" i="7" s="1"/>
  <c r="D435" i="7"/>
  <c r="E435" i="7" s="1"/>
  <c r="F435" i="7" s="1"/>
  <c r="G435" i="7" s="1"/>
  <c r="D436" i="7"/>
  <c r="E436" i="7" s="1"/>
  <c r="F436" i="7" s="1"/>
  <c r="G436" i="7" s="1"/>
  <c r="D437" i="7"/>
  <c r="E437" i="7" s="1"/>
  <c r="F437" i="7" s="1"/>
  <c r="G437" i="7" s="1"/>
  <c r="D438" i="7"/>
  <c r="E438" i="7" s="1"/>
  <c r="F438" i="7" s="1"/>
  <c r="G438" i="7" s="1"/>
  <c r="D439" i="7"/>
  <c r="E439" i="7" s="1"/>
  <c r="F439" i="7" s="1"/>
  <c r="G439" i="7" s="1"/>
  <c r="D440" i="7"/>
  <c r="E440" i="7" s="1"/>
  <c r="F440" i="7" s="1"/>
  <c r="G440" i="7" s="1"/>
  <c r="D441" i="7"/>
  <c r="E441" i="7" s="1"/>
  <c r="F441" i="7" s="1"/>
  <c r="G441" i="7" s="1"/>
  <c r="D442" i="7"/>
  <c r="E442" i="7" s="1"/>
  <c r="F442" i="7" s="1"/>
  <c r="G442" i="7" s="1"/>
  <c r="D443" i="7"/>
  <c r="E443" i="7" s="1"/>
  <c r="F443" i="7" s="1"/>
  <c r="G443" i="7" s="1"/>
  <c r="D444" i="7"/>
  <c r="E444" i="7" s="1"/>
  <c r="F444" i="7" s="1"/>
  <c r="G444" i="7" s="1"/>
  <c r="D445" i="7"/>
  <c r="E445" i="7" s="1"/>
  <c r="F445" i="7" s="1"/>
  <c r="G445" i="7" s="1"/>
  <c r="D446" i="7"/>
  <c r="E446" i="7" s="1"/>
  <c r="F446" i="7" s="1"/>
  <c r="G446" i="7" s="1"/>
  <c r="D447" i="7"/>
  <c r="E447" i="7" s="1"/>
  <c r="F447" i="7" s="1"/>
  <c r="G447" i="7" s="1"/>
  <c r="D448" i="7"/>
  <c r="E448" i="7" s="1"/>
  <c r="F448" i="7" s="1"/>
  <c r="G448" i="7" s="1"/>
  <c r="D449" i="7"/>
  <c r="E449" i="7" s="1"/>
  <c r="F449" i="7" s="1"/>
  <c r="G449" i="7" s="1"/>
  <c r="D450" i="7"/>
  <c r="E450" i="7" s="1"/>
  <c r="F450" i="7" s="1"/>
  <c r="G450" i="7" s="1"/>
  <c r="D451" i="7"/>
  <c r="E451" i="7" s="1"/>
  <c r="F451" i="7" s="1"/>
  <c r="G451" i="7" s="1"/>
  <c r="D452" i="7"/>
  <c r="E452" i="7" s="1"/>
  <c r="F452" i="7" s="1"/>
  <c r="G452" i="7" s="1"/>
  <c r="D453" i="7"/>
  <c r="E453" i="7" s="1"/>
  <c r="F453" i="7" s="1"/>
  <c r="G453" i="7" s="1"/>
  <c r="D454" i="7"/>
  <c r="E454" i="7" s="1"/>
  <c r="F454" i="7" s="1"/>
  <c r="G454" i="7" s="1"/>
  <c r="D455" i="7"/>
  <c r="E455" i="7" s="1"/>
  <c r="F455" i="7" s="1"/>
  <c r="G455" i="7" s="1"/>
  <c r="D456" i="7"/>
  <c r="E456" i="7" s="1"/>
  <c r="F456" i="7" s="1"/>
  <c r="G456" i="7" s="1"/>
  <c r="D457" i="7"/>
  <c r="E457" i="7" s="1"/>
  <c r="F457" i="7" s="1"/>
  <c r="G457" i="7" s="1"/>
  <c r="D458" i="7"/>
  <c r="E458" i="7" s="1"/>
  <c r="F458" i="7" s="1"/>
  <c r="G458" i="7" s="1"/>
  <c r="D459" i="7"/>
  <c r="E459" i="7" s="1"/>
  <c r="F459" i="7" s="1"/>
  <c r="G459" i="7" s="1"/>
  <c r="D460" i="7"/>
  <c r="E460" i="7" s="1"/>
  <c r="F460" i="7" s="1"/>
  <c r="G460" i="7" s="1"/>
  <c r="D461" i="7"/>
  <c r="E461" i="7" s="1"/>
  <c r="F461" i="7" s="1"/>
  <c r="G461" i="7" s="1"/>
  <c r="D462" i="7"/>
  <c r="E462" i="7" s="1"/>
  <c r="F462" i="7" s="1"/>
  <c r="G462" i="7" s="1"/>
  <c r="D463" i="7"/>
  <c r="E463" i="7" s="1"/>
  <c r="F463" i="7" s="1"/>
  <c r="G463" i="7" s="1"/>
  <c r="D464" i="7"/>
  <c r="E464" i="7" s="1"/>
  <c r="F464" i="7" s="1"/>
  <c r="G464" i="7" s="1"/>
  <c r="D465" i="7"/>
  <c r="E465" i="7" s="1"/>
  <c r="F465" i="7" s="1"/>
  <c r="G465" i="7" s="1"/>
  <c r="D466" i="7"/>
  <c r="E466" i="7" s="1"/>
  <c r="F466" i="7" s="1"/>
  <c r="G466" i="7" s="1"/>
  <c r="D467" i="7"/>
  <c r="E467" i="7" s="1"/>
  <c r="F467" i="7" s="1"/>
  <c r="G467" i="7" s="1"/>
  <c r="D468" i="7"/>
  <c r="E468" i="7" s="1"/>
  <c r="F468" i="7" s="1"/>
  <c r="G468" i="7" s="1"/>
  <c r="D469" i="7"/>
  <c r="E469" i="7" s="1"/>
  <c r="F469" i="7" s="1"/>
  <c r="G469" i="7" s="1"/>
  <c r="D470" i="7"/>
  <c r="E470" i="7" s="1"/>
  <c r="F470" i="7" s="1"/>
  <c r="G470" i="7" s="1"/>
  <c r="D471" i="7"/>
  <c r="E471" i="7" s="1"/>
  <c r="F471" i="7" s="1"/>
  <c r="G471" i="7" s="1"/>
  <c r="D472" i="7"/>
  <c r="E472" i="7" s="1"/>
  <c r="F472" i="7" s="1"/>
  <c r="G472" i="7" s="1"/>
  <c r="D473" i="7"/>
  <c r="E473" i="7" s="1"/>
  <c r="F473" i="7" s="1"/>
  <c r="G473" i="7" s="1"/>
  <c r="D474" i="7"/>
  <c r="E474" i="7" s="1"/>
  <c r="F474" i="7" s="1"/>
  <c r="G474" i="7" s="1"/>
  <c r="D475" i="7"/>
  <c r="E475" i="7" s="1"/>
  <c r="F475" i="7" s="1"/>
  <c r="G475" i="7" s="1"/>
  <c r="D476" i="7"/>
  <c r="E476" i="7" s="1"/>
  <c r="F476" i="7" s="1"/>
  <c r="G476" i="7" s="1"/>
  <c r="D477" i="7"/>
  <c r="E477" i="7" s="1"/>
  <c r="F477" i="7" s="1"/>
  <c r="G477" i="7" s="1"/>
  <c r="D478" i="7"/>
  <c r="E478" i="7" s="1"/>
  <c r="F478" i="7" s="1"/>
  <c r="G478" i="7" s="1"/>
  <c r="D479" i="7"/>
  <c r="E479" i="7" s="1"/>
  <c r="F479" i="7" s="1"/>
  <c r="G479" i="7" s="1"/>
  <c r="D480" i="7"/>
  <c r="E480" i="7" s="1"/>
  <c r="F480" i="7" s="1"/>
  <c r="G480" i="7" s="1"/>
  <c r="D481" i="7"/>
  <c r="E481" i="7" s="1"/>
  <c r="F481" i="7" s="1"/>
  <c r="G481" i="7" s="1"/>
  <c r="D482" i="7"/>
  <c r="E482" i="7" s="1"/>
  <c r="F482" i="7" s="1"/>
  <c r="G482" i="7" s="1"/>
  <c r="D483" i="7"/>
  <c r="E483" i="7" s="1"/>
  <c r="F483" i="7" s="1"/>
  <c r="G483" i="7" s="1"/>
  <c r="D484" i="7"/>
  <c r="E484" i="7" s="1"/>
  <c r="F484" i="7" s="1"/>
  <c r="G484" i="7" s="1"/>
  <c r="D485" i="7"/>
  <c r="E485" i="7" s="1"/>
  <c r="F485" i="7" s="1"/>
  <c r="G485" i="7" s="1"/>
  <c r="D486" i="7"/>
  <c r="E486" i="7" s="1"/>
  <c r="F486" i="7" s="1"/>
  <c r="G486" i="7" s="1"/>
  <c r="D487" i="7"/>
  <c r="E487" i="7" s="1"/>
  <c r="F487" i="7" s="1"/>
  <c r="G487" i="7" s="1"/>
  <c r="D488" i="7"/>
  <c r="E488" i="7" s="1"/>
  <c r="F488" i="7" s="1"/>
  <c r="G488" i="7" s="1"/>
  <c r="D489" i="7"/>
  <c r="E489" i="7" s="1"/>
  <c r="F489" i="7" s="1"/>
  <c r="G489" i="7" s="1"/>
  <c r="D490" i="7"/>
  <c r="E490" i="7" s="1"/>
  <c r="F490" i="7" s="1"/>
  <c r="G490" i="7" s="1"/>
  <c r="D491" i="7"/>
  <c r="E491" i="7" s="1"/>
  <c r="F491" i="7" s="1"/>
  <c r="G491" i="7" s="1"/>
  <c r="D492" i="7"/>
  <c r="E492" i="7" s="1"/>
  <c r="F492" i="7" s="1"/>
  <c r="G492" i="7" s="1"/>
  <c r="D493" i="7"/>
  <c r="E493" i="7" s="1"/>
  <c r="F493" i="7" s="1"/>
  <c r="G493" i="7" s="1"/>
  <c r="D494" i="7"/>
  <c r="E494" i="7" s="1"/>
  <c r="F494" i="7" s="1"/>
  <c r="G494" i="7" s="1"/>
  <c r="D495" i="7"/>
  <c r="E495" i="7" s="1"/>
  <c r="F495" i="7" s="1"/>
  <c r="G495" i="7" s="1"/>
  <c r="D496" i="7"/>
  <c r="E496" i="7" s="1"/>
  <c r="F496" i="7" s="1"/>
  <c r="G496" i="7" s="1"/>
  <c r="D497" i="7"/>
  <c r="E497" i="7" s="1"/>
  <c r="F497" i="7" s="1"/>
  <c r="G497" i="7" s="1"/>
  <c r="D498" i="7"/>
  <c r="E498" i="7" s="1"/>
  <c r="F498" i="7" s="1"/>
  <c r="G498" i="7" s="1"/>
  <c r="D499" i="7"/>
  <c r="E499" i="7" s="1"/>
  <c r="F499" i="7" s="1"/>
  <c r="G499" i="7" s="1"/>
  <c r="D500" i="7"/>
  <c r="E500" i="7" s="1"/>
  <c r="F500" i="7" s="1"/>
  <c r="G500" i="7" s="1"/>
  <c r="D501" i="7"/>
  <c r="E501" i="7" s="1"/>
  <c r="F501" i="7" s="1"/>
  <c r="G501" i="7" s="1"/>
  <c r="D502" i="7"/>
  <c r="E502" i="7" s="1"/>
  <c r="F502" i="7" s="1"/>
  <c r="G502" i="7" s="1"/>
  <c r="D503" i="7"/>
  <c r="E503" i="7" s="1"/>
  <c r="F503" i="7" s="1"/>
  <c r="G503" i="7" s="1"/>
  <c r="D504" i="7"/>
  <c r="E504" i="7" s="1"/>
  <c r="F504" i="7" s="1"/>
  <c r="G504" i="7" s="1"/>
  <c r="D505" i="7"/>
  <c r="E505" i="7" s="1"/>
  <c r="F505" i="7" s="1"/>
  <c r="G505" i="7" s="1"/>
  <c r="D506" i="7"/>
  <c r="E506" i="7" s="1"/>
  <c r="F506" i="7" s="1"/>
  <c r="G506" i="7" s="1"/>
  <c r="D507" i="7"/>
  <c r="E507" i="7" s="1"/>
  <c r="F507" i="7" s="1"/>
  <c r="G507" i="7" s="1"/>
  <c r="D508" i="7"/>
  <c r="E508" i="7" s="1"/>
  <c r="F508" i="7" s="1"/>
  <c r="G508" i="7" s="1"/>
  <c r="D509" i="7"/>
  <c r="E509" i="7" s="1"/>
  <c r="F509" i="7" s="1"/>
  <c r="G509" i="7" s="1"/>
  <c r="D510" i="7"/>
  <c r="E510" i="7" s="1"/>
  <c r="F510" i="7" s="1"/>
  <c r="G510" i="7" s="1"/>
  <c r="D511" i="7"/>
  <c r="E511" i="7" s="1"/>
  <c r="F511" i="7" s="1"/>
  <c r="G511" i="7" s="1"/>
  <c r="D512" i="7"/>
  <c r="E512" i="7" s="1"/>
  <c r="F512" i="7" s="1"/>
  <c r="G512" i="7" s="1"/>
  <c r="D513" i="7"/>
  <c r="E513" i="7" s="1"/>
  <c r="F513" i="7" s="1"/>
  <c r="G513" i="7" s="1"/>
  <c r="D514" i="7"/>
  <c r="E514" i="7" s="1"/>
  <c r="F514" i="7" s="1"/>
  <c r="G514" i="7" s="1"/>
  <c r="D515" i="7"/>
  <c r="E515" i="7" s="1"/>
  <c r="F515" i="7" s="1"/>
  <c r="G515" i="7" s="1"/>
  <c r="D516" i="7"/>
  <c r="E516" i="7" s="1"/>
  <c r="F516" i="7" s="1"/>
  <c r="G516" i="7" s="1"/>
  <c r="D517" i="7"/>
  <c r="E517" i="7" s="1"/>
  <c r="F517" i="7" s="1"/>
  <c r="G517" i="7" s="1"/>
  <c r="D518" i="7"/>
  <c r="E518" i="7" s="1"/>
  <c r="F518" i="7" s="1"/>
  <c r="G518" i="7" s="1"/>
  <c r="D519" i="7"/>
  <c r="E519" i="7" s="1"/>
  <c r="F519" i="7" s="1"/>
  <c r="G519" i="7" s="1"/>
  <c r="D520" i="7"/>
  <c r="E520" i="7" s="1"/>
  <c r="F520" i="7" s="1"/>
  <c r="G520" i="7" s="1"/>
  <c r="D521" i="7"/>
  <c r="E521" i="7" s="1"/>
  <c r="F521" i="7" s="1"/>
  <c r="G521" i="7" s="1"/>
  <c r="D522" i="7"/>
  <c r="E522" i="7" s="1"/>
  <c r="F522" i="7" s="1"/>
  <c r="G522" i="7" s="1"/>
  <c r="D523" i="7"/>
  <c r="E523" i="7" s="1"/>
  <c r="F523" i="7" s="1"/>
  <c r="G523" i="7" s="1"/>
  <c r="D524" i="7"/>
  <c r="E524" i="7" s="1"/>
  <c r="F524" i="7" s="1"/>
  <c r="G524" i="7" s="1"/>
  <c r="D525" i="7"/>
  <c r="E525" i="7" s="1"/>
  <c r="F525" i="7" s="1"/>
  <c r="G525" i="7" s="1"/>
  <c r="D526" i="7"/>
  <c r="E526" i="7" s="1"/>
  <c r="F526" i="7" s="1"/>
  <c r="G526" i="7" s="1"/>
  <c r="D527" i="7"/>
  <c r="E527" i="7" s="1"/>
  <c r="F527" i="7" s="1"/>
  <c r="G527" i="7" s="1"/>
  <c r="D528" i="7"/>
  <c r="E528" i="7" s="1"/>
  <c r="F528" i="7" s="1"/>
  <c r="G528" i="7" s="1"/>
  <c r="D529" i="7"/>
  <c r="E529" i="7" s="1"/>
  <c r="F529" i="7" s="1"/>
  <c r="G529" i="7" s="1"/>
  <c r="D530" i="7"/>
  <c r="E530" i="7" s="1"/>
  <c r="F530" i="7" s="1"/>
  <c r="G530" i="7" s="1"/>
  <c r="D531" i="7"/>
  <c r="E531" i="7" s="1"/>
  <c r="F531" i="7" s="1"/>
  <c r="G531" i="7" s="1"/>
  <c r="D532" i="7"/>
  <c r="E532" i="7" s="1"/>
  <c r="F532" i="7" s="1"/>
  <c r="G532" i="7" s="1"/>
  <c r="D533" i="7"/>
  <c r="E533" i="7" s="1"/>
  <c r="F533" i="7" s="1"/>
  <c r="G533" i="7" s="1"/>
  <c r="D534" i="7"/>
  <c r="E534" i="7" s="1"/>
  <c r="F534" i="7" s="1"/>
  <c r="G534" i="7" s="1"/>
  <c r="D535" i="7"/>
  <c r="E535" i="7" s="1"/>
  <c r="F535" i="7" s="1"/>
  <c r="G535" i="7" s="1"/>
  <c r="D536" i="7"/>
  <c r="E536" i="7" s="1"/>
  <c r="F536" i="7" s="1"/>
  <c r="G536" i="7" s="1"/>
  <c r="D537" i="7"/>
  <c r="E537" i="7" s="1"/>
  <c r="F537" i="7" s="1"/>
  <c r="G537" i="7" s="1"/>
  <c r="D538" i="7"/>
  <c r="E538" i="7" s="1"/>
  <c r="F538" i="7" s="1"/>
  <c r="G538" i="7" s="1"/>
  <c r="D539" i="7"/>
  <c r="E539" i="7" s="1"/>
  <c r="F539" i="7" s="1"/>
  <c r="G539" i="7" s="1"/>
  <c r="D540" i="7"/>
  <c r="E540" i="7" s="1"/>
  <c r="F540" i="7" s="1"/>
  <c r="G540" i="7" s="1"/>
  <c r="D541" i="7"/>
  <c r="E541" i="7" s="1"/>
  <c r="F541" i="7" s="1"/>
  <c r="G541" i="7" s="1"/>
  <c r="D542" i="7"/>
  <c r="E542" i="7" s="1"/>
  <c r="F542" i="7" s="1"/>
  <c r="G542" i="7" s="1"/>
  <c r="D543" i="7"/>
  <c r="E543" i="7" s="1"/>
  <c r="F543" i="7" s="1"/>
  <c r="G543" i="7" s="1"/>
  <c r="D544" i="7"/>
  <c r="E544" i="7" s="1"/>
  <c r="F544" i="7" s="1"/>
  <c r="G544" i="7" s="1"/>
  <c r="D545" i="7"/>
  <c r="E545" i="7" s="1"/>
  <c r="F545" i="7" s="1"/>
  <c r="G545" i="7" s="1"/>
  <c r="D546" i="7"/>
  <c r="E546" i="7" s="1"/>
  <c r="F546" i="7" s="1"/>
  <c r="G546" i="7" s="1"/>
  <c r="D547" i="7"/>
  <c r="E547" i="7" s="1"/>
  <c r="F547" i="7" s="1"/>
  <c r="G547" i="7" s="1"/>
  <c r="D548" i="7"/>
  <c r="E548" i="7" s="1"/>
  <c r="F548" i="7" s="1"/>
  <c r="G548" i="7" s="1"/>
  <c r="D549" i="7"/>
  <c r="E549" i="7" s="1"/>
  <c r="F549" i="7" s="1"/>
  <c r="G549" i="7" s="1"/>
  <c r="D550" i="7"/>
  <c r="E550" i="7" s="1"/>
  <c r="F550" i="7" s="1"/>
  <c r="G550" i="7" s="1"/>
  <c r="D551" i="7"/>
  <c r="E551" i="7" s="1"/>
  <c r="F551" i="7" s="1"/>
  <c r="G551" i="7" s="1"/>
  <c r="D552" i="7"/>
  <c r="E552" i="7" s="1"/>
  <c r="F552" i="7" s="1"/>
  <c r="G552" i="7" s="1"/>
  <c r="D553" i="7"/>
  <c r="E553" i="7" s="1"/>
  <c r="F553" i="7" s="1"/>
  <c r="G553" i="7" s="1"/>
  <c r="D554" i="7"/>
  <c r="E554" i="7" s="1"/>
  <c r="F554" i="7" s="1"/>
  <c r="G554" i="7" s="1"/>
  <c r="D555" i="7"/>
  <c r="E555" i="7" s="1"/>
  <c r="F555" i="7" s="1"/>
  <c r="G555" i="7" s="1"/>
  <c r="D556" i="7"/>
  <c r="E556" i="7" s="1"/>
  <c r="F556" i="7" s="1"/>
  <c r="G556" i="7" s="1"/>
  <c r="D557" i="7"/>
  <c r="E557" i="7" s="1"/>
  <c r="F557" i="7" s="1"/>
  <c r="G557" i="7" s="1"/>
  <c r="D558" i="7"/>
  <c r="E558" i="7" s="1"/>
  <c r="F558" i="7" s="1"/>
  <c r="G558" i="7" s="1"/>
  <c r="D559" i="7"/>
  <c r="E559" i="7" s="1"/>
  <c r="F559" i="7" s="1"/>
  <c r="G559" i="7" s="1"/>
  <c r="D560" i="7"/>
  <c r="E560" i="7" s="1"/>
  <c r="F560" i="7" s="1"/>
  <c r="G560" i="7" s="1"/>
  <c r="D561" i="7"/>
  <c r="E561" i="7" s="1"/>
  <c r="F561" i="7" s="1"/>
  <c r="G561" i="7" s="1"/>
  <c r="D562" i="7"/>
  <c r="E562" i="7" s="1"/>
  <c r="F562" i="7" s="1"/>
  <c r="G562" i="7" s="1"/>
  <c r="D563" i="7"/>
  <c r="E563" i="7" s="1"/>
  <c r="F563" i="7" s="1"/>
  <c r="G563" i="7" s="1"/>
  <c r="D564" i="7"/>
  <c r="E564" i="7" s="1"/>
  <c r="F564" i="7" s="1"/>
  <c r="G564" i="7" s="1"/>
  <c r="D565" i="7"/>
  <c r="E565" i="7" s="1"/>
  <c r="F565" i="7" s="1"/>
  <c r="G565" i="7" s="1"/>
  <c r="D566" i="7"/>
  <c r="E566" i="7" s="1"/>
  <c r="F566" i="7" s="1"/>
  <c r="G566" i="7" s="1"/>
  <c r="D567" i="7"/>
  <c r="E567" i="7" s="1"/>
  <c r="F567" i="7" s="1"/>
  <c r="G567" i="7" s="1"/>
  <c r="D568" i="7"/>
  <c r="E568" i="7" s="1"/>
  <c r="F568" i="7" s="1"/>
  <c r="G568" i="7" s="1"/>
  <c r="D569" i="7"/>
  <c r="E569" i="7" s="1"/>
  <c r="F569" i="7" s="1"/>
  <c r="G569" i="7" s="1"/>
  <c r="D570" i="7"/>
  <c r="E570" i="7" s="1"/>
  <c r="F570" i="7" s="1"/>
  <c r="G570" i="7" s="1"/>
  <c r="D571" i="7"/>
  <c r="E571" i="7" s="1"/>
  <c r="F571" i="7" s="1"/>
  <c r="G571" i="7" s="1"/>
  <c r="D572" i="7"/>
  <c r="E572" i="7" s="1"/>
  <c r="F572" i="7" s="1"/>
  <c r="G572" i="7" s="1"/>
  <c r="D573" i="7"/>
  <c r="E573" i="7" s="1"/>
  <c r="F573" i="7" s="1"/>
  <c r="G573" i="7" s="1"/>
  <c r="D574" i="7"/>
  <c r="E574" i="7" s="1"/>
  <c r="F574" i="7" s="1"/>
  <c r="G574" i="7" s="1"/>
  <c r="D575" i="7"/>
  <c r="E575" i="7" s="1"/>
  <c r="F575" i="7" s="1"/>
  <c r="G575" i="7" s="1"/>
  <c r="D576" i="7"/>
  <c r="E576" i="7" s="1"/>
  <c r="F576" i="7" s="1"/>
  <c r="G576" i="7" s="1"/>
  <c r="D577" i="7"/>
  <c r="E577" i="7" s="1"/>
  <c r="F577" i="7" s="1"/>
  <c r="G577" i="7" s="1"/>
  <c r="D578" i="7"/>
  <c r="E578" i="7" s="1"/>
  <c r="F578" i="7" s="1"/>
  <c r="G578" i="7" s="1"/>
  <c r="D579" i="7"/>
  <c r="E579" i="7" s="1"/>
  <c r="F579" i="7" s="1"/>
  <c r="G579" i="7" s="1"/>
  <c r="D580" i="7"/>
  <c r="E580" i="7" s="1"/>
  <c r="F580" i="7" s="1"/>
  <c r="G580" i="7" s="1"/>
  <c r="D581" i="7"/>
  <c r="E581" i="7" s="1"/>
  <c r="F581" i="7" s="1"/>
  <c r="G581" i="7" s="1"/>
  <c r="D582" i="7"/>
  <c r="E582" i="7" s="1"/>
  <c r="F582" i="7" s="1"/>
  <c r="G582" i="7" s="1"/>
  <c r="D583" i="7"/>
  <c r="E583" i="7" s="1"/>
  <c r="F583" i="7" s="1"/>
  <c r="G583" i="7" s="1"/>
  <c r="D584" i="7"/>
  <c r="E584" i="7" s="1"/>
  <c r="F584" i="7" s="1"/>
  <c r="G584" i="7" s="1"/>
  <c r="D585" i="7"/>
  <c r="E585" i="7" s="1"/>
  <c r="F585" i="7" s="1"/>
  <c r="G585" i="7" s="1"/>
  <c r="D586" i="7"/>
  <c r="E586" i="7" s="1"/>
  <c r="F586" i="7" s="1"/>
  <c r="G586" i="7" s="1"/>
  <c r="D587" i="7"/>
  <c r="E587" i="7" s="1"/>
  <c r="F587" i="7" s="1"/>
  <c r="G587" i="7" s="1"/>
  <c r="D588" i="7"/>
  <c r="E588" i="7" s="1"/>
  <c r="F588" i="7" s="1"/>
  <c r="G588" i="7" s="1"/>
  <c r="D589" i="7"/>
  <c r="E589" i="7" s="1"/>
  <c r="F589" i="7" s="1"/>
  <c r="G589" i="7" s="1"/>
  <c r="D590" i="7"/>
  <c r="E590" i="7" s="1"/>
  <c r="F590" i="7" s="1"/>
  <c r="G590" i="7" s="1"/>
  <c r="D591" i="7"/>
  <c r="E591" i="7" s="1"/>
  <c r="F591" i="7" s="1"/>
  <c r="G591" i="7" s="1"/>
  <c r="D592" i="7"/>
  <c r="E592" i="7" s="1"/>
  <c r="F592" i="7" s="1"/>
  <c r="G592" i="7" s="1"/>
  <c r="D593" i="7"/>
  <c r="E593" i="7" s="1"/>
  <c r="F593" i="7" s="1"/>
  <c r="G593" i="7" s="1"/>
  <c r="D594" i="7"/>
  <c r="E594" i="7" s="1"/>
  <c r="F594" i="7" s="1"/>
  <c r="G594" i="7" s="1"/>
  <c r="D595" i="7"/>
  <c r="E595" i="7" s="1"/>
  <c r="F595" i="7" s="1"/>
  <c r="G595" i="7" s="1"/>
  <c r="D596" i="7"/>
  <c r="E596" i="7" s="1"/>
  <c r="F596" i="7" s="1"/>
  <c r="G596" i="7" s="1"/>
  <c r="D597" i="7"/>
  <c r="E597" i="7" s="1"/>
  <c r="F597" i="7" s="1"/>
  <c r="G597" i="7" s="1"/>
  <c r="D598" i="7"/>
  <c r="E598" i="7" s="1"/>
  <c r="F598" i="7" s="1"/>
  <c r="G598" i="7" s="1"/>
  <c r="D599" i="7"/>
  <c r="E599" i="7" s="1"/>
  <c r="F599" i="7" s="1"/>
  <c r="G599" i="7" s="1"/>
  <c r="D600" i="7"/>
  <c r="E600" i="7" s="1"/>
  <c r="F600" i="7" s="1"/>
  <c r="G600" i="7" s="1"/>
  <c r="D601" i="7"/>
  <c r="E601" i="7" s="1"/>
  <c r="F601" i="7" s="1"/>
  <c r="G601" i="7" s="1"/>
  <c r="D602" i="7"/>
  <c r="E602" i="7" s="1"/>
  <c r="F602" i="7" s="1"/>
  <c r="G602" i="7" s="1"/>
  <c r="D603" i="7"/>
  <c r="E603" i="7" s="1"/>
  <c r="F603" i="7" s="1"/>
  <c r="G603" i="7" s="1"/>
  <c r="D604" i="7"/>
  <c r="E604" i="7" s="1"/>
  <c r="F604" i="7" s="1"/>
  <c r="G604" i="7" s="1"/>
  <c r="D605" i="7"/>
  <c r="E605" i="7" s="1"/>
  <c r="F605" i="7" s="1"/>
  <c r="G605" i="7" s="1"/>
  <c r="D606" i="7"/>
  <c r="E606" i="7" s="1"/>
  <c r="F606" i="7" s="1"/>
  <c r="G606" i="7" s="1"/>
  <c r="D607" i="7"/>
  <c r="E607" i="7" s="1"/>
  <c r="F607" i="7" s="1"/>
  <c r="G607" i="7" s="1"/>
  <c r="D608" i="7"/>
  <c r="E608" i="7" s="1"/>
  <c r="F608" i="7" s="1"/>
  <c r="G608" i="7" s="1"/>
  <c r="D609" i="7"/>
  <c r="E609" i="7" s="1"/>
  <c r="F609" i="7" s="1"/>
  <c r="G609" i="7" s="1"/>
  <c r="D610" i="7"/>
  <c r="E610" i="7" s="1"/>
  <c r="F610" i="7" s="1"/>
  <c r="G610" i="7" s="1"/>
  <c r="D611" i="7"/>
  <c r="E611" i="7" s="1"/>
  <c r="F611" i="7" s="1"/>
  <c r="G611" i="7" s="1"/>
  <c r="D612" i="7"/>
  <c r="E612" i="7" s="1"/>
  <c r="F612" i="7" s="1"/>
  <c r="G612" i="7" s="1"/>
  <c r="D613" i="7"/>
  <c r="E613" i="7" s="1"/>
  <c r="F613" i="7" s="1"/>
  <c r="G613" i="7" s="1"/>
  <c r="D614" i="7"/>
  <c r="E614" i="7" s="1"/>
  <c r="F614" i="7" s="1"/>
  <c r="G614" i="7" s="1"/>
  <c r="D615" i="7"/>
  <c r="E615" i="7" s="1"/>
  <c r="F615" i="7" s="1"/>
  <c r="G615" i="7" s="1"/>
  <c r="D616" i="7"/>
  <c r="E616" i="7" s="1"/>
  <c r="F616" i="7" s="1"/>
  <c r="G616" i="7" s="1"/>
  <c r="D617" i="7"/>
  <c r="E617" i="7" s="1"/>
  <c r="F617" i="7" s="1"/>
  <c r="G617" i="7" s="1"/>
  <c r="D618" i="7"/>
  <c r="E618" i="7" s="1"/>
  <c r="F618" i="7" s="1"/>
  <c r="G618" i="7" s="1"/>
  <c r="D619" i="7"/>
  <c r="E619" i="7" s="1"/>
  <c r="F619" i="7" s="1"/>
  <c r="G619" i="7" s="1"/>
  <c r="D620" i="7"/>
  <c r="E620" i="7" s="1"/>
  <c r="F620" i="7" s="1"/>
  <c r="G620" i="7" s="1"/>
  <c r="D621" i="7"/>
  <c r="E621" i="7" s="1"/>
  <c r="F621" i="7" s="1"/>
  <c r="G621" i="7" s="1"/>
  <c r="D622" i="7"/>
  <c r="E622" i="7" s="1"/>
  <c r="F622" i="7" s="1"/>
  <c r="G622" i="7" s="1"/>
  <c r="D623" i="7"/>
  <c r="E623" i="7" s="1"/>
  <c r="F623" i="7" s="1"/>
  <c r="G623" i="7" s="1"/>
  <c r="D624" i="7"/>
  <c r="E624" i="7" s="1"/>
  <c r="F624" i="7" s="1"/>
  <c r="G624" i="7" s="1"/>
  <c r="D625" i="7"/>
  <c r="E625" i="7" s="1"/>
  <c r="F625" i="7" s="1"/>
  <c r="G625" i="7" s="1"/>
  <c r="D626" i="7"/>
  <c r="E626" i="7" s="1"/>
  <c r="F626" i="7" s="1"/>
  <c r="G626" i="7" s="1"/>
  <c r="D627" i="7"/>
  <c r="E627" i="7" s="1"/>
  <c r="F627" i="7" s="1"/>
  <c r="G627" i="7" s="1"/>
  <c r="D628" i="7"/>
  <c r="E628" i="7" s="1"/>
  <c r="F628" i="7" s="1"/>
  <c r="G628" i="7" s="1"/>
  <c r="D629" i="7"/>
  <c r="E629" i="7" s="1"/>
  <c r="F629" i="7" s="1"/>
  <c r="G629" i="7" s="1"/>
  <c r="D630" i="7"/>
  <c r="E630" i="7" s="1"/>
  <c r="F630" i="7" s="1"/>
  <c r="G630" i="7" s="1"/>
  <c r="D631" i="7"/>
  <c r="E631" i="7" s="1"/>
  <c r="F631" i="7" s="1"/>
  <c r="G631" i="7" s="1"/>
  <c r="D632" i="7"/>
  <c r="E632" i="7" s="1"/>
  <c r="F632" i="7" s="1"/>
  <c r="G632" i="7" s="1"/>
  <c r="D633" i="7"/>
  <c r="E633" i="7" s="1"/>
  <c r="F633" i="7" s="1"/>
  <c r="G633" i="7" s="1"/>
  <c r="D634" i="7"/>
  <c r="E634" i="7" s="1"/>
  <c r="F634" i="7" s="1"/>
  <c r="G634" i="7" s="1"/>
  <c r="D635" i="7"/>
  <c r="E635" i="7" s="1"/>
  <c r="F635" i="7" s="1"/>
  <c r="G635" i="7" s="1"/>
  <c r="D636" i="7"/>
  <c r="E636" i="7" s="1"/>
  <c r="F636" i="7" s="1"/>
  <c r="G636" i="7" s="1"/>
  <c r="D637" i="7"/>
  <c r="E637" i="7" s="1"/>
  <c r="F637" i="7" s="1"/>
  <c r="G637" i="7" s="1"/>
  <c r="D638" i="7"/>
  <c r="E638" i="7" s="1"/>
  <c r="F638" i="7" s="1"/>
  <c r="G638" i="7" s="1"/>
  <c r="D639" i="7"/>
  <c r="E639" i="7" s="1"/>
  <c r="F639" i="7" s="1"/>
  <c r="G639" i="7" s="1"/>
  <c r="D640" i="7"/>
  <c r="E640" i="7" s="1"/>
  <c r="F640" i="7" s="1"/>
  <c r="G640" i="7" s="1"/>
  <c r="D641" i="7"/>
  <c r="E641" i="7" s="1"/>
  <c r="F641" i="7" s="1"/>
  <c r="G641" i="7" s="1"/>
  <c r="D642" i="7"/>
  <c r="E642" i="7" s="1"/>
  <c r="F642" i="7" s="1"/>
  <c r="G642" i="7" s="1"/>
  <c r="D643" i="7"/>
  <c r="E643" i="7" s="1"/>
  <c r="F643" i="7" s="1"/>
  <c r="G643" i="7" s="1"/>
  <c r="D644" i="7"/>
  <c r="E644" i="7" s="1"/>
  <c r="F644" i="7" s="1"/>
  <c r="G644" i="7" s="1"/>
  <c r="D645" i="7"/>
  <c r="E645" i="7" s="1"/>
  <c r="F645" i="7" s="1"/>
  <c r="G645" i="7" s="1"/>
  <c r="D646" i="7"/>
  <c r="E646" i="7" s="1"/>
  <c r="F646" i="7" s="1"/>
  <c r="G646" i="7" s="1"/>
  <c r="D647" i="7"/>
  <c r="E647" i="7" s="1"/>
  <c r="F647" i="7" s="1"/>
  <c r="G647" i="7" s="1"/>
  <c r="D648" i="7"/>
  <c r="E648" i="7" s="1"/>
  <c r="F648" i="7" s="1"/>
  <c r="G648" i="7" s="1"/>
  <c r="D649" i="7"/>
  <c r="E649" i="7" s="1"/>
  <c r="F649" i="7" s="1"/>
  <c r="G649" i="7" s="1"/>
  <c r="D650" i="7"/>
  <c r="E650" i="7" s="1"/>
  <c r="F650" i="7" s="1"/>
  <c r="G650" i="7" s="1"/>
  <c r="D651" i="7"/>
  <c r="E651" i="7" s="1"/>
  <c r="F651" i="7" s="1"/>
  <c r="G651" i="7" s="1"/>
  <c r="D652" i="7"/>
  <c r="E652" i="7" s="1"/>
  <c r="F652" i="7" s="1"/>
  <c r="G652" i="7" s="1"/>
  <c r="D653" i="7"/>
  <c r="E653" i="7" s="1"/>
  <c r="F653" i="7" s="1"/>
  <c r="G653" i="7" s="1"/>
  <c r="D654" i="7"/>
  <c r="E654" i="7" s="1"/>
  <c r="F654" i="7" s="1"/>
  <c r="G654" i="7" s="1"/>
  <c r="D655" i="7"/>
  <c r="E655" i="7" s="1"/>
  <c r="F655" i="7" s="1"/>
  <c r="G655" i="7" s="1"/>
  <c r="D656" i="7"/>
  <c r="E656" i="7" s="1"/>
  <c r="F656" i="7" s="1"/>
  <c r="G656" i="7" s="1"/>
  <c r="D657" i="7"/>
  <c r="E657" i="7" s="1"/>
  <c r="F657" i="7" s="1"/>
  <c r="G657" i="7" s="1"/>
  <c r="D658" i="7"/>
  <c r="E658" i="7" s="1"/>
  <c r="F658" i="7" s="1"/>
  <c r="G658" i="7" s="1"/>
  <c r="D659" i="7"/>
  <c r="E659" i="7" s="1"/>
  <c r="F659" i="7" s="1"/>
  <c r="G659" i="7" s="1"/>
  <c r="D660" i="7"/>
  <c r="E660" i="7" s="1"/>
  <c r="F660" i="7" s="1"/>
  <c r="G660" i="7" s="1"/>
  <c r="D661" i="7"/>
  <c r="E661" i="7" s="1"/>
  <c r="F661" i="7" s="1"/>
  <c r="G661" i="7" s="1"/>
  <c r="D662" i="7"/>
  <c r="E662" i="7" s="1"/>
  <c r="F662" i="7" s="1"/>
  <c r="G662" i="7" s="1"/>
  <c r="D663" i="7"/>
  <c r="E663" i="7" s="1"/>
  <c r="F663" i="7" s="1"/>
  <c r="G663" i="7" s="1"/>
  <c r="D664" i="7"/>
  <c r="E664" i="7" s="1"/>
  <c r="F664" i="7" s="1"/>
  <c r="G664" i="7" s="1"/>
  <c r="D665" i="7"/>
  <c r="E665" i="7" s="1"/>
  <c r="F665" i="7" s="1"/>
  <c r="G665" i="7" s="1"/>
  <c r="D666" i="7"/>
  <c r="E666" i="7" s="1"/>
  <c r="F666" i="7" s="1"/>
  <c r="G666" i="7" s="1"/>
  <c r="D667" i="7"/>
  <c r="E667" i="7" s="1"/>
  <c r="F667" i="7" s="1"/>
  <c r="G667" i="7" s="1"/>
  <c r="D668" i="7"/>
  <c r="E668" i="7" s="1"/>
  <c r="F668" i="7" s="1"/>
  <c r="G668" i="7" s="1"/>
  <c r="D669" i="7"/>
  <c r="E669" i="7" s="1"/>
  <c r="F669" i="7" s="1"/>
  <c r="G669" i="7" s="1"/>
  <c r="D670" i="7"/>
  <c r="E670" i="7" s="1"/>
  <c r="F670" i="7" s="1"/>
  <c r="G670" i="7" s="1"/>
  <c r="D671" i="7"/>
  <c r="E671" i="7" s="1"/>
  <c r="F671" i="7" s="1"/>
  <c r="G671" i="7" s="1"/>
  <c r="D672" i="7"/>
  <c r="E672" i="7" s="1"/>
  <c r="F672" i="7" s="1"/>
  <c r="G672" i="7" s="1"/>
  <c r="D673" i="7"/>
  <c r="E673" i="7" s="1"/>
  <c r="F673" i="7" s="1"/>
  <c r="G673" i="7" s="1"/>
  <c r="D674" i="7"/>
  <c r="E674" i="7" s="1"/>
  <c r="F674" i="7" s="1"/>
  <c r="G674" i="7" s="1"/>
  <c r="D675" i="7"/>
  <c r="E675" i="7" s="1"/>
  <c r="F675" i="7" s="1"/>
  <c r="G675" i="7" s="1"/>
  <c r="D676" i="7"/>
  <c r="E676" i="7" s="1"/>
  <c r="F676" i="7" s="1"/>
  <c r="G676" i="7" s="1"/>
  <c r="D677" i="7"/>
  <c r="E677" i="7" s="1"/>
  <c r="F677" i="7" s="1"/>
  <c r="G677" i="7" s="1"/>
  <c r="D678" i="7"/>
  <c r="E678" i="7" s="1"/>
  <c r="F678" i="7" s="1"/>
  <c r="G678" i="7" s="1"/>
  <c r="D679" i="7"/>
  <c r="E679" i="7" s="1"/>
  <c r="F679" i="7" s="1"/>
  <c r="G679" i="7" s="1"/>
  <c r="D680" i="7"/>
  <c r="E680" i="7" s="1"/>
  <c r="F680" i="7" s="1"/>
  <c r="G680" i="7" s="1"/>
  <c r="D681" i="7"/>
  <c r="E681" i="7" s="1"/>
  <c r="F681" i="7" s="1"/>
  <c r="G681" i="7" s="1"/>
  <c r="D682" i="7"/>
  <c r="E682" i="7" s="1"/>
  <c r="F682" i="7" s="1"/>
  <c r="G682" i="7" s="1"/>
  <c r="D683" i="7"/>
  <c r="E683" i="7" s="1"/>
  <c r="F683" i="7" s="1"/>
  <c r="G683" i="7" s="1"/>
  <c r="D684" i="7"/>
  <c r="E684" i="7" s="1"/>
  <c r="F684" i="7" s="1"/>
  <c r="G684" i="7" s="1"/>
  <c r="D685" i="7"/>
  <c r="E685" i="7" s="1"/>
  <c r="F685" i="7" s="1"/>
  <c r="G685" i="7" s="1"/>
  <c r="D686" i="7"/>
  <c r="E686" i="7" s="1"/>
  <c r="F686" i="7" s="1"/>
  <c r="G686" i="7" s="1"/>
  <c r="D687" i="7"/>
  <c r="E687" i="7" s="1"/>
  <c r="F687" i="7" s="1"/>
  <c r="G687" i="7" s="1"/>
  <c r="D688" i="7"/>
  <c r="E688" i="7" s="1"/>
  <c r="F688" i="7" s="1"/>
  <c r="G688" i="7" s="1"/>
  <c r="D689" i="7"/>
  <c r="E689" i="7" s="1"/>
  <c r="F689" i="7" s="1"/>
  <c r="G689" i="7" s="1"/>
  <c r="D690" i="7"/>
  <c r="E690" i="7" s="1"/>
  <c r="F690" i="7" s="1"/>
  <c r="G690" i="7" s="1"/>
  <c r="D691" i="7"/>
  <c r="E691" i="7" s="1"/>
  <c r="F691" i="7" s="1"/>
  <c r="G691" i="7" s="1"/>
  <c r="D692" i="7"/>
  <c r="E692" i="7" s="1"/>
  <c r="F692" i="7" s="1"/>
  <c r="G692" i="7" s="1"/>
  <c r="D693" i="7"/>
  <c r="E693" i="7" s="1"/>
  <c r="F693" i="7" s="1"/>
  <c r="G693" i="7" s="1"/>
  <c r="D694" i="7"/>
  <c r="E694" i="7" s="1"/>
  <c r="F694" i="7" s="1"/>
  <c r="G694" i="7" s="1"/>
  <c r="D695" i="7"/>
  <c r="E695" i="7" s="1"/>
  <c r="F695" i="7" s="1"/>
  <c r="G695" i="7" s="1"/>
  <c r="D696" i="7"/>
  <c r="E696" i="7" s="1"/>
  <c r="F696" i="7" s="1"/>
  <c r="G696" i="7" s="1"/>
  <c r="D697" i="7"/>
  <c r="E697" i="7" s="1"/>
  <c r="F697" i="7" s="1"/>
  <c r="G697" i="7" s="1"/>
  <c r="D698" i="7"/>
  <c r="E698" i="7" s="1"/>
  <c r="F698" i="7" s="1"/>
  <c r="G698" i="7" s="1"/>
  <c r="D699" i="7"/>
  <c r="E699" i="7" s="1"/>
  <c r="F699" i="7" s="1"/>
  <c r="G699" i="7" s="1"/>
  <c r="D700" i="7"/>
  <c r="E700" i="7" s="1"/>
  <c r="F700" i="7" s="1"/>
  <c r="G700" i="7" s="1"/>
  <c r="D701" i="7"/>
  <c r="E701" i="7" s="1"/>
  <c r="F701" i="7" s="1"/>
  <c r="G701" i="7" s="1"/>
  <c r="D702" i="7"/>
  <c r="E702" i="7" s="1"/>
  <c r="F702" i="7" s="1"/>
  <c r="G702" i="7" s="1"/>
  <c r="D703" i="7"/>
  <c r="E703" i="7" s="1"/>
  <c r="F703" i="7" s="1"/>
  <c r="G703" i="7" s="1"/>
  <c r="D704" i="7"/>
  <c r="E704" i="7" s="1"/>
  <c r="F704" i="7" s="1"/>
  <c r="G704" i="7" s="1"/>
  <c r="D705" i="7"/>
  <c r="E705" i="7" s="1"/>
  <c r="F705" i="7" s="1"/>
  <c r="G705" i="7" s="1"/>
  <c r="D706" i="7"/>
  <c r="E706" i="7" s="1"/>
  <c r="F706" i="7" s="1"/>
  <c r="G706" i="7" s="1"/>
  <c r="D707" i="7"/>
  <c r="E707" i="7" s="1"/>
  <c r="F707" i="7" s="1"/>
  <c r="G707" i="7" s="1"/>
  <c r="D708" i="7"/>
  <c r="E708" i="7" s="1"/>
  <c r="F708" i="7" s="1"/>
  <c r="G708" i="7" s="1"/>
  <c r="D709" i="7"/>
  <c r="E709" i="7" s="1"/>
  <c r="F709" i="7" s="1"/>
  <c r="G709" i="7" s="1"/>
  <c r="D710" i="7"/>
  <c r="E710" i="7" s="1"/>
  <c r="F710" i="7" s="1"/>
  <c r="G710" i="7" s="1"/>
  <c r="D711" i="7"/>
  <c r="E711" i="7" s="1"/>
  <c r="F711" i="7" s="1"/>
  <c r="G711" i="7" s="1"/>
  <c r="D712" i="7"/>
  <c r="E712" i="7" s="1"/>
  <c r="F712" i="7" s="1"/>
  <c r="G712" i="7" s="1"/>
  <c r="D713" i="7"/>
  <c r="E713" i="7" s="1"/>
  <c r="F713" i="7" s="1"/>
  <c r="G713" i="7" s="1"/>
  <c r="D714" i="7"/>
  <c r="E714" i="7" s="1"/>
  <c r="F714" i="7" s="1"/>
  <c r="G714" i="7" s="1"/>
  <c r="D715" i="7"/>
  <c r="E715" i="7" s="1"/>
  <c r="F715" i="7" s="1"/>
  <c r="G715" i="7" s="1"/>
  <c r="D716" i="7"/>
  <c r="E716" i="7" s="1"/>
  <c r="F716" i="7" s="1"/>
  <c r="G716" i="7" s="1"/>
  <c r="D717" i="7"/>
  <c r="E717" i="7" s="1"/>
  <c r="F717" i="7" s="1"/>
  <c r="G717" i="7" s="1"/>
  <c r="D718" i="7"/>
  <c r="E718" i="7" s="1"/>
  <c r="F718" i="7" s="1"/>
  <c r="G718" i="7" s="1"/>
  <c r="D719" i="7"/>
  <c r="E719" i="7" s="1"/>
  <c r="F719" i="7" s="1"/>
  <c r="G719" i="7" s="1"/>
  <c r="D720" i="7"/>
  <c r="E720" i="7" s="1"/>
  <c r="F720" i="7" s="1"/>
  <c r="G720" i="7" s="1"/>
  <c r="D721" i="7"/>
  <c r="E721" i="7" s="1"/>
  <c r="F721" i="7" s="1"/>
  <c r="G721" i="7" s="1"/>
  <c r="D722" i="7"/>
  <c r="E722" i="7" s="1"/>
  <c r="F722" i="7" s="1"/>
  <c r="G722" i="7" s="1"/>
  <c r="D723" i="7"/>
  <c r="E723" i="7" s="1"/>
  <c r="F723" i="7" s="1"/>
  <c r="G723" i="7" s="1"/>
  <c r="D724" i="7"/>
  <c r="E724" i="7" s="1"/>
  <c r="F724" i="7" s="1"/>
  <c r="G724" i="7" s="1"/>
  <c r="D725" i="7"/>
  <c r="E725" i="7" s="1"/>
  <c r="F725" i="7" s="1"/>
  <c r="G725" i="7" s="1"/>
  <c r="D726" i="7"/>
  <c r="E726" i="7" s="1"/>
  <c r="F726" i="7" s="1"/>
  <c r="G726" i="7" s="1"/>
  <c r="D727" i="7"/>
  <c r="E727" i="7" s="1"/>
  <c r="F727" i="7" s="1"/>
  <c r="G727" i="7" s="1"/>
  <c r="D728" i="7"/>
  <c r="E728" i="7" s="1"/>
  <c r="F728" i="7" s="1"/>
  <c r="G728" i="7" s="1"/>
  <c r="D729" i="7"/>
  <c r="E729" i="7" s="1"/>
  <c r="F729" i="7" s="1"/>
  <c r="G729" i="7" s="1"/>
  <c r="D730" i="7"/>
  <c r="E730" i="7" s="1"/>
  <c r="F730" i="7" s="1"/>
  <c r="G730" i="7" s="1"/>
  <c r="D731" i="7"/>
  <c r="E731" i="7" s="1"/>
  <c r="F731" i="7" s="1"/>
  <c r="G731" i="7" s="1"/>
  <c r="D732" i="7"/>
  <c r="E732" i="7" s="1"/>
  <c r="F732" i="7" s="1"/>
  <c r="G732" i="7" s="1"/>
  <c r="D733" i="7"/>
  <c r="E733" i="7" s="1"/>
  <c r="F733" i="7" s="1"/>
  <c r="G733" i="7" s="1"/>
  <c r="D734" i="7"/>
  <c r="E734" i="7" s="1"/>
  <c r="F734" i="7" s="1"/>
  <c r="G734" i="7" s="1"/>
  <c r="D735" i="7"/>
  <c r="E735" i="7" s="1"/>
  <c r="F735" i="7" s="1"/>
  <c r="G735" i="7" s="1"/>
  <c r="D736" i="7"/>
  <c r="E736" i="7" s="1"/>
  <c r="F736" i="7" s="1"/>
  <c r="G736" i="7" s="1"/>
  <c r="D737" i="7"/>
  <c r="E737" i="7" s="1"/>
  <c r="F737" i="7" s="1"/>
  <c r="G737" i="7" s="1"/>
  <c r="D738" i="7"/>
  <c r="E738" i="7" s="1"/>
  <c r="F738" i="7" s="1"/>
  <c r="G738" i="7" s="1"/>
  <c r="D739" i="7"/>
  <c r="E739" i="7" s="1"/>
  <c r="F739" i="7" s="1"/>
  <c r="G739" i="7" s="1"/>
  <c r="D740" i="7"/>
  <c r="E740" i="7" s="1"/>
  <c r="F740" i="7" s="1"/>
  <c r="G740" i="7" s="1"/>
  <c r="D741" i="7"/>
  <c r="E741" i="7" s="1"/>
  <c r="F741" i="7" s="1"/>
  <c r="G741" i="7" s="1"/>
  <c r="D742" i="7"/>
  <c r="E742" i="7" s="1"/>
  <c r="F742" i="7" s="1"/>
  <c r="G742" i="7" s="1"/>
  <c r="D743" i="7"/>
  <c r="E743" i="7" s="1"/>
  <c r="F743" i="7" s="1"/>
  <c r="G743" i="7" s="1"/>
  <c r="D744" i="7"/>
  <c r="E744" i="7" s="1"/>
  <c r="F744" i="7" s="1"/>
  <c r="G744" i="7" s="1"/>
  <c r="D745" i="7"/>
  <c r="E745" i="7" s="1"/>
  <c r="F745" i="7" s="1"/>
  <c r="G745" i="7" s="1"/>
  <c r="D746" i="7"/>
  <c r="E746" i="7" s="1"/>
  <c r="F746" i="7" s="1"/>
  <c r="G746" i="7" s="1"/>
  <c r="D747" i="7"/>
  <c r="E747" i="7" s="1"/>
  <c r="F747" i="7" s="1"/>
  <c r="G747" i="7" s="1"/>
  <c r="D748" i="7"/>
  <c r="E748" i="7" s="1"/>
  <c r="F748" i="7" s="1"/>
  <c r="G748" i="7" s="1"/>
  <c r="D749" i="7"/>
  <c r="E749" i="7" s="1"/>
  <c r="F749" i="7" s="1"/>
  <c r="G749" i="7" s="1"/>
  <c r="D750" i="7"/>
  <c r="E750" i="7" s="1"/>
  <c r="F750" i="7" s="1"/>
  <c r="G750" i="7" s="1"/>
  <c r="D751" i="7"/>
  <c r="E751" i="7" s="1"/>
  <c r="F751" i="7" s="1"/>
  <c r="G751" i="7" s="1"/>
  <c r="D752" i="7"/>
  <c r="E752" i="7" s="1"/>
  <c r="F752" i="7" s="1"/>
  <c r="G752" i="7" s="1"/>
  <c r="D753" i="7"/>
  <c r="E753" i="7" s="1"/>
  <c r="F753" i="7" s="1"/>
  <c r="G753" i="7" s="1"/>
  <c r="D754" i="7"/>
  <c r="E754" i="7" s="1"/>
  <c r="F754" i="7" s="1"/>
  <c r="G754" i="7" s="1"/>
  <c r="D755" i="7"/>
  <c r="E755" i="7" s="1"/>
  <c r="F755" i="7" s="1"/>
  <c r="G755" i="7" s="1"/>
  <c r="D756" i="7"/>
  <c r="E756" i="7" s="1"/>
  <c r="F756" i="7" s="1"/>
  <c r="G756" i="7" s="1"/>
  <c r="D757" i="7"/>
  <c r="E757" i="7" s="1"/>
  <c r="F757" i="7" s="1"/>
  <c r="G757" i="7" s="1"/>
  <c r="D758" i="7"/>
  <c r="E758" i="7" s="1"/>
  <c r="F758" i="7" s="1"/>
  <c r="G758" i="7" s="1"/>
  <c r="D759" i="7"/>
  <c r="E759" i="7" s="1"/>
  <c r="F759" i="7" s="1"/>
  <c r="G759" i="7" s="1"/>
  <c r="D760" i="7"/>
  <c r="E760" i="7" s="1"/>
  <c r="F760" i="7" s="1"/>
  <c r="G760" i="7" s="1"/>
  <c r="D761" i="7"/>
  <c r="E761" i="7" s="1"/>
  <c r="F761" i="7" s="1"/>
  <c r="G761" i="7" s="1"/>
  <c r="D762" i="7"/>
  <c r="E762" i="7" s="1"/>
  <c r="F762" i="7" s="1"/>
  <c r="G762" i="7" s="1"/>
  <c r="D763" i="7"/>
  <c r="E763" i="7" s="1"/>
  <c r="F763" i="7" s="1"/>
  <c r="G763" i="7" s="1"/>
  <c r="D764" i="7"/>
  <c r="E764" i="7" s="1"/>
  <c r="F764" i="7" s="1"/>
  <c r="G764" i="7" s="1"/>
  <c r="D765" i="7"/>
  <c r="E765" i="7" s="1"/>
  <c r="F765" i="7" s="1"/>
  <c r="G765" i="7" s="1"/>
  <c r="D766" i="7"/>
  <c r="E766" i="7" s="1"/>
  <c r="F766" i="7" s="1"/>
  <c r="G766" i="7" s="1"/>
  <c r="D767" i="7"/>
  <c r="E767" i="7" s="1"/>
  <c r="F767" i="7" s="1"/>
  <c r="G767" i="7" s="1"/>
  <c r="D768" i="7"/>
  <c r="E768" i="7" s="1"/>
  <c r="F768" i="7" s="1"/>
  <c r="G768" i="7" s="1"/>
  <c r="D769" i="7"/>
  <c r="E769" i="7" s="1"/>
  <c r="F769" i="7" s="1"/>
  <c r="G769" i="7" s="1"/>
  <c r="D770" i="7"/>
  <c r="E770" i="7" s="1"/>
  <c r="F770" i="7" s="1"/>
  <c r="G770" i="7" s="1"/>
  <c r="D771" i="7"/>
  <c r="E771" i="7" s="1"/>
  <c r="F771" i="7" s="1"/>
  <c r="G771" i="7" s="1"/>
  <c r="D772" i="7"/>
  <c r="E772" i="7" s="1"/>
  <c r="F772" i="7" s="1"/>
  <c r="G772" i="7" s="1"/>
  <c r="D773" i="7"/>
  <c r="E773" i="7" s="1"/>
  <c r="F773" i="7" s="1"/>
  <c r="G773" i="7" s="1"/>
  <c r="D774" i="7"/>
  <c r="E774" i="7" s="1"/>
  <c r="F774" i="7" s="1"/>
  <c r="G774" i="7" s="1"/>
  <c r="D775" i="7"/>
  <c r="E775" i="7" s="1"/>
  <c r="F775" i="7" s="1"/>
  <c r="G775" i="7" s="1"/>
  <c r="D776" i="7"/>
  <c r="E776" i="7" s="1"/>
  <c r="F776" i="7" s="1"/>
  <c r="G776" i="7" s="1"/>
  <c r="D777" i="7"/>
  <c r="E777" i="7" s="1"/>
  <c r="F777" i="7" s="1"/>
  <c r="G777" i="7" s="1"/>
  <c r="D778" i="7"/>
  <c r="E778" i="7" s="1"/>
  <c r="F778" i="7" s="1"/>
  <c r="G778" i="7" s="1"/>
  <c r="D779" i="7"/>
  <c r="E779" i="7" s="1"/>
  <c r="F779" i="7" s="1"/>
  <c r="G779" i="7" s="1"/>
  <c r="D780" i="7"/>
  <c r="E780" i="7" s="1"/>
  <c r="F780" i="7" s="1"/>
  <c r="G780" i="7" s="1"/>
  <c r="D781" i="7"/>
  <c r="E781" i="7" s="1"/>
  <c r="F781" i="7" s="1"/>
  <c r="G781" i="7" s="1"/>
  <c r="D782" i="7"/>
  <c r="E782" i="7" s="1"/>
  <c r="F782" i="7" s="1"/>
  <c r="G782" i="7" s="1"/>
  <c r="D783" i="7"/>
  <c r="E783" i="7" s="1"/>
  <c r="F783" i="7" s="1"/>
  <c r="G783" i="7" s="1"/>
  <c r="D784" i="7"/>
  <c r="E784" i="7" s="1"/>
  <c r="F784" i="7" s="1"/>
  <c r="G784" i="7" s="1"/>
  <c r="D785" i="7"/>
  <c r="E785" i="7" s="1"/>
  <c r="F785" i="7" s="1"/>
  <c r="G785" i="7" s="1"/>
  <c r="D786" i="7"/>
  <c r="E786" i="7" s="1"/>
  <c r="F786" i="7" s="1"/>
  <c r="G786" i="7" s="1"/>
  <c r="D787" i="7"/>
  <c r="E787" i="7" s="1"/>
  <c r="F787" i="7" s="1"/>
  <c r="G787" i="7" s="1"/>
  <c r="D788" i="7"/>
  <c r="E788" i="7" s="1"/>
  <c r="F788" i="7" s="1"/>
  <c r="G788" i="7" s="1"/>
  <c r="D789" i="7"/>
  <c r="E789" i="7" s="1"/>
  <c r="F789" i="7" s="1"/>
  <c r="G789" i="7" s="1"/>
  <c r="D790" i="7"/>
  <c r="E790" i="7" s="1"/>
  <c r="F790" i="7" s="1"/>
  <c r="G790" i="7" s="1"/>
  <c r="D791" i="7"/>
  <c r="E791" i="7" s="1"/>
  <c r="F791" i="7" s="1"/>
  <c r="G791" i="7" s="1"/>
  <c r="D792" i="7"/>
  <c r="E792" i="7" s="1"/>
  <c r="F792" i="7" s="1"/>
  <c r="G792" i="7" s="1"/>
  <c r="D793" i="7"/>
  <c r="E793" i="7" s="1"/>
  <c r="F793" i="7" s="1"/>
  <c r="G793" i="7" s="1"/>
  <c r="D794" i="7"/>
  <c r="E794" i="7" s="1"/>
  <c r="F794" i="7" s="1"/>
  <c r="G794" i="7" s="1"/>
  <c r="D795" i="7"/>
  <c r="E795" i="7" s="1"/>
  <c r="F795" i="7" s="1"/>
  <c r="G795" i="7" s="1"/>
  <c r="D796" i="7"/>
  <c r="E796" i="7" s="1"/>
  <c r="F796" i="7" s="1"/>
  <c r="G796" i="7" s="1"/>
  <c r="D797" i="7"/>
  <c r="E797" i="7" s="1"/>
  <c r="F797" i="7" s="1"/>
  <c r="G797" i="7" s="1"/>
  <c r="D798" i="7"/>
  <c r="E798" i="7" s="1"/>
  <c r="F798" i="7" s="1"/>
  <c r="G798" i="7" s="1"/>
  <c r="D799" i="7"/>
  <c r="E799" i="7" s="1"/>
  <c r="F799" i="7" s="1"/>
  <c r="G799" i="7" s="1"/>
  <c r="D800" i="7"/>
  <c r="E800" i="7" s="1"/>
  <c r="F800" i="7" s="1"/>
  <c r="G800" i="7" s="1"/>
  <c r="D801" i="7"/>
  <c r="E801" i="7" s="1"/>
  <c r="F801" i="7" s="1"/>
  <c r="G801" i="7" s="1"/>
  <c r="D802" i="7"/>
  <c r="E802" i="7" s="1"/>
  <c r="F802" i="7" s="1"/>
  <c r="G802" i="7" s="1"/>
  <c r="D803" i="7"/>
  <c r="E803" i="7" s="1"/>
  <c r="F803" i="7" s="1"/>
  <c r="G803" i="7" s="1"/>
  <c r="D804" i="7"/>
  <c r="E804" i="7" s="1"/>
  <c r="F804" i="7" s="1"/>
  <c r="G804" i="7" s="1"/>
  <c r="D805" i="7"/>
  <c r="E805" i="7" s="1"/>
  <c r="F805" i="7" s="1"/>
  <c r="G805" i="7" s="1"/>
  <c r="D806" i="7"/>
  <c r="E806" i="7" s="1"/>
  <c r="F806" i="7" s="1"/>
  <c r="G806" i="7" s="1"/>
  <c r="D807" i="7"/>
  <c r="E807" i="7" s="1"/>
  <c r="F807" i="7" s="1"/>
  <c r="G807" i="7" s="1"/>
  <c r="D808" i="7"/>
  <c r="E808" i="7" s="1"/>
  <c r="F808" i="7" s="1"/>
  <c r="G808" i="7" s="1"/>
  <c r="D809" i="7"/>
  <c r="E809" i="7" s="1"/>
  <c r="F809" i="7" s="1"/>
  <c r="G809" i="7" s="1"/>
  <c r="D810" i="7"/>
  <c r="E810" i="7" s="1"/>
  <c r="F810" i="7" s="1"/>
  <c r="G810" i="7" s="1"/>
  <c r="D811" i="7"/>
  <c r="E811" i="7" s="1"/>
  <c r="F811" i="7" s="1"/>
  <c r="G811" i="7" s="1"/>
  <c r="D812" i="7"/>
  <c r="E812" i="7" s="1"/>
  <c r="F812" i="7" s="1"/>
  <c r="G812" i="7" s="1"/>
  <c r="D813" i="7"/>
  <c r="E813" i="7" s="1"/>
  <c r="F813" i="7" s="1"/>
  <c r="G813" i="7" s="1"/>
  <c r="D814" i="7"/>
  <c r="E814" i="7" s="1"/>
  <c r="F814" i="7" s="1"/>
  <c r="G814" i="7" s="1"/>
  <c r="D815" i="7"/>
  <c r="E815" i="7" s="1"/>
  <c r="F815" i="7" s="1"/>
  <c r="G815" i="7" s="1"/>
  <c r="D816" i="7"/>
  <c r="E816" i="7" s="1"/>
  <c r="F816" i="7" s="1"/>
  <c r="G816" i="7" s="1"/>
  <c r="D817" i="7"/>
  <c r="E817" i="7" s="1"/>
  <c r="F817" i="7" s="1"/>
  <c r="G817" i="7" s="1"/>
  <c r="D818" i="7"/>
  <c r="E818" i="7" s="1"/>
  <c r="F818" i="7" s="1"/>
  <c r="G818" i="7" s="1"/>
  <c r="D819" i="7"/>
  <c r="E819" i="7" s="1"/>
  <c r="F819" i="7" s="1"/>
  <c r="G819" i="7" s="1"/>
  <c r="D820" i="7"/>
  <c r="E820" i="7" s="1"/>
  <c r="F820" i="7" s="1"/>
  <c r="G820" i="7" s="1"/>
  <c r="D821" i="7"/>
  <c r="E821" i="7" s="1"/>
  <c r="F821" i="7" s="1"/>
  <c r="G821" i="7" s="1"/>
  <c r="D822" i="7"/>
  <c r="E822" i="7" s="1"/>
  <c r="F822" i="7" s="1"/>
  <c r="G822" i="7" s="1"/>
  <c r="D823" i="7"/>
  <c r="E823" i="7" s="1"/>
  <c r="F823" i="7" s="1"/>
  <c r="G823" i="7" s="1"/>
  <c r="D824" i="7"/>
  <c r="E824" i="7" s="1"/>
  <c r="F824" i="7" s="1"/>
  <c r="G824" i="7" s="1"/>
  <c r="D825" i="7"/>
  <c r="E825" i="7" s="1"/>
  <c r="F825" i="7" s="1"/>
  <c r="G825" i="7" s="1"/>
  <c r="D826" i="7"/>
  <c r="E826" i="7" s="1"/>
  <c r="F826" i="7" s="1"/>
  <c r="G826" i="7" s="1"/>
  <c r="D827" i="7"/>
  <c r="E827" i="7" s="1"/>
  <c r="F827" i="7" s="1"/>
  <c r="G827" i="7" s="1"/>
  <c r="D828" i="7"/>
  <c r="E828" i="7" s="1"/>
  <c r="F828" i="7" s="1"/>
  <c r="G828" i="7" s="1"/>
  <c r="D829" i="7"/>
  <c r="E829" i="7" s="1"/>
  <c r="F829" i="7" s="1"/>
  <c r="G829" i="7" s="1"/>
  <c r="D830" i="7"/>
  <c r="E830" i="7" s="1"/>
  <c r="F830" i="7" s="1"/>
  <c r="G830" i="7" s="1"/>
  <c r="D831" i="7"/>
  <c r="E831" i="7" s="1"/>
  <c r="F831" i="7" s="1"/>
  <c r="G831" i="7" s="1"/>
  <c r="D832" i="7"/>
  <c r="E832" i="7" s="1"/>
  <c r="F832" i="7" s="1"/>
  <c r="G832" i="7" s="1"/>
  <c r="D833" i="7"/>
  <c r="E833" i="7" s="1"/>
  <c r="F833" i="7" s="1"/>
  <c r="G833" i="7" s="1"/>
  <c r="D834" i="7"/>
  <c r="E834" i="7" s="1"/>
  <c r="F834" i="7" s="1"/>
  <c r="G834" i="7" s="1"/>
  <c r="D835" i="7"/>
  <c r="E835" i="7" s="1"/>
  <c r="F835" i="7" s="1"/>
  <c r="G835" i="7" s="1"/>
  <c r="D836" i="7"/>
  <c r="E836" i="7" s="1"/>
  <c r="F836" i="7" s="1"/>
  <c r="G836" i="7" s="1"/>
  <c r="D837" i="7"/>
  <c r="E837" i="7" s="1"/>
  <c r="F837" i="7" s="1"/>
  <c r="G837" i="7" s="1"/>
  <c r="D838" i="7"/>
  <c r="E838" i="7" s="1"/>
  <c r="F838" i="7" s="1"/>
  <c r="G838" i="7" s="1"/>
  <c r="D839" i="7"/>
  <c r="E839" i="7" s="1"/>
  <c r="F839" i="7" s="1"/>
  <c r="G839" i="7" s="1"/>
  <c r="D840" i="7"/>
  <c r="E840" i="7" s="1"/>
  <c r="F840" i="7" s="1"/>
  <c r="G840" i="7" s="1"/>
  <c r="D841" i="7"/>
  <c r="E841" i="7" s="1"/>
  <c r="F841" i="7" s="1"/>
  <c r="G841" i="7" s="1"/>
  <c r="D842" i="7"/>
  <c r="E842" i="7" s="1"/>
  <c r="F842" i="7" s="1"/>
  <c r="G842" i="7" s="1"/>
  <c r="D843" i="7"/>
  <c r="E843" i="7" s="1"/>
  <c r="F843" i="7" s="1"/>
  <c r="G843" i="7" s="1"/>
  <c r="D844" i="7"/>
  <c r="E844" i="7" s="1"/>
  <c r="F844" i="7" s="1"/>
  <c r="G844" i="7" s="1"/>
  <c r="D845" i="7"/>
  <c r="E845" i="7" s="1"/>
  <c r="F845" i="7" s="1"/>
  <c r="G845" i="7" s="1"/>
  <c r="D846" i="7"/>
  <c r="E846" i="7" s="1"/>
  <c r="F846" i="7" s="1"/>
  <c r="G846" i="7" s="1"/>
  <c r="D847" i="7"/>
  <c r="E847" i="7" s="1"/>
  <c r="F847" i="7" s="1"/>
  <c r="G847" i="7" s="1"/>
  <c r="D848" i="7"/>
  <c r="E848" i="7" s="1"/>
  <c r="F848" i="7" s="1"/>
  <c r="G848" i="7" s="1"/>
  <c r="D849" i="7"/>
  <c r="E849" i="7" s="1"/>
  <c r="F849" i="7" s="1"/>
  <c r="G849" i="7" s="1"/>
  <c r="D850" i="7"/>
  <c r="E850" i="7" s="1"/>
  <c r="F850" i="7" s="1"/>
  <c r="G850" i="7" s="1"/>
  <c r="D851" i="7"/>
  <c r="E851" i="7" s="1"/>
  <c r="F851" i="7" s="1"/>
  <c r="G851" i="7" s="1"/>
  <c r="D852" i="7"/>
  <c r="E852" i="7" s="1"/>
  <c r="F852" i="7" s="1"/>
  <c r="G852" i="7" s="1"/>
  <c r="D853" i="7"/>
  <c r="E853" i="7" s="1"/>
  <c r="F853" i="7" s="1"/>
  <c r="G853" i="7" s="1"/>
  <c r="D854" i="7"/>
  <c r="E854" i="7" s="1"/>
  <c r="F854" i="7" s="1"/>
  <c r="G854" i="7" s="1"/>
  <c r="D855" i="7"/>
  <c r="E855" i="7" s="1"/>
  <c r="F855" i="7" s="1"/>
  <c r="G855" i="7" s="1"/>
  <c r="D856" i="7"/>
  <c r="E856" i="7" s="1"/>
  <c r="F856" i="7" s="1"/>
  <c r="G856" i="7" s="1"/>
  <c r="D857" i="7"/>
  <c r="E857" i="7" s="1"/>
  <c r="F857" i="7" s="1"/>
  <c r="G857" i="7" s="1"/>
  <c r="D858" i="7"/>
  <c r="E858" i="7" s="1"/>
  <c r="F858" i="7" s="1"/>
  <c r="G858" i="7" s="1"/>
  <c r="D859" i="7"/>
  <c r="E859" i="7" s="1"/>
  <c r="F859" i="7" s="1"/>
  <c r="G859" i="7" s="1"/>
  <c r="D860" i="7"/>
  <c r="E860" i="7" s="1"/>
  <c r="F860" i="7" s="1"/>
  <c r="G860" i="7" s="1"/>
  <c r="D861" i="7"/>
  <c r="E861" i="7" s="1"/>
  <c r="F861" i="7" s="1"/>
  <c r="G861" i="7" s="1"/>
  <c r="D862" i="7"/>
  <c r="E862" i="7" s="1"/>
  <c r="F862" i="7" s="1"/>
  <c r="G862" i="7" s="1"/>
  <c r="D863" i="7"/>
  <c r="E863" i="7" s="1"/>
  <c r="F863" i="7" s="1"/>
  <c r="G863" i="7" s="1"/>
  <c r="D864" i="7"/>
  <c r="E864" i="7" s="1"/>
  <c r="F864" i="7" s="1"/>
  <c r="G864" i="7" s="1"/>
  <c r="D865" i="7"/>
  <c r="E865" i="7" s="1"/>
  <c r="F865" i="7" s="1"/>
  <c r="G865" i="7" s="1"/>
  <c r="D866" i="7"/>
  <c r="E866" i="7" s="1"/>
  <c r="F866" i="7" s="1"/>
  <c r="G866" i="7" s="1"/>
  <c r="D867" i="7"/>
  <c r="E867" i="7" s="1"/>
  <c r="F867" i="7" s="1"/>
  <c r="G867" i="7" s="1"/>
  <c r="D868" i="7"/>
  <c r="E868" i="7" s="1"/>
  <c r="F868" i="7" s="1"/>
  <c r="G868" i="7" s="1"/>
  <c r="D869" i="7"/>
  <c r="E869" i="7" s="1"/>
  <c r="F869" i="7" s="1"/>
  <c r="G869" i="7" s="1"/>
  <c r="D870" i="7"/>
  <c r="E870" i="7" s="1"/>
  <c r="F870" i="7" s="1"/>
  <c r="G870" i="7" s="1"/>
  <c r="D871" i="7"/>
  <c r="E871" i="7" s="1"/>
  <c r="F871" i="7" s="1"/>
  <c r="G871" i="7" s="1"/>
  <c r="D872" i="7"/>
  <c r="E872" i="7" s="1"/>
  <c r="F872" i="7" s="1"/>
  <c r="G872" i="7" s="1"/>
  <c r="D873" i="7"/>
  <c r="E873" i="7" s="1"/>
  <c r="F873" i="7" s="1"/>
  <c r="G873" i="7" s="1"/>
  <c r="D874" i="7"/>
  <c r="E874" i="7" s="1"/>
  <c r="F874" i="7" s="1"/>
  <c r="G874" i="7" s="1"/>
  <c r="D875" i="7"/>
  <c r="E875" i="7" s="1"/>
  <c r="F875" i="7" s="1"/>
  <c r="G875" i="7" s="1"/>
  <c r="D876" i="7"/>
  <c r="E876" i="7" s="1"/>
  <c r="F876" i="7" s="1"/>
  <c r="G876" i="7" s="1"/>
  <c r="D877" i="7"/>
  <c r="E877" i="7" s="1"/>
  <c r="F877" i="7" s="1"/>
  <c r="G877" i="7" s="1"/>
  <c r="D878" i="7"/>
  <c r="E878" i="7" s="1"/>
  <c r="F878" i="7" s="1"/>
  <c r="G878" i="7" s="1"/>
  <c r="D879" i="7"/>
  <c r="E879" i="7" s="1"/>
  <c r="F879" i="7" s="1"/>
  <c r="G879" i="7" s="1"/>
  <c r="D880" i="7"/>
  <c r="E880" i="7" s="1"/>
  <c r="F880" i="7" s="1"/>
  <c r="G880" i="7" s="1"/>
  <c r="D881" i="7"/>
  <c r="E881" i="7" s="1"/>
  <c r="F881" i="7" s="1"/>
  <c r="G881" i="7" s="1"/>
  <c r="D882" i="7"/>
  <c r="E882" i="7" s="1"/>
  <c r="F882" i="7" s="1"/>
  <c r="G882" i="7" s="1"/>
  <c r="D883" i="7"/>
  <c r="E883" i="7" s="1"/>
  <c r="F883" i="7" s="1"/>
  <c r="G883" i="7" s="1"/>
  <c r="D884" i="7"/>
  <c r="E884" i="7" s="1"/>
  <c r="F884" i="7" s="1"/>
  <c r="G884" i="7" s="1"/>
  <c r="D885" i="7"/>
  <c r="E885" i="7" s="1"/>
  <c r="F885" i="7" s="1"/>
  <c r="G885" i="7" s="1"/>
  <c r="D886" i="7"/>
  <c r="E886" i="7" s="1"/>
  <c r="F886" i="7" s="1"/>
  <c r="G886" i="7" s="1"/>
  <c r="D887" i="7"/>
  <c r="E887" i="7" s="1"/>
  <c r="F887" i="7" s="1"/>
  <c r="G887" i="7" s="1"/>
  <c r="D888" i="7"/>
  <c r="E888" i="7" s="1"/>
  <c r="F888" i="7" s="1"/>
  <c r="G888" i="7" s="1"/>
  <c r="D889" i="7"/>
  <c r="E889" i="7" s="1"/>
  <c r="F889" i="7" s="1"/>
  <c r="G889" i="7" s="1"/>
  <c r="D890" i="7"/>
  <c r="E890" i="7" s="1"/>
  <c r="F890" i="7" s="1"/>
  <c r="G890" i="7" s="1"/>
  <c r="D891" i="7"/>
  <c r="E891" i="7" s="1"/>
  <c r="F891" i="7" s="1"/>
  <c r="G891" i="7" s="1"/>
  <c r="D892" i="7"/>
  <c r="E892" i="7" s="1"/>
  <c r="F892" i="7" s="1"/>
  <c r="G892" i="7" s="1"/>
  <c r="D893" i="7"/>
  <c r="E893" i="7" s="1"/>
  <c r="F893" i="7" s="1"/>
  <c r="G893" i="7" s="1"/>
  <c r="D894" i="7"/>
  <c r="E894" i="7" s="1"/>
  <c r="F894" i="7" s="1"/>
  <c r="G894" i="7" s="1"/>
  <c r="D895" i="7"/>
  <c r="E895" i="7" s="1"/>
  <c r="F895" i="7" s="1"/>
  <c r="G895" i="7" s="1"/>
  <c r="D896" i="7"/>
  <c r="E896" i="7" s="1"/>
  <c r="F896" i="7" s="1"/>
  <c r="G896" i="7" s="1"/>
  <c r="D897" i="7"/>
  <c r="E897" i="7" s="1"/>
  <c r="F897" i="7" s="1"/>
  <c r="G897" i="7" s="1"/>
  <c r="D898" i="7"/>
  <c r="E898" i="7" s="1"/>
  <c r="F898" i="7" s="1"/>
  <c r="G898" i="7" s="1"/>
  <c r="D899" i="7"/>
  <c r="E899" i="7" s="1"/>
  <c r="F899" i="7" s="1"/>
  <c r="G899" i="7" s="1"/>
  <c r="D900" i="7"/>
  <c r="E900" i="7" s="1"/>
  <c r="F900" i="7" s="1"/>
  <c r="G900" i="7" s="1"/>
  <c r="D901" i="7"/>
  <c r="E901" i="7" s="1"/>
  <c r="F901" i="7" s="1"/>
  <c r="G901" i="7" s="1"/>
  <c r="D902" i="7"/>
  <c r="E902" i="7" s="1"/>
  <c r="F902" i="7" s="1"/>
  <c r="G902" i="7" s="1"/>
  <c r="D903" i="7"/>
  <c r="E903" i="7" s="1"/>
  <c r="F903" i="7" s="1"/>
  <c r="G903" i="7" s="1"/>
  <c r="D904" i="7"/>
  <c r="E904" i="7" s="1"/>
  <c r="F904" i="7" s="1"/>
  <c r="G904" i="7" s="1"/>
  <c r="D905" i="7"/>
  <c r="E905" i="7" s="1"/>
  <c r="F905" i="7" s="1"/>
  <c r="G905" i="7" s="1"/>
  <c r="D906" i="7"/>
  <c r="E906" i="7" s="1"/>
  <c r="F906" i="7" s="1"/>
  <c r="G906" i="7" s="1"/>
  <c r="D907" i="7"/>
  <c r="E907" i="7" s="1"/>
  <c r="F907" i="7" s="1"/>
  <c r="G907" i="7" s="1"/>
  <c r="D908" i="7"/>
  <c r="E908" i="7" s="1"/>
  <c r="F908" i="7" s="1"/>
  <c r="G908" i="7" s="1"/>
  <c r="D909" i="7"/>
  <c r="E909" i="7" s="1"/>
  <c r="F909" i="7" s="1"/>
  <c r="G909" i="7" s="1"/>
  <c r="D910" i="7"/>
  <c r="E910" i="7" s="1"/>
  <c r="F910" i="7" s="1"/>
  <c r="G910" i="7" s="1"/>
  <c r="D911" i="7"/>
  <c r="E911" i="7" s="1"/>
  <c r="F911" i="7" s="1"/>
  <c r="G911" i="7" s="1"/>
  <c r="D912" i="7"/>
  <c r="E912" i="7" s="1"/>
  <c r="F912" i="7" s="1"/>
  <c r="G912" i="7" s="1"/>
  <c r="D913" i="7"/>
  <c r="E913" i="7" s="1"/>
  <c r="F913" i="7" s="1"/>
  <c r="G913" i="7" s="1"/>
  <c r="D914" i="7"/>
  <c r="E914" i="7" s="1"/>
  <c r="F914" i="7" s="1"/>
  <c r="G914" i="7" s="1"/>
  <c r="D915" i="7"/>
  <c r="E915" i="7" s="1"/>
  <c r="F915" i="7" s="1"/>
  <c r="G915" i="7" s="1"/>
  <c r="D916" i="7"/>
  <c r="E916" i="7" s="1"/>
  <c r="F916" i="7" s="1"/>
  <c r="G916" i="7" s="1"/>
  <c r="D917" i="7"/>
  <c r="E917" i="7" s="1"/>
  <c r="F917" i="7" s="1"/>
  <c r="G917" i="7" s="1"/>
  <c r="D918" i="7"/>
  <c r="E918" i="7" s="1"/>
  <c r="F918" i="7" s="1"/>
  <c r="G918" i="7" s="1"/>
  <c r="D919" i="7"/>
  <c r="E919" i="7" s="1"/>
  <c r="F919" i="7" s="1"/>
  <c r="G919" i="7" s="1"/>
  <c r="D920" i="7"/>
  <c r="E920" i="7" s="1"/>
  <c r="F920" i="7" s="1"/>
  <c r="G920" i="7" s="1"/>
  <c r="D921" i="7"/>
  <c r="E921" i="7" s="1"/>
  <c r="F921" i="7" s="1"/>
  <c r="G921" i="7" s="1"/>
  <c r="D922" i="7"/>
  <c r="E922" i="7" s="1"/>
  <c r="F922" i="7" s="1"/>
  <c r="G922" i="7" s="1"/>
  <c r="D923" i="7"/>
  <c r="E923" i="7" s="1"/>
  <c r="F923" i="7" s="1"/>
  <c r="G923" i="7" s="1"/>
  <c r="D924" i="7"/>
  <c r="E924" i="7" s="1"/>
  <c r="F924" i="7" s="1"/>
  <c r="G924" i="7" s="1"/>
  <c r="D925" i="7"/>
  <c r="E925" i="7" s="1"/>
  <c r="F925" i="7" s="1"/>
  <c r="G925" i="7" s="1"/>
  <c r="D926" i="7"/>
  <c r="E926" i="7" s="1"/>
  <c r="F926" i="7" s="1"/>
  <c r="G926" i="7" s="1"/>
  <c r="D927" i="7"/>
  <c r="E927" i="7" s="1"/>
  <c r="F927" i="7" s="1"/>
  <c r="G927" i="7" s="1"/>
  <c r="D928" i="7"/>
  <c r="E928" i="7" s="1"/>
  <c r="F928" i="7" s="1"/>
  <c r="G928" i="7" s="1"/>
  <c r="D929" i="7"/>
  <c r="E929" i="7" s="1"/>
  <c r="F929" i="7" s="1"/>
  <c r="G929" i="7" s="1"/>
  <c r="D930" i="7"/>
  <c r="E930" i="7" s="1"/>
  <c r="F930" i="7" s="1"/>
  <c r="G930" i="7" s="1"/>
  <c r="D931" i="7"/>
  <c r="E931" i="7" s="1"/>
  <c r="F931" i="7" s="1"/>
  <c r="G931" i="7" s="1"/>
  <c r="D932" i="7"/>
  <c r="E932" i="7" s="1"/>
  <c r="F932" i="7" s="1"/>
  <c r="G932" i="7" s="1"/>
  <c r="D933" i="7"/>
  <c r="E933" i="7" s="1"/>
  <c r="F933" i="7" s="1"/>
  <c r="G933" i="7" s="1"/>
  <c r="D934" i="7"/>
  <c r="E934" i="7" s="1"/>
  <c r="F934" i="7" s="1"/>
  <c r="G934" i="7" s="1"/>
  <c r="D935" i="7"/>
  <c r="E935" i="7" s="1"/>
  <c r="F935" i="7" s="1"/>
  <c r="G935" i="7" s="1"/>
  <c r="D936" i="7"/>
  <c r="E936" i="7" s="1"/>
  <c r="F936" i="7" s="1"/>
  <c r="G936" i="7" s="1"/>
  <c r="D937" i="7"/>
  <c r="E937" i="7" s="1"/>
  <c r="F937" i="7" s="1"/>
  <c r="G937" i="7" s="1"/>
  <c r="D938" i="7"/>
  <c r="E938" i="7" s="1"/>
  <c r="F938" i="7" s="1"/>
  <c r="G938" i="7" s="1"/>
  <c r="D939" i="7"/>
  <c r="E939" i="7" s="1"/>
  <c r="F939" i="7" s="1"/>
  <c r="G939" i="7" s="1"/>
  <c r="D940" i="7"/>
  <c r="E940" i="7" s="1"/>
  <c r="F940" i="7" s="1"/>
  <c r="G940" i="7" s="1"/>
  <c r="D941" i="7"/>
  <c r="E941" i="7" s="1"/>
  <c r="F941" i="7" s="1"/>
  <c r="G941" i="7" s="1"/>
  <c r="D942" i="7"/>
  <c r="E942" i="7" s="1"/>
  <c r="F942" i="7" s="1"/>
  <c r="G942" i="7" s="1"/>
  <c r="D943" i="7"/>
  <c r="E943" i="7" s="1"/>
  <c r="F943" i="7" s="1"/>
  <c r="G943" i="7" s="1"/>
  <c r="D944" i="7"/>
  <c r="E944" i="7" s="1"/>
  <c r="F944" i="7" s="1"/>
  <c r="G944" i="7" s="1"/>
  <c r="D945" i="7"/>
  <c r="E945" i="7" s="1"/>
  <c r="F945" i="7" s="1"/>
  <c r="G945" i="7" s="1"/>
  <c r="D946" i="7"/>
  <c r="E946" i="7" s="1"/>
  <c r="F946" i="7" s="1"/>
  <c r="G946" i="7" s="1"/>
  <c r="D947" i="7"/>
  <c r="E947" i="7" s="1"/>
  <c r="F947" i="7" s="1"/>
  <c r="G947" i="7" s="1"/>
  <c r="D948" i="7"/>
  <c r="E948" i="7" s="1"/>
  <c r="F948" i="7" s="1"/>
  <c r="G948" i="7" s="1"/>
  <c r="D949" i="7"/>
  <c r="E949" i="7" s="1"/>
  <c r="F949" i="7" s="1"/>
  <c r="G949" i="7" s="1"/>
  <c r="D950" i="7"/>
  <c r="E950" i="7" s="1"/>
  <c r="F950" i="7" s="1"/>
  <c r="G950" i="7" s="1"/>
  <c r="D951" i="7"/>
  <c r="E951" i="7" s="1"/>
  <c r="F951" i="7" s="1"/>
  <c r="G951" i="7" s="1"/>
  <c r="D952" i="7"/>
  <c r="E952" i="7" s="1"/>
  <c r="F952" i="7" s="1"/>
  <c r="G952" i="7" s="1"/>
  <c r="D953" i="7"/>
  <c r="E953" i="7" s="1"/>
  <c r="F953" i="7" s="1"/>
  <c r="G953" i="7" s="1"/>
  <c r="D954" i="7"/>
  <c r="E954" i="7" s="1"/>
  <c r="F954" i="7" s="1"/>
  <c r="G954" i="7" s="1"/>
  <c r="D955" i="7"/>
  <c r="E955" i="7" s="1"/>
  <c r="F955" i="7" s="1"/>
  <c r="G955" i="7" s="1"/>
  <c r="D956" i="7"/>
  <c r="E956" i="7" s="1"/>
  <c r="F956" i="7" s="1"/>
  <c r="G956" i="7" s="1"/>
  <c r="D957" i="7"/>
  <c r="E957" i="7" s="1"/>
  <c r="F957" i="7" s="1"/>
  <c r="G957" i="7" s="1"/>
  <c r="D958" i="7"/>
  <c r="E958" i="7" s="1"/>
  <c r="F958" i="7" s="1"/>
  <c r="G958" i="7" s="1"/>
  <c r="D959" i="7"/>
  <c r="E959" i="7" s="1"/>
  <c r="F959" i="7" s="1"/>
  <c r="G959" i="7" s="1"/>
  <c r="D960" i="7"/>
  <c r="E960" i="7" s="1"/>
  <c r="F960" i="7" s="1"/>
  <c r="G960" i="7" s="1"/>
  <c r="D961" i="7"/>
  <c r="E961" i="7" s="1"/>
  <c r="F961" i="7" s="1"/>
  <c r="G961" i="7" s="1"/>
  <c r="D962" i="7"/>
  <c r="E962" i="7" s="1"/>
  <c r="F962" i="7" s="1"/>
  <c r="G962" i="7" s="1"/>
  <c r="D963" i="7"/>
  <c r="E963" i="7" s="1"/>
  <c r="F963" i="7" s="1"/>
  <c r="G963" i="7" s="1"/>
  <c r="D964" i="7"/>
  <c r="E964" i="7" s="1"/>
  <c r="F964" i="7" s="1"/>
  <c r="G964" i="7" s="1"/>
  <c r="D965" i="7"/>
  <c r="E965" i="7" s="1"/>
  <c r="F965" i="7" s="1"/>
  <c r="G965" i="7" s="1"/>
  <c r="D966" i="7"/>
  <c r="E966" i="7" s="1"/>
  <c r="F966" i="7" s="1"/>
  <c r="G966" i="7" s="1"/>
  <c r="D967" i="7"/>
  <c r="E967" i="7" s="1"/>
  <c r="F967" i="7" s="1"/>
  <c r="G967" i="7" s="1"/>
  <c r="D968" i="7"/>
  <c r="E968" i="7" s="1"/>
  <c r="F968" i="7" s="1"/>
  <c r="G968" i="7" s="1"/>
  <c r="D969" i="7"/>
  <c r="E969" i="7" s="1"/>
  <c r="F969" i="7" s="1"/>
  <c r="G969" i="7" s="1"/>
  <c r="D970" i="7"/>
  <c r="E970" i="7" s="1"/>
  <c r="F970" i="7" s="1"/>
  <c r="G970" i="7" s="1"/>
  <c r="D971" i="7"/>
  <c r="E971" i="7" s="1"/>
  <c r="F971" i="7" s="1"/>
  <c r="G971" i="7" s="1"/>
  <c r="D972" i="7"/>
  <c r="E972" i="7" s="1"/>
  <c r="F972" i="7" s="1"/>
  <c r="G972" i="7" s="1"/>
  <c r="D973" i="7"/>
  <c r="E973" i="7" s="1"/>
  <c r="F973" i="7" s="1"/>
  <c r="G973" i="7" s="1"/>
  <c r="D974" i="7"/>
  <c r="E974" i="7" s="1"/>
  <c r="F974" i="7" s="1"/>
  <c r="G974" i="7" s="1"/>
  <c r="D975" i="7"/>
  <c r="E975" i="7" s="1"/>
  <c r="F975" i="7" s="1"/>
  <c r="G975" i="7" s="1"/>
  <c r="D976" i="7"/>
  <c r="E976" i="7" s="1"/>
  <c r="F976" i="7" s="1"/>
  <c r="G976" i="7" s="1"/>
  <c r="D977" i="7"/>
  <c r="E977" i="7" s="1"/>
  <c r="F977" i="7" s="1"/>
  <c r="G977" i="7" s="1"/>
  <c r="D978" i="7"/>
  <c r="E978" i="7" s="1"/>
  <c r="F978" i="7" s="1"/>
  <c r="G978" i="7" s="1"/>
  <c r="D979" i="7"/>
  <c r="E979" i="7" s="1"/>
  <c r="F979" i="7" s="1"/>
  <c r="G979" i="7" s="1"/>
  <c r="D980" i="7"/>
  <c r="E980" i="7" s="1"/>
  <c r="F980" i="7" s="1"/>
  <c r="G980" i="7" s="1"/>
  <c r="D981" i="7"/>
  <c r="E981" i="7" s="1"/>
  <c r="F981" i="7" s="1"/>
  <c r="G981" i="7" s="1"/>
  <c r="D982" i="7"/>
  <c r="E982" i="7" s="1"/>
  <c r="F982" i="7" s="1"/>
  <c r="G982" i="7" s="1"/>
  <c r="D983" i="7"/>
  <c r="E983" i="7" s="1"/>
  <c r="F983" i="7" s="1"/>
  <c r="G983" i="7" s="1"/>
  <c r="D984" i="7"/>
  <c r="E984" i="7" s="1"/>
  <c r="F984" i="7" s="1"/>
  <c r="G984" i="7" s="1"/>
  <c r="D985" i="7"/>
  <c r="E985" i="7" s="1"/>
  <c r="F985" i="7" s="1"/>
  <c r="G985" i="7" s="1"/>
  <c r="D986" i="7"/>
  <c r="E986" i="7" s="1"/>
  <c r="F986" i="7" s="1"/>
  <c r="G986" i="7" s="1"/>
  <c r="D987" i="7"/>
  <c r="E987" i="7" s="1"/>
  <c r="F987" i="7" s="1"/>
  <c r="G987" i="7" s="1"/>
  <c r="D988" i="7"/>
  <c r="E988" i="7" s="1"/>
  <c r="F988" i="7" s="1"/>
  <c r="G988" i="7" s="1"/>
  <c r="D989" i="7"/>
  <c r="E989" i="7" s="1"/>
  <c r="F989" i="7" s="1"/>
  <c r="G989" i="7" s="1"/>
  <c r="D990" i="7"/>
  <c r="E990" i="7" s="1"/>
  <c r="F990" i="7" s="1"/>
  <c r="G990" i="7" s="1"/>
  <c r="D991" i="7"/>
  <c r="E991" i="7" s="1"/>
  <c r="F991" i="7" s="1"/>
  <c r="G991" i="7" s="1"/>
  <c r="D992" i="7"/>
  <c r="E992" i="7" s="1"/>
  <c r="F992" i="7" s="1"/>
  <c r="G992" i="7" s="1"/>
  <c r="D993" i="7"/>
  <c r="E993" i="7" s="1"/>
  <c r="F993" i="7" s="1"/>
  <c r="G993" i="7" s="1"/>
  <c r="D994" i="7"/>
  <c r="E994" i="7" s="1"/>
  <c r="F994" i="7" s="1"/>
  <c r="G994" i="7" s="1"/>
  <c r="D995" i="7"/>
  <c r="E995" i="7" s="1"/>
  <c r="F995" i="7" s="1"/>
  <c r="G995" i="7" s="1"/>
  <c r="D996" i="7"/>
  <c r="E996" i="7" s="1"/>
  <c r="F996" i="7" s="1"/>
  <c r="G996" i="7" s="1"/>
  <c r="D997" i="7"/>
  <c r="E997" i="7" s="1"/>
  <c r="F997" i="7" s="1"/>
  <c r="G997" i="7" s="1"/>
  <c r="D998" i="7"/>
  <c r="E998" i="7" s="1"/>
  <c r="F998" i="7" s="1"/>
  <c r="G998" i="7" s="1"/>
  <c r="D999" i="7"/>
  <c r="E999" i="7" s="1"/>
  <c r="F999" i="7" s="1"/>
  <c r="G999" i="7" s="1"/>
  <c r="D1000" i="7"/>
  <c r="E1000" i="7" s="1"/>
  <c r="F1000" i="7" s="1"/>
  <c r="G1000" i="7" s="1"/>
  <c r="D1001" i="7"/>
  <c r="E1001" i="7" s="1"/>
  <c r="F1001" i="7" s="1"/>
  <c r="G1001" i="7" s="1"/>
  <c r="D1002" i="7"/>
  <c r="E1002" i="7" s="1"/>
  <c r="F1002" i="7" s="1"/>
  <c r="G1002" i="7" s="1"/>
  <c r="D1003" i="7"/>
  <c r="E1003" i="7" s="1"/>
  <c r="F1003" i="7" s="1"/>
  <c r="G1003" i="7" s="1"/>
  <c r="D1004" i="7"/>
  <c r="E1004" i="7" s="1"/>
  <c r="F1004" i="7" s="1"/>
  <c r="G1004" i="7" s="1"/>
  <c r="D1005" i="7"/>
  <c r="E1005" i="7" s="1"/>
  <c r="F1005" i="7" s="1"/>
  <c r="G1005" i="7" s="1"/>
  <c r="D1006" i="7"/>
  <c r="E1006" i="7" s="1"/>
  <c r="F1006" i="7" s="1"/>
  <c r="G1006" i="7" s="1"/>
  <c r="D1007" i="7"/>
  <c r="E1007" i="7" s="1"/>
  <c r="F1007" i="7" s="1"/>
  <c r="G1007" i="7" s="1"/>
  <c r="D1008" i="7"/>
  <c r="E1008" i="7" s="1"/>
  <c r="F1008" i="7" s="1"/>
  <c r="G1008" i="7" s="1"/>
  <c r="D1009" i="7"/>
  <c r="E1009" i="7" s="1"/>
  <c r="F1009" i="7" s="1"/>
  <c r="G1009" i="7" s="1"/>
  <c r="D1010" i="7"/>
  <c r="E1010" i="7" s="1"/>
  <c r="F1010" i="7" s="1"/>
  <c r="G1010" i="7" s="1"/>
  <c r="D1011" i="7"/>
  <c r="E1011" i="7" s="1"/>
  <c r="F1011" i="7" s="1"/>
  <c r="G1011" i="7" s="1"/>
  <c r="D1012" i="7"/>
  <c r="E1012" i="7" s="1"/>
  <c r="F1012" i="7" s="1"/>
  <c r="G1012" i="7" s="1"/>
  <c r="D1013" i="7"/>
  <c r="E1013" i="7" s="1"/>
  <c r="F1013" i="7" s="1"/>
  <c r="G1013" i="7" s="1"/>
  <c r="D1014" i="7"/>
  <c r="E1014" i="7" s="1"/>
  <c r="F1014" i="7" s="1"/>
  <c r="G1014" i="7" s="1"/>
  <c r="D1015" i="7"/>
  <c r="E1015" i="7" s="1"/>
  <c r="F1015" i="7" s="1"/>
  <c r="G1015" i="7" s="1"/>
  <c r="D1016" i="7"/>
  <c r="E1016" i="7" s="1"/>
  <c r="F1016" i="7" s="1"/>
  <c r="G1016" i="7" s="1"/>
  <c r="D1017" i="7"/>
  <c r="E1017" i="7" s="1"/>
  <c r="F1017" i="7" s="1"/>
  <c r="G1017" i="7" s="1"/>
  <c r="D1018" i="7"/>
  <c r="E1018" i="7" s="1"/>
  <c r="F1018" i="7" s="1"/>
  <c r="G1018" i="7" s="1"/>
  <c r="D1019" i="7"/>
  <c r="E1019" i="7" s="1"/>
  <c r="F1019" i="7" s="1"/>
  <c r="G1019" i="7" s="1"/>
  <c r="D1020" i="7"/>
  <c r="E1020" i="7" s="1"/>
  <c r="F1020" i="7" s="1"/>
  <c r="G1020" i="7" s="1"/>
  <c r="D1021" i="7"/>
  <c r="E1021" i="7" s="1"/>
  <c r="F1021" i="7" s="1"/>
  <c r="G1021" i="7" s="1"/>
  <c r="D1022" i="7"/>
  <c r="E1022" i="7" s="1"/>
  <c r="F1022" i="7" s="1"/>
  <c r="G1022" i="7" s="1"/>
  <c r="D1023" i="7"/>
  <c r="E1023" i="7" s="1"/>
  <c r="F1023" i="7" s="1"/>
  <c r="G1023" i="7" s="1"/>
  <c r="D1024" i="7"/>
  <c r="E1024" i="7" s="1"/>
  <c r="F1024" i="7" s="1"/>
  <c r="G1024" i="7" s="1"/>
  <c r="D1025" i="7"/>
  <c r="E1025" i="7" s="1"/>
  <c r="F1025" i="7" s="1"/>
  <c r="G1025" i="7" s="1"/>
  <c r="D1026" i="7"/>
  <c r="E1026" i="7" s="1"/>
  <c r="F1026" i="7" s="1"/>
  <c r="G1026" i="7" s="1"/>
  <c r="D1027" i="7"/>
  <c r="E1027" i="7" s="1"/>
  <c r="F1027" i="7" s="1"/>
  <c r="G1027" i="7" s="1"/>
  <c r="D1028" i="7"/>
  <c r="E1028" i="7" s="1"/>
  <c r="F1028" i="7" s="1"/>
  <c r="G1028" i="7" s="1"/>
  <c r="D1029" i="7"/>
  <c r="E1029" i="7" s="1"/>
  <c r="F1029" i="7" s="1"/>
  <c r="G1029" i="7" s="1"/>
  <c r="D1030" i="7"/>
  <c r="E1030" i="7" s="1"/>
  <c r="F1030" i="7" s="1"/>
  <c r="G1030" i="7" s="1"/>
  <c r="D1031" i="7"/>
  <c r="E1031" i="7" s="1"/>
  <c r="F1031" i="7" s="1"/>
  <c r="G1031" i="7" s="1"/>
  <c r="D1032" i="7"/>
  <c r="E1032" i="7" s="1"/>
  <c r="F1032" i="7" s="1"/>
  <c r="G1032" i="7" s="1"/>
  <c r="D1033" i="7"/>
  <c r="E1033" i="7" s="1"/>
  <c r="F1033" i="7" s="1"/>
  <c r="G1033" i="7" s="1"/>
  <c r="D1034" i="7"/>
  <c r="E1034" i="7" s="1"/>
  <c r="F1034" i="7" s="1"/>
  <c r="G1034" i="7" s="1"/>
  <c r="D1035" i="7"/>
  <c r="E1035" i="7" s="1"/>
  <c r="F1035" i="7" s="1"/>
  <c r="G1035" i="7" s="1"/>
  <c r="D1036" i="7"/>
  <c r="E1036" i="7" s="1"/>
  <c r="F1036" i="7" s="1"/>
  <c r="G1036" i="7" s="1"/>
  <c r="D1037" i="7"/>
  <c r="E1037" i="7" s="1"/>
  <c r="F1037" i="7" s="1"/>
  <c r="G1037" i="7" s="1"/>
  <c r="D1038" i="7"/>
  <c r="E1038" i="7" s="1"/>
  <c r="F1038" i="7" s="1"/>
  <c r="G1038" i="7" s="1"/>
  <c r="D1039" i="7"/>
  <c r="E1039" i="7" s="1"/>
  <c r="F1039" i="7" s="1"/>
  <c r="G1039" i="7" s="1"/>
  <c r="D1040" i="7"/>
  <c r="E1040" i="7" s="1"/>
  <c r="F1040" i="7" s="1"/>
  <c r="G1040" i="7" s="1"/>
  <c r="D1041" i="7"/>
  <c r="E1041" i="7" s="1"/>
  <c r="F1041" i="7" s="1"/>
  <c r="G1041" i="7" s="1"/>
  <c r="D1042" i="7"/>
  <c r="E1042" i="7" s="1"/>
  <c r="F1042" i="7" s="1"/>
  <c r="G1042" i="7" s="1"/>
  <c r="D1043" i="7"/>
  <c r="E1043" i="7" s="1"/>
  <c r="F1043" i="7" s="1"/>
  <c r="G1043" i="7" s="1"/>
  <c r="D1044" i="7"/>
  <c r="E1044" i="7" s="1"/>
  <c r="F1044" i="7" s="1"/>
  <c r="G1044" i="7" s="1"/>
  <c r="D1045" i="7"/>
  <c r="E1045" i="7" s="1"/>
  <c r="F1045" i="7" s="1"/>
  <c r="G1045" i="7" s="1"/>
  <c r="D1046" i="7"/>
  <c r="E1046" i="7" s="1"/>
  <c r="F1046" i="7" s="1"/>
  <c r="G1046" i="7" s="1"/>
  <c r="D1047" i="7"/>
  <c r="E1047" i="7" s="1"/>
  <c r="F1047" i="7" s="1"/>
  <c r="G1047" i="7" s="1"/>
  <c r="D1048" i="7"/>
  <c r="E1048" i="7" s="1"/>
  <c r="F1048" i="7" s="1"/>
  <c r="G1048" i="7" s="1"/>
  <c r="D1049" i="7"/>
  <c r="E1049" i="7" s="1"/>
  <c r="F1049" i="7" s="1"/>
  <c r="G1049" i="7" s="1"/>
  <c r="D1050" i="7"/>
  <c r="E1050" i="7" s="1"/>
  <c r="F1050" i="7" s="1"/>
  <c r="G1050" i="7" s="1"/>
  <c r="D1051" i="7"/>
  <c r="E1051" i="7" s="1"/>
  <c r="F1051" i="7" s="1"/>
  <c r="G1051" i="7" s="1"/>
  <c r="D1052" i="7"/>
  <c r="E1052" i="7" s="1"/>
  <c r="F1052" i="7" s="1"/>
  <c r="G1052" i="7" s="1"/>
  <c r="D1053" i="7"/>
  <c r="E1053" i="7" s="1"/>
  <c r="F1053" i="7" s="1"/>
  <c r="G1053" i="7" s="1"/>
  <c r="D1054" i="7"/>
  <c r="E1054" i="7" s="1"/>
  <c r="F1054" i="7" s="1"/>
  <c r="G1054" i="7" s="1"/>
  <c r="D1055" i="7"/>
  <c r="E1055" i="7" s="1"/>
  <c r="F1055" i="7" s="1"/>
  <c r="G1055" i="7" s="1"/>
  <c r="D1056" i="7"/>
  <c r="E1056" i="7" s="1"/>
  <c r="F1056" i="7" s="1"/>
  <c r="G1056" i="7" s="1"/>
  <c r="D1057" i="7"/>
  <c r="E1057" i="7" s="1"/>
  <c r="F1057" i="7" s="1"/>
  <c r="G1057" i="7" s="1"/>
  <c r="D1058" i="7"/>
  <c r="E1058" i="7" s="1"/>
  <c r="F1058" i="7" s="1"/>
  <c r="G1058" i="7" s="1"/>
  <c r="D1059" i="7"/>
  <c r="E1059" i="7" s="1"/>
  <c r="F1059" i="7" s="1"/>
  <c r="G1059" i="7" s="1"/>
  <c r="D1060" i="7"/>
  <c r="E1060" i="7" s="1"/>
  <c r="F1060" i="7" s="1"/>
  <c r="G1060" i="7" s="1"/>
  <c r="D1061" i="7"/>
  <c r="E1061" i="7" s="1"/>
  <c r="F1061" i="7" s="1"/>
  <c r="G1061" i="7" s="1"/>
  <c r="D1062" i="7"/>
  <c r="E1062" i="7" s="1"/>
  <c r="F1062" i="7" s="1"/>
  <c r="G1062" i="7" s="1"/>
  <c r="D1063" i="7"/>
  <c r="E1063" i="7" s="1"/>
  <c r="F1063" i="7" s="1"/>
  <c r="G1063" i="7" s="1"/>
  <c r="D1064" i="7"/>
  <c r="E1064" i="7" s="1"/>
  <c r="F1064" i="7" s="1"/>
  <c r="G1064" i="7" s="1"/>
  <c r="D1065" i="7"/>
  <c r="E1065" i="7" s="1"/>
  <c r="F1065" i="7" s="1"/>
  <c r="G1065" i="7" s="1"/>
  <c r="D1066" i="7"/>
  <c r="E1066" i="7" s="1"/>
  <c r="F1066" i="7" s="1"/>
  <c r="G1066" i="7" s="1"/>
  <c r="D1067" i="7"/>
  <c r="E1067" i="7" s="1"/>
  <c r="F1067" i="7" s="1"/>
  <c r="G1067" i="7" s="1"/>
  <c r="D1068" i="7"/>
  <c r="E1068" i="7" s="1"/>
  <c r="F1068" i="7" s="1"/>
  <c r="G1068" i="7" s="1"/>
  <c r="D1069" i="7"/>
  <c r="E1069" i="7" s="1"/>
  <c r="F1069" i="7" s="1"/>
  <c r="G1069" i="7" s="1"/>
  <c r="D1070" i="7"/>
  <c r="E1070" i="7" s="1"/>
  <c r="F1070" i="7" s="1"/>
  <c r="G1070" i="7" s="1"/>
  <c r="D1071" i="7"/>
  <c r="E1071" i="7" s="1"/>
  <c r="F1071" i="7" s="1"/>
  <c r="G1071" i="7" s="1"/>
  <c r="D1072" i="7"/>
  <c r="E1072" i="7" s="1"/>
  <c r="F1072" i="7" s="1"/>
  <c r="G1072" i="7" s="1"/>
  <c r="D1073" i="7"/>
  <c r="E1073" i="7" s="1"/>
  <c r="F1073" i="7" s="1"/>
  <c r="G1073" i="7" s="1"/>
  <c r="D1074" i="7"/>
  <c r="E1074" i="7" s="1"/>
  <c r="F1074" i="7" s="1"/>
  <c r="G1074" i="7" s="1"/>
  <c r="D1075" i="7"/>
  <c r="E1075" i="7" s="1"/>
  <c r="F1075" i="7" s="1"/>
  <c r="G1075" i="7" s="1"/>
  <c r="D1076" i="7"/>
  <c r="E1076" i="7" s="1"/>
  <c r="F1076" i="7" s="1"/>
  <c r="G1076" i="7" s="1"/>
  <c r="D1077" i="7"/>
  <c r="E1077" i="7" s="1"/>
  <c r="F1077" i="7" s="1"/>
  <c r="G1077" i="7" s="1"/>
  <c r="D1078" i="7"/>
  <c r="E1078" i="7" s="1"/>
  <c r="F1078" i="7" s="1"/>
  <c r="G1078" i="7" s="1"/>
  <c r="D1079" i="7"/>
  <c r="E1079" i="7" s="1"/>
  <c r="F1079" i="7" s="1"/>
  <c r="G1079" i="7" s="1"/>
  <c r="D1080" i="7"/>
  <c r="E1080" i="7"/>
  <c r="F1080" i="7" s="1"/>
  <c r="G1080" i="7" s="1"/>
  <c r="D1081" i="7"/>
  <c r="E1081" i="7" s="1"/>
  <c r="F1081" i="7" s="1"/>
  <c r="G1081" i="7" s="1"/>
  <c r="D1082" i="7"/>
  <c r="E1082" i="7" s="1"/>
  <c r="F1082" i="7" s="1"/>
  <c r="G1082" i="7" s="1"/>
  <c r="D1083" i="7"/>
  <c r="E1083" i="7" s="1"/>
  <c r="F1083" i="7" s="1"/>
  <c r="G1083" i="7" s="1"/>
  <c r="D1084" i="7"/>
  <c r="E1084" i="7" s="1"/>
  <c r="F1084" i="7" s="1"/>
  <c r="G1084" i="7" s="1"/>
  <c r="D1085" i="7"/>
  <c r="E1085" i="7" s="1"/>
  <c r="F1085" i="7" s="1"/>
  <c r="G1085" i="7" s="1"/>
  <c r="D1086" i="7"/>
  <c r="E1086" i="7" s="1"/>
  <c r="F1086" i="7" s="1"/>
  <c r="G1086" i="7" s="1"/>
  <c r="D1087" i="7"/>
  <c r="E1087" i="7" s="1"/>
  <c r="F1087" i="7" s="1"/>
  <c r="G1087" i="7" s="1"/>
  <c r="D1088" i="7"/>
  <c r="E1088" i="7" s="1"/>
  <c r="F1088" i="7" s="1"/>
  <c r="G1088" i="7" s="1"/>
  <c r="D1089" i="7"/>
  <c r="E1089" i="7" s="1"/>
  <c r="F1089" i="7" s="1"/>
  <c r="G1089" i="7" s="1"/>
  <c r="D1090" i="7"/>
  <c r="E1090" i="7" s="1"/>
  <c r="F1090" i="7" s="1"/>
  <c r="G1090" i="7" s="1"/>
  <c r="D1091" i="7"/>
  <c r="E1091" i="7" s="1"/>
  <c r="F1091" i="7" s="1"/>
  <c r="G1091" i="7" s="1"/>
  <c r="D1092" i="7"/>
  <c r="E1092" i="7" s="1"/>
  <c r="F1092" i="7" s="1"/>
  <c r="G1092" i="7" s="1"/>
  <c r="D1093" i="7"/>
  <c r="E1093" i="7" s="1"/>
  <c r="F1093" i="7" s="1"/>
  <c r="G1093" i="7" s="1"/>
  <c r="D1094" i="7"/>
  <c r="E1094" i="7" s="1"/>
  <c r="F1094" i="7" s="1"/>
  <c r="G1094" i="7" s="1"/>
  <c r="D1095" i="7"/>
  <c r="E1095" i="7" s="1"/>
  <c r="F1095" i="7" s="1"/>
  <c r="G1095" i="7" s="1"/>
  <c r="D1096" i="7"/>
  <c r="E1096" i="7" s="1"/>
  <c r="F1096" i="7" s="1"/>
  <c r="G1096" i="7" s="1"/>
  <c r="D1097" i="7"/>
  <c r="E1097" i="7" s="1"/>
  <c r="F1097" i="7" s="1"/>
  <c r="G1097" i="7" s="1"/>
  <c r="D1098" i="7"/>
  <c r="E1098" i="7" s="1"/>
  <c r="F1098" i="7" s="1"/>
  <c r="G1098" i="7" s="1"/>
  <c r="D1099" i="7"/>
  <c r="E1099" i="7" s="1"/>
  <c r="F1099" i="7" s="1"/>
  <c r="G1099" i="7" s="1"/>
  <c r="D1100" i="7"/>
  <c r="E1100" i="7" s="1"/>
  <c r="F1100" i="7" s="1"/>
  <c r="G1100" i="7" s="1"/>
  <c r="D1101" i="7"/>
  <c r="E1101" i="7" s="1"/>
  <c r="F1101" i="7" s="1"/>
  <c r="G1101" i="7" s="1"/>
  <c r="D1102" i="7"/>
  <c r="E1102" i="7" s="1"/>
  <c r="F1102" i="7" s="1"/>
  <c r="G1102" i="7" s="1"/>
  <c r="D1103" i="7"/>
  <c r="E1103" i="7" s="1"/>
  <c r="F1103" i="7" s="1"/>
  <c r="G1103" i="7" s="1"/>
  <c r="D1104" i="7"/>
  <c r="E1104" i="7" s="1"/>
  <c r="F1104" i="7" s="1"/>
  <c r="G1104" i="7" s="1"/>
  <c r="D1105" i="7"/>
  <c r="E1105" i="7" s="1"/>
  <c r="F1105" i="7" s="1"/>
  <c r="G1105" i="7" s="1"/>
  <c r="D1106" i="7"/>
  <c r="E1106" i="7" s="1"/>
  <c r="F1106" i="7" s="1"/>
  <c r="G1106" i="7" s="1"/>
  <c r="D1107" i="7"/>
  <c r="E1107" i="7" s="1"/>
  <c r="F1107" i="7" s="1"/>
  <c r="G1107" i="7" s="1"/>
  <c r="D1108" i="7"/>
  <c r="E1108" i="7" s="1"/>
  <c r="F1108" i="7" s="1"/>
  <c r="G1108" i="7" s="1"/>
  <c r="D1109" i="7"/>
  <c r="E1109" i="7" s="1"/>
  <c r="F1109" i="7" s="1"/>
  <c r="G1109" i="7" s="1"/>
  <c r="D1110" i="7"/>
  <c r="E1110" i="7" s="1"/>
  <c r="F1110" i="7" s="1"/>
  <c r="G1110" i="7" s="1"/>
  <c r="D1111" i="7"/>
  <c r="E1111" i="7" s="1"/>
  <c r="F1111" i="7" s="1"/>
  <c r="G1111" i="7" s="1"/>
  <c r="D1112" i="7"/>
  <c r="E1112" i="7" s="1"/>
  <c r="F1112" i="7" s="1"/>
  <c r="G1112" i="7" s="1"/>
  <c r="D1113" i="7"/>
  <c r="E1113" i="7" s="1"/>
  <c r="F1113" i="7" s="1"/>
  <c r="G1113" i="7" s="1"/>
  <c r="D1114" i="7"/>
  <c r="E1114" i="7" s="1"/>
  <c r="F1114" i="7" s="1"/>
  <c r="G1114" i="7" s="1"/>
  <c r="D1115" i="7"/>
  <c r="E1115" i="7" s="1"/>
  <c r="F1115" i="7" s="1"/>
  <c r="G1115" i="7" s="1"/>
  <c r="D1116" i="7"/>
  <c r="E1116" i="7" s="1"/>
  <c r="F1116" i="7" s="1"/>
  <c r="G1116" i="7" s="1"/>
  <c r="D1117" i="7"/>
  <c r="E1117" i="7" s="1"/>
  <c r="F1117" i="7" s="1"/>
  <c r="G1117" i="7" s="1"/>
  <c r="D1118" i="7"/>
  <c r="E1118" i="7" s="1"/>
  <c r="F1118" i="7" s="1"/>
  <c r="G1118" i="7" s="1"/>
  <c r="D1119" i="7"/>
  <c r="E1119" i="7" s="1"/>
  <c r="F1119" i="7" s="1"/>
  <c r="G1119" i="7" s="1"/>
  <c r="D1120" i="7"/>
  <c r="E1120" i="7" s="1"/>
  <c r="F1120" i="7" s="1"/>
  <c r="G1120" i="7" s="1"/>
  <c r="D1121" i="7"/>
  <c r="E1121" i="7" s="1"/>
  <c r="F1121" i="7" s="1"/>
  <c r="G1121" i="7" s="1"/>
  <c r="D1122" i="7"/>
  <c r="E1122" i="7" s="1"/>
  <c r="F1122" i="7" s="1"/>
  <c r="G1122" i="7" s="1"/>
  <c r="D1123" i="7"/>
  <c r="E1123" i="7" s="1"/>
  <c r="F1123" i="7" s="1"/>
  <c r="G1123" i="7" s="1"/>
  <c r="D1124" i="7"/>
  <c r="E1124" i="7" s="1"/>
  <c r="F1124" i="7" s="1"/>
  <c r="G1124" i="7" s="1"/>
  <c r="D1125" i="7"/>
  <c r="E1125" i="7" s="1"/>
  <c r="F1125" i="7" s="1"/>
  <c r="G1125" i="7" s="1"/>
  <c r="D1126" i="7"/>
  <c r="E1126" i="7" s="1"/>
  <c r="F1126" i="7" s="1"/>
  <c r="G1126" i="7" s="1"/>
  <c r="D1127" i="7"/>
  <c r="E1127" i="7" s="1"/>
  <c r="F1127" i="7" s="1"/>
  <c r="G1127" i="7" s="1"/>
  <c r="D1128" i="7"/>
  <c r="E1128" i="7" s="1"/>
  <c r="F1128" i="7" s="1"/>
  <c r="G1128" i="7" s="1"/>
  <c r="D1129" i="7"/>
  <c r="E1129" i="7" s="1"/>
  <c r="F1129" i="7" s="1"/>
  <c r="G1129" i="7" s="1"/>
  <c r="D1130" i="7"/>
  <c r="E1130" i="7" s="1"/>
  <c r="F1130" i="7" s="1"/>
  <c r="G1130" i="7" s="1"/>
  <c r="D1131" i="7"/>
  <c r="E1131" i="7" s="1"/>
  <c r="F1131" i="7" s="1"/>
  <c r="G1131" i="7" s="1"/>
  <c r="D1132" i="7"/>
  <c r="E1132" i="7" s="1"/>
  <c r="F1132" i="7" s="1"/>
  <c r="G1132" i="7" s="1"/>
  <c r="D1133" i="7"/>
  <c r="E1133" i="7" s="1"/>
  <c r="F1133" i="7" s="1"/>
  <c r="G1133" i="7" s="1"/>
  <c r="D1134" i="7"/>
  <c r="E1134" i="7" s="1"/>
  <c r="F1134" i="7" s="1"/>
  <c r="G1134" i="7" s="1"/>
  <c r="D1135" i="7"/>
  <c r="E1135" i="7" s="1"/>
  <c r="F1135" i="7" s="1"/>
  <c r="G1135" i="7" s="1"/>
  <c r="D1136" i="7"/>
  <c r="E1136" i="7" s="1"/>
  <c r="F1136" i="7" s="1"/>
  <c r="G1136" i="7" s="1"/>
  <c r="D1137" i="7"/>
  <c r="E1137" i="7" s="1"/>
  <c r="F1137" i="7" s="1"/>
  <c r="G1137" i="7" s="1"/>
  <c r="D1138" i="7"/>
  <c r="E1138" i="7" s="1"/>
  <c r="F1138" i="7" s="1"/>
  <c r="G1138" i="7" s="1"/>
  <c r="D1139" i="7"/>
  <c r="E1139" i="7" s="1"/>
  <c r="F1139" i="7" s="1"/>
  <c r="G1139" i="7" s="1"/>
  <c r="D1140" i="7"/>
  <c r="E1140" i="7" s="1"/>
  <c r="F1140" i="7" s="1"/>
  <c r="G1140" i="7" s="1"/>
  <c r="D1141" i="7"/>
  <c r="E1141" i="7" s="1"/>
  <c r="F1141" i="7" s="1"/>
  <c r="G1141" i="7" s="1"/>
  <c r="D1142" i="7"/>
  <c r="E1142" i="7" s="1"/>
  <c r="F1142" i="7" s="1"/>
  <c r="G1142" i="7" s="1"/>
  <c r="D1143" i="7"/>
  <c r="E1143" i="7" s="1"/>
  <c r="F1143" i="7" s="1"/>
  <c r="G1143" i="7" s="1"/>
  <c r="D1144" i="7"/>
  <c r="E1144" i="7" s="1"/>
  <c r="F1144" i="7" s="1"/>
  <c r="G1144" i="7" s="1"/>
  <c r="D1145" i="7"/>
  <c r="E1145" i="7" s="1"/>
  <c r="F1145" i="7" s="1"/>
  <c r="G1145" i="7" s="1"/>
  <c r="D1146" i="7"/>
  <c r="E1146" i="7" s="1"/>
  <c r="F1146" i="7" s="1"/>
  <c r="G1146" i="7" s="1"/>
  <c r="D1147" i="7"/>
  <c r="E1147" i="7" s="1"/>
  <c r="F1147" i="7" s="1"/>
  <c r="G1147" i="7" s="1"/>
  <c r="D1148" i="7"/>
  <c r="E1148" i="7" s="1"/>
  <c r="F1148" i="7" s="1"/>
  <c r="G1148" i="7" s="1"/>
  <c r="D1149" i="7"/>
  <c r="E1149" i="7" s="1"/>
  <c r="F1149" i="7" s="1"/>
  <c r="G1149" i="7" s="1"/>
  <c r="D1150" i="7"/>
  <c r="E1150" i="7" s="1"/>
  <c r="F1150" i="7" s="1"/>
  <c r="G1150" i="7" s="1"/>
  <c r="D1151" i="7"/>
  <c r="E1151" i="7" s="1"/>
  <c r="F1151" i="7" s="1"/>
  <c r="G1151" i="7" s="1"/>
  <c r="D1152" i="7"/>
  <c r="E1152" i="7" s="1"/>
  <c r="F1152" i="7" s="1"/>
  <c r="G1152" i="7" s="1"/>
  <c r="D1153" i="7"/>
  <c r="E1153" i="7" s="1"/>
  <c r="F1153" i="7" s="1"/>
  <c r="G1153" i="7" s="1"/>
  <c r="D1154" i="7"/>
  <c r="E1154" i="7" s="1"/>
  <c r="F1154" i="7" s="1"/>
  <c r="G1154" i="7" s="1"/>
  <c r="D1155" i="7"/>
  <c r="E1155" i="7" s="1"/>
  <c r="F1155" i="7" s="1"/>
  <c r="G1155" i="7" s="1"/>
  <c r="D1156" i="7"/>
  <c r="E1156" i="7" s="1"/>
  <c r="F1156" i="7" s="1"/>
  <c r="G1156" i="7" s="1"/>
  <c r="D1157" i="7"/>
  <c r="E1157" i="7" s="1"/>
  <c r="F1157" i="7" s="1"/>
  <c r="G1157" i="7" s="1"/>
  <c r="D1158" i="7"/>
  <c r="E1158" i="7" s="1"/>
  <c r="F1158" i="7" s="1"/>
  <c r="G1158" i="7" s="1"/>
  <c r="D1159" i="7"/>
  <c r="E1159" i="7" s="1"/>
  <c r="F1159" i="7" s="1"/>
  <c r="G1159" i="7" s="1"/>
  <c r="D1160" i="7"/>
  <c r="E1160" i="7" s="1"/>
  <c r="F1160" i="7" s="1"/>
  <c r="G1160" i="7" s="1"/>
  <c r="D1161" i="7"/>
  <c r="E1161" i="7" s="1"/>
  <c r="F1161" i="7" s="1"/>
  <c r="G1161" i="7" s="1"/>
  <c r="D1162" i="7"/>
  <c r="E1162" i="7" s="1"/>
  <c r="F1162" i="7" s="1"/>
  <c r="G1162" i="7" s="1"/>
  <c r="D1163" i="7"/>
  <c r="E1163" i="7" s="1"/>
  <c r="F1163" i="7" s="1"/>
  <c r="G1163" i="7" s="1"/>
  <c r="D1164" i="7"/>
  <c r="E1164" i="7" s="1"/>
  <c r="F1164" i="7" s="1"/>
  <c r="G1164" i="7" s="1"/>
  <c r="D1165" i="7"/>
  <c r="E1165" i="7" s="1"/>
  <c r="F1165" i="7" s="1"/>
  <c r="G1165" i="7" s="1"/>
  <c r="D1166" i="7"/>
  <c r="E1166" i="7" s="1"/>
  <c r="F1166" i="7" s="1"/>
  <c r="G1166" i="7" s="1"/>
  <c r="D1167" i="7"/>
  <c r="E1167" i="7" s="1"/>
  <c r="F1167" i="7" s="1"/>
  <c r="G1167" i="7" s="1"/>
  <c r="D1168" i="7"/>
  <c r="E1168" i="7" s="1"/>
  <c r="F1168" i="7" s="1"/>
  <c r="G1168" i="7" s="1"/>
  <c r="D1169" i="7"/>
  <c r="E1169" i="7" s="1"/>
  <c r="F1169" i="7" s="1"/>
  <c r="G1169" i="7" s="1"/>
  <c r="D1170" i="7"/>
  <c r="E1170" i="7" s="1"/>
  <c r="F1170" i="7" s="1"/>
  <c r="G1170" i="7" s="1"/>
  <c r="D1171" i="7"/>
  <c r="E1171" i="7" s="1"/>
  <c r="F1171" i="7" s="1"/>
  <c r="G1171" i="7" s="1"/>
  <c r="D1172" i="7"/>
  <c r="E1172" i="7" s="1"/>
  <c r="F1172" i="7" s="1"/>
  <c r="G1172" i="7" s="1"/>
  <c r="D1173" i="7"/>
  <c r="E1173" i="7" s="1"/>
  <c r="F1173" i="7" s="1"/>
  <c r="G1173" i="7" s="1"/>
  <c r="D1174" i="7"/>
  <c r="E1174" i="7" s="1"/>
  <c r="F1174" i="7" s="1"/>
  <c r="G1174" i="7" s="1"/>
  <c r="D1175" i="7"/>
  <c r="E1175" i="7" s="1"/>
  <c r="F1175" i="7" s="1"/>
  <c r="G1175" i="7" s="1"/>
  <c r="D1176" i="7"/>
  <c r="E1176" i="7" s="1"/>
  <c r="F1176" i="7" s="1"/>
  <c r="G1176" i="7" s="1"/>
  <c r="D1177" i="7"/>
  <c r="E1177" i="7" s="1"/>
  <c r="F1177" i="7" s="1"/>
  <c r="G1177" i="7" s="1"/>
  <c r="D1178" i="7"/>
  <c r="E1178" i="7" s="1"/>
  <c r="F1178" i="7" s="1"/>
  <c r="G1178" i="7" s="1"/>
  <c r="D1179" i="7"/>
  <c r="E1179" i="7" s="1"/>
  <c r="F1179" i="7" s="1"/>
  <c r="G1179" i="7" s="1"/>
  <c r="D1180" i="7"/>
  <c r="E1180" i="7" s="1"/>
  <c r="F1180" i="7" s="1"/>
  <c r="G1180" i="7" s="1"/>
  <c r="D1181" i="7"/>
  <c r="E1181" i="7" s="1"/>
  <c r="F1181" i="7" s="1"/>
  <c r="G1181" i="7" s="1"/>
  <c r="D1182" i="7"/>
  <c r="E1182" i="7" s="1"/>
  <c r="F1182" i="7" s="1"/>
  <c r="G1182" i="7" s="1"/>
  <c r="D1183" i="7"/>
  <c r="E1183" i="7" s="1"/>
  <c r="F1183" i="7" s="1"/>
  <c r="G1183" i="7" s="1"/>
  <c r="D1184" i="7"/>
  <c r="E1184" i="7" s="1"/>
  <c r="F1184" i="7" s="1"/>
  <c r="G1184" i="7" s="1"/>
  <c r="D1185" i="7"/>
  <c r="E1185" i="7" s="1"/>
  <c r="F1185" i="7" s="1"/>
  <c r="G1185" i="7" s="1"/>
  <c r="D1186" i="7"/>
  <c r="E1186" i="7" s="1"/>
  <c r="F1186" i="7" s="1"/>
  <c r="G1186" i="7" s="1"/>
  <c r="D1187" i="7"/>
  <c r="E1187" i="7" s="1"/>
  <c r="F1187" i="7" s="1"/>
  <c r="G1187" i="7" s="1"/>
  <c r="D1188" i="7"/>
  <c r="E1188" i="7" s="1"/>
  <c r="F1188" i="7" s="1"/>
  <c r="G1188" i="7" s="1"/>
  <c r="D1189" i="7"/>
  <c r="E1189" i="7" s="1"/>
  <c r="F1189" i="7" s="1"/>
  <c r="G1189" i="7" s="1"/>
  <c r="D1190" i="7"/>
  <c r="E1190" i="7" s="1"/>
  <c r="F1190" i="7" s="1"/>
  <c r="G1190" i="7" s="1"/>
  <c r="D1191" i="7"/>
  <c r="E1191" i="7" s="1"/>
  <c r="F1191" i="7" s="1"/>
  <c r="G1191" i="7" s="1"/>
  <c r="D1192" i="7"/>
  <c r="E1192" i="7" s="1"/>
  <c r="F1192" i="7" s="1"/>
  <c r="G1192" i="7" s="1"/>
  <c r="D1193" i="7"/>
  <c r="E1193" i="7" s="1"/>
  <c r="F1193" i="7" s="1"/>
  <c r="G1193" i="7" s="1"/>
  <c r="D1194" i="7"/>
  <c r="E1194" i="7" s="1"/>
  <c r="F1194" i="7" s="1"/>
  <c r="G1194" i="7" s="1"/>
  <c r="M1004" i="4" l="1"/>
  <c r="I1003" i="4"/>
  <c r="M1002" i="4"/>
  <c r="M997" i="4"/>
  <c r="I997" i="4"/>
  <c r="I995" i="4"/>
  <c r="J995" i="4" s="1"/>
  <c r="M991" i="4"/>
  <c r="K990" i="4"/>
  <c r="I986" i="4"/>
  <c r="J986" i="4" s="1"/>
  <c r="K985" i="4"/>
  <c r="I980" i="4"/>
  <c r="M977" i="4"/>
  <c r="K974" i="4"/>
  <c r="M973" i="4"/>
  <c r="M970" i="4"/>
  <c r="K969" i="4"/>
  <c r="I969" i="4"/>
  <c r="M968" i="4"/>
  <c r="K968" i="4"/>
  <c r="M966" i="4"/>
  <c r="I964" i="4"/>
  <c r="I962" i="4"/>
  <c r="J962" i="4" s="1"/>
  <c r="M962" i="4"/>
  <c r="K950" i="4"/>
  <c r="I948" i="4"/>
  <c r="J948" i="4" s="1"/>
  <c r="M948" i="4"/>
  <c r="K947" i="4"/>
  <c r="I946" i="4"/>
  <c r="M938" i="4"/>
  <c r="M937" i="4"/>
  <c r="I937" i="4"/>
  <c r="J937" i="4" s="1"/>
  <c r="M936" i="4"/>
  <c r="I936" i="4"/>
  <c r="J936" i="4" s="1"/>
  <c r="M933" i="4"/>
  <c r="I933" i="4"/>
  <c r="J933" i="4" s="1"/>
  <c r="M932" i="4"/>
  <c r="I932" i="4"/>
  <c r="I931" i="4"/>
  <c r="J931" i="4" s="1"/>
  <c r="K930" i="4"/>
  <c r="I929" i="4"/>
  <c r="I928" i="4"/>
  <c r="J928" i="4" s="1"/>
  <c r="K926" i="4"/>
  <c r="K925" i="4"/>
  <c r="I924" i="4"/>
  <c r="I923" i="4"/>
  <c r="J923" i="4" s="1"/>
  <c r="K921" i="4"/>
  <c r="K918" i="4"/>
  <c r="I918" i="4"/>
  <c r="I917" i="4"/>
  <c r="J917" i="4" s="1"/>
  <c r="I915" i="4"/>
  <c r="M910" i="4"/>
  <c r="K909" i="4"/>
  <c r="M908" i="4"/>
  <c r="I908" i="4"/>
  <c r="I904" i="4"/>
  <c r="I902" i="4"/>
  <c r="K902" i="4"/>
  <c r="K899" i="4"/>
  <c r="M898" i="4"/>
  <c r="I898" i="4"/>
  <c r="J898" i="4" s="1"/>
  <c r="K896" i="4"/>
  <c r="M895" i="4"/>
  <c r="K895" i="4"/>
  <c r="K888" i="4"/>
  <c r="M885" i="4"/>
  <c r="M884" i="4"/>
  <c r="I881" i="4"/>
  <c r="J881" i="4" s="1"/>
  <c r="I875" i="4"/>
  <c r="J875" i="4" s="1"/>
  <c r="M874" i="4"/>
  <c r="I874" i="4"/>
  <c r="J874" i="4" s="1"/>
  <c r="M873" i="4"/>
  <c r="I872" i="4"/>
  <c r="J872" i="4" s="1"/>
  <c r="K869" i="4"/>
  <c r="I867" i="4"/>
  <c r="M864" i="4"/>
  <c r="K863" i="4"/>
  <c r="M863" i="4"/>
  <c r="M862" i="4"/>
  <c r="I861" i="4"/>
  <c r="J861" i="4" s="1"/>
  <c r="M860" i="4"/>
  <c r="J860" i="4"/>
  <c r="I860" i="4"/>
  <c r="I857" i="4"/>
  <c r="I856" i="4"/>
  <c r="J856" i="4" s="1"/>
  <c r="M854" i="4"/>
  <c r="I853" i="4"/>
  <c r="J853" i="4" s="1"/>
  <c r="M853" i="4"/>
  <c r="M849" i="4"/>
  <c r="I849" i="4"/>
  <c r="K849" i="4"/>
  <c r="K848" i="4"/>
  <c r="M845" i="4"/>
  <c r="I845" i="4"/>
  <c r="J845" i="4" s="1"/>
  <c r="I844" i="4"/>
  <c r="J844" i="4" s="1"/>
  <c r="I843" i="4"/>
  <c r="J843" i="4" s="1"/>
  <c r="M840" i="4"/>
  <c r="I838" i="4"/>
  <c r="I837" i="4"/>
  <c r="J837" i="4" s="1"/>
  <c r="M834" i="4"/>
  <c r="K833" i="4"/>
  <c r="K832" i="4"/>
  <c r="M829" i="4"/>
  <c r="M822" i="4"/>
  <c r="M821" i="4"/>
  <c r="I820" i="4"/>
  <c r="J820" i="4" s="1"/>
  <c r="M818" i="4"/>
  <c r="I818" i="4"/>
  <c r="J818" i="4" s="1"/>
  <c r="M817" i="4"/>
  <c r="K817" i="4"/>
  <c r="M816" i="4"/>
  <c r="I813" i="4"/>
  <c r="J813" i="4" s="1"/>
  <c r="I812" i="4"/>
  <c r="J812" i="4" s="1"/>
  <c r="M812" i="4"/>
  <c r="I811" i="4"/>
  <c r="I810" i="4"/>
  <c r="J810" i="4" s="1"/>
  <c r="M808" i="4"/>
  <c r="K805" i="4"/>
  <c r="M804" i="4"/>
  <c r="I803" i="4"/>
  <c r="J803" i="4" s="1"/>
  <c r="I801" i="4"/>
  <c r="I800" i="4"/>
  <c r="J800" i="4" s="1"/>
  <c r="I798" i="4"/>
  <c r="I796" i="4"/>
  <c r="K794" i="4"/>
  <c r="K793" i="4"/>
  <c r="M790" i="4"/>
  <c r="K788" i="4"/>
  <c r="M788" i="4"/>
  <c r="M785" i="4"/>
  <c r="I782" i="4"/>
  <c r="I779" i="4"/>
  <c r="J779" i="4" s="1"/>
  <c r="I774" i="4"/>
  <c r="I773" i="4"/>
  <c r="J773" i="4" s="1"/>
  <c r="I772" i="4"/>
  <c r="M768" i="4"/>
  <c r="M766" i="4"/>
  <c r="M764" i="4"/>
  <c r="K762" i="4"/>
  <c r="M757" i="4"/>
  <c r="M754" i="4"/>
  <c r="I749" i="4"/>
  <c r="K749" i="4"/>
  <c r="I748" i="4"/>
  <c r="J748" i="4" s="1"/>
  <c r="I747" i="4"/>
  <c r="K745" i="4"/>
  <c r="K744" i="4"/>
  <c r="I743" i="4"/>
  <c r="J743" i="4" s="1"/>
  <c r="M742" i="4"/>
  <c r="I742" i="4"/>
  <c r="I741" i="4"/>
  <c r="I739" i="4"/>
  <c r="M736" i="4"/>
  <c r="I736" i="4"/>
  <c r="I735" i="4"/>
  <c r="J735" i="4" s="1"/>
  <c r="M734" i="4"/>
  <c r="I732" i="4"/>
  <c r="I731" i="4"/>
  <c r="M730" i="4"/>
  <c r="K727" i="4"/>
  <c r="I725" i="4"/>
  <c r="J725" i="4" s="1"/>
  <c r="K721" i="4"/>
  <c r="I720" i="4"/>
  <c r="K719" i="4"/>
  <c r="M713" i="4"/>
  <c r="K713" i="4"/>
  <c r="M711" i="4"/>
  <c r="M708" i="4"/>
  <c r="K707" i="4"/>
  <c r="I701" i="4"/>
  <c r="J701" i="4" s="1"/>
  <c r="I699" i="4"/>
  <c r="J699" i="4" s="1"/>
  <c r="M699" i="4"/>
  <c r="I698" i="4"/>
  <c r="J698" i="4" s="1"/>
  <c r="M692" i="4"/>
  <c r="K692" i="4"/>
  <c r="K691" i="4"/>
  <c r="M685" i="4"/>
  <c r="I685" i="4"/>
  <c r="J685" i="4" s="1"/>
  <c r="M684" i="4"/>
  <c r="M679" i="4"/>
  <c r="I677" i="4"/>
  <c r="J677" i="4" s="1"/>
  <c r="K675" i="4"/>
  <c r="M673" i="4"/>
  <c r="K673" i="4"/>
  <c r="M672" i="4"/>
  <c r="I668" i="4"/>
  <c r="K668" i="4"/>
  <c r="I667" i="4"/>
  <c r="J667" i="4" s="1"/>
  <c r="M665" i="4"/>
  <c r="I665" i="4"/>
  <c r="M664" i="4"/>
  <c r="I664" i="4"/>
  <c r="J664" i="4" s="1"/>
  <c r="M661" i="4"/>
  <c r="K660" i="4"/>
  <c r="K659" i="4"/>
  <c r="M658" i="4"/>
  <c r="K655" i="4"/>
  <c r="I654" i="4"/>
  <c r="M653" i="4"/>
  <c r="I652" i="4"/>
  <c r="M652" i="4"/>
  <c r="M650" i="4"/>
  <c r="I646" i="4"/>
  <c r="K646" i="4"/>
  <c r="M645" i="4"/>
  <c r="K641" i="4"/>
  <c r="I640" i="4"/>
  <c r="J640" i="4" s="1"/>
  <c r="M637" i="4"/>
  <c r="I637" i="4"/>
  <c r="J637" i="4" s="1"/>
  <c r="K636" i="4"/>
  <c r="I635" i="4"/>
  <c r="J635" i="4" s="1"/>
  <c r="M633" i="4"/>
  <c r="K631" i="4"/>
  <c r="I629" i="4"/>
  <c r="J629" i="4" s="1"/>
  <c r="K627" i="4"/>
  <c r="M624" i="4"/>
  <c r="K623" i="4"/>
  <c r="M621" i="4"/>
  <c r="I620" i="4"/>
  <c r="M618" i="4"/>
  <c r="I617" i="4"/>
  <c r="K617" i="4"/>
  <c r="K614" i="4"/>
  <c r="I612" i="4"/>
  <c r="I611" i="4"/>
  <c r="I609" i="4"/>
  <c r="M608" i="4"/>
  <c r="K607" i="4"/>
  <c r="K604" i="4"/>
  <c r="I603" i="4"/>
  <c r="K602" i="4"/>
  <c r="M601" i="4"/>
  <c r="I600" i="4"/>
  <c r="J600" i="4" s="1"/>
  <c r="I598" i="4"/>
  <c r="K598" i="4"/>
  <c r="I597" i="4"/>
  <c r="J597" i="4" s="1"/>
  <c r="I595" i="4"/>
  <c r="J595" i="4" s="1"/>
  <c r="I592" i="4"/>
  <c r="J592" i="4" s="1"/>
  <c r="K591" i="4"/>
  <c r="K589" i="4"/>
  <c r="M581" i="4"/>
  <c r="I581" i="4"/>
  <c r="J581" i="4" s="1"/>
  <c r="I579" i="4"/>
  <c r="M578" i="4"/>
  <c r="K575" i="4"/>
  <c r="I574" i="4"/>
  <c r="M572" i="4"/>
  <c r="I568" i="4"/>
  <c r="M565" i="4"/>
  <c r="I565" i="4"/>
  <c r="J565" i="4" s="1"/>
  <c r="I563" i="4"/>
  <c r="K561" i="4"/>
  <c r="I560" i="4"/>
  <c r="J560" i="4" s="1"/>
  <c r="K559" i="4"/>
  <c r="I557" i="4"/>
  <c r="J557" i="4" s="1"/>
  <c r="M553" i="4"/>
  <c r="I552" i="4"/>
  <c r="J552" i="4" s="1"/>
  <c r="M551" i="4"/>
  <c r="M549" i="4"/>
  <c r="I548" i="4"/>
  <c r="J548" i="4" s="1"/>
  <c r="I545" i="4"/>
  <c r="M544" i="4"/>
  <c r="M543" i="4"/>
  <c r="K541" i="4"/>
  <c r="K540" i="4"/>
  <c r="M536" i="4"/>
  <c r="I536" i="4"/>
  <c r="J536" i="4" s="1"/>
  <c r="K535" i="4"/>
  <c r="M533" i="4"/>
  <c r="I533" i="4"/>
  <c r="J533" i="4" s="1"/>
  <c r="K529" i="4"/>
  <c r="I529" i="4"/>
  <c r="I528" i="4"/>
  <c r="J528" i="4" s="1"/>
  <c r="I524" i="4"/>
  <c r="J524" i="4" s="1"/>
  <c r="K523" i="4"/>
  <c r="I523" i="4"/>
  <c r="M521" i="4"/>
  <c r="I520" i="4"/>
  <c r="J520" i="4" s="1"/>
  <c r="M519" i="4"/>
  <c r="K518" i="4"/>
  <c r="I517" i="4"/>
  <c r="J517" i="4" s="1"/>
  <c r="I516" i="4"/>
  <c r="I513" i="4"/>
  <c r="K513" i="4"/>
  <c r="M512" i="4"/>
  <c r="M509" i="4"/>
  <c r="I509" i="4"/>
  <c r="J509" i="4" s="1"/>
  <c r="K506" i="4"/>
  <c r="M505" i="4"/>
  <c r="K503" i="4"/>
  <c r="I501" i="4"/>
  <c r="J501" i="4" s="1"/>
  <c r="I499" i="4"/>
  <c r="J499" i="4" s="1"/>
  <c r="M498" i="4"/>
  <c r="M490" i="4"/>
  <c r="K489" i="4"/>
  <c r="I488" i="4"/>
  <c r="J488" i="4" s="1"/>
  <c r="I486" i="4"/>
  <c r="K486" i="4"/>
  <c r="I485" i="4"/>
  <c r="J485" i="4" s="1"/>
  <c r="M484" i="4"/>
  <c r="K483" i="4"/>
  <c r="M480" i="4"/>
  <c r="M477" i="4"/>
  <c r="I476" i="4"/>
  <c r="J476" i="4" s="1"/>
  <c r="K474" i="4"/>
  <c r="I473" i="4"/>
  <c r="I472" i="4"/>
  <c r="J472" i="4" s="1"/>
  <c r="I470" i="4"/>
  <c r="M469" i="4"/>
  <c r="K465" i="4"/>
  <c r="M464" i="4"/>
  <c r="K463" i="4"/>
  <c r="I462" i="4"/>
  <c r="I461" i="4"/>
  <c r="J461" i="4" s="1"/>
  <c r="K459" i="4"/>
  <c r="M458" i="4"/>
  <c r="K458" i="4"/>
  <c r="I457" i="4"/>
  <c r="M457" i="4"/>
  <c r="M456" i="4"/>
  <c r="I454" i="4"/>
  <c r="M453" i="4"/>
  <c r="M448" i="4"/>
  <c r="K442" i="4"/>
  <c r="I441" i="4"/>
  <c r="M440" i="4"/>
  <c r="I440" i="4"/>
  <c r="J440" i="4"/>
  <c r="K439" i="4"/>
  <c r="K438" i="4"/>
  <c r="M437" i="4"/>
  <c r="I437" i="4"/>
  <c r="J437" i="4" s="1"/>
  <c r="K436" i="4"/>
  <c r="M434" i="4"/>
  <c r="K433" i="4"/>
  <c r="I433" i="4"/>
  <c r="I430" i="4"/>
  <c r="I429" i="4"/>
  <c r="J429" i="4" s="1"/>
  <c r="I428" i="4"/>
  <c r="J428" i="4" s="1"/>
  <c r="I427" i="4"/>
  <c r="M426" i="4"/>
  <c r="M425" i="4"/>
  <c r="K422" i="4"/>
  <c r="I422" i="4"/>
  <c r="M421" i="4"/>
  <c r="I421" i="4"/>
  <c r="J421" i="4" s="1"/>
  <c r="I416" i="4"/>
  <c r="J416" i="4" s="1"/>
  <c r="K415" i="4"/>
  <c r="I413" i="4"/>
  <c r="J413" i="4" s="1"/>
  <c r="M412" i="4"/>
  <c r="K410" i="4"/>
  <c r="I408" i="4"/>
  <c r="J408" i="4" s="1"/>
  <c r="M405" i="4"/>
  <c r="K401" i="4"/>
  <c r="M400" i="4"/>
  <c r="M399" i="4"/>
  <c r="K394" i="4"/>
  <c r="I393" i="4"/>
  <c r="I390" i="4"/>
  <c r="M388" i="4"/>
  <c r="K388" i="4"/>
  <c r="I387" i="4"/>
  <c r="J387" i="4" s="1"/>
  <c r="I384" i="4"/>
  <c r="I381" i="4"/>
  <c r="J381" i="4" s="1"/>
  <c r="K380" i="4"/>
  <c r="I379" i="4"/>
  <c r="J379" i="4" s="1"/>
  <c r="M377" i="4"/>
  <c r="K374" i="4"/>
  <c r="I373" i="4"/>
  <c r="J373" i="4" s="1"/>
  <c r="M373" i="4"/>
  <c r="K371" i="4"/>
  <c r="K369" i="4"/>
  <c r="M368" i="4"/>
  <c r="I368" i="4"/>
  <c r="J368" i="4" s="1"/>
  <c r="I364" i="4"/>
  <c r="K361" i="4"/>
  <c r="I361" i="4"/>
  <c r="M361" i="4"/>
  <c r="M360" i="4"/>
  <c r="I360" i="4"/>
  <c r="J360" i="4" s="1"/>
  <c r="I358" i="4"/>
  <c r="M357" i="4"/>
  <c r="M356" i="4"/>
  <c r="I355" i="4"/>
  <c r="J355" i="4" s="1"/>
  <c r="M354" i="4"/>
  <c r="I353" i="4"/>
  <c r="K351" i="4"/>
  <c r="M349" i="4"/>
  <c r="K348" i="4"/>
  <c r="M345" i="4"/>
  <c r="I344" i="4"/>
  <c r="J344" i="4" s="1"/>
  <c r="I341" i="4"/>
  <c r="J341" i="4" s="1"/>
  <c r="M340" i="4"/>
  <c r="K339" i="4"/>
  <c r="M338" i="4"/>
  <c r="K338" i="4"/>
  <c r="M336" i="4"/>
  <c r="I336" i="4"/>
  <c r="J336" i="4" s="1"/>
  <c r="I333" i="4"/>
  <c r="J333" i="4" s="1"/>
  <c r="I332" i="4"/>
  <c r="J332" i="4" s="1"/>
  <c r="M329" i="4"/>
  <c r="M328" i="4"/>
  <c r="M325" i="4"/>
  <c r="I323" i="4"/>
  <c r="I321" i="4"/>
  <c r="K319" i="4"/>
  <c r="I318" i="4"/>
  <c r="M317" i="4"/>
  <c r="K315" i="4"/>
  <c r="M313" i="4"/>
  <c r="I312" i="4"/>
  <c r="J312" i="4" s="1"/>
  <c r="K310" i="4"/>
  <c r="I309" i="4"/>
  <c r="J309" i="4" s="1"/>
  <c r="I307" i="4"/>
  <c r="J307" i="4" s="1"/>
  <c r="K305" i="4"/>
  <c r="I304" i="4"/>
  <c r="J304" i="4" s="1"/>
  <c r="I302" i="4"/>
  <c r="M301" i="4"/>
  <c r="I301" i="4"/>
  <c r="J301" i="4" s="1"/>
  <c r="K299" i="4"/>
  <c r="M297" i="4"/>
  <c r="I296" i="4"/>
  <c r="J296" i="4" s="1"/>
  <c r="I293" i="4"/>
  <c r="J293" i="4" s="1"/>
  <c r="K289" i="4"/>
  <c r="M288" i="4"/>
  <c r="K287" i="4"/>
  <c r="M285" i="4"/>
  <c r="I283" i="4"/>
  <c r="J283" i="4" s="1"/>
  <c r="M281" i="4"/>
  <c r="I281" i="4"/>
  <c r="M280" i="4"/>
  <c r="I280" i="4"/>
  <c r="J280" i="4" s="1"/>
  <c r="K278" i="4"/>
  <c r="K274" i="4"/>
  <c r="K273" i="4"/>
  <c r="I273" i="4"/>
  <c r="I272" i="4"/>
  <c r="J272" i="4" s="1"/>
  <c r="I270" i="4"/>
  <c r="K270" i="4"/>
  <c r="I269" i="4"/>
  <c r="J269" i="4" s="1"/>
  <c r="K266" i="4"/>
  <c r="M265" i="4"/>
  <c r="I264" i="4"/>
  <c r="J264" i="4" s="1"/>
  <c r="K262" i="4"/>
  <c r="I261" i="4"/>
  <c r="J261" i="4" s="1"/>
  <c r="I260" i="4"/>
  <c r="I257" i="4"/>
  <c r="M256" i="4"/>
  <c r="M255" i="4"/>
  <c r="M253" i="4"/>
  <c r="I253" i="4"/>
  <c r="I252" i="4"/>
  <c r="J252" i="4" s="1"/>
  <c r="I249" i="4"/>
  <c r="K247" i="4"/>
  <c r="I246" i="4"/>
  <c r="M245" i="4"/>
  <c r="K244" i="4"/>
  <c r="I243" i="4"/>
  <c r="J243" i="4" s="1"/>
  <c r="K241" i="4"/>
  <c r="I240" i="4"/>
  <c r="J240" i="4" s="1"/>
  <c r="K239" i="4"/>
  <c r="I237" i="4"/>
  <c r="J237" i="4" s="1"/>
  <c r="I236" i="4"/>
  <c r="J236" i="4" s="1"/>
  <c r="K234" i="4"/>
  <c r="K233" i="4"/>
  <c r="I232" i="4"/>
  <c r="J232" i="4" s="1"/>
  <c r="K230" i="4"/>
  <c r="I229" i="4"/>
  <c r="J229" i="4" s="1"/>
  <c r="K227" i="4"/>
  <c r="I225" i="4"/>
  <c r="I221" i="4"/>
  <c r="J221" i="4" s="1"/>
  <c r="K218" i="4"/>
  <c r="M215" i="4"/>
  <c r="I214" i="4"/>
  <c r="I213" i="4"/>
  <c r="J213" i="4" s="1"/>
  <c r="I212" i="4"/>
  <c r="J212" i="4" s="1"/>
  <c r="I211" i="4"/>
  <c r="M210" i="4"/>
  <c r="M209" i="4"/>
  <c r="I205" i="4"/>
  <c r="J205" i="4" s="1"/>
  <c r="M204" i="4"/>
  <c r="K203" i="4"/>
  <c r="K202" i="4"/>
  <c r="I200" i="4"/>
  <c r="J200" i="4" s="1"/>
  <c r="M199" i="4"/>
  <c r="K197" i="4"/>
  <c r="K196" i="4"/>
  <c r="I195" i="4"/>
  <c r="J195" i="4" s="1"/>
  <c r="K194" i="4"/>
  <c r="I192" i="4"/>
  <c r="J192" i="4" s="1"/>
  <c r="K190" i="4"/>
  <c r="I190" i="4"/>
  <c r="I189" i="4"/>
  <c r="J189" i="4" s="1"/>
  <c r="M186" i="4"/>
  <c r="I185" i="4"/>
  <c r="K181" i="4"/>
  <c r="I180" i="4"/>
  <c r="J180" i="4" s="1"/>
  <c r="I179" i="4"/>
  <c r="I177" i="4"/>
  <c r="K177" i="4"/>
  <c r="I176" i="4"/>
  <c r="J176" i="4" s="1"/>
  <c r="M173" i="4"/>
  <c r="K172" i="4"/>
  <c r="I172" i="4"/>
  <c r="I171" i="4"/>
  <c r="J171" i="4" s="1"/>
  <c r="M167" i="4"/>
  <c r="K167" i="4"/>
  <c r="I166" i="4"/>
  <c r="I163" i="4"/>
  <c r="K163" i="4"/>
  <c r="K159" i="4"/>
  <c r="K155" i="4"/>
  <c r="M154" i="4"/>
  <c r="K153" i="4"/>
  <c r="I153" i="4"/>
  <c r="I152" i="4"/>
  <c r="J152" i="4" s="1"/>
  <c r="M152" i="4"/>
  <c r="M151" i="4"/>
  <c r="I148" i="4"/>
  <c r="J148" i="4" s="1"/>
  <c r="I147" i="4"/>
  <c r="M146" i="4"/>
  <c r="I145" i="4"/>
  <c r="I144" i="4"/>
  <c r="J144" i="4" s="1"/>
  <c r="M141" i="4"/>
  <c r="I141" i="4"/>
  <c r="M137" i="4"/>
  <c r="M136" i="4"/>
  <c r="I136" i="4"/>
  <c r="J136" i="4"/>
  <c r="K135" i="4"/>
  <c r="M133" i="4"/>
  <c r="K132" i="4"/>
  <c r="K131" i="4"/>
  <c r="K130" i="4"/>
  <c r="I129" i="4"/>
  <c r="K129" i="4"/>
  <c r="K127" i="4"/>
  <c r="I125" i="4"/>
  <c r="J125" i="4" s="1"/>
  <c r="I121" i="4"/>
  <c r="I120" i="4"/>
  <c r="J120" i="4" s="1"/>
  <c r="M119" i="4"/>
  <c r="K118" i="4"/>
  <c r="I117" i="4"/>
  <c r="J117" i="4" s="1"/>
  <c r="M117" i="4"/>
  <c r="M116" i="4"/>
  <c r="I116" i="4"/>
  <c r="J116" i="4" s="1"/>
  <c r="I115" i="4"/>
  <c r="K113" i="4"/>
  <c r="I112" i="4"/>
  <c r="J112" i="4" s="1"/>
  <c r="I109" i="4"/>
  <c r="J109" i="4" s="1"/>
  <c r="M108" i="4"/>
  <c r="I108" i="4"/>
  <c r="J108" i="4" s="1"/>
  <c r="M105" i="4"/>
  <c r="M104" i="4"/>
  <c r="I104" i="4"/>
  <c r="J104" i="4" s="1"/>
  <c r="M103" i="4"/>
  <c r="I102" i="4"/>
  <c r="I101" i="4"/>
  <c r="J101" i="4" s="1"/>
  <c r="K100" i="4"/>
  <c r="M96" i="4"/>
  <c r="M95" i="4"/>
  <c r="I93" i="4"/>
  <c r="J93" i="4" s="1"/>
  <c r="K91" i="4"/>
  <c r="M87" i="4"/>
  <c r="I86" i="4"/>
  <c r="M84" i="4"/>
  <c r="M82" i="4"/>
  <c r="M81" i="4"/>
  <c r="K81" i="4"/>
  <c r="K77" i="4"/>
  <c r="I76" i="4"/>
  <c r="J76" i="4" s="1"/>
  <c r="M76" i="4"/>
  <c r="M74" i="4"/>
  <c r="M72" i="4"/>
  <c r="M71" i="4"/>
  <c r="I70" i="4"/>
  <c r="K70" i="4"/>
  <c r="K68" i="4"/>
  <c r="I67" i="4"/>
  <c r="J67" i="4" s="1"/>
  <c r="K66" i="4"/>
  <c r="I61" i="4"/>
  <c r="J61" i="4" s="1"/>
  <c r="M60" i="4"/>
  <c r="M58" i="4"/>
  <c r="I57" i="4"/>
  <c r="I53" i="4"/>
  <c r="J53" i="4" s="1"/>
  <c r="M53" i="4"/>
  <c r="I52" i="4"/>
  <c r="J52" i="4" s="1"/>
  <c r="M52" i="4"/>
  <c r="K49" i="4"/>
  <c r="I49" i="4"/>
  <c r="I48" i="4"/>
  <c r="J48" i="4" s="1"/>
  <c r="I45" i="4"/>
  <c r="J45" i="4" s="1"/>
  <c r="M45" i="4"/>
  <c r="M44" i="4"/>
  <c r="K44" i="4"/>
  <c r="I43" i="4"/>
  <c r="J43" i="4" s="1"/>
  <c r="M42" i="4"/>
  <c r="M40" i="4"/>
  <c r="I40" i="4"/>
  <c r="J40" i="4" s="1"/>
  <c r="M39" i="4"/>
  <c r="K39" i="4"/>
  <c r="K38" i="4"/>
  <c r="K37" i="4"/>
  <c r="K35" i="4"/>
  <c r="I33" i="4"/>
  <c r="I32" i="4"/>
  <c r="J32" i="4" s="1"/>
  <c r="K31" i="4"/>
  <c r="M29" i="4"/>
  <c r="I29" i="4"/>
  <c r="J29" i="4" s="1"/>
  <c r="M28" i="4"/>
  <c r="K27" i="4"/>
  <c r="K25" i="4"/>
  <c r="I24" i="4"/>
  <c r="J24" i="4" s="1"/>
  <c r="I22" i="4"/>
  <c r="I16" i="4"/>
  <c r="K9" i="4"/>
  <c r="V1003" i="2"/>
  <c r="V1002" i="2"/>
  <c r="V1001" i="2"/>
  <c r="V1000" i="2"/>
  <c r="V999" i="2"/>
  <c r="V998" i="2"/>
  <c r="V997" i="2"/>
  <c r="V996" i="2"/>
  <c r="V995" i="2"/>
  <c r="V994" i="2"/>
  <c r="V993" i="2"/>
  <c r="V992" i="2"/>
  <c r="V991" i="2"/>
  <c r="V990" i="2"/>
  <c r="V989" i="2"/>
  <c r="V988" i="2"/>
  <c r="V987" i="2"/>
  <c r="V986" i="2"/>
  <c r="V985" i="2"/>
  <c r="V984" i="2"/>
  <c r="V983" i="2"/>
  <c r="V982" i="2"/>
  <c r="V981" i="2"/>
  <c r="V980" i="2"/>
  <c r="V979" i="2"/>
  <c r="V978" i="2"/>
  <c r="V977" i="2"/>
  <c r="V976" i="2"/>
  <c r="V975" i="2"/>
  <c r="V974" i="2"/>
  <c r="V973" i="2"/>
  <c r="V972" i="2"/>
  <c r="V971" i="2"/>
  <c r="V970" i="2"/>
  <c r="V969" i="2"/>
  <c r="V968" i="2"/>
  <c r="V967" i="2"/>
  <c r="V966" i="2"/>
  <c r="V965" i="2"/>
  <c r="V964" i="2"/>
  <c r="V963" i="2"/>
  <c r="V962" i="2"/>
  <c r="V961" i="2"/>
  <c r="V960" i="2"/>
  <c r="V959" i="2"/>
  <c r="V958" i="2"/>
  <c r="V957" i="2"/>
  <c r="V956" i="2"/>
  <c r="V955" i="2"/>
  <c r="V954" i="2"/>
  <c r="V953" i="2"/>
  <c r="V952" i="2"/>
  <c r="V951" i="2"/>
  <c r="V950" i="2"/>
  <c r="V949" i="2"/>
  <c r="V948" i="2"/>
  <c r="V947" i="2"/>
  <c r="V946" i="2"/>
  <c r="V945" i="2"/>
  <c r="V944" i="2"/>
  <c r="V943" i="2"/>
  <c r="V942" i="2"/>
  <c r="V941" i="2"/>
  <c r="V940" i="2"/>
  <c r="V939" i="2"/>
  <c r="V938" i="2"/>
  <c r="V937" i="2"/>
  <c r="V936" i="2"/>
  <c r="V935" i="2"/>
  <c r="V934" i="2"/>
  <c r="V933" i="2"/>
  <c r="V932" i="2"/>
  <c r="V931" i="2"/>
  <c r="V930" i="2"/>
  <c r="V929" i="2"/>
  <c r="V928" i="2"/>
  <c r="V927" i="2"/>
  <c r="V926" i="2"/>
  <c r="V925" i="2"/>
  <c r="V924" i="2"/>
  <c r="V923" i="2"/>
  <c r="V922" i="2"/>
  <c r="V921" i="2"/>
  <c r="V920" i="2"/>
  <c r="V919" i="2"/>
  <c r="V918" i="2"/>
  <c r="V917" i="2"/>
  <c r="V916" i="2"/>
  <c r="V915" i="2"/>
  <c r="V914" i="2"/>
  <c r="V913" i="2"/>
  <c r="V912" i="2"/>
  <c r="V911" i="2"/>
  <c r="V910" i="2"/>
  <c r="V909" i="2"/>
  <c r="V908" i="2"/>
  <c r="V907" i="2"/>
  <c r="V906" i="2"/>
  <c r="V905" i="2"/>
  <c r="V904" i="2"/>
  <c r="V903" i="2"/>
  <c r="V902" i="2"/>
  <c r="V901" i="2"/>
  <c r="V900" i="2"/>
  <c r="V899" i="2"/>
  <c r="V898" i="2"/>
  <c r="V897" i="2"/>
  <c r="V896" i="2"/>
  <c r="V895" i="2"/>
  <c r="V894" i="2"/>
  <c r="V893" i="2"/>
  <c r="V892" i="2"/>
  <c r="V891" i="2"/>
  <c r="V890" i="2"/>
  <c r="V889" i="2"/>
  <c r="V888" i="2"/>
  <c r="V887" i="2"/>
  <c r="V886" i="2"/>
  <c r="V885" i="2"/>
  <c r="V884" i="2"/>
  <c r="V883" i="2"/>
  <c r="V882" i="2"/>
  <c r="V881" i="2"/>
  <c r="V880" i="2"/>
  <c r="V879" i="2"/>
  <c r="V878" i="2"/>
  <c r="V877" i="2"/>
  <c r="V876" i="2"/>
  <c r="V875" i="2"/>
  <c r="V874" i="2"/>
  <c r="V873" i="2"/>
  <c r="V872" i="2"/>
  <c r="V871" i="2"/>
  <c r="V870" i="2"/>
  <c r="V869" i="2"/>
  <c r="V868" i="2"/>
  <c r="V867" i="2"/>
  <c r="V866" i="2"/>
  <c r="V865" i="2"/>
  <c r="V864" i="2"/>
  <c r="V863" i="2"/>
  <c r="V862" i="2"/>
  <c r="V861" i="2"/>
  <c r="V860" i="2"/>
  <c r="V859" i="2"/>
  <c r="V858" i="2"/>
  <c r="V857" i="2"/>
  <c r="V856" i="2"/>
  <c r="V855" i="2"/>
  <c r="V854" i="2"/>
  <c r="V853" i="2"/>
  <c r="V852" i="2"/>
  <c r="V851" i="2"/>
  <c r="V850" i="2"/>
  <c r="V849" i="2"/>
  <c r="V848" i="2"/>
  <c r="V847" i="2"/>
  <c r="V846" i="2"/>
  <c r="V845" i="2"/>
  <c r="V844" i="2"/>
  <c r="V843" i="2"/>
  <c r="V842" i="2"/>
  <c r="V841" i="2"/>
  <c r="V840" i="2"/>
  <c r="V839" i="2"/>
  <c r="V838" i="2"/>
  <c r="V837" i="2"/>
  <c r="V836" i="2"/>
  <c r="V835" i="2"/>
  <c r="V834" i="2"/>
  <c r="V833" i="2"/>
  <c r="V832" i="2"/>
  <c r="V831" i="2"/>
  <c r="V830" i="2"/>
  <c r="V829" i="2"/>
  <c r="V828" i="2"/>
  <c r="V827" i="2"/>
  <c r="V826" i="2"/>
  <c r="V825" i="2"/>
  <c r="V824" i="2"/>
  <c r="V823" i="2"/>
  <c r="V822" i="2"/>
  <c r="V821" i="2"/>
  <c r="V820" i="2"/>
  <c r="V819" i="2"/>
  <c r="V818" i="2"/>
  <c r="V817" i="2"/>
  <c r="V816" i="2"/>
  <c r="V815" i="2"/>
  <c r="V814" i="2"/>
  <c r="V813" i="2"/>
  <c r="V812" i="2"/>
  <c r="V811" i="2"/>
  <c r="V810" i="2"/>
  <c r="V809" i="2"/>
  <c r="V808" i="2"/>
  <c r="V807" i="2"/>
  <c r="V806" i="2"/>
  <c r="V805" i="2"/>
  <c r="V804" i="2"/>
  <c r="V803" i="2"/>
  <c r="V802" i="2"/>
  <c r="V801" i="2"/>
  <c r="V800" i="2"/>
  <c r="V799" i="2"/>
  <c r="V798" i="2"/>
  <c r="V797" i="2"/>
  <c r="V796" i="2"/>
  <c r="V795" i="2"/>
  <c r="V794" i="2"/>
  <c r="V793" i="2"/>
  <c r="V792" i="2"/>
  <c r="V791" i="2"/>
  <c r="V790" i="2"/>
  <c r="V789" i="2"/>
  <c r="V788" i="2"/>
  <c r="V787" i="2"/>
  <c r="V786" i="2"/>
  <c r="V785" i="2"/>
  <c r="V784" i="2"/>
  <c r="V783" i="2"/>
  <c r="V782" i="2"/>
  <c r="V781" i="2"/>
  <c r="V780" i="2"/>
  <c r="V779" i="2"/>
  <c r="V778" i="2"/>
  <c r="V777" i="2"/>
  <c r="V776" i="2"/>
  <c r="V775" i="2"/>
  <c r="V774" i="2"/>
  <c r="V773" i="2"/>
  <c r="V772" i="2"/>
  <c r="V771" i="2"/>
  <c r="V770" i="2"/>
  <c r="V769" i="2"/>
  <c r="V768" i="2"/>
  <c r="V767" i="2"/>
  <c r="V766" i="2"/>
  <c r="V765" i="2"/>
  <c r="V764" i="2"/>
  <c r="V763" i="2"/>
  <c r="V762" i="2"/>
  <c r="V761" i="2"/>
  <c r="V760" i="2"/>
  <c r="V759" i="2"/>
  <c r="V758" i="2"/>
  <c r="V757" i="2"/>
  <c r="V756" i="2"/>
  <c r="V755" i="2"/>
  <c r="V754" i="2"/>
  <c r="V753" i="2"/>
  <c r="V752" i="2"/>
  <c r="V751" i="2"/>
  <c r="V750" i="2"/>
  <c r="V749" i="2"/>
  <c r="V748" i="2"/>
  <c r="V747" i="2"/>
  <c r="V746" i="2"/>
  <c r="V745" i="2"/>
  <c r="V744" i="2"/>
  <c r="V743" i="2"/>
  <c r="V742" i="2"/>
  <c r="V741" i="2"/>
  <c r="V740" i="2"/>
  <c r="V739" i="2"/>
  <c r="V738" i="2"/>
  <c r="V737" i="2"/>
  <c r="V736" i="2"/>
  <c r="V735" i="2"/>
  <c r="V734" i="2"/>
  <c r="V733" i="2"/>
  <c r="V732" i="2"/>
  <c r="V731" i="2"/>
  <c r="V730" i="2"/>
  <c r="V729" i="2"/>
  <c r="V728" i="2"/>
  <c r="V727" i="2"/>
  <c r="V726" i="2"/>
  <c r="V725" i="2"/>
  <c r="V724" i="2"/>
  <c r="V723" i="2"/>
  <c r="V722" i="2"/>
  <c r="V721" i="2"/>
  <c r="V720" i="2"/>
  <c r="V719" i="2"/>
  <c r="V718" i="2"/>
  <c r="V717" i="2"/>
  <c r="V716" i="2"/>
  <c r="V715" i="2"/>
  <c r="V714" i="2"/>
  <c r="V713" i="2"/>
  <c r="V712" i="2"/>
  <c r="V711" i="2"/>
  <c r="V710" i="2"/>
  <c r="V709" i="2"/>
  <c r="V708" i="2"/>
  <c r="V707" i="2"/>
  <c r="V706" i="2"/>
  <c r="V705" i="2"/>
  <c r="V704" i="2"/>
  <c r="V703" i="2"/>
  <c r="V702" i="2"/>
  <c r="V701" i="2"/>
  <c r="V700" i="2"/>
  <c r="V699" i="2"/>
  <c r="V698" i="2"/>
  <c r="V697" i="2"/>
  <c r="V696" i="2"/>
  <c r="V695" i="2"/>
  <c r="V694" i="2"/>
  <c r="V693" i="2"/>
  <c r="V692" i="2"/>
  <c r="V691" i="2"/>
  <c r="V690" i="2"/>
  <c r="V689" i="2"/>
  <c r="V688" i="2"/>
  <c r="V687" i="2"/>
  <c r="V686" i="2"/>
  <c r="V685" i="2"/>
  <c r="V684" i="2"/>
  <c r="V683" i="2"/>
  <c r="V682" i="2"/>
  <c r="V681" i="2"/>
  <c r="V680" i="2"/>
  <c r="V679" i="2"/>
  <c r="V678" i="2"/>
  <c r="V677" i="2"/>
  <c r="V676" i="2"/>
  <c r="V675" i="2"/>
  <c r="V674" i="2"/>
  <c r="V673" i="2"/>
  <c r="V672" i="2"/>
  <c r="V671" i="2"/>
  <c r="V670" i="2"/>
  <c r="V669" i="2"/>
  <c r="V668" i="2"/>
  <c r="V667" i="2"/>
  <c r="V666" i="2"/>
  <c r="V665" i="2"/>
  <c r="V664" i="2"/>
  <c r="V663" i="2"/>
  <c r="V662" i="2"/>
  <c r="V661" i="2"/>
  <c r="V660" i="2"/>
  <c r="V659" i="2"/>
  <c r="V658" i="2"/>
  <c r="V657" i="2"/>
  <c r="V656" i="2"/>
  <c r="V655" i="2"/>
  <c r="V654" i="2"/>
  <c r="V653" i="2"/>
  <c r="V652" i="2"/>
  <c r="V651" i="2"/>
  <c r="V650" i="2"/>
  <c r="V649" i="2"/>
  <c r="V648" i="2"/>
  <c r="V647" i="2"/>
  <c r="V646" i="2"/>
  <c r="V645" i="2"/>
  <c r="V644" i="2"/>
  <c r="V643" i="2"/>
  <c r="V642" i="2"/>
  <c r="V641" i="2"/>
  <c r="V640" i="2"/>
  <c r="V639" i="2"/>
  <c r="V638" i="2"/>
  <c r="V637" i="2"/>
  <c r="V636" i="2"/>
  <c r="V635" i="2"/>
  <c r="V634" i="2"/>
  <c r="V633" i="2"/>
  <c r="V632" i="2"/>
  <c r="V631" i="2"/>
  <c r="V630" i="2"/>
  <c r="V629" i="2"/>
  <c r="V628" i="2"/>
  <c r="V627" i="2"/>
  <c r="V626" i="2"/>
  <c r="V625" i="2"/>
  <c r="V624" i="2"/>
  <c r="V623" i="2"/>
  <c r="V622" i="2"/>
  <c r="V621" i="2"/>
  <c r="V620" i="2"/>
  <c r="V619" i="2"/>
  <c r="V618" i="2"/>
  <c r="V617" i="2"/>
  <c r="V616" i="2"/>
  <c r="V615" i="2"/>
  <c r="V614" i="2"/>
  <c r="V613" i="2"/>
  <c r="V612" i="2"/>
  <c r="V611" i="2"/>
  <c r="V610" i="2"/>
  <c r="V609" i="2"/>
  <c r="V608" i="2"/>
  <c r="V607" i="2"/>
  <c r="V606" i="2"/>
  <c r="V605" i="2"/>
  <c r="V604" i="2"/>
  <c r="V603" i="2"/>
  <c r="V602" i="2"/>
  <c r="V601" i="2"/>
  <c r="V600" i="2"/>
  <c r="V599" i="2"/>
  <c r="V598" i="2"/>
  <c r="V597" i="2"/>
  <c r="V596" i="2"/>
  <c r="V595" i="2"/>
  <c r="V594" i="2"/>
  <c r="V593" i="2"/>
  <c r="V592" i="2"/>
  <c r="V591" i="2"/>
  <c r="V590" i="2"/>
  <c r="V589" i="2"/>
  <c r="V588" i="2"/>
  <c r="V587" i="2"/>
  <c r="V586" i="2"/>
  <c r="V585" i="2"/>
  <c r="V584" i="2"/>
  <c r="V583" i="2"/>
  <c r="V582" i="2"/>
  <c r="V581" i="2"/>
  <c r="V580" i="2"/>
  <c r="V579" i="2"/>
  <c r="V578" i="2"/>
  <c r="V577" i="2"/>
  <c r="V576" i="2"/>
  <c r="V575" i="2"/>
  <c r="V574" i="2"/>
  <c r="V573" i="2"/>
  <c r="V572" i="2"/>
  <c r="V571" i="2"/>
  <c r="V570" i="2"/>
  <c r="V569" i="2"/>
  <c r="V568" i="2"/>
  <c r="V567" i="2"/>
  <c r="V566" i="2"/>
  <c r="V565" i="2"/>
  <c r="V564" i="2"/>
  <c r="V563" i="2"/>
  <c r="V562" i="2"/>
  <c r="V561" i="2"/>
  <c r="V560" i="2"/>
  <c r="V559" i="2"/>
  <c r="V558" i="2"/>
  <c r="V557" i="2"/>
  <c r="V556" i="2"/>
  <c r="V555" i="2"/>
  <c r="V554" i="2"/>
  <c r="V553" i="2"/>
  <c r="V552" i="2"/>
  <c r="V551" i="2"/>
  <c r="V550" i="2"/>
  <c r="V549" i="2"/>
  <c r="V548" i="2"/>
  <c r="V547" i="2"/>
  <c r="V546" i="2"/>
  <c r="V545" i="2"/>
  <c r="V544" i="2"/>
  <c r="V543" i="2"/>
  <c r="V542" i="2"/>
  <c r="V541" i="2"/>
  <c r="V540" i="2"/>
  <c r="V539" i="2"/>
  <c r="V538" i="2"/>
  <c r="V537" i="2"/>
  <c r="V536" i="2"/>
  <c r="V535" i="2"/>
  <c r="V534" i="2"/>
  <c r="V533" i="2"/>
  <c r="V532" i="2"/>
  <c r="V531" i="2"/>
  <c r="V530" i="2"/>
  <c r="V529" i="2"/>
  <c r="V528" i="2"/>
  <c r="V527" i="2"/>
  <c r="V526" i="2"/>
  <c r="V525" i="2"/>
  <c r="V524" i="2"/>
  <c r="V523" i="2"/>
  <c r="V522" i="2"/>
  <c r="V521" i="2"/>
  <c r="V520" i="2"/>
  <c r="V519" i="2"/>
  <c r="V518" i="2"/>
  <c r="V517" i="2"/>
  <c r="V516" i="2"/>
  <c r="V515" i="2"/>
  <c r="V514" i="2"/>
  <c r="V513" i="2"/>
  <c r="V512" i="2"/>
  <c r="V511" i="2"/>
  <c r="V510" i="2"/>
  <c r="V509" i="2"/>
  <c r="V508" i="2"/>
  <c r="V507" i="2"/>
  <c r="V506" i="2"/>
  <c r="V505" i="2"/>
  <c r="V504" i="2"/>
  <c r="V503" i="2"/>
  <c r="V502" i="2"/>
  <c r="V501" i="2"/>
  <c r="V500" i="2"/>
  <c r="V499" i="2"/>
  <c r="V498" i="2"/>
  <c r="V497" i="2"/>
  <c r="V496" i="2"/>
  <c r="V495" i="2"/>
  <c r="V494" i="2"/>
  <c r="V493" i="2"/>
  <c r="V492" i="2"/>
  <c r="V491" i="2"/>
  <c r="V490" i="2"/>
  <c r="V489" i="2"/>
  <c r="V488" i="2"/>
  <c r="V487" i="2"/>
  <c r="V486" i="2"/>
  <c r="V485" i="2"/>
  <c r="V484" i="2"/>
  <c r="V483" i="2"/>
  <c r="V482" i="2"/>
  <c r="V481" i="2"/>
  <c r="V480" i="2"/>
  <c r="V479" i="2"/>
  <c r="V478" i="2"/>
  <c r="V477" i="2"/>
  <c r="V476" i="2"/>
  <c r="V475" i="2"/>
  <c r="V474" i="2"/>
  <c r="V473" i="2"/>
  <c r="V472" i="2"/>
  <c r="V471" i="2"/>
  <c r="V470" i="2"/>
  <c r="V469" i="2"/>
  <c r="V468" i="2"/>
  <c r="V467" i="2"/>
  <c r="V466" i="2"/>
  <c r="V465" i="2"/>
  <c r="V464" i="2"/>
  <c r="V463" i="2"/>
  <c r="V462" i="2"/>
  <c r="V461" i="2"/>
  <c r="V460" i="2"/>
  <c r="V459" i="2"/>
  <c r="V458" i="2"/>
  <c r="V457" i="2"/>
  <c r="V456" i="2"/>
  <c r="V455" i="2"/>
  <c r="V454" i="2"/>
  <c r="V453" i="2"/>
  <c r="V452" i="2"/>
  <c r="V451" i="2"/>
  <c r="V450" i="2"/>
  <c r="V449" i="2"/>
  <c r="V448" i="2"/>
  <c r="V447" i="2"/>
  <c r="V446" i="2"/>
  <c r="V445" i="2"/>
  <c r="V444" i="2"/>
  <c r="V443" i="2"/>
  <c r="V442" i="2"/>
  <c r="V441" i="2"/>
  <c r="V440" i="2"/>
  <c r="V439" i="2"/>
  <c r="V438" i="2"/>
  <c r="V437" i="2"/>
  <c r="V436" i="2"/>
  <c r="V435" i="2"/>
  <c r="V434" i="2"/>
  <c r="V433" i="2"/>
  <c r="V432" i="2"/>
  <c r="V431" i="2"/>
  <c r="V430" i="2"/>
  <c r="V429" i="2"/>
  <c r="V428" i="2"/>
  <c r="V427" i="2"/>
  <c r="V426" i="2"/>
  <c r="V425" i="2"/>
  <c r="V424" i="2"/>
  <c r="V423" i="2"/>
  <c r="V422" i="2"/>
  <c r="V421" i="2"/>
  <c r="V420" i="2"/>
  <c r="V419" i="2"/>
  <c r="V418" i="2"/>
  <c r="V417" i="2"/>
  <c r="V416" i="2"/>
  <c r="V415" i="2"/>
  <c r="V414" i="2"/>
  <c r="V413" i="2"/>
  <c r="V412" i="2"/>
  <c r="V411" i="2"/>
  <c r="V410" i="2"/>
  <c r="V409" i="2"/>
  <c r="V408" i="2"/>
  <c r="V407" i="2"/>
  <c r="V406" i="2"/>
  <c r="V405" i="2"/>
  <c r="V404" i="2"/>
  <c r="V403" i="2"/>
  <c r="V402" i="2"/>
  <c r="V401" i="2"/>
  <c r="V400" i="2"/>
  <c r="V399" i="2"/>
  <c r="V398" i="2"/>
  <c r="V397" i="2"/>
  <c r="V396" i="2"/>
  <c r="V395" i="2"/>
  <c r="V394" i="2"/>
  <c r="V393" i="2"/>
  <c r="V392" i="2"/>
  <c r="V391" i="2"/>
  <c r="V390" i="2"/>
  <c r="V389" i="2"/>
  <c r="V388" i="2"/>
  <c r="V387" i="2"/>
  <c r="V386" i="2"/>
  <c r="V385" i="2"/>
  <c r="V384" i="2"/>
  <c r="V383" i="2"/>
  <c r="V382" i="2"/>
  <c r="V381" i="2"/>
  <c r="V380" i="2"/>
  <c r="V379" i="2"/>
  <c r="V378" i="2"/>
  <c r="V377" i="2"/>
  <c r="V376" i="2"/>
  <c r="V375" i="2"/>
  <c r="V374" i="2"/>
  <c r="V373" i="2"/>
  <c r="V372" i="2"/>
  <c r="V371" i="2"/>
  <c r="V370" i="2"/>
  <c r="V369" i="2"/>
  <c r="V368" i="2"/>
  <c r="V367" i="2"/>
  <c r="V366" i="2"/>
  <c r="V365" i="2"/>
  <c r="V364" i="2"/>
  <c r="V363" i="2"/>
  <c r="V362" i="2"/>
  <c r="V361" i="2"/>
  <c r="V360" i="2"/>
  <c r="V359" i="2"/>
  <c r="V358" i="2"/>
  <c r="V357" i="2"/>
  <c r="V356" i="2"/>
  <c r="V355" i="2"/>
  <c r="V354" i="2"/>
  <c r="V353" i="2"/>
  <c r="V352" i="2"/>
  <c r="V351" i="2"/>
  <c r="V350" i="2"/>
  <c r="V349" i="2"/>
  <c r="V348" i="2"/>
  <c r="V347" i="2"/>
  <c r="V346" i="2"/>
  <c r="V345" i="2"/>
  <c r="V344" i="2"/>
  <c r="V343" i="2"/>
  <c r="V342" i="2"/>
  <c r="V341" i="2"/>
  <c r="V340" i="2"/>
  <c r="V339" i="2"/>
  <c r="V338" i="2"/>
  <c r="V337" i="2"/>
  <c r="V336" i="2"/>
  <c r="V335" i="2"/>
  <c r="V334" i="2"/>
  <c r="V333" i="2"/>
  <c r="V332" i="2"/>
  <c r="V331" i="2"/>
  <c r="V330" i="2"/>
  <c r="V329" i="2"/>
  <c r="V328" i="2"/>
  <c r="V327" i="2"/>
  <c r="V326" i="2"/>
  <c r="V325" i="2"/>
  <c r="V324" i="2"/>
  <c r="V323" i="2"/>
  <c r="V322" i="2"/>
  <c r="V321" i="2"/>
  <c r="V320" i="2"/>
  <c r="V319" i="2"/>
  <c r="V318" i="2"/>
  <c r="V317" i="2"/>
  <c r="V316" i="2"/>
  <c r="V315" i="2"/>
  <c r="V314" i="2"/>
  <c r="V313" i="2"/>
  <c r="V312" i="2"/>
  <c r="V311" i="2"/>
  <c r="V310" i="2"/>
  <c r="V309" i="2"/>
  <c r="V308" i="2"/>
  <c r="V307" i="2"/>
  <c r="V306" i="2"/>
  <c r="V305" i="2"/>
  <c r="V304" i="2"/>
  <c r="V303" i="2"/>
  <c r="V302" i="2"/>
  <c r="V301" i="2"/>
  <c r="V300" i="2"/>
  <c r="V299" i="2"/>
  <c r="V298" i="2"/>
  <c r="V297" i="2"/>
  <c r="V296" i="2"/>
  <c r="V295" i="2"/>
  <c r="V294" i="2"/>
  <c r="V293" i="2"/>
  <c r="V292" i="2"/>
  <c r="V291" i="2"/>
  <c r="V290" i="2"/>
  <c r="V289" i="2"/>
  <c r="V288" i="2"/>
  <c r="V287" i="2"/>
  <c r="V286" i="2"/>
  <c r="V285" i="2"/>
  <c r="V284" i="2"/>
  <c r="V283" i="2"/>
  <c r="V282" i="2"/>
  <c r="V281" i="2"/>
  <c r="V280" i="2"/>
  <c r="V279" i="2"/>
  <c r="V278" i="2"/>
  <c r="V277" i="2"/>
  <c r="V276" i="2"/>
  <c r="V275" i="2"/>
  <c r="V274" i="2"/>
  <c r="V273" i="2"/>
  <c r="V272" i="2"/>
  <c r="V271" i="2"/>
  <c r="V270" i="2"/>
  <c r="V269" i="2"/>
  <c r="V268" i="2"/>
  <c r="V267" i="2"/>
  <c r="V266" i="2"/>
  <c r="V265" i="2"/>
  <c r="V264" i="2"/>
  <c r="V263" i="2"/>
  <c r="V262" i="2"/>
  <c r="V261" i="2"/>
  <c r="V260" i="2"/>
  <c r="V259" i="2"/>
  <c r="V258" i="2"/>
  <c r="V257" i="2"/>
  <c r="V256" i="2"/>
  <c r="V255" i="2"/>
  <c r="V254" i="2"/>
  <c r="V253" i="2"/>
  <c r="V252" i="2"/>
  <c r="V251" i="2"/>
  <c r="V250" i="2"/>
  <c r="V249" i="2"/>
  <c r="V248" i="2"/>
  <c r="V247" i="2"/>
  <c r="V246" i="2"/>
  <c r="V245" i="2"/>
  <c r="V244" i="2"/>
  <c r="V243" i="2"/>
  <c r="V242" i="2"/>
  <c r="V241" i="2"/>
  <c r="V240" i="2"/>
  <c r="V239" i="2"/>
  <c r="V238" i="2"/>
  <c r="V237" i="2"/>
  <c r="V236" i="2"/>
  <c r="V235" i="2"/>
  <c r="V234" i="2"/>
  <c r="V233" i="2"/>
  <c r="V232" i="2"/>
  <c r="V231" i="2"/>
  <c r="V230" i="2"/>
  <c r="V229" i="2"/>
  <c r="V228" i="2"/>
  <c r="V227" i="2"/>
  <c r="V226" i="2"/>
  <c r="V225" i="2"/>
  <c r="V224" i="2"/>
  <c r="V223" i="2"/>
  <c r="V222" i="2"/>
  <c r="V221" i="2"/>
  <c r="V220" i="2"/>
  <c r="V219" i="2"/>
  <c r="V218" i="2"/>
  <c r="V217" i="2"/>
  <c r="V216" i="2"/>
  <c r="V215" i="2"/>
  <c r="V214" i="2"/>
  <c r="V213" i="2"/>
  <c r="V212" i="2"/>
  <c r="V211" i="2"/>
  <c r="V210" i="2"/>
  <c r="V209" i="2"/>
  <c r="V208" i="2"/>
  <c r="V207" i="2"/>
  <c r="V206" i="2"/>
  <c r="V205" i="2"/>
  <c r="V204" i="2"/>
  <c r="V203" i="2"/>
  <c r="V202" i="2"/>
  <c r="V201" i="2"/>
  <c r="V200" i="2"/>
  <c r="V199" i="2"/>
  <c r="V198" i="2"/>
  <c r="V197" i="2"/>
  <c r="V196" i="2"/>
  <c r="V195" i="2"/>
  <c r="V194" i="2"/>
  <c r="V193" i="2"/>
  <c r="V192" i="2"/>
  <c r="V191" i="2"/>
  <c r="V190" i="2"/>
  <c r="V189" i="2"/>
  <c r="V188" i="2"/>
  <c r="V187" i="2"/>
  <c r="V186" i="2"/>
  <c r="V185" i="2"/>
  <c r="V184" i="2"/>
  <c r="V183" i="2"/>
  <c r="V182" i="2"/>
  <c r="V181" i="2"/>
  <c r="V180" i="2"/>
  <c r="V179" i="2"/>
  <c r="V178" i="2"/>
  <c r="V177" i="2"/>
  <c r="V176" i="2"/>
  <c r="V175" i="2"/>
  <c r="V174" i="2"/>
  <c r="V173" i="2"/>
  <c r="V172" i="2"/>
  <c r="V171" i="2"/>
  <c r="V170" i="2"/>
  <c r="V169" i="2"/>
  <c r="V168" i="2"/>
  <c r="V167" i="2"/>
  <c r="V166" i="2"/>
  <c r="V165" i="2"/>
  <c r="V164" i="2"/>
  <c r="V163" i="2"/>
  <c r="V162" i="2"/>
  <c r="V161" i="2"/>
  <c r="V160" i="2"/>
  <c r="V159" i="2"/>
  <c r="V158" i="2"/>
  <c r="V157" i="2"/>
  <c r="V156" i="2"/>
  <c r="V155" i="2"/>
  <c r="V154" i="2"/>
  <c r="V153" i="2"/>
  <c r="V152" i="2"/>
  <c r="V151" i="2"/>
  <c r="V150" i="2"/>
  <c r="V149" i="2"/>
  <c r="V148" i="2"/>
  <c r="V147" i="2"/>
  <c r="V146" i="2"/>
  <c r="V145" i="2"/>
  <c r="V144" i="2"/>
  <c r="V143" i="2"/>
  <c r="V142" i="2"/>
  <c r="V141" i="2"/>
  <c r="V140" i="2"/>
  <c r="V139" i="2"/>
  <c r="V138" i="2"/>
  <c r="V137" i="2"/>
  <c r="V136" i="2"/>
  <c r="V135" i="2"/>
  <c r="V134" i="2"/>
  <c r="V133" i="2"/>
  <c r="V132" i="2"/>
  <c r="V131" i="2"/>
  <c r="V130" i="2"/>
  <c r="V129" i="2"/>
  <c r="V128" i="2"/>
  <c r="V127" i="2"/>
  <c r="V126" i="2"/>
  <c r="V125" i="2"/>
  <c r="V124" i="2"/>
  <c r="V123" i="2"/>
  <c r="V122" i="2"/>
  <c r="V121" i="2"/>
  <c r="V120" i="2"/>
  <c r="V119" i="2"/>
  <c r="V118" i="2"/>
  <c r="V117" i="2"/>
  <c r="V116" i="2"/>
  <c r="V115" i="2"/>
  <c r="V114" i="2"/>
  <c r="V113" i="2"/>
  <c r="V112" i="2"/>
  <c r="V111" i="2"/>
  <c r="V110" i="2"/>
  <c r="V109" i="2"/>
  <c r="V108" i="2"/>
  <c r="V107" i="2"/>
  <c r="V106" i="2"/>
  <c r="V105" i="2"/>
  <c r="V104" i="2"/>
  <c r="V103" i="2"/>
  <c r="V102" i="2"/>
  <c r="V101" i="2"/>
  <c r="V100" i="2"/>
  <c r="V99" i="2"/>
  <c r="V98" i="2"/>
  <c r="V97" i="2"/>
  <c r="V96" i="2"/>
  <c r="V95" i="2"/>
  <c r="V94" i="2"/>
  <c r="V93" i="2"/>
  <c r="V92" i="2"/>
  <c r="V91" i="2"/>
  <c r="V90" i="2"/>
  <c r="V89" i="2"/>
  <c r="V88" i="2"/>
  <c r="V87" i="2"/>
  <c r="V86" i="2"/>
  <c r="V85" i="2"/>
  <c r="V84" i="2"/>
  <c r="V83" i="2"/>
  <c r="V82" i="2"/>
  <c r="V81" i="2"/>
  <c r="V80" i="2"/>
  <c r="V79" i="2"/>
  <c r="V78" i="2"/>
  <c r="V77" i="2"/>
  <c r="V76" i="2"/>
  <c r="V75" i="2"/>
  <c r="V74" i="2"/>
  <c r="V73" i="2"/>
  <c r="V72" i="2"/>
  <c r="V71" i="2"/>
  <c r="V70" i="2"/>
  <c r="V69" i="2"/>
  <c r="V68" i="2"/>
  <c r="V67" i="2"/>
  <c r="V66" i="2"/>
  <c r="V65" i="2"/>
  <c r="V64" i="2"/>
  <c r="V63" i="2"/>
  <c r="V62" i="2"/>
  <c r="V61" i="2"/>
  <c r="V60" i="2"/>
  <c r="V59" i="2"/>
  <c r="V58" i="2"/>
  <c r="V57" i="2"/>
  <c r="V56" i="2"/>
  <c r="V55" i="2"/>
  <c r="V54" i="2"/>
  <c r="V53" i="2"/>
  <c r="V52" i="2"/>
  <c r="V51" i="2"/>
  <c r="V50" i="2"/>
  <c r="V49" i="2"/>
  <c r="V48" i="2"/>
  <c r="V47" i="2"/>
  <c r="V46" i="2"/>
  <c r="V45" i="2"/>
  <c r="V44" i="2"/>
  <c r="V43" i="2"/>
  <c r="V42" i="2"/>
  <c r="V41" i="2"/>
  <c r="V40" i="2"/>
  <c r="V39" i="2"/>
  <c r="V38" i="2"/>
  <c r="V37" i="2"/>
  <c r="V36" i="2"/>
  <c r="V35" i="2"/>
  <c r="V34" i="2"/>
  <c r="V33" i="2"/>
  <c r="V32" i="2"/>
  <c r="V31" i="2"/>
  <c r="V30" i="2"/>
  <c r="V29" i="2"/>
  <c r="V28" i="2"/>
  <c r="V27" i="2"/>
  <c r="V26" i="2"/>
  <c r="V25" i="2"/>
  <c r="V24" i="2"/>
  <c r="V23" i="2"/>
  <c r="V22" i="2"/>
  <c r="V21" i="2"/>
  <c r="V20" i="2"/>
  <c r="V19" i="2"/>
  <c r="V18" i="2"/>
  <c r="V17" i="2"/>
  <c r="V16" i="2"/>
  <c r="K649" i="4" l="1"/>
  <c r="M649" i="4"/>
  <c r="K186" i="4"/>
  <c r="I245" i="4"/>
  <c r="J245" i="4" s="1"/>
  <c r="I268" i="4"/>
  <c r="J268" i="4" s="1"/>
  <c r="K402" i="4"/>
  <c r="J1001" i="4"/>
  <c r="I1001" i="4"/>
  <c r="K13" i="4"/>
  <c r="M18" i="4"/>
  <c r="I21" i="4"/>
  <c r="J21" i="4" s="1"/>
  <c r="I72" i="4"/>
  <c r="J72" i="4" s="1"/>
  <c r="K74" i="4"/>
  <c r="I83" i="4"/>
  <c r="J83" i="4" s="1"/>
  <c r="I85" i="4"/>
  <c r="J85" i="4" s="1"/>
  <c r="K126" i="4"/>
  <c r="K161" i="4"/>
  <c r="I161" i="4"/>
  <c r="I181" i="4"/>
  <c r="J181" i="4" s="1"/>
  <c r="K187" i="4"/>
  <c r="M189" i="4"/>
  <c r="M197" i="4"/>
  <c r="M236" i="4"/>
  <c r="M266" i="4"/>
  <c r="I289" i="4"/>
  <c r="M304" i="4"/>
  <c r="I310" i="4"/>
  <c r="K321" i="4"/>
  <c r="J364" i="4"/>
  <c r="M376" i="4"/>
  <c r="K397" i="4"/>
  <c r="K403" i="4"/>
  <c r="K522" i="4"/>
  <c r="I539" i="4"/>
  <c r="J539" i="4" s="1"/>
  <c r="I540" i="4"/>
  <c r="M541" i="4"/>
  <c r="M586" i="4"/>
  <c r="I589" i="4"/>
  <c r="J589" i="4" s="1"/>
  <c r="I608" i="4"/>
  <c r="J608" i="4" s="1"/>
  <c r="K621" i="4"/>
  <c r="I621" i="4"/>
  <c r="J621" i="4" s="1"/>
  <c r="I649" i="4"/>
  <c r="M655" i="4"/>
  <c r="K717" i="4"/>
  <c r="I726" i="4"/>
  <c r="J726" i="4" s="1"/>
  <c r="M765" i="4"/>
  <c r="I780" i="4"/>
  <c r="J780" i="4" s="1"/>
  <c r="K826" i="4"/>
  <c r="I876" i="4"/>
  <c r="J876" i="4" s="1"/>
  <c r="M876" i="4"/>
  <c r="M945" i="4"/>
  <c r="K980" i="4"/>
  <c r="M994" i="4"/>
  <c r="K12" i="4"/>
  <c r="J16" i="4"/>
  <c r="M23" i="4"/>
  <c r="I38" i="4"/>
  <c r="I62" i="4"/>
  <c r="M77" i="4"/>
  <c r="I84" i="4"/>
  <c r="J84" i="4" s="1"/>
  <c r="I99" i="4"/>
  <c r="M128" i="4"/>
  <c r="K149" i="4"/>
  <c r="J149" i="4"/>
  <c r="M156" i="4"/>
  <c r="I157" i="4"/>
  <c r="J157" i="4" s="1"/>
  <c r="K165" i="4"/>
  <c r="K170" i="4"/>
  <c r="K185" i="4"/>
  <c r="I193" i="4"/>
  <c r="K198" i="4"/>
  <c r="I198" i="4"/>
  <c r="K225" i="4"/>
  <c r="I230" i="4"/>
  <c r="J251" i="4"/>
  <c r="M268" i="4"/>
  <c r="M277" i="4"/>
  <c r="M322" i="4"/>
  <c r="I328" i="4"/>
  <c r="J328" i="4" s="1"/>
  <c r="K365" i="4"/>
  <c r="I365" i="4"/>
  <c r="J365" i="4" s="1"/>
  <c r="K367" i="4"/>
  <c r="I376" i="4"/>
  <c r="J376" i="4" s="1"/>
  <c r="K378" i="4"/>
  <c r="M396" i="4"/>
  <c r="I401" i="4"/>
  <c r="K407" i="4"/>
  <c r="I424" i="4"/>
  <c r="J424" i="4" s="1"/>
  <c r="M428" i="4"/>
  <c r="K429" i="4"/>
  <c r="K434" i="4"/>
  <c r="I460" i="4"/>
  <c r="J460" i="4" s="1"/>
  <c r="M481" i="4"/>
  <c r="J492" i="4"/>
  <c r="I493" i="4"/>
  <c r="J493" i="4" s="1"/>
  <c r="K501" i="4"/>
  <c r="I542" i="4"/>
  <c r="J542" i="4" s="1"/>
  <c r="M576" i="4"/>
  <c r="M592" i="4"/>
  <c r="M597" i="4"/>
  <c r="I614" i="4"/>
  <c r="I656" i="4"/>
  <c r="J656" i="4" s="1"/>
  <c r="I754" i="4"/>
  <c r="J754" i="4" s="1"/>
  <c r="K768" i="4"/>
  <c r="I776" i="4"/>
  <c r="J776" i="4" s="1"/>
  <c r="K781" i="4"/>
  <c r="I804" i="4"/>
  <c r="J804" i="4" s="1"/>
  <c r="I926" i="4"/>
  <c r="K972" i="4"/>
  <c r="K284" i="4"/>
  <c r="I284" i="4"/>
  <c r="K585" i="4"/>
  <c r="M585" i="4"/>
  <c r="M157" i="4"/>
  <c r="M397" i="4"/>
  <c r="J579" i="4"/>
  <c r="I585" i="4"/>
  <c r="J904" i="4"/>
  <c r="M904" i="4"/>
  <c r="K914" i="4"/>
  <c r="I914" i="4"/>
  <c r="M26" i="4"/>
  <c r="J179" i="4"/>
  <c r="K219" i="4"/>
  <c r="I320" i="4"/>
  <c r="J320" i="4" s="1"/>
  <c r="M364" i="4"/>
  <c r="K563" i="4"/>
  <c r="M641" i="4"/>
  <c r="I753" i="4"/>
  <c r="J753" i="4" s="1"/>
  <c r="K910" i="4"/>
  <c r="I1000" i="4"/>
  <c r="J1000" i="4" s="1"/>
  <c r="I56" i="4"/>
  <c r="J56" i="4" s="1"/>
  <c r="I160" i="4"/>
  <c r="J160" i="4" s="1"/>
  <c r="I197" i="4"/>
  <c r="J197" i="4" s="1"/>
  <c r="K395" i="4"/>
  <c r="I395" i="4"/>
  <c r="I840" i="4"/>
  <c r="J840" i="4" s="1"/>
  <c r="I971" i="4"/>
  <c r="K971" i="4"/>
  <c r="J147" i="4"/>
  <c r="I216" i="4"/>
  <c r="J216" i="4" s="1"/>
  <c r="M461" i="4"/>
  <c r="M522" i="4"/>
  <c r="K613" i="4"/>
  <c r="M613" i="4"/>
  <c r="K706" i="4"/>
  <c r="J772" i="4"/>
  <c r="I35" i="4"/>
  <c r="I77" i="4"/>
  <c r="J77" i="4" s="1"/>
  <c r="M138" i="4"/>
  <c r="M149" i="4"/>
  <c r="M160" i="4"/>
  <c r="M168" i="4"/>
  <c r="M170" i="4"/>
  <c r="M300" i="4"/>
  <c r="M306" i="4"/>
  <c r="I444" i="4"/>
  <c r="J444" i="4" s="1"/>
  <c r="M468" i="4"/>
  <c r="I25" i="4"/>
  <c r="J25" i="4" s="1"/>
  <c r="M61" i="4"/>
  <c r="I80" i="4"/>
  <c r="J80" i="4" s="1"/>
  <c r="I81" i="4"/>
  <c r="I88" i="4"/>
  <c r="J88" i="4" s="1"/>
  <c r="M100" i="4"/>
  <c r="I118" i="4"/>
  <c r="M120" i="4"/>
  <c r="I126" i="4"/>
  <c r="I173" i="4"/>
  <c r="J173" i="4" s="1"/>
  <c r="M181" i="4"/>
  <c r="M200" i="4"/>
  <c r="M202" i="4"/>
  <c r="K205" i="4"/>
  <c r="M205" i="4"/>
  <c r="I208" i="4"/>
  <c r="J208" i="4" s="1"/>
  <c r="K209" i="4"/>
  <c r="M224" i="4"/>
  <c r="M352" i="4"/>
  <c r="I397" i="4"/>
  <c r="J397" i="4" s="1"/>
  <c r="K404" i="4"/>
  <c r="K447" i="4"/>
  <c r="K452" i="4"/>
  <c r="I453" i="4"/>
  <c r="J453" i="4" s="1"/>
  <c r="J568" i="4"/>
  <c r="I569" i="4"/>
  <c r="J569" i="4" s="1"/>
  <c r="K573" i="4"/>
  <c r="M573" i="4"/>
  <c r="M617" i="4"/>
  <c r="M677" i="4"/>
  <c r="I680" i="4"/>
  <c r="J680" i="4" s="1"/>
  <c r="I683" i="4"/>
  <c r="K736" i="4"/>
  <c r="J738" i="4"/>
  <c r="K797" i="4"/>
  <c r="I797" i="4"/>
  <c r="J797" i="4" s="1"/>
  <c r="M868" i="4"/>
  <c r="I868" i="4"/>
  <c r="J868" i="4" s="1"/>
  <c r="M881" i="4"/>
  <c r="J946" i="4"/>
  <c r="M1001" i="4"/>
  <c r="I480" i="4"/>
  <c r="J480" i="4" s="1"/>
  <c r="M879" i="4"/>
  <c r="K879" i="4"/>
  <c r="K141" i="4"/>
  <c r="J141" i="4"/>
  <c r="J384" i="4"/>
  <c r="I492" i="4"/>
  <c r="M493" i="4"/>
  <c r="I496" i="4"/>
  <c r="J496" i="4" s="1"/>
  <c r="M640" i="4"/>
  <c r="J260" i="4"/>
  <c r="I300" i="4"/>
  <c r="J300" i="4" s="1"/>
  <c r="I352" i="4"/>
  <c r="J352" i="4" s="1"/>
  <c r="K389" i="4"/>
  <c r="M389" i="4"/>
  <c r="J992" i="4"/>
  <c r="I992" i="4"/>
  <c r="M429" i="4"/>
  <c r="M13" i="4"/>
  <c r="M16" i="4"/>
  <c r="I20" i="4"/>
  <c r="J20" i="4" s="1"/>
  <c r="K75" i="4"/>
  <c r="K213" i="4"/>
  <c r="M229" i="4"/>
  <c r="I292" i="4"/>
  <c r="J292" i="4" s="1"/>
  <c r="I324" i="4"/>
  <c r="J324" i="4" s="1"/>
  <c r="I12" i="4"/>
  <c r="K42" i="4"/>
  <c r="K57" i="4"/>
  <c r="K62" i="4"/>
  <c r="I64" i="4"/>
  <c r="J64" i="4" s="1"/>
  <c r="I69" i="4"/>
  <c r="J69" i="4" s="1"/>
  <c r="J99" i="4"/>
  <c r="K111" i="4"/>
  <c r="M124" i="4"/>
  <c r="M127" i="4"/>
  <c r="I128" i="4"/>
  <c r="J128" i="4" s="1"/>
  <c r="K134" i="4"/>
  <c r="I134" i="4"/>
  <c r="I139" i="4"/>
  <c r="J139" i="4" s="1"/>
  <c r="I149" i="4"/>
  <c r="K166" i="4"/>
  <c r="M180" i="4"/>
  <c r="I204" i="4"/>
  <c r="J204" i="4" s="1"/>
  <c r="J211" i="4"/>
  <c r="I222" i="4"/>
  <c r="I241" i="4"/>
  <c r="I248" i="4"/>
  <c r="J248" i="4" s="1"/>
  <c r="I251" i="4"/>
  <c r="J253" i="4"/>
  <c r="M260" i="4"/>
  <c r="I286" i="4"/>
  <c r="K297" i="4"/>
  <c r="K317" i="4"/>
  <c r="J323" i="4"/>
  <c r="K333" i="4"/>
  <c r="K334" i="4"/>
  <c r="M341" i="4"/>
  <c r="K343" i="4"/>
  <c r="I382" i="4"/>
  <c r="M384" i="4"/>
  <c r="I396" i="4"/>
  <c r="J396" i="4" s="1"/>
  <c r="M408" i="4"/>
  <c r="I414" i="4"/>
  <c r="K430" i="4"/>
  <c r="M432" i="4"/>
  <c r="I445" i="4"/>
  <c r="J445" i="4" s="1"/>
  <c r="I451" i="4"/>
  <c r="J451" i="4" s="1"/>
  <c r="I456" i="4"/>
  <c r="J456" i="4" s="1"/>
  <c r="K457" i="4"/>
  <c r="M460" i="4"/>
  <c r="K462" i="4"/>
  <c r="I467" i="4"/>
  <c r="K477" i="4"/>
  <c r="I477" i="4"/>
  <c r="J477" i="4" s="1"/>
  <c r="M485" i="4"/>
  <c r="I502" i="4"/>
  <c r="I507" i="4"/>
  <c r="J507" i="4" s="1"/>
  <c r="M525" i="4"/>
  <c r="I544" i="4"/>
  <c r="J544" i="4" s="1"/>
  <c r="I573" i="4"/>
  <c r="J573" i="4" s="1"/>
  <c r="M584" i="4"/>
  <c r="J620" i="4"/>
  <c r="K657" i="4"/>
  <c r="I669" i="4"/>
  <c r="J669" i="4" s="1"/>
  <c r="K678" i="4"/>
  <c r="I678" i="4"/>
  <c r="I733" i="4"/>
  <c r="I738" i="4"/>
  <c r="K791" i="4"/>
  <c r="J796" i="4"/>
  <c r="K831" i="4"/>
  <c r="I864" i="4"/>
  <c r="J864" i="4" s="1"/>
  <c r="K885" i="4"/>
  <c r="I885" i="4"/>
  <c r="J885" i="4" s="1"/>
  <c r="I894" i="4"/>
  <c r="J1004" i="4"/>
  <c r="I1004" i="4"/>
  <c r="I19" i="4"/>
  <c r="J19" i="4" s="1"/>
  <c r="M20" i="4"/>
  <c r="K58" i="4"/>
  <c r="I65" i="4"/>
  <c r="K69" i="4"/>
  <c r="I97" i="4"/>
  <c r="M106" i="4"/>
  <c r="K109" i="4"/>
  <c r="K193" i="4"/>
  <c r="M231" i="4"/>
  <c r="K293" i="4"/>
  <c r="M295" i="4"/>
  <c r="I317" i="4"/>
  <c r="J317" i="4" s="1"/>
  <c r="I325" i="4"/>
  <c r="J325" i="4" s="1"/>
  <c r="K329" i="4"/>
  <c r="M330" i="4"/>
  <c r="K335" i="4"/>
  <c r="K372" i="4"/>
  <c r="I392" i="4"/>
  <c r="J392" i="4" s="1"/>
  <c r="K461" i="4"/>
  <c r="I469" i="4"/>
  <c r="J469" i="4" s="1"/>
  <c r="M528" i="4"/>
  <c r="K532" i="4"/>
  <c r="K549" i="4"/>
  <c r="K555" i="4"/>
  <c r="I556" i="4"/>
  <c r="J556" i="4" s="1"/>
  <c r="M557" i="4"/>
  <c r="M600" i="4"/>
  <c r="M610" i="4"/>
  <c r="K618" i="4"/>
  <c r="M632" i="4"/>
  <c r="I653" i="4"/>
  <c r="J653" i="4" s="1"/>
  <c r="M676" i="4"/>
  <c r="M693" i="4"/>
  <c r="M702" i="4"/>
  <c r="I703" i="4"/>
  <c r="J703" i="4" s="1"/>
  <c r="M728" i="4"/>
  <c r="K750" i="4"/>
  <c r="K755" i="4"/>
  <c r="I770" i="4"/>
  <c r="K770" i="4"/>
  <c r="M776" i="4"/>
  <c r="K777" i="4"/>
  <c r="I821" i="4"/>
  <c r="J821" i="4" s="1"/>
  <c r="M832" i="4"/>
  <c r="I858" i="4"/>
  <c r="J858" i="4" s="1"/>
  <c r="K887" i="4"/>
  <c r="M887" i="4"/>
  <c r="J905" i="4"/>
  <c r="K943" i="4"/>
  <c r="I949" i="4"/>
  <c r="J949" i="4" s="1"/>
  <c r="I957" i="4"/>
  <c r="J957" i="4" s="1"/>
  <c r="K964" i="4"/>
  <c r="K975" i="4"/>
  <c r="K977" i="4"/>
  <c r="I987" i="4"/>
  <c r="J987" i="4" s="1"/>
  <c r="K893" i="4"/>
  <c r="M893" i="4"/>
  <c r="J908" i="4"/>
  <c r="J929" i="4"/>
  <c r="I941" i="4"/>
  <c r="J941" i="4" s="1"/>
  <c r="I965" i="4"/>
  <c r="J965" i="4" s="1"/>
  <c r="K470" i="4"/>
  <c r="K612" i="4"/>
  <c r="I641" i="4"/>
  <c r="I661" i="4"/>
  <c r="J661" i="4" s="1"/>
  <c r="I704" i="4"/>
  <c r="K735" i="4"/>
  <c r="I940" i="4"/>
  <c r="J940" i="4" s="1"/>
  <c r="I970" i="4"/>
  <c r="J970" i="4" s="1"/>
  <c r="I984" i="4"/>
  <c r="J984" i="4" s="1"/>
  <c r="M998" i="4"/>
  <c r="K998" i="4"/>
  <c r="K490" i="4"/>
  <c r="I491" i="4"/>
  <c r="M496" i="4"/>
  <c r="I512" i="4"/>
  <c r="J512" i="4" s="1"/>
  <c r="I525" i="4"/>
  <c r="J525" i="4" s="1"/>
  <c r="K562" i="4"/>
  <c r="M562" i="4"/>
  <c r="I676" i="4"/>
  <c r="J676" i="4" s="1"/>
  <c r="K709" i="4"/>
  <c r="K757" i="4"/>
  <c r="M759" i="4"/>
  <c r="K767" i="4"/>
  <c r="M800" i="4"/>
  <c r="M820" i="4"/>
  <c r="I834" i="4"/>
  <c r="J834" i="4" s="1"/>
  <c r="K33" i="4"/>
  <c r="I51" i="4"/>
  <c r="J51" i="4" s="1"/>
  <c r="K53" i="4"/>
  <c r="K65" i="4"/>
  <c r="M69" i="4"/>
  <c r="K97" i="4"/>
  <c r="M109" i="4"/>
  <c r="M112" i="4"/>
  <c r="I184" i="4"/>
  <c r="J184" i="4" s="1"/>
  <c r="I209" i="4"/>
  <c r="M212" i="4"/>
  <c r="M239" i="4"/>
  <c r="K257" i="4"/>
  <c r="I288" i="4"/>
  <c r="J288" i="4" s="1"/>
  <c r="M293" i="4"/>
  <c r="M309" i="4"/>
  <c r="K326" i="4"/>
  <c r="I329" i="4"/>
  <c r="M344" i="4"/>
  <c r="M365" i="4"/>
  <c r="I400" i="4"/>
  <c r="J400" i="4" s="1"/>
  <c r="I405" i="4"/>
  <c r="J405" i="4" s="1"/>
  <c r="I448" i="4"/>
  <c r="J448" i="4" s="1"/>
  <c r="I464" i="4"/>
  <c r="J464" i="4" s="1"/>
  <c r="K469" i="4"/>
  <c r="M501" i="4"/>
  <c r="K545" i="4"/>
  <c r="I549" i="4"/>
  <c r="J549" i="4" s="1"/>
  <c r="M556" i="4"/>
  <c r="M568" i="4"/>
  <c r="I572" i="4"/>
  <c r="J572" i="4" s="1"/>
  <c r="I584" i="4"/>
  <c r="J584" i="4" s="1"/>
  <c r="J611" i="4"/>
  <c r="I613" i="4"/>
  <c r="J613" i="4" s="1"/>
  <c r="I624" i="4"/>
  <c r="J624" i="4" s="1"/>
  <c r="I632" i="4"/>
  <c r="J632" i="4" s="1"/>
  <c r="J652" i="4"/>
  <c r="K653" i="4"/>
  <c r="I670" i="4"/>
  <c r="I700" i="4"/>
  <c r="J700" i="4" s="1"/>
  <c r="I702" i="4"/>
  <c r="J702" i="4" s="1"/>
  <c r="I727" i="4"/>
  <c r="J727" i="4" s="1"/>
  <c r="K729" i="4"/>
  <c r="I750" i="4"/>
  <c r="I755" i="4"/>
  <c r="M761" i="4"/>
  <c r="J771" i="4"/>
  <c r="I771" i="4"/>
  <c r="I777" i="4"/>
  <c r="K801" i="4"/>
  <c r="M842" i="4"/>
  <c r="M872" i="4"/>
  <c r="K901" i="4"/>
  <c r="I905" i="4"/>
  <c r="K917" i="4"/>
  <c r="M917" i="4"/>
  <c r="I922" i="4"/>
  <c r="K978" i="4"/>
  <c r="J997" i="4"/>
  <c r="M487" i="4"/>
  <c r="I541" i="4"/>
  <c r="J541" i="4" s="1"/>
  <c r="M548" i="4"/>
  <c r="I576" i="4"/>
  <c r="J576" i="4" s="1"/>
  <c r="I588" i="4"/>
  <c r="J588" i="4" s="1"/>
  <c r="M589" i="4"/>
  <c r="I616" i="4"/>
  <c r="J616" i="4" s="1"/>
  <c r="K628" i="4"/>
  <c r="I648" i="4"/>
  <c r="J648" i="4" s="1"/>
  <c r="I657" i="4"/>
  <c r="I684" i="4"/>
  <c r="J684" i="4" s="1"/>
  <c r="I688" i="4"/>
  <c r="J688" i="4" s="1"/>
  <c r="I693" i="4"/>
  <c r="J693" i="4" s="1"/>
  <c r="M700" i="4"/>
  <c r="M705" i="4"/>
  <c r="K714" i="4"/>
  <c r="I719" i="4"/>
  <c r="J719" i="4" s="1"/>
  <c r="M720" i="4"/>
  <c r="J742" i="4"/>
  <c r="I744" i="4"/>
  <c r="K756" i="4"/>
  <c r="K799" i="4"/>
  <c r="J811" i="4"/>
  <c r="K838" i="4"/>
  <c r="K845" i="4"/>
  <c r="J857" i="4"/>
  <c r="I865" i="4"/>
  <c r="K870" i="4"/>
  <c r="M903" i="4"/>
  <c r="K911" i="4"/>
  <c r="I916" i="4"/>
  <c r="M918" i="4"/>
  <c r="M927" i="4"/>
  <c r="J932" i="4"/>
  <c r="K933" i="4"/>
  <c r="I945" i="4"/>
  <c r="K960" i="4"/>
  <c r="K983" i="4"/>
  <c r="I989" i="4"/>
  <c r="J989" i="4" s="1"/>
  <c r="M620" i="4"/>
  <c r="K625" i="4"/>
  <c r="K630" i="4"/>
  <c r="K650" i="4"/>
  <c r="K658" i="4"/>
  <c r="I672" i="4"/>
  <c r="J672" i="4" s="1"/>
  <c r="K689" i="4"/>
  <c r="K705" i="4"/>
  <c r="I712" i="4"/>
  <c r="M758" i="4"/>
  <c r="I790" i="4"/>
  <c r="I795" i="4"/>
  <c r="J795" i="4" s="1"/>
  <c r="M797" i="4"/>
  <c r="K835" i="4"/>
  <c r="I848" i="4"/>
  <c r="K878" i="4"/>
  <c r="I901" i="4"/>
  <c r="J901" i="4" s="1"/>
  <c r="I907" i="4"/>
  <c r="J907" i="4" s="1"/>
  <c r="M1005" i="4"/>
  <c r="I740" i="4"/>
  <c r="K773" i="4"/>
  <c r="I787" i="4"/>
  <c r="I808" i="4"/>
  <c r="J808" i="4" s="1"/>
  <c r="I829" i="4"/>
  <c r="J829" i="4" s="1"/>
  <c r="K853" i="4"/>
  <c r="K867" i="4"/>
  <c r="I869" i="4"/>
  <c r="J869" i="4" s="1"/>
  <c r="I925" i="4"/>
  <c r="J925" i="4" s="1"/>
  <c r="I939" i="4"/>
  <c r="J939" i="4" s="1"/>
  <c r="M946" i="4"/>
  <c r="M949" i="4"/>
  <c r="I966" i="4"/>
  <c r="K973" i="4"/>
  <c r="K996" i="4"/>
  <c r="J1003" i="4"/>
  <c r="I1002" i="4"/>
  <c r="J1002" i="4" s="1"/>
  <c r="I10" i="4"/>
  <c r="J10" i="4" s="1"/>
  <c r="K10" i="4"/>
  <c r="M125" i="4"/>
  <c r="J169" i="4"/>
  <c r="K169" i="4"/>
  <c r="I169" i="4"/>
  <c r="M169" i="4"/>
  <c r="I242" i="4"/>
  <c r="J242" i="4" s="1"/>
  <c r="K242" i="4"/>
  <c r="M242" i="4"/>
  <c r="I282" i="4"/>
  <c r="J282" i="4" s="1"/>
  <c r="M282" i="4"/>
  <c r="K282" i="4"/>
  <c r="I362" i="4"/>
  <c r="J362" i="4" s="1"/>
  <c r="M362" i="4"/>
  <c r="K362" i="4"/>
  <c r="M12" i="4"/>
  <c r="J12" i="4"/>
  <c r="M32" i="4"/>
  <c r="I34" i="4"/>
  <c r="J34" i="4" s="1"/>
  <c r="M34" i="4"/>
  <c r="K34" i="4"/>
  <c r="I90" i="4"/>
  <c r="J90" i="4" s="1"/>
  <c r="K90" i="4"/>
  <c r="M94" i="4"/>
  <c r="K94" i="4"/>
  <c r="I94" i="4"/>
  <c r="J94" i="4" s="1"/>
  <c r="M182" i="4"/>
  <c r="K182" i="4"/>
  <c r="I182" i="4"/>
  <c r="J182" i="4" s="1"/>
  <c r="I308" i="4"/>
  <c r="J308" i="4" s="1"/>
  <c r="M308" i="4"/>
  <c r="K308" i="4"/>
  <c r="I311" i="4"/>
  <c r="J311" i="4" s="1"/>
  <c r="K311" i="4"/>
  <c r="M311" i="4"/>
  <c r="I495" i="4"/>
  <c r="J495" i="4" s="1"/>
  <c r="M495" i="4"/>
  <c r="K495" i="4"/>
  <c r="M526" i="4"/>
  <c r="K526" i="4"/>
  <c r="I526" i="4"/>
  <c r="J526" i="4" s="1"/>
  <c r="M9" i="4"/>
  <c r="M10" i="4"/>
  <c r="I17" i="4"/>
  <c r="J17" i="4" s="1"/>
  <c r="I36" i="4"/>
  <c r="K36" i="4"/>
  <c r="J36" i="4"/>
  <c r="M46" i="4"/>
  <c r="K46" i="4"/>
  <c r="I46" i="4"/>
  <c r="J46" i="4" s="1"/>
  <c r="M59" i="4"/>
  <c r="I59" i="4"/>
  <c r="J59" i="4" s="1"/>
  <c r="K59" i="4"/>
  <c r="K73" i="4"/>
  <c r="I73" i="4"/>
  <c r="J73" i="4" s="1"/>
  <c r="M73" i="4"/>
  <c r="M89" i="4"/>
  <c r="I89" i="4"/>
  <c r="J89" i="4" s="1"/>
  <c r="K89" i="4"/>
  <c r="I98" i="4"/>
  <c r="J98" i="4" s="1"/>
  <c r="M98" i="4"/>
  <c r="K98" i="4"/>
  <c r="M110" i="4"/>
  <c r="K110" i="4"/>
  <c r="I110" i="4"/>
  <c r="J110" i="4" s="1"/>
  <c r="M237" i="4"/>
  <c r="M248" i="4"/>
  <c r="K267" i="4"/>
  <c r="I267" i="4"/>
  <c r="M380" i="4"/>
  <c r="I50" i="4"/>
  <c r="J50" i="4" s="1"/>
  <c r="K50" i="4"/>
  <c r="M50" i="4"/>
  <c r="M75" i="4"/>
  <c r="I75" i="4"/>
  <c r="J75" i="4" s="1"/>
  <c r="M85" i="4"/>
  <c r="M88" i="4"/>
  <c r="M92" i="4"/>
  <c r="M97" i="4"/>
  <c r="I391" i="4"/>
  <c r="J391" i="4" s="1"/>
  <c r="K391" i="4"/>
  <c r="M391" i="4"/>
  <c r="I431" i="4"/>
  <c r="J431" i="4" s="1"/>
  <c r="K431" i="4"/>
  <c r="M431" i="4"/>
  <c r="I162" i="4"/>
  <c r="J162" i="4" s="1"/>
  <c r="M162" i="4"/>
  <c r="K162" i="4"/>
  <c r="I226" i="4"/>
  <c r="J226" i="4" s="1"/>
  <c r="K226" i="4"/>
  <c r="M226" i="4"/>
  <c r="M24" i="4"/>
  <c r="I26" i="4"/>
  <c r="J26" i="4" s="1"/>
  <c r="K26" i="4"/>
  <c r="I63" i="4"/>
  <c r="J63" i="4"/>
  <c r="M63" i="4"/>
  <c r="K63" i="4"/>
  <c r="I114" i="4"/>
  <c r="K114" i="4"/>
  <c r="J114" i="4"/>
  <c r="M114" i="4"/>
  <c r="I127" i="4"/>
  <c r="J127" i="4" s="1"/>
  <c r="M192" i="4"/>
  <c r="K201" i="4"/>
  <c r="I201" i="4"/>
  <c r="J201" i="4" s="1"/>
  <c r="M201" i="4"/>
  <c r="M203" i="4"/>
  <c r="I203" i="4"/>
  <c r="J203" i="4"/>
  <c r="M234" i="4"/>
  <c r="M257" i="4"/>
  <c r="I298" i="4"/>
  <c r="M298" i="4"/>
  <c r="K298" i="4"/>
  <c r="J298" i="4"/>
  <c r="K303" i="4"/>
  <c r="K356" i="4"/>
  <c r="I356" i="4"/>
  <c r="J356" i="4" s="1"/>
  <c r="I359" i="4"/>
  <c r="J359" i="4" s="1"/>
  <c r="K359" i="4"/>
  <c r="M359" i="4"/>
  <c r="I385" i="4"/>
  <c r="J385" i="4" s="1"/>
  <c r="M385" i="4"/>
  <c r="K385" i="4"/>
  <c r="K427" i="4"/>
  <c r="J449" i="4"/>
  <c r="K449" i="4"/>
  <c r="I449" i="4"/>
  <c r="M449" i="4"/>
  <c r="I564" i="4"/>
  <c r="J564" i="4"/>
  <c r="K564" i="4"/>
  <c r="M564" i="4"/>
  <c r="K17" i="4"/>
  <c r="M17" i="4"/>
  <c r="M261" i="4"/>
  <c r="M11" i="4"/>
  <c r="K11" i="4"/>
  <c r="I11" i="4"/>
  <c r="J11" i="4" s="1"/>
  <c r="I103" i="4"/>
  <c r="J103" i="4" s="1"/>
  <c r="K103" i="4"/>
  <c r="I140" i="4"/>
  <c r="M140" i="4"/>
  <c r="K140" i="4"/>
  <c r="J140" i="4"/>
  <c r="M217" i="4"/>
  <c r="I217" i="4"/>
  <c r="J217" i="4" s="1"/>
  <c r="K217" i="4"/>
  <c r="M220" i="4"/>
  <c r="M235" i="4"/>
  <c r="J235" i="4"/>
  <c r="K235" i="4"/>
  <c r="I235" i="4"/>
  <c r="M238" i="4"/>
  <c r="K238" i="4"/>
  <c r="I238" i="4"/>
  <c r="J238" i="4" s="1"/>
  <c r="M274" i="4"/>
  <c r="I279" i="4"/>
  <c r="J279" i="4" s="1"/>
  <c r="M279" i="4"/>
  <c r="K279" i="4"/>
  <c r="M320" i="4"/>
  <c r="M347" i="4"/>
  <c r="I347" i="4"/>
  <c r="K347" i="4"/>
  <c r="J347" i="4"/>
  <c r="M366" i="4"/>
  <c r="K366" i="4"/>
  <c r="I366" i="4"/>
  <c r="J366" i="4" s="1"/>
  <c r="I370" i="4"/>
  <c r="J370" i="4" s="1"/>
  <c r="M370" i="4"/>
  <c r="K370" i="4"/>
  <c r="K375" i="4"/>
  <c r="I455" i="4"/>
  <c r="K455" i="4"/>
  <c r="M455" i="4"/>
  <c r="J455" i="4"/>
  <c r="M735" i="4"/>
  <c r="M150" i="4"/>
  <c r="I150" i="4"/>
  <c r="J150" i="4" s="1"/>
  <c r="K150" i="4"/>
  <c r="M292" i="4"/>
  <c r="M64" i="4"/>
  <c r="M129" i="4"/>
  <c r="M269" i="4"/>
  <c r="M315" i="4"/>
  <c r="I315" i="4"/>
  <c r="J315" i="4" s="1"/>
  <c r="J22" i="4"/>
  <c r="M22" i="4"/>
  <c r="K22" i="4"/>
  <c r="K41" i="4"/>
  <c r="I41" i="4"/>
  <c r="J41" i="4" s="1"/>
  <c r="M41" i="4"/>
  <c r="I44" i="4"/>
  <c r="J44" i="4" s="1"/>
  <c r="M54" i="4"/>
  <c r="K54" i="4"/>
  <c r="I54" i="4"/>
  <c r="J54" i="4" s="1"/>
  <c r="M216" i="4"/>
  <c r="M259" i="4"/>
  <c r="I259" i="4"/>
  <c r="J259" i="4" s="1"/>
  <c r="K259" i="4"/>
  <c r="M275" i="4"/>
  <c r="K275" i="4"/>
  <c r="I275" i="4"/>
  <c r="J275" i="4" s="1"/>
  <c r="I290" i="4"/>
  <c r="J290" i="4" s="1"/>
  <c r="K290" i="4"/>
  <c r="M290" i="4"/>
  <c r="K314" i="4"/>
  <c r="I316" i="4"/>
  <c r="J316" i="4" s="1"/>
  <c r="M316" i="4"/>
  <c r="K316" i="4"/>
  <c r="M381" i="4"/>
  <c r="M411" i="4"/>
  <c r="I411" i="4"/>
  <c r="K411" i="4"/>
  <c r="J411" i="4"/>
  <c r="M805" i="4"/>
  <c r="I154" i="4"/>
  <c r="J154" i="4" s="1"/>
  <c r="K154" i="4"/>
  <c r="M174" i="4"/>
  <c r="K174" i="4"/>
  <c r="I174" i="4"/>
  <c r="J174" i="4" s="1"/>
  <c r="I178" i="4"/>
  <c r="J178" i="4" s="1"/>
  <c r="K178" i="4"/>
  <c r="M178" i="4"/>
  <c r="I255" i="4"/>
  <c r="J255" i="4" s="1"/>
  <c r="K255" i="4"/>
  <c r="M332" i="4"/>
  <c r="I417" i="4"/>
  <c r="J417" i="4" s="1"/>
  <c r="M417" i="4"/>
  <c r="K417" i="4"/>
  <c r="M492" i="4"/>
  <c r="M524" i="4"/>
  <c r="M593" i="4"/>
  <c r="K593" i="4"/>
  <c r="I593" i="4"/>
  <c r="J593" i="4" s="1"/>
  <c r="M30" i="4"/>
  <c r="I30" i="4"/>
  <c r="J30" i="4" s="1"/>
  <c r="K30" i="4"/>
  <c r="I71" i="4"/>
  <c r="J71" i="4" s="1"/>
  <c r="K71" i="4"/>
  <c r="M107" i="4"/>
  <c r="K107" i="4"/>
  <c r="I107" i="4"/>
  <c r="J107" i="4" s="1"/>
  <c r="I122" i="4"/>
  <c r="J122" i="4" s="1"/>
  <c r="M122" i="4"/>
  <c r="K122" i="4"/>
  <c r="I9" i="4"/>
  <c r="J9" i="4" s="1"/>
  <c r="I13" i="4"/>
  <c r="J13" i="4" s="1"/>
  <c r="M14" i="4"/>
  <c r="I14" i="4"/>
  <c r="J14" i="4" s="1"/>
  <c r="K14" i="4"/>
  <c r="M36" i="4"/>
  <c r="K79" i="4"/>
  <c r="K85" i="4"/>
  <c r="M90" i="4"/>
  <c r="M101" i="4"/>
  <c r="J105" i="4"/>
  <c r="K105" i="4"/>
  <c r="I105" i="4"/>
  <c r="K143" i="4"/>
  <c r="M158" i="4"/>
  <c r="I158" i="4"/>
  <c r="J158" i="4" s="1"/>
  <c r="K158" i="4"/>
  <c r="M164" i="4"/>
  <c r="I191" i="4"/>
  <c r="J191" i="4" s="1"/>
  <c r="M191" i="4"/>
  <c r="K191" i="4"/>
  <c r="M213" i="4"/>
  <c r="J227" i="4"/>
  <c r="M263" i="4"/>
  <c r="J337" i="4"/>
  <c r="M337" i="4"/>
  <c r="K337" i="4"/>
  <c r="I337" i="4"/>
  <c r="M342" i="4"/>
  <c r="K342" i="4"/>
  <c r="I342" i="4"/>
  <c r="J342" i="4" s="1"/>
  <c r="K390" i="4"/>
  <c r="K479" i="4"/>
  <c r="I511" i="4"/>
  <c r="J511" i="4" s="1"/>
  <c r="K511" i="4"/>
  <c r="M511" i="4"/>
  <c r="I558" i="4"/>
  <c r="K558" i="4"/>
  <c r="M560" i="4"/>
  <c r="I276" i="4"/>
  <c r="J276" i="4" s="1"/>
  <c r="M276" i="4"/>
  <c r="J302" i="4"/>
  <c r="M302" i="4"/>
  <c r="M406" i="4"/>
  <c r="K406" i="4"/>
  <c r="I406" i="4"/>
  <c r="J406" i="4" s="1"/>
  <c r="M413" i="4"/>
  <c r="M419" i="4"/>
  <c r="I419" i="4"/>
  <c r="J419" i="4" s="1"/>
  <c r="M420" i="4"/>
  <c r="J497" i="4"/>
  <c r="M497" i="4"/>
  <c r="K497" i="4"/>
  <c r="I497" i="4"/>
  <c r="I500" i="4"/>
  <c r="J500" i="4" s="1"/>
  <c r="K500" i="4"/>
  <c r="M500" i="4"/>
  <c r="K634" i="4"/>
  <c r="J681" i="4"/>
  <c r="K681" i="4"/>
  <c r="I681" i="4"/>
  <c r="M681" i="4"/>
  <c r="I55" i="4"/>
  <c r="J55" i="4" s="1"/>
  <c r="K55" i="4"/>
  <c r="M55" i="4"/>
  <c r="J86" i="4"/>
  <c r="M86" i="4"/>
  <c r="K86" i="4"/>
  <c r="I95" i="4"/>
  <c r="J95" i="4" s="1"/>
  <c r="K95" i="4"/>
  <c r="J121" i="4"/>
  <c r="M121" i="4"/>
  <c r="K121" i="4"/>
  <c r="M148" i="4"/>
  <c r="I183" i="4"/>
  <c r="K183" i="4"/>
  <c r="J183" i="4"/>
  <c r="M183" i="4"/>
  <c r="J214" i="4"/>
  <c r="M214" i="4"/>
  <c r="K214" i="4"/>
  <c r="I223" i="4"/>
  <c r="J223" i="4" s="1"/>
  <c r="K223" i="4"/>
  <c r="J233" i="4"/>
  <c r="I233" i="4"/>
  <c r="M233" i="4"/>
  <c r="M25" i="4"/>
  <c r="I37" i="4"/>
  <c r="J37" i="4" s="1"/>
  <c r="I87" i="4"/>
  <c r="J87" i="4" s="1"/>
  <c r="K87" i="4"/>
  <c r="M93" i="4"/>
  <c r="K106" i="4"/>
  <c r="I113" i="4"/>
  <c r="J113" i="4" s="1"/>
  <c r="M113" i="4"/>
  <c r="I130" i="4"/>
  <c r="J130" i="4" s="1"/>
  <c r="M130" i="4"/>
  <c r="K133" i="4"/>
  <c r="J153" i="4"/>
  <c r="M153" i="4"/>
  <c r="I165" i="4"/>
  <c r="J165" i="4" s="1"/>
  <c r="I215" i="4"/>
  <c r="J215" i="4" s="1"/>
  <c r="K215" i="4"/>
  <c r="M221" i="4"/>
  <c r="K245" i="4"/>
  <c r="I250" i="4"/>
  <c r="J250" i="4" s="1"/>
  <c r="M250" i="4"/>
  <c r="K250" i="4"/>
  <c r="I271" i="4"/>
  <c r="J271" i="4" s="1"/>
  <c r="K271" i="4"/>
  <c r="M271" i="4"/>
  <c r="J281" i="4"/>
  <c r="K281" i="4"/>
  <c r="I285" i="4"/>
  <c r="J285" i="4" s="1"/>
  <c r="K313" i="4"/>
  <c r="I313" i="4"/>
  <c r="J313" i="4" s="1"/>
  <c r="I322" i="4"/>
  <c r="J322" i="4" s="1"/>
  <c r="K322" i="4"/>
  <c r="I327" i="4"/>
  <c r="J327" i="4" s="1"/>
  <c r="K327" i="4"/>
  <c r="M327" i="4"/>
  <c r="M334" i="4"/>
  <c r="I334" i="4"/>
  <c r="J334" i="4" s="1"/>
  <c r="I357" i="4"/>
  <c r="J357" i="4" s="1"/>
  <c r="I383" i="4"/>
  <c r="J383" i="4" s="1"/>
  <c r="K383" i="4"/>
  <c r="M383" i="4"/>
  <c r="K425" i="4"/>
  <c r="I425" i="4"/>
  <c r="J425" i="4" s="1"/>
  <c r="M444" i="4"/>
  <c r="M472" i="4"/>
  <c r="M566" i="4"/>
  <c r="K566" i="4"/>
  <c r="I566" i="4"/>
  <c r="J566" i="4" s="1"/>
  <c r="M590" i="4"/>
  <c r="I590" i="4"/>
  <c r="J590" i="4" s="1"/>
  <c r="K590" i="4"/>
  <c r="M527" i="4"/>
  <c r="K643" i="4"/>
  <c r="M123" i="4"/>
  <c r="J123" i="4"/>
  <c r="I123" i="4"/>
  <c r="K123" i="4"/>
  <c r="M131" i="4"/>
  <c r="I131" i="4"/>
  <c r="J131" i="4" s="1"/>
  <c r="M155" i="4"/>
  <c r="I155" i="4"/>
  <c r="J155" i="4" s="1"/>
  <c r="M161" i="4"/>
  <c r="M163" i="4"/>
  <c r="J163" i="4"/>
  <c r="J177" i="4"/>
  <c r="J190" i="4"/>
  <c r="M190" i="4"/>
  <c r="M228" i="4"/>
  <c r="J230" i="4"/>
  <c r="M230" i="4"/>
  <c r="M240" i="4"/>
  <c r="J273" i="4"/>
  <c r="M273" i="4"/>
  <c r="I277" i="4"/>
  <c r="J277" i="4" s="1"/>
  <c r="M289" i="4"/>
  <c r="M299" i="4"/>
  <c r="I299" i="4"/>
  <c r="J299" i="4" s="1"/>
  <c r="M333" i="4"/>
  <c r="M339" i="4"/>
  <c r="I339" i="4"/>
  <c r="J339" i="4" s="1"/>
  <c r="I340" i="4"/>
  <c r="K340" i="4"/>
  <c r="J340" i="4"/>
  <c r="I349" i="4"/>
  <c r="J349" i="4" s="1"/>
  <c r="M350" i="4"/>
  <c r="K350" i="4"/>
  <c r="I350" i="4"/>
  <c r="J350" i="4" s="1"/>
  <c r="M351" i="4"/>
  <c r="J353" i="4"/>
  <c r="K353" i="4"/>
  <c r="M353" i="4"/>
  <c r="I388" i="4"/>
  <c r="J388" i="4" s="1"/>
  <c r="I399" i="4"/>
  <c r="J399" i="4" s="1"/>
  <c r="K399" i="4"/>
  <c r="M424" i="4"/>
  <c r="K437" i="4"/>
  <c r="M452" i="4"/>
  <c r="I466" i="4"/>
  <c r="J466" i="4" s="1"/>
  <c r="M466" i="4"/>
  <c r="K466" i="4"/>
  <c r="M513" i="4"/>
  <c r="M577" i="4"/>
  <c r="I577" i="4"/>
  <c r="J577" i="4" s="1"/>
  <c r="K577" i="4"/>
  <c r="M724" i="4"/>
  <c r="I724" i="4"/>
  <c r="J724" i="4" s="1"/>
  <c r="K724" i="4"/>
  <c r="M571" i="4"/>
  <c r="I571" i="4"/>
  <c r="K571" i="4"/>
  <c r="J571" i="4"/>
  <c r="K15" i="4"/>
  <c r="M21" i="4"/>
  <c r="M27" i="4"/>
  <c r="I27" i="4"/>
  <c r="J27" i="4" s="1"/>
  <c r="M33" i="4"/>
  <c r="M35" i="4"/>
  <c r="J35" i="4"/>
  <c r="J49" i="4"/>
  <c r="J62" i="4"/>
  <c r="M62" i="4"/>
  <c r="I100" i="4"/>
  <c r="J100" i="4" s="1"/>
  <c r="I18" i="4"/>
  <c r="J18" i="4"/>
  <c r="K18" i="4"/>
  <c r="I39" i="4"/>
  <c r="J39" i="4" s="1"/>
  <c r="M48" i="4"/>
  <c r="M49" i="4"/>
  <c r="M67" i="4"/>
  <c r="K67" i="4"/>
  <c r="K76" i="4"/>
  <c r="M78" i="4"/>
  <c r="K78" i="4"/>
  <c r="I78" i="4"/>
  <c r="J78" i="4" s="1"/>
  <c r="I119" i="4"/>
  <c r="J119" i="4" s="1"/>
  <c r="K119" i="4"/>
  <c r="J145" i="4"/>
  <c r="K145" i="4"/>
  <c r="M145" i="4"/>
  <c r="I167" i="4"/>
  <c r="J167" i="4" s="1"/>
  <c r="M176" i="4"/>
  <c r="M177" i="4"/>
  <c r="M195" i="4"/>
  <c r="K195" i="4"/>
  <c r="K204" i="4"/>
  <c r="J206" i="4"/>
  <c r="M206" i="4"/>
  <c r="K206" i="4"/>
  <c r="I206" i="4"/>
  <c r="I256" i="4"/>
  <c r="J256" i="4" s="1"/>
  <c r="M278" i="4"/>
  <c r="I278" i="4"/>
  <c r="J278" i="4" s="1"/>
  <c r="J284" i="4"/>
  <c r="M284" i="4"/>
  <c r="I287" i="4"/>
  <c r="J287" i="4" s="1"/>
  <c r="M287" i="4"/>
  <c r="M294" i="4"/>
  <c r="K294" i="4"/>
  <c r="I294" i="4"/>
  <c r="J294" i="4" s="1"/>
  <c r="M305" i="4"/>
  <c r="I305" i="4"/>
  <c r="J305" i="4" s="1"/>
  <c r="I330" i="4"/>
  <c r="J330" i="4" s="1"/>
  <c r="K330" i="4"/>
  <c r="M504" i="4"/>
  <c r="I695" i="4"/>
  <c r="K695" i="4"/>
  <c r="J695" i="4"/>
  <c r="M695" i="4"/>
  <c r="I758" i="4"/>
  <c r="K758" i="4"/>
  <c r="I132" i="4"/>
  <c r="J132" i="4" s="1"/>
  <c r="M132" i="4"/>
  <c r="M139" i="4"/>
  <c r="K139" i="4"/>
  <c r="M144" i="4"/>
  <c r="I146" i="4"/>
  <c r="J146" i="4" s="1"/>
  <c r="K146" i="4"/>
  <c r="I164" i="4"/>
  <c r="J164" i="4" s="1"/>
  <c r="K164" i="4"/>
  <c r="I168" i="4"/>
  <c r="J168" i="4" s="1"/>
  <c r="J172" i="4"/>
  <c r="M172" i="4"/>
  <c r="M187" i="4"/>
  <c r="I187" i="4"/>
  <c r="J187" i="4" s="1"/>
  <c r="M188" i="4"/>
  <c r="I199" i="4"/>
  <c r="J199" i="4" s="1"/>
  <c r="K199" i="4"/>
  <c r="K207" i="4"/>
  <c r="I218" i="4"/>
  <c r="J218" i="4" s="1"/>
  <c r="M218" i="4"/>
  <c r="J222" i="4"/>
  <c r="M222" i="4"/>
  <c r="K222" i="4"/>
  <c r="M223" i="4"/>
  <c r="M225" i="4"/>
  <c r="M227" i="4"/>
  <c r="I227" i="4"/>
  <c r="I239" i="4"/>
  <c r="J239" i="4" s="1"/>
  <c r="K246" i="4"/>
  <c r="K276" i="4"/>
  <c r="K302" i="4"/>
  <c r="K306" i="4"/>
  <c r="M403" i="4"/>
  <c r="J403" i="4"/>
  <c r="I403" i="4"/>
  <c r="K419" i="4"/>
  <c r="M446" i="4"/>
  <c r="K446" i="4"/>
  <c r="I446" i="4"/>
  <c r="J446" i="4" s="1"/>
  <c r="I482" i="4"/>
  <c r="J482" i="4" s="1"/>
  <c r="K482" i="4"/>
  <c r="M482" i="4"/>
  <c r="I498" i="4"/>
  <c r="K498" i="4"/>
  <c r="J498" i="4"/>
  <c r="K502" i="4"/>
  <c r="M508" i="4"/>
  <c r="I508" i="4"/>
  <c r="K508" i="4"/>
  <c r="J508" i="4"/>
  <c r="J537" i="4"/>
  <c r="K537" i="4"/>
  <c r="M537" i="4"/>
  <c r="I537" i="4"/>
  <c r="M567" i="4"/>
  <c r="M669" i="4"/>
  <c r="I663" i="4"/>
  <c r="J663" i="4"/>
  <c r="M663" i="4"/>
  <c r="M831" i="4"/>
  <c r="I988" i="4"/>
  <c r="J988" i="4" s="1"/>
  <c r="M988" i="4"/>
  <c r="K988" i="4"/>
  <c r="M37" i="4"/>
  <c r="I58" i="4"/>
  <c r="J58" i="4" s="1"/>
  <c r="M65" i="4"/>
  <c r="I66" i="4"/>
  <c r="J66" i="4" s="1"/>
  <c r="M66" i="4"/>
  <c r="I68" i="4"/>
  <c r="J68" i="4" s="1"/>
  <c r="M68" i="4"/>
  <c r="I82" i="4"/>
  <c r="K82" i="4"/>
  <c r="J82" i="4"/>
  <c r="K102" i="4"/>
  <c r="J118" i="4"/>
  <c r="M118" i="4"/>
  <c r="J126" i="4"/>
  <c r="M126" i="4"/>
  <c r="I133" i="4"/>
  <c r="J133" i="4" s="1"/>
  <c r="K138" i="4"/>
  <c r="M142" i="4"/>
  <c r="K142" i="4"/>
  <c r="I142" i="4"/>
  <c r="J142" i="4" s="1"/>
  <c r="M165" i="4"/>
  <c r="I186" i="4"/>
  <c r="J186" i="4" s="1"/>
  <c r="M193" i="4"/>
  <c r="I194" i="4"/>
  <c r="J194" i="4" s="1"/>
  <c r="M194" i="4"/>
  <c r="I196" i="4"/>
  <c r="J196" i="4" s="1"/>
  <c r="M196" i="4"/>
  <c r="I210" i="4"/>
  <c r="J210" i="4" s="1"/>
  <c r="K210" i="4"/>
  <c r="J241" i="4"/>
  <c r="M241" i="4"/>
  <c r="I244" i="4"/>
  <c r="J244" i="4" s="1"/>
  <c r="M244" i="4"/>
  <c r="I247" i="4"/>
  <c r="J247" i="4" s="1"/>
  <c r="M247" i="4"/>
  <c r="K253" i="4"/>
  <c r="M262" i="4"/>
  <c r="I262" i="4"/>
  <c r="J262" i="4" s="1"/>
  <c r="K265" i="4"/>
  <c r="I265" i="4"/>
  <c r="J265" i="4" s="1"/>
  <c r="M307" i="4"/>
  <c r="K307" i="4"/>
  <c r="J310" i="4"/>
  <c r="M310" i="4"/>
  <c r="M312" i="4"/>
  <c r="I319" i="4"/>
  <c r="J319" i="4" s="1"/>
  <c r="M319" i="4"/>
  <c r="K325" i="4"/>
  <c r="M331" i="4"/>
  <c r="K331" i="4"/>
  <c r="I331" i="4"/>
  <c r="J331" i="4" s="1"/>
  <c r="K346" i="4"/>
  <c r="K358" i="4"/>
  <c r="K373" i="4"/>
  <c r="M379" i="4"/>
  <c r="K379" i="4"/>
  <c r="J382" i="4"/>
  <c r="M382" i="4"/>
  <c r="K382" i="4"/>
  <c r="K398" i="4"/>
  <c r="I402" i="4"/>
  <c r="J402" i="4" s="1"/>
  <c r="M402" i="4"/>
  <c r="I410" i="4"/>
  <c r="J410" i="4" s="1"/>
  <c r="M410" i="4"/>
  <c r="J414" i="4"/>
  <c r="M414" i="4"/>
  <c r="K414" i="4"/>
  <c r="M416" i="4"/>
  <c r="J422" i="4"/>
  <c r="M422" i="4"/>
  <c r="M423" i="4"/>
  <c r="I426" i="4"/>
  <c r="J426" i="4" s="1"/>
  <c r="K426" i="4"/>
  <c r="I432" i="4"/>
  <c r="J432" i="4" s="1"/>
  <c r="K445" i="4"/>
  <c r="J467" i="4"/>
  <c r="K481" i="4"/>
  <c r="K494" i="4"/>
  <c r="M516" i="4"/>
  <c r="M518" i="4"/>
  <c r="I518" i="4"/>
  <c r="J518" i="4" s="1"/>
  <c r="M531" i="4"/>
  <c r="I531" i="4"/>
  <c r="J531" i="4" s="1"/>
  <c r="K531" i="4"/>
  <c r="I596" i="4"/>
  <c r="J596" i="4" s="1"/>
  <c r="K596" i="4"/>
  <c r="M596" i="4"/>
  <c r="M605" i="4"/>
  <c r="M629" i="4"/>
  <c r="I644" i="4"/>
  <c r="J644" i="4" s="1"/>
  <c r="M644" i="4"/>
  <c r="K644" i="4"/>
  <c r="I696" i="4"/>
  <c r="J696" i="4" s="1"/>
  <c r="M696" i="4"/>
  <c r="K696" i="4"/>
  <c r="M723" i="4"/>
  <c r="I723" i="4"/>
  <c r="J723" i="4" s="1"/>
  <c r="K723" i="4"/>
  <c r="M900" i="4"/>
  <c r="J900" i="4"/>
  <c r="K900" i="4"/>
  <c r="I900" i="4"/>
  <c r="M942" i="4"/>
  <c r="K942" i="4"/>
  <c r="I942" i="4"/>
  <c r="J942" i="4" s="1"/>
  <c r="I607" i="4"/>
  <c r="J607" i="4" s="1"/>
  <c r="M607" i="4"/>
  <c r="M694" i="4"/>
  <c r="K694" i="4"/>
  <c r="I694" i="4"/>
  <c r="J694" i="4" s="1"/>
  <c r="M703" i="4"/>
  <c r="K716" i="4"/>
  <c r="M727" i="4"/>
  <c r="M792" i="4"/>
  <c r="J792" i="4"/>
  <c r="I792" i="4"/>
  <c r="K792" i="4"/>
  <c r="I354" i="4"/>
  <c r="J354" i="4" s="1"/>
  <c r="K354" i="4"/>
  <c r="M371" i="4"/>
  <c r="I371" i="4"/>
  <c r="J371" i="4" s="1"/>
  <c r="J374" i="4"/>
  <c r="M374" i="4"/>
  <c r="I374" i="4"/>
  <c r="K377" i="4"/>
  <c r="I377" i="4"/>
  <c r="J377" i="4" s="1"/>
  <c r="J380" i="4"/>
  <c r="I380" i="4"/>
  <c r="J393" i="4"/>
  <c r="M393" i="4"/>
  <c r="K393" i="4"/>
  <c r="I434" i="4"/>
  <c r="J434" i="4" s="1"/>
  <c r="I442" i="4"/>
  <c r="J442" i="4" s="1"/>
  <c r="M442" i="4"/>
  <c r="K443" i="4"/>
  <c r="I468" i="4"/>
  <c r="J468" i="4" s="1"/>
  <c r="K468" i="4"/>
  <c r="M471" i="4"/>
  <c r="M517" i="4"/>
  <c r="M550" i="4"/>
  <c r="K550" i="4"/>
  <c r="I550" i="4"/>
  <c r="J550" i="4" s="1"/>
  <c r="I554" i="4"/>
  <c r="J554" i="4" s="1"/>
  <c r="M554" i="4"/>
  <c r="K554" i="4"/>
  <c r="M580" i="4"/>
  <c r="I580" i="4"/>
  <c r="J580" i="4" s="1"/>
  <c r="K580" i="4"/>
  <c r="M594" i="4"/>
  <c r="K594" i="4"/>
  <c r="M603" i="4"/>
  <c r="J603" i="4"/>
  <c r="K603" i="4"/>
  <c r="I636" i="4"/>
  <c r="J636" i="4" s="1"/>
  <c r="M636" i="4"/>
  <c r="I639" i="4"/>
  <c r="K639" i="4"/>
  <c r="J639" i="4"/>
  <c r="M639" i="4"/>
  <c r="K686" i="4"/>
  <c r="I686" i="4"/>
  <c r="I760" i="4"/>
  <c r="M760" i="4"/>
  <c r="K760" i="4"/>
  <c r="J760" i="4"/>
  <c r="I351" i="4"/>
  <c r="J351" i="4"/>
  <c r="I394" i="4"/>
  <c r="J394" i="4" s="1"/>
  <c r="M394" i="4"/>
  <c r="I420" i="4"/>
  <c r="J420" i="4" s="1"/>
  <c r="K420" i="4"/>
  <c r="M445" i="4"/>
  <c r="M478" i="4"/>
  <c r="K478" i="4"/>
  <c r="I478" i="4"/>
  <c r="J478" i="4" s="1"/>
  <c r="I506" i="4"/>
  <c r="M506" i="4"/>
  <c r="J506" i="4"/>
  <c r="I514" i="4"/>
  <c r="J514" i="4" s="1"/>
  <c r="K514" i="4"/>
  <c r="M514" i="4"/>
  <c r="M515" i="4"/>
  <c r="I515" i="4"/>
  <c r="J515" i="4" s="1"/>
  <c r="K515" i="4"/>
  <c r="I535" i="4"/>
  <c r="J535" i="4" s="1"/>
  <c r="M535" i="4"/>
  <c r="I586" i="4"/>
  <c r="J586" i="4" s="1"/>
  <c r="K586" i="4"/>
  <c r="M786" i="4"/>
  <c r="K786" i="4"/>
  <c r="I786" i="4"/>
  <c r="J786" i="4" s="1"/>
  <c r="I822" i="4"/>
  <c r="K822" i="4"/>
  <c r="I841" i="4"/>
  <c r="J841" i="4" s="1"/>
  <c r="M841" i="4"/>
  <c r="K841" i="4"/>
  <c r="J852" i="4"/>
  <c r="K852" i="4"/>
  <c r="I852" i="4"/>
  <c r="M852" i="4"/>
  <c r="K21" i="4"/>
  <c r="I23" i="4"/>
  <c r="K23" i="4"/>
  <c r="J23" i="4"/>
  <c r="I31" i="4"/>
  <c r="J31" i="4" s="1"/>
  <c r="M31" i="4"/>
  <c r="M43" i="4"/>
  <c r="K43" i="4"/>
  <c r="K45" i="4"/>
  <c r="K47" i="4"/>
  <c r="M56" i="4"/>
  <c r="J57" i="4"/>
  <c r="M57" i="4"/>
  <c r="M80" i="4"/>
  <c r="J81" i="4"/>
  <c r="M91" i="4"/>
  <c r="I91" i="4"/>
  <c r="J91" i="4" s="1"/>
  <c r="I96" i="4"/>
  <c r="J96" i="4" s="1"/>
  <c r="M99" i="4"/>
  <c r="K99" i="4"/>
  <c r="K101" i="4"/>
  <c r="K108" i="4"/>
  <c r="J115" i="4"/>
  <c r="K117" i="4"/>
  <c r="I135" i="4"/>
  <c r="J135" i="4" s="1"/>
  <c r="M135" i="4"/>
  <c r="K137" i="4"/>
  <c r="I137" i="4"/>
  <c r="J137" i="4" s="1"/>
  <c r="I151" i="4"/>
  <c r="J151" i="4" s="1"/>
  <c r="K151" i="4"/>
  <c r="I159" i="4"/>
  <c r="J159" i="4" s="1"/>
  <c r="M159" i="4"/>
  <c r="M171" i="4"/>
  <c r="K171" i="4"/>
  <c r="K173" i="4"/>
  <c r="K175" i="4"/>
  <c r="M184" i="4"/>
  <c r="J185" i="4"/>
  <c r="M185" i="4"/>
  <c r="M208" i="4"/>
  <c r="J209" i="4"/>
  <c r="M219" i="4"/>
  <c r="I219" i="4"/>
  <c r="J219" i="4" s="1"/>
  <c r="I224" i="4"/>
  <c r="J224" i="4" s="1"/>
  <c r="J249" i="4"/>
  <c r="K249" i="4"/>
  <c r="M249" i="4"/>
  <c r="M252" i="4"/>
  <c r="K252" i="4"/>
  <c r="I258" i="4"/>
  <c r="J258" i="4" s="1"/>
  <c r="K258" i="4"/>
  <c r="M258" i="4"/>
  <c r="K261" i="4"/>
  <c r="M267" i="4"/>
  <c r="J267" i="4"/>
  <c r="J270" i="4"/>
  <c r="M270" i="4"/>
  <c r="M272" i="4"/>
  <c r="K285" i="4"/>
  <c r="J321" i="4"/>
  <c r="M321" i="4"/>
  <c r="M324" i="4"/>
  <c r="K324" i="4"/>
  <c r="J345" i="4"/>
  <c r="K345" i="4"/>
  <c r="I345" i="4"/>
  <c r="I348" i="4"/>
  <c r="J348" i="4" s="1"/>
  <c r="M348" i="4"/>
  <c r="K357" i="4"/>
  <c r="K363" i="4"/>
  <c r="M392" i="4"/>
  <c r="K405" i="4"/>
  <c r="I439" i="4"/>
  <c r="J439" i="4" s="1"/>
  <c r="M439" i="4"/>
  <c r="M443" i="4"/>
  <c r="I443" i="4"/>
  <c r="J443" i="4" s="1"/>
  <c r="I471" i="4"/>
  <c r="J471" i="4" s="1"/>
  <c r="K471" i="4"/>
  <c r="M476" i="4"/>
  <c r="M530" i="4"/>
  <c r="K534" i="4"/>
  <c r="I583" i="4"/>
  <c r="J583" i="4" s="1"/>
  <c r="K583" i="4"/>
  <c r="M583" i="4"/>
  <c r="I626" i="4"/>
  <c r="J626" i="4" s="1"/>
  <c r="M626" i="4"/>
  <c r="K626" i="4"/>
  <c r="I638" i="4"/>
  <c r="K663" i="4"/>
  <c r="I718" i="4"/>
  <c r="J718" i="4" s="1"/>
  <c r="M718" i="4"/>
  <c r="K718" i="4"/>
  <c r="K854" i="4"/>
  <c r="I854" i="4"/>
  <c r="J454" i="4"/>
  <c r="M454" i="4"/>
  <c r="K454" i="4"/>
  <c r="M459" i="4"/>
  <c r="I459" i="4"/>
  <c r="J459" i="4" s="1"/>
  <c r="M465" i="4"/>
  <c r="I465" i="4"/>
  <c r="J465" i="4" s="1"/>
  <c r="M483" i="4"/>
  <c r="I483" i="4"/>
  <c r="J483" i="4" s="1"/>
  <c r="M491" i="4"/>
  <c r="J491" i="4"/>
  <c r="K491" i="4"/>
  <c r="I504" i="4"/>
  <c r="J504" i="4" s="1"/>
  <c r="K505" i="4"/>
  <c r="I505" i="4"/>
  <c r="J505" i="4" s="1"/>
  <c r="I527" i="4"/>
  <c r="J527" i="4" s="1"/>
  <c r="K527" i="4"/>
  <c r="J540" i="4"/>
  <c r="M540" i="4"/>
  <c r="I543" i="4"/>
  <c r="J543" i="4" s="1"/>
  <c r="K543" i="4"/>
  <c r="M563" i="4"/>
  <c r="J563" i="4"/>
  <c r="M588" i="4"/>
  <c r="J612" i="4"/>
  <c r="M612" i="4"/>
  <c r="I615" i="4"/>
  <c r="J615" i="4" s="1"/>
  <c r="K615" i="4"/>
  <c r="M615" i="4"/>
  <c r="K619" i="4"/>
  <c r="M627" i="4"/>
  <c r="I627" i="4"/>
  <c r="J627" i="4" s="1"/>
  <c r="M656" i="4"/>
  <c r="M662" i="4"/>
  <c r="I662" i="4"/>
  <c r="J662" i="4" s="1"/>
  <c r="K662" i="4"/>
  <c r="M675" i="4"/>
  <c r="I675" i="4"/>
  <c r="J675" i="4" s="1"/>
  <c r="I692" i="4"/>
  <c r="J692" i="4" s="1"/>
  <c r="K693" i="4"/>
  <c r="M698" i="4"/>
  <c r="I761" i="4"/>
  <c r="J761" i="4"/>
  <c r="K761" i="4"/>
  <c r="I769" i="4"/>
  <c r="K769" i="4"/>
  <c r="M769" i="4"/>
  <c r="M880" i="4"/>
  <c r="I880" i="4"/>
  <c r="J880" i="4" s="1"/>
  <c r="K880" i="4"/>
  <c r="I578" i="4"/>
  <c r="J578" i="4" s="1"/>
  <c r="K578" i="4"/>
  <c r="M587" i="4"/>
  <c r="K587" i="4"/>
  <c r="I587" i="4"/>
  <c r="J587" i="4" s="1"/>
  <c r="K599" i="4"/>
  <c r="I604" i="4"/>
  <c r="J604" i="4" s="1"/>
  <c r="M604" i="4"/>
  <c r="J609" i="4"/>
  <c r="K609" i="4"/>
  <c r="M609" i="4"/>
  <c r="K629" i="4"/>
  <c r="K633" i="4"/>
  <c r="I633" i="4"/>
  <c r="J633" i="4" s="1"/>
  <c r="I655" i="4"/>
  <c r="J655" i="4" s="1"/>
  <c r="K666" i="4"/>
  <c r="M683" i="4"/>
  <c r="J683" i="4"/>
  <c r="K683" i="4"/>
  <c r="K687" i="4"/>
  <c r="I708" i="4"/>
  <c r="J708" i="4" s="1"/>
  <c r="K708" i="4"/>
  <c r="I710" i="4"/>
  <c r="J710" i="4" s="1"/>
  <c r="K710" i="4"/>
  <c r="M710" i="4"/>
  <c r="I730" i="4"/>
  <c r="J730" i="4" s="1"/>
  <c r="K730" i="4"/>
  <c r="M781" i="4"/>
  <c r="M877" i="4"/>
  <c r="M387" i="4"/>
  <c r="K387" i="4"/>
  <c r="I389" i="4"/>
  <c r="J389" i="4" s="1"/>
  <c r="I423" i="4"/>
  <c r="J423" i="4" s="1"/>
  <c r="K423" i="4"/>
  <c r="I452" i="4"/>
  <c r="J452" i="4" s="1"/>
  <c r="I489" i="4"/>
  <c r="J489" i="4" s="1"/>
  <c r="M489" i="4"/>
  <c r="J516" i="4"/>
  <c r="I538" i="4"/>
  <c r="J538" i="4" s="1"/>
  <c r="M538" i="4"/>
  <c r="K538" i="4"/>
  <c r="K553" i="4"/>
  <c r="M561" i="4"/>
  <c r="I561" i="4"/>
  <c r="J561" i="4" s="1"/>
  <c r="K570" i="4"/>
  <c r="K582" i="4"/>
  <c r="I610" i="4"/>
  <c r="K610" i="4"/>
  <c r="J610" i="4"/>
  <c r="M616" i="4"/>
  <c r="M647" i="4"/>
  <c r="K651" i="4"/>
  <c r="I651" i="4"/>
  <c r="J651" i="4" s="1"/>
  <c r="J670" i="4"/>
  <c r="M670" i="4"/>
  <c r="K670" i="4"/>
  <c r="M721" i="4"/>
  <c r="J732" i="4"/>
  <c r="M732" i="4"/>
  <c r="K732" i="4"/>
  <c r="M746" i="4"/>
  <c r="I746" i="4"/>
  <c r="J746" i="4"/>
  <c r="K746" i="4"/>
  <c r="M802" i="4"/>
  <c r="I802" i="4"/>
  <c r="J802" i="4" s="1"/>
  <c r="K802" i="4"/>
  <c r="M837" i="4"/>
  <c r="I862" i="4"/>
  <c r="K862" i="4"/>
  <c r="J865" i="4"/>
  <c r="M909" i="4"/>
  <c r="K913" i="4"/>
  <c r="I913" i="4"/>
  <c r="J913" i="4" s="1"/>
  <c r="M913" i="4"/>
  <c r="K922" i="4"/>
  <c r="M963" i="4"/>
  <c r="I963" i="4"/>
  <c r="K963" i="4"/>
  <c r="J963" i="4"/>
  <c r="I666" i="4"/>
  <c r="J666" i="4" s="1"/>
  <c r="M666" i="4"/>
  <c r="M671" i="4"/>
  <c r="I690" i="4"/>
  <c r="J690" i="4" s="1"/>
  <c r="K690" i="4"/>
  <c r="M690" i="4"/>
  <c r="I728" i="4"/>
  <c r="J728" i="4" s="1"/>
  <c r="K728" i="4"/>
  <c r="I737" i="4"/>
  <c r="J737" i="4" s="1"/>
  <c r="K737" i="4"/>
  <c r="M737" i="4"/>
  <c r="I956" i="4"/>
  <c r="J956" i="4" s="1"/>
  <c r="K956" i="4"/>
  <c r="M956" i="4"/>
  <c r="M494" i="4"/>
  <c r="I494" i="4"/>
  <c r="J494" i="4" s="1"/>
  <c r="K517" i="4"/>
  <c r="K521" i="4"/>
  <c r="I521" i="4"/>
  <c r="J521" i="4" s="1"/>
  <c r="K530" i="4"/>
  <c r="J534" i="4"/>
  <c r="M534" i="4"/>
  <c r="I534" i="4"/>
  <c r="M545" i="4"/>
  <c r="M555" i="4"/>
  <c r="I555" i="4"/>
  <c r="J555" i="4" s="1"/>
  <c r="I567" i="4"/>
  <c r="J567" i="4" s="1"/>
  <c r="K567" i="4"/>
  <c r="K601" i="4"/>
  <c r="I601" i="4"/>
  <c r="J601" i="4" s="1"/>
  <c r="I605" i="4"/>
  <c r="J605" i="4" s="1"/>
  <c r="M606" i="4"/>
  <c r="K606" i="4"/>
  <c r="I606" i="4"/>
  <c r="J606" i="4" s="1"/>
  <c r="M622" i="4"/>
  <c r="K622" i="4"/>
  <c r="I622" i="4"/>
  <c r="J622" i="4" s="1"/>
  <c r="M630" i="4"/>
  <c r="I630" i="4"/>
  <c r="J630" i="4" s="1"/>
  <c r="J638" i="4"/>
  <c r="M638" i="4"/>
  <c r="K638" i="4"/>
  <c r="M643" i="4"/>
  <c r="I643" i="4"/>
  <c r="J643" i="4" s="1"/>
  <c r="K661" i="4"/>
  <c r="J704" i="4"/>
  <c r="M704" i="4"/>
  <c r="K704" i="4"/>
  <c r="I714" i="4"/>
  <c r="J714" i="4" s="1"/>
  <c r="M714" i="4"/>
  <c r="J715" i="4"/>
  <c r="I715" i="4"/>
  <c r="K715" i="4"/>
  <c r="M715" i="4"/>
  <c r="M743" i="4"/>
  <c r="I752" i="4"/>
  <c r="J752" i="4" s="1"/>
  <c r="M752" i="4"/>
  <c r="K752" i="4"/>
  <c r="J769" i="4"/>
  <c r="J784" i="4"/>
  <c r="K784" i="4"/>
  <c r="I784" i="4"/>
  <c r="M784" i="4"/>
  <c r="M810" i="4"/>
  <c r="M920" i="4"/>
  <c r="I920" i="4"/>
  <c r="K920" i="4"/>
  <c r="J920" i="4"/>
  <c r="J976" i="4"/>
  <c r="M976" i="4"/>
  <c r="K976" i="4"/>
  <c r="I976" i="4"/>
  <c r="M451" i="4"/>
  <c r="K451" i="4"/>
  <c r="J457" i="4"/>
  <c r="I463" i="4"/>
  <c r="J463" i="4" s="1"/>
  <c r="M463" i="4"/>
  <c r="I474" i="4"/>
  <c r="J474" i="4" s="1"/>
  <c r="M474" i="4"/>
  <c r="J486" i="4"/>
  <c r="M486" i="4"/>
  <c r="I503" i="4"/>
  <c r="J503" i="4" s="1"/>
  <c r="M503" i="4"/>
  <c r="K509" i="4"/>
  <c r="M523" i="4"/>
  <c r="J523" i="4"/>
  <c r="J529" i="4"/>
  <c r="M529" i="4"/>
  <c r="I532" i="4"/>
  <c r="J532" i="4" s="1"/>
  <c r="M532" i="4"/>
  <c r="I546" i="4"/>
  <c r="J546" i="4" s="1"/>
  <c r="K546" i="4"/>
  <c r="M546" i="4"/>
  <c r="J558" i="4"/>
  <c r="M558" i="4"/>
  <c r="K569" i="4"/>
  <c r="M569" i="4"/>
  <c r="K572" i="4"/>
  <c r="I575" i="4"/>
  <c r="J575" i="4" s="1"/>
  <c r="M575" i="4"/>
  <c r="K581" i="4"/>
  <c r="M595" i="4"/>
  <c r="K595" i="4"/>
  <c r="J598" i="4"/>
  <c r="M598" i="4"/>
  <c r="I618" i="4"/>
  <c r="J618" i="4" s="1"/>
  <c r="M635" i="4"/>
  <c r="K635" i="4"/>
  <c r="J641" i="4"/>
  <c r="J646" i="4"/>
  <c r="M646" i="4"/>
  <c r="I650" i="4"/>
  <c r="J650" i="4" s="1"/>
  <c r="M659" i="4"/>
  <c r="I659" i="4"/>
  <c r="J659" i="4" s="1"/>
  <c r="J668" i="4"/>
  <c r="M668" i="4"/>
  <c r="K677" i="4"/>
  <c r="I679" i="4"/>
  <c r="J679" i="4" s="1"/>
  <c r="K679" i="4"/>
  <c r="M680" i="4"/>
  <c r="M688" i="4"/>
  <c r="M709" i="4"/>
  <c r="I709" i="4"/>
  <c r="J709" i="4" s="1"/>
  <c r="M726" i="4"/>
  <c r="K726" i="4"/>
  <c r="J731" i="4"/>
  <c r="M731" i="4"/>
  <c r="K731" i="4"/>
  <c r="M749" i="4"/>
  <c r="J749" i="4"/>
  <c r="I768" i="4"/>
  <c r="J768" i="4" s="1"/>
  <c r="M806" i="4"/>
  <c r="M813" i="4"/>
  <c r="M883" i="4"/>
  <c r="J883" i="4"/>
  <c r="K883" i="4"/>
  <c r="I883" i="4"/>
  <c r="I912" i="4"/>
  <c r="J912" i="4" s="1"/>
  <c r="M912" i="4"/>
  <c r="K912" i="4"/>
  <c r="I979" i="4"/>
  <c r="K979" i="4"/>
  <c r="I981" i="4"/>
  <c r="J981" i="4" s="1"/>
  <c r="M982" i="4"/>
  <c r="K20" i="4"/>
  <c r="I28" i="4"/>
  <c r="J28" i="4" s="1"/>
  <c r="K52" i="4"/>
  <c r="I60" i="4"/>
  <c r="J60" i="4" s="1"/>
  <c r="K84" i="4"/>
  <c r="I92" i="4"/>
  <c r="J92" i="4" s="1"/>
  <c r="K116" i="4"/>
  <c r="I124" i="4"/>
  <c r="J124" i="4" s="1"/>
  <c r="K148" i="4"/>
  <c r="I156" i="4"/>
  <c r="J156" i="4" s="1"/>
  <c r="K180" i="4"/>
  <c r="I188" i="4"/>
  <c r="J188" i="4" s="1"/>
  <c r="K212" i="4"/>
  <c r="I220" i="4"/>
  <c r="J220" i="4" s="1"/>
  <c r="I228" i="4"/>
  <c r="J228" i="4" s="1"/>
  <c r="K229" i="4"/>
  <c r="M243" i="4"/>
  <c r="K243" i="4"/>
  <c r="J246" i="4"/>
  <c r="M246" i="4"/>
  <c r="I254" i="4"/>
  <c r="J254" i="4" s="1"/>
  <c r="I266" i="4"/>
  <c r="J266" i="4" s="1"/>
  <c r="J274" i="4"/>
  <c r="M283" i="4"/>
  <c r="K283" i="4"/>
  <c r="J289" i="4"/>
  <c r="I291" i="4"/>
  <c r="J291" i="4" s="1"/>
  <c r="K292" i="4"/>
  <c r="I295" i="4"/>
  <c r="J295" i="4" s="1"/>
  <c r="K295" i="4"/>
  <c r="M296" i="4"/>
  <c r="I297" i="4"/>
  <c r="K301" i="4"/>
  <c r="J318" i="4"/>
  <c r="M318" i="4"/>
  <c r="K318" i="4"/>
  <c r="I326" i="4"/>
  <c r="I338" i="4"/>
  <c r="J338" i="4" s="1"/>
  <c r="K341" i="4"/>
  <c r="M355" i="4"/>
  <c r="K355" i="4"/>
  <c r="J361" i="4"/>
  <c r="I363" i="4"/>
  <c r="I367" i="4"/>
  <c r="J367" i="4" s="1"/>
  <c r="M367" i="4"/>
  <c r="I369" i="4"/>
  <c r="J369" i="4" s="1"/>
  <c r="I378" i="4"/>
  <c r="J378" i="4" s="1"/>
  <c r="M378" i="4"/>
  <c r="J386" i="4"/>
  <c r="J390" i="4"/>
  <c r="M390" i="4"/>
  <c r="I398" i="4"/>
  <c r="J398" i="4" s="1"/>
  <c r="I407" i="4"/>
  <c r="J407" i="4" s="1"/>
  <c r="M407" i="4"/>
  <c r="I409" i="4"/>
  <c r="J409" i="4" s="1"/>
  <c r="I412" i="4"/>
  <c r="J412" i="4" s="1"/>
  <c r="K413" i="4"/>
  <c r="J415" i="4"/>
  <c r="M427" i="4"/>
  <c r="J427" i="4"/>
  <c r="J433" i="4"/>
  <c r="M433" i="4"/>
  <c r="I435" i="4"/>
  <c r="J435" i="4" s="1"/>
  <c r="I436" i="4"/>
  <c r="J436" i="4" s="1"/>
  <c r="M436" i="4"/>
  <c r="I438" i="4"/>
  <c r="J438" i="4" s="1"/>
  <c r="I450" i="4"/>
  <c r="J450" i="4" s="1"/>
  <c r="K450" i="4"/>
  <c r="M450" i="4"/>
  <c r="J462" i="4"/>
  <c r="M462" i="4"/>
  <c r="J473" i="4"/>
  <c r="K473" i="4"/>
  <c r="M473" i="4"/>
  <c r="I475" i="4"/>
  <c r="J475" i="4" s="1"/>
  <c r="K476" i="4"/>
  <c r="I479" i="4"/>
  <c r="J479" i="4" s="1"/>
  <c r="M479" i="4"/>
  <c r="I481" i="4"/>
  <c r="J481" i="4" s="1"/>
  <c r="I484" i="4"/>
  <c r="J484" i="4" s="1"/>
  <c r="K485" i="4"/>
  <c r="J487" i="4"/>
  <c r="M499" i="4"/>
  <c r="K499" i="4"/>
  <c r="J502" i="4"/>
  <c r="M502" i="4"/>
  <c r="I510" i="4"/>
  <c r="J510" i="4" s="1"/>
  <c r="I522" i="4"/>
  <c r="J522" i="4" s="1"/>
  <c r="M539" i="4"/>
  <c r="K539" i="4"/>
  <c r="J545" i="4"/>
  <c r="I547" i="4"/>
  <c r="J547" i="4" s="1"/>
  <c r="K548" i="4"/>
  <c r="I551" i="4"/>
  <c r="J551" i="4" s="1"/>
  <c r="K551" i="4"/>
  <c r="M552" i="4"/>
  <c r="I553" i="4"/>
  <c r="J553" i="4" s="1"/>
  <c r="K557" i="4"/>
  <c r="J574" i="4"/>
  <c r="M574" i="4"/>
  <c r="K574" i="4"/>
  <c r="I582" i="4"/>
  <c r="J582" i="4" s="1"/>
  <c r="I594" i="4"/>
  <c r="J594" i="4" s="1"/>
  <c r="K597" i="4"/>
  <c r="M611" i="4"/>
  <c r="K611" i="4"/>
  <c r="J617" i="4"/>
  <c r="I619" i="4"/>
  <c r="I623" i="4"/>
  <c r="J623" i="4" s="1"/>
  <c r="M623" i="4"/>
  <c r="I625" i="4"/>
  <c r="J625" i="4" s="1"/>
  <c r="J628" i="4"/>
  <c r="I634" i="4"/>
  <c r="J634" i="4" s="1"/>
  <c r="M634" i="4"/>
  <c r="M648" i="4"/>
  <c r="J654" i="4"/>
  <c r="M654" i="4"/>
  <c r="K654" i="4"/>
  <c r="J665" i="4"/>
  <c r="K665" i="4"/>
  <c r="M667" i="4"/>
  <c r="K667" i="4"/>
  <c r="J671" i="4"/>
  <c r="I673" i="4"/>
  <c r="J673" i="4" s="1"/>
  <c r="K676" i="4"/>
  <c r="K682" i="4"/>
  <c r="J687" i="4"/>
  <c r="I689" i="4"/>
  <c r="J689" i="4" s="1"/>
  <c r="I691" i="4"/>
  <c r="J691" i="4" s="1"/>
  <c r="I697" i="4"/>
  <c r="J697" i="4" s="1"/>
  <c r="K697" i="4"/>
  <c r="M697" i="4"/>
  <c r="I707" i="4"/>
  <c r="J707" i="4" s="1"/>
  <c r="M707" i="4"/>
  <c r="J716" i="4"/>
  <c r="I716" i="4"/>
  <c r="M716" i="4"/>
  <c r="K722" i="4"/>
  <c r="I734" i="4"/>
  <c r="I756" i="4"/>
  <c r="J756" i="4" s="1"/>
  <c r="K764" i="4"/>
  <c r="M767" i="4"/>
  <c r="I785" i="4"/>
  <c r="J785" i="4" s="1"/>
  <c r="I817" i="4"/>
  <c r="J817" i="4" s="1"/>
  <c r="I832" i="4"/>
  <c r="J832" i="4" s="1"/>
  <c r="I835" i="4"/>
  <c r="M839" i="4"/>
  <c r="K839" i="4"/>
  <c r="M975" i="4"/>
  <c r="I15" i="4"/>
  <c r="J15" i="4" s="1"/>
  <c r="M15" i="4"/>
  <c r="M19" i="4"/>
  <c r="K19" i="4"/>
  <c r="K29" i="4"/>
  <c r="J33" i="4"/>
  <c r="J38" i="4"/>
  <c r="M38" i="4"/>
  <c r="I42" i="4"/>
  <c r="J42" i="4" s="1"/>
  <c r="I47" i="4"/>
  <c r="J47" i="4" s="1"/>
  <c r="M47" i="4"/>
  <c r="M51" i="4"/>
  <c r="K51" i="4"/>
  <c r="K61" i="4"/>
  <c r="J65" i="4"/>
  <c r="J70" i="4"/>
  <c r="M70" i="4"/>
  <c r="I74" i="4"/>
  <c r="J74" i="4" s="1"/>
  <c r="I79" i="4"/>
  <c r="J79" i="4" s="1"/>
  <c r="M79" i="4"/>
  <c r="M83" i="4"/>
  <c r="K83" i="4"/>
  <c r="K93" i="4"/>
  <c r="J97" i="4"/>
  <c r="J102" i="4"/>
  <c r="M102" i="4"/>
  <c r="I106" i="4"/>
  <c r="J106" i="4" s="1"/>
  <c r="I111" i="4"/>
  <c r="J111" i="4" s="1"/>
  <c r="M111" i="4"/>
  <c r="M115" i="4"/>
  <c r="K115" i="4"/>
  <c r="K125" i="4"/>
  <c r="J129" i="4"/>
  <c r="J134" i="4"/>
  <c r="M134" i="4"/>
  <c r="I138" i="4"/>
  <c r="J138" i="4" s="1"/>
  <c r="I143" i="4"/>
  <c r="J143" i="4" s="1"/>
  <c r="M143" i="4"/>
  <c r="M147" i="4"/>
  <c r="K147" i="4"/>
  <c r="K157" i="4"/>
  <c r="J161" i="4"/>
  <c r="J166" i="4"/>
  <c r="M166" i="4"/>
  <c r="I170" i="4"/>
  <c r="J170" i="4" s="1"/>
  <c r="I175" i="4"/>
  <c r="J175" i="4" s="1"/>
  <c r="M175" i="4"/>
  <c r="M179" i="4"/>
  <c r="K179" i="4"/>
  <c r="K189" i="4"/>
  <c r="J193" i="4"/>
  <c r="J198" i="4"/>
  <c r="M198" i="4"/>
  <c r="I202" i="4"/>
  <c r="J202" i="4" s="1"/>
  <c r="I207" i="4"/>
  <c r="J207" i="4" s="1"/>
  <c r="M207" i="4"/>
  <c r="M211" i="4"/>
  <c r="K211" i="4"/>
  <c r="K221" i="4"/>
  <c r="J225" i="4"/>
  <c r="I234" i="4"/>
  <c r="J234" i="4" s="1"/>
  <c r="M251" i="4"/>
  <c r="K251" i="4"/>
  <c r="J257" i="4"/>
  <c r="K260" i="4"/>
  <c r="I263" i="4"/>
  <c r="J263" i="4" s="1"/>
  <c r="K263" i="4"/>
  <c r="M264" i="4"/>
  <c r="K269" i="4"/>
  <c r="J286" i="4"/>
  <c r="M286" i="4"/>
  <c r="K286" i="4"/>
  <c r="I306" i="4"/>
  <c r="J306" i="4" s="1"/>
  <c r="K309" i="4"/>
  <c r="M323" i="4"/>
  <c r="K323" i="4"/>
  <c r="J329" i="4"/>
  <c r="I335" i="4"/>
  <c r="J335" i="4" s="1"/>
  <c r="M335" i="4"/>
  <c r="I346" i="4"/>
  <c r="J346" i="4" s="1"/>
  <c r="M346" i="4"/>
  <c r="J358" i="4"/>
  <c r="M358" i="4"/>
  <c r="I375" i="4"/>
  <c r="J375" i="4" s="1"/>
  <c r="M375" i="4"/>
  <c r="K381" i="4"/>
  <c r="M395" i="4"/>
  <c r="J395" i="4"/>
  <c r="J401" i="4"/>
  <c r="M401" i="4"/>
  <c r="I404" i="4"/>
  <c r="J404" i="4" s="1"/>
  <c r="M404" i="4"/>
  <c r="I418" i="4"/>
  <c r="J418" i="4" s="1"/>
  <c r="K418" i="4"/>
  <c r="M418" i="4"/>
  <c r="J430" i="4"/>
  <c r="M430" i="4"/>
  <c r="J441" i="4"/>
  <c r="K441" i="4"/>
  <c r="M441" i="4"/>
  <c r="K444" i="4"/>
  <c r="I447" i="4"/>
  <c r="J447" i="4" s="1"/>
  <c r="M447" i="4"/>
  <c r="K453" i="4"/>
  <c r="M467" i="4"/>
  <c r="K467" i="4"/>
  <c r="J470" i="4"/>
  <c r="M470" i="4"/>
  <c r="I490" i="4"/>
  <c r="J490" i="4" s="1"/>
  <c r="M507" i="4"/>
  <c r="K507" i="4"/>
  <c r="J513" i="4"/>
  <c r="K516" i="4"/>
  <c r="I519" i="4"/>
  <c r="J519" i="4" s="1"/>
  <c r="K519" i="4"/>
  <c r="M520" i="4"/>
  <c r="K525" i="4"/>
  <c r="M542" i="4"/>
  <c r="K542" i="4"/>
  <c r="I562" i="4"/>
  <c r="J562" i="4" s="1"/>
  <c r="K565" i="4"/>
  <c r="M579" i="4"/>
  <c r="K579" i="4"/>
  <c r="J585" i="4"/>
  <c r="I591" i="4"/>
  <c r="J591" i="4" s="1"/>
  <c r="M591" i="4"/>
  <c r="I602" i="4"/>
  <c r="J602" i="4" s="1"/>
  <c r="M602" i="4"/>
  <c r="J614" i="4"/>
  <c r="M614" i="4"/>
  <c r="I631" i="4"/>
  <c r="J631" i="4" s="1"/>
  <c r="M631" i="4"/>
  <c r="K637" i="4"/>
  <c r="K645" i="4"/>
  <c r="I647" i="4"/>
  <c r="J647" i="4" s="1"/>
  <c r="K647" i="4"/>
  <c r="J649" i="4"/>
  <c r="I658" i="4"/>
  <c r="J658" i="4" s="1"/>
  <c r="J678" i="4"/>
  <c r="M678" i="4"/>
  <c r="K685" i="4"/>
  <c r="I705" i="4"/>
  <c r="J705" i="4" s="1"/>
  <c r="I711" i="4"/>
  <c r="J711" i="4" s="1"/>
  <c r="M733" i="4"/>
  <c r="J733" i="4"/>
  <c r="K733" i="4"/>
  <c r="M747" i="4"/>
  <c r="J747" i="4"/>
  <c r="K747" i="4"/>
  <c r="M755" i="4"/>
  <c r="J755" i="4"/>
  <c r="K783" i="4"/>
  <c r="M789" i="4"/>
  <c r="I807" i="4"/>
  <c r="J807" i="4" s="1"/>
  <c r="K807" i="4"/>
  <c r="M807" i="4"/>
  <c r="M814" i="4"/>
  <c r="K814" i="4"/>
  <c r="I814" i="4"/>
  <c r="J814" i="4" s="1"/>
  <c r="M934" i="4"/>
  <c r="K28" i="4"/>
  <c r="K60" i="4"/>
  <c r="K92" i="4"/>
  <c r="K124" i="4"/>
  <c r="K156" i="4"/>
  <c r="K188" i="4"/>
  <c r="K220" i="4"/>
  <c r="K228" i="4"/>
  <c r="I231" i="4"/>
  <c r="J231" i="4" s="1"/>
  <c r="K231" i="4"/>
  <c r="M232" i="4"/>
  <c r="K237" i="4"/>
  <c r="M254" i="4"/>
  <c r="K254" i="4"/>
  <c r="I274" i="4"/>
  <c r="K277" i="4"/>
  <c r="M291" i="4"/>
  <c r="K291" i="4"/>
  <c r="J297" i="4"/>
  <c r="I303" i="4"/>
  <c r="J303" i="4" s="1"/>
  <c r="M303" i="4"/>
  <c r="I314" i="4"/>
  <c r="J314" i="4" s="1"/>
  <c r="M314" i="4"/>
  <c r="J326" i="4"/>
  <c r="M326" i="4"/>
  <c r="I343" i="4"/>
  <c r="J343" i="4" s="1"/>
  <c r="M343" i="4"/>
  <c r="K349" i="4"/>
  <c r="M363" i="4"/>
  <c r="J363" i="4"/>
  <c r="M369" i="4"/>
  <c r="I372" i="4"/>
  <c r="J372" i="4" s="1"/>
  <c r="M372" i="4"/>
  <c r="I386" i="4"/>
  <c r="K386" i="4"/>
  <c r="M386" i="4"/>
  <c r="M398" i="4"/>
  <c r="K409" i="4"/>
  <c r="M409" i="4"/>
  <c r="K412" i="4"/>
  <c r="I415" i="4"/>
  <c r="M415" i="4"/>
  <c r="K421" i="4"/>
  <c r="M435" i="4"/>
  <c r="K435" i="4"/>
  <c r="M438" i="4"/>
  <c r="I458" i="4"/>
  <c r="J458" i="4" s="1"/>
  <c r="M475" i="4"/>
  <c r="K475" i="4"/>
  <c r="K484" i="4"/>
  <c r="I487" i="4"/>
  <c r="K487" i="4"/>
  <c r="M488" i="4"/>
  <c r="K493" i="4"/>
  <c r="M510" i="4"/>
  <c r="K510" i="4"/>
  <c r="I530" i="4"/>
  <c r="J530" i="4" s="1"/>
  <c r="K533" i="4"/>
  <c r="M547" i="4"/>
  <c r="K547" i="4"/>
  <c r="I559" i="4"/>
  <c r="J559" i="4" s="1"/>
  <c r="M559" i="4"/>
  <c r="I570" i="4"/>
  <c r="J570" i="4" s="1"/>
  <c r="M570" i="4"/>
  <c r="M582" i="4"/>
  <c r="I599" i="4"/>
  <c r="J599" i="4" s="1"/>
  <c r="M599" i="4"/>
  <c r="K605" i="4"/>
  <c r="M619" i="4"/>
  <c r="J619" i="4"/>
  <c r="M625" i="4"/>
  <c r="I628" i="4"/>
  <c r="M628" i="4"/>
  <c r="I642" i="4"/>
  <c r="J642" i="4" s="1"/>
  <c r="K642" i="4"/>
  <c r="M642" i="4"/>
  <c r="I645" i="4"/>
  <c r="J645" i="4" s="1"/>
  <c r="K669" i="4"/>
  <c r="I671" i="4"/>
  <c r="K671" i="4"/>
  <c r="I682" i="4"/>
  <c r="J682" i="4" s="1"/>
  <c r="M682" i="4"/>
  <c r="I687" i="4"/>
  <c r="M687" i="4"/>
  <c r="M689" i="4"/>
  <c r="M691" i="4"/>
  <c r="M706" i="4"/>
  <c r="M722" i="4"/>
  <c r="J722" i="4"/>
  <c r="I722" i="4"/>
  <c r="J734" i="4"/>
  <c r="K734" i="4"/>
  <c r="I751" i="4"/>
  <c r="J751" i="4" s="1"/>
  <c r="K751" i="4"/>
  <c r="M751" i="4"/>
  <c r="M756" i="4"/>
  <c r="I764" i="4"/>
  <c r="J764" i="4"/>
  <c r="K785" i="4"/>
  <c r="M835" i="4"/>
  <c r="J835" i="4"/>
  <c r="K846" i="4"/>
  <c r="I846" i="4"/>
  <c r="J846" i="4" s="1"/>
  <c r="M846" i="4"/>
  <c r="K916" i="4"/>
  <c r="M651" i="4"/>
  <c r="J657" i="4"/>
  <c r="M657" i="4"/>
  <c r="I660" i="4"/>
  <c r="J660" i="4" s="1"/>
  <c r="M660" i="4"/>
  <c r="I674" i="4"/>
  <c r="J674" i="4" s="1"/>
  <c r="K674" i="4"/>
  <c r="M674" i="4"/>
  <c r="J686" i="4"/>
  <c r="M686" i="4"/>
  <c r="K711" i="4"/>
  <c r="M719" i="4"/>
  <c r="K720" i="4"/>
  <c r="M762" i="4"/>
  <c r="I765" i="4"/>
  <c r="J765" i="4" s="1"/>
  <c r="K766" i="4"/>
  <c r="I766" i="4"/>
  <c r="J766" i="4" s="1"/>
  <c r="K776" i="4"/>
  <c r="I781" i="4"/>
  <c r="J781" i="4" s="1"/>
  <c r="I791" i="4"/>
  <c r="M791" i="4"/>
  <c r="J791" i="4"/>
  <c r="I815" i="4"/>
  <c r="J815" i="4" s="1"/>
  <c r="K815" i="4"/>
  <c r="M815" i="4"/>
  <c r="K828" i="4"/>
  <c r="K829" i="4"/>
  <c r="M858" i="4"/>
  <c r="K858" i="4"/>
  <c r="M861" i="4"/>
  <c r="M888" i="4"/>
  <c r="M924" i="4"/>
  <c r="J924" i="4"/>
  <c r="K924" i="4"/>
  <c r="M947" i="4"/>
  <c r="I947" i="4"/>
  <c r="J947" i="4" s="1"/>
  <c r="K959" i="4"/>
  <c r="I855" i="4"/>
  <c r="J855" i="4" s="1"/>
  <c r="M855" i="4"/>
  <c r="K855" i="4"/>
  <c r="K859" i="4"/>
  <c r="M865" i="4"/>
  <c r="K865" i="4"/>
  <c r="I873" i="4"/>
  <c r="J873" i="4" s="1"/>
  <c r="I896" i="4"/>
  <c r="J896" i="4" s="1"/>
  <c r="M896" i="4"/>
  <c r="K897" i="4"/>
  <c r="I897" i="4"/>
  <c r="J897" i="4" s="1"/>
  <c r="M897" i="4"/>
  <c r="K906" i="4"/>
  <c r="I938" i="4"/>
  <c r="J938" i="4" s="1"/>
  <c r="M972" i="4"/>
  <c r="I972" i="4"/>
  <c r="J972" i="4" s="1"/>
  <c r="M990" i="4"/>
  <c r="I990" i="4"/>
  <c r="J990" i="4" s="1"/>
  <c r="K991" i="4"/>
  <c r="J740" i="4"/>
  <c r="M748" i="4"/>
  <c r="K748" i="4"/>
  <c r="K763" i="4"/>
  <c r="I778" i="4"/>
  <c r="J778" i="4" s="1"/>
  <c r="M778" i="4"/>
  <c r="K778" i="4"/>
  <c r="I788" i="4"/>
  <c r="J788" i="4" s="1"/>
  <c r="K790" i="4"/>
  <c r="M794" i="4"/>
  <c r="I794" i="4"/>
  <c r="J794" i="4" s="1"/>
  <c r="I805" i="4"/>
  <c r="J805" i="4" s="1"/>
  <c r="M809" i="4"/>
  <c r="I825" i="4"/>
  <c r="J825" i="4" s="1"/>
  <c r="K825" i="4"/>
  <c r="M825" i="4"/>
  <c r="I842" i="4"/>
  <c r="J842" i="4" s="1"/>
  <c r="K842" i="4"/>
  <c r="K890" i="4"/>
  <c r="M899" i="4"/>
  <c r="I899" i="4"/>
  <c r="J899" i="4" s="1"/>
  <c r="K919" i="4"/>
  <c r="M928" i="4"/>
  <c r="I935" i="4"/>
  <c r="K935" i="4"/>
  <c r="J935" i="4"/>
  <c r="M935" i="4"/>
  <c r="I954" i="4"/>
  <c r="J954" i="4" s="1"/>
  <c r="K954" i="4"/>
  <c r="M954" i="4"/>
  <c r="J969" i="4"/>
  <c r="M969" i="4"/>
  <c r="I826" i="4"/>
  <c r="J826" i="4" s="1"/>
  <c r="M826" i="4"/>
  <c r="J833" i="4"/>
  <c r="I833" i="4"/>
  <c r="M833" i="4"/>
  <c r="J838" i="4"/>
  <c r="M838" i="4"/>
  <c r="M847" i="4"/>
  <c r="M851" i="4"/>
  <c r="K851" i="4"/>
  <c r="I851" i="4"/>
  <c r="J851" i="4" s="1"/>
  <c r="M989" i="4"/>
  <c r="I877" i="4"/>
  <c r="J877" i="4" s="1"/>
  <c r="M886" i="4"/>
  <c r="K886" i="4"/>
  <c r="I892" i="4"/>
  <c r="J892" i="4" s="1"/>
  <c r="K892" i="4"/>
  <c r="M950" i="4"/>
  <c r="K952" i="4"/>
  <c r="M957" i="4"/>
  <c r="M959" i="4"/>
  <c r="K966" i="4"/>
  <c r="I967" i="4"/>
  <c r="J967" i="4" s="1"/>
  <c r="M967" i="4"/>
  <c r="M985" i="4"/>
  <c r="I985" i="4"/>
  <c r="I999" i="4"/>
  <c r="J999" i="4" s="1"/>
  <c r="K999" i="4"/>
  <c r="M999" i="4"/>
  <c r="I1005" i="4"/>
  <c r="J1005" i="4" s="1"/>
  <c r="K236" i="4"/>
  <c r="K268" i="4"/>
  <c r="K300" i="4"/>
  <c r="K332" i="4"/>
  <c r="K364" i="4"/>
  <c r="K396" i="4"/>
  <c r="K428" i="4"/>
  <c r="K460" i="4"/>
  <c r="K492" i="4"/>
  <c r="K524" i="4"/>
  <c r="K556" i="4"/>
  <c r="K588" i="4"/>
  <c r="K620" i="4"/>
  <c r="K652" i="4"/>
  <c r="K684" i="4"/>
  <c r="I706" i="4"/>
  <c r="J706" i="4" s="1"/>
  <c r="J712" i="4"/>
  <c r="K712" i="4"/>
  <c r="M712" i="4"/>
  <c r="M717" i="4"/>
  <c r="I717" i="4"/>
  <c r="J717" i="4" s="1"/>
  <c r="M725" i="4"/>
  <c r="K725" i="4"/>
  <c r="J739" i="4"/>
  <c r="J741" i="4"/>
  <c r="M744" i="4"/>
  <c r="I745" i="4"/>
  <c r="J745" i="4" s="1"/>
  <c r="M745" i="4"/>
  <c r="J750" i="4"/>
  <c r="M750" i="4"/>
  <c r="K759" i="4"/>
  <c r="J774" i="4"/>
  <c r="K774" i="4"/>
  <c r="M774" i="4"/>
  <c r="M777" i="4"/>
  <c r="J777" i="4"/>
  <c r="K782" i="4"/>
  <c r="I789" i="4"/>
  <c r="J789" i="4" s="1"/>
  <c r="J798" i="4"/>
  <c r="K798" i="4"/>
  <c r="M798" i="4"/>
  <c r="J801" i="4"/>
  <c r="M801" i="4"/>
  <c r="K819" i="4"/>
  <c r="K824" i="4"/>
  <c r="M827" i="4"/>
  <c r="I827" i="4"/>
  <c r="J827" i="4" s="1"/>
  <c r="K827" i="4"/>
  <c r="K830" i="4"/>
  <c r="I830" i="4"/>
  <c r="J830" i="4" s="1"/>
  <c r="M830" i="4"/>
  <c r="M844" i="4"/>
  <c r="K844" i="4"/>
  <c r="K850" i="4"/>
  <c r="J859" i="4"/>
  <c r="I871" i="4"/>
  <c r="J871" i="4" s="1"/>
  <c r="K871" i="4"/>
  <c r="M871" i="4"/>
  <c r="I882" i="4"/>
  <c r="J882" i="4" s="1"/>
  <c r="I884" i="4"/>
  <c r="J884" i="4" s="1"/>
  <c r="K884" i="4"/>
  <c r="K891" i="4"/>
  <c r="J903" i="4"/>
  <c r="K927" i="4"/>
  <c r="M930" i="4"/>
  <c r="I930" i="4"/>
  <c r="J930" i="4" s="1"/>
  <c r="M940" i="4"/>
  <c r="I944" i="4"/>
  <c r="J944" i="4" s="1"/>
  <c r="K944" i="4"/>
  <c r="M944" i="4"/>
  <c r="K953" i="4"/>
  <c r="K958" i="4"/>
  <c r="I958" i="4"/>
  <c r="J958" i="4" s="1"/>
  <c r="M958" i="4"/>
  <c r="M961" i="4"/>
  <c r="I977" i="4"/>
  <c r="M981" i="4"/>
  <c r="I993" i="4"/>
  <c r="J993" i="4" s="1"/>
  <c r="K993" i="4"/>
  <c r="M993" i="4"/>
  <c r="K994" i="4"/>
  <c r="I994" i="4"/>
  <c r="J994" i="4" s="1"/>
  <c r="K780" i="4"/>
  <c r="I783" i="4"/>
  <c r="J783" i="4"/>
  <c r="M783" i="4"/>
  <c r="K804" i="4"/>
  <c r="I809" i="4"/>
  <c r="J809" i="4" s="1"/>
  <c r="K821" i="4"/>
  <c r="M836" i="4"/>
  <c r="I836" i="4"/>
  <c r="J836" i="4" s="1"/>
  <c r="K836" i="4"/>
  <c r="I847" i="4"/>
  <c r="J847" i="4" s="1"/>
  <c r="K847" i="4"/>
  <c r="I866" i="4"/>
  <c r="J866" i="4" s="1"/>
  <c r="K866" i="4"/>
  <c r="M866" i="4"/>
  <c r="I888" i="4"/>
  <c r="J888" i="4" s="1"/>
  <c r="I910" i="4"/>
  <c r="J910" i="4" s="1"/>
  <c r="M915" i="4"/>
  <c r="J915" i="4"/>
  <c r="K915" i="4"/>
  <c r="I960" i="4"/>
  <c r="J960" i="4" s="1"/>
  <c r="M960" i="4"/>
  <c r="I973" i="4"/>
  <c r="J973" i="4" s="1"/>
  <c r="I982" i="4"/>
  <c r="J982" i="4" s="1"/>
  <c r="K982" i="4"/>
  <c r="M1000" i="4"/>
  <c r="I729" i="4"/>
  <c r="J729" i="4" s="1"/>
  <c r="M729" i="4"/>
  <c r="I757" i="4"/>
  <c r="J757" i="4" s="1"/>
  <c r="K765" i="4"/>
  <c r="J770" i="4"/>
  <c r="M770" i="4"/>
  <c r="M780" i="4"/>
  <c r="M782" i="4"/>
  <c r="K787" i="4"/>
  <c r="K816" i="4"/>
  <c r="M819" i="4"/>
  <c r="I819" i="4"/>
  <c r="J819" i="4" s="1"/>
  <c r="I824" i="4"/>
  <c r="M824" i="4"/>
  <c r="J824" i="4"/>
  <c r="I850" i="4"/>
  <c r="J850" i="4" s="1"/>
  <c r="M850" i="4"/>
  <c r="M859" i="4"/>
  <c r="I859" i="4"/>
  <c r="M882" i="4"/>
  <c r="K882" i="4"/>
  <c r="I886" i="4"/>
  <c r="J886" i="4" s="1"/>
  <c r="M891" i="4"/>
  <c r="I891" i="4"/>
  <c r="J891" i="4" s="1"/>
  <c r="M892" i="4"/>
  <c r="I903" i="4"/>
  <c r="K903" i="4"/>
  <c r="M906" i="4"/>
  <c r="I906" i="4"/>
  <c r="J906" i="4" s="1"/>
  <c r="M925" i="4"/>
  <c r="I927" i="4"/>
  <c r="J927" i="4" s="1"/>
  <c r="I934" i="4"/>
  <c r="J934" i="4" s="1"/>
  <c r="K934" i="4"/>
  <c r="K945" i="4"/>
  <c r="I950" i="4"/>
  <c r="J950" i="4" s="1"/>
  <c r="I953" i="4"/>
  <c r="J953" i="4"/>
  <c r="M953" i="4"/>
  <c r="I961" i="4"/>
  <c r="J961" i="4" s="1"/>
  <c r="K961" i="4"/>
  <c r="K967" i="4"/>
  <c r="J985" i="4"/>
  <c r="M996" i="4"/>
  <c r="I996" i="4"/>
  <c r="J996" i="4" s="1"/>
  <c r="K16" i="4"/>
  <c r="K24" i="4"/>
  <c r="K32" i="4"/>
  <c r="K40" i="4"/>
  <c r="K48" i="4"/>
  <c r="K56" i="4"/>
  <c r="K64" i="4"/>
  <c r="K72" i="4"/>
  <c r="K80" i="4"/>
  <c r="K88" i="4"/>
  <c r="K96" i="4"/>
  <c r="K104" i="4"/>
  <c r="K112" i="4"/>
  <c r="K120" i="4"/>
  <c r="K128" i="4"/>
  <c r="K136" i="4"/>
  <c r="K144" i="4"/>
  <c r="K152" i="4"/>
  <c r="K160" i="4"/>
  <c r="K168" i="4"/>
  <c r="K176" i="4"/>
  <c r="K184" i="4"/>
  <c r="K192" i="4"/>
  <c r="K200" i="4"/>
  <c r="K208" i="4"/>
  <c r="K216" i="4"/>
  <c r="K224" i="4"/>
  <c r="K232" i="4"/>
  <c r="K240" i="4"/>
  <c r="K248" i="4"/>
  <c r="K256" i="4"/>
  <c r="K264" i="4"/>
  <c r="K272" i="4"/>
  <c r="K280" i="4"/>
  <c r="K288" i="4"/>
  <c r="K296" i="4"/>
  <c r="K304" i="4"/>
  <c r="K312" i="4"/>
  <c r="K320" i="4"/>
  <c r="K328" i="4"/>
  <c r="K336" i="4"/>
  <c r="K344" i="4"/>
  <c r="K352" i="4"/>
  <c r="K360" i="4"/>
  <c r="K368" i="4"/>
  <c r="K376" i="4"/>
  <c r="K384" i="4"/>
  <c r="K392" i="4"/>
  <c r="K400" i="4"/>
  <c r="K408" i="4"/>
  <c r="K416" i="4"/>
  <c r="K424" i="4"/>
  <c r="K432" i="4"/>
  <c r="K440" i="4"/>
  <c r="K448" i="4"/>
  <c r="K456" i="4"/>
  <c r="K464" i="4"/>
  <c r="K472" i="4"/>
  <c r="K480" i="4"/>
  <c r="K488" i="4"/>
  <c r="K496" i="4"/>
  <c r="K504" i="4"/>
  <c r="K512" i="4"/>
  <c r="K520" i="4"/>
  <c r="K528" i="4"/>
  <c r="K536" i="4"/>
  <c r="K544" i="4"/>
  <c r="K552" i="4"/>
  <c r="K560" i="4"/>
  <c r="K568" i="4"/>
  <c r="K576" i="4"/>
  <c r="K584" i="4"/>
  <c r="K592" i="4"/>
  <c r="K600" i="4"/>
  <c r="K608" i="4"/>
  <c r="K616" i="4"/>
  <c r="K624" i="4"/>
  <c r="K632" i="4"/>
  <c r="K640" i="4"/>
  <c r="K648" i="4"/>
  <c r="K656" i="4"/>
  <c r="K664" i="4"/>
  <c r="K672" i="4"/>
  <c r="K680" i="4"/>
  <c r="K688" i="4"/>
  <c r="I713" i="4"/>
  <c r="J713" i="4" s="1"/>
  <c r="J736" i="4"/>
  <c r="M738" i="4"/>
  <c r="M739" i="4"/>
  <c r="M740" i="4"/>
  <c r="M753" i="4"/>
  <c r="J758" i="4"/>
  <c r="I762" i="4"/>
  <c r="J762" i="4" s="1"/>
  <c r="M771" i="4"/>
  <c r="K771" i="4"/>
  <c r="K789" i="4"/>
  <c r="I806" i="4"/>
  <c r="J806" i="4" s="1"/>
  <c r="K806" i="4"/>
  <c r="J822" i="4"/>
  <c r="I839" i="4"/>
  <c r="J839" i="4" s="1"/>
  <c r="J848" i="4"/>
  <c r="M848" i="4"/>
  <c r="M856" i="4"/>
  <c r="K856" i="4"/>
  <c r="K860" i="4"/>
  <c r="I863" i="4"/>
  <c r="J863" i="4" s="1"/>
  <c r="I870" i="4"/>
  <c r="J870" i="4" s="1"/>
  <c r="M870" i="4"/>
  <c r="I889" i="4"/>
  <c r="J889" i="4" s="1"/>
  <c r="K889" i="4"/>
  <c r="M889" i="4"/>
  <c r="J894" i="4"/>
  <c r="K894" i="4"/>
  <c r="M894" i="4"/>
  <c r="M907" i="4"/>
  <c r="K907" i="4"/>
  <c r="M921" i="4"/>
  <c r="I921" i="4"/>
  <c r="J921" i="4" s="1"/>
  <c r="M931" i="4"/>
  <c r="K931" i="4"/>
  <c r="K948" i="4"/>
  <c r="I951" i="4"/>
  <c r="J951" i="4" s="1"/>
  <c r="K951" i="4"/>
  <c r="M951" i="4"/>
  <c r="I975" i="4"/>
  <c r="J975" i="4"/>
  <c r="K981" i="4"/>
  <c r="I998" i="4"/>
  <c r="J998" i="4" s="1"/>
  <c r="J902" i="4"/>
  <c r="J926" i="4"/>
  <c r="K929" i="4"/>
  <c r="I943" i="4"/>
  <c r="J943" i="4" s="1"/>
  <c r="M955" i="4"/>
  <c r="I955" i="4"/>
  <c r="J955" i="4" s="1"/>
  <c r="K955" i="4"/>
  <c r="I974" i="4"/>
  <c r="J974" i="4" s="1"/>
  <c r="M974" i="4"/>
  <c r="I978" i="4"/>
  <c r="J978" i="4" s="1"/>
  <c r="M978" i="4"/>
  <c r="J980" i="4"/>
  <c r="M980" i="4"/>
  <c r="M905" i="4"/>
  <c r="K905" i="4"/>
  <c r="J914" i="4"/>
  <c r="M914" i="4"/>
  <c r="K698" i="4"/>
  <c r="K699" i="4"/>
  <c r="K700" i="4"/>
  <c r="M701" i="4"/>
  <c r="K701" i="4"/>
  <c r="K702" i="4"/>
  <c r="K703" i="4"/>
  <c r="I721" i="4"/>
  <c r="J721" i="4" s="1"/>
  <c r="J744" i="4"/>
  <c r="K754" i="4"/>
  <c r="M779" i="4"/>
  <c r="K779" i="4"/>
  <c r="M793" i="4"/>
  <c r="I793" i="4"/>
  <c r="J793" i="4" s="1"/>
  <c r="M803" i="4"/>
  <c r="K803" i="4"/>
  <c r="K820" i="4"/>
  <c r="I823" i="4"/>
  <c r="J823" i="4" s="1"/>
  <c r="K823" i="4"/>
  <c r="M823" i="4"/>
  <c r="K834" i="4"/>
  <c r="K840" i="4"/>
  <c r="J849" i="4"/>
  <c r="K864" i="4"/>
  <c r="M869" i="4"/>
  <c r="M878" i="4"/>
  <c r="I878" i="4"/>
  <c r="J878" i="4" s="1"/>
  <c r="K881" i="4"/>
  <c r="I890" i="4"/>
  <c r="J890" i="4" s="1"/>
  <c r="M890" i="4"/>
  <c r="I893" i="4"/>
  <c r="J893" i="4" s="1"/>
  <c r="M902" i="4"/>
  <c r="I909" i="4"/>
  <c r="J909" i="4" s="1"/>
  <c r="I919" i="4"/>
  <c r="J919" i="4" s="1"/>
  <c r="M919" i="4"/>
  <c r="M922" i="4"/>
  <c r="J922" i="4"/>
  <c r="M926" i="4"/>
  <c r="M929" i="4"/>
  <c r="M941" i="4"/>
  <c r="M943" i="4"/>
  <c r="I952" i="4"/>
  <c r="J952" i="4" s="1"/>
  <c r="M952" i="4"/>
  <c r="M964" i="4"/>
  <c r="J964" i="4"/>
  <c r="M965" i="4"/>
  <c r="M971" i="4"/>
  <c r="J971" i="4"/>
  <c r="M987" i="4"/>
  <c r="K987" i="4"/>
  <c r="K997" i="4"/>
  <c r="J720" i="4"/>
  <c r="K738" i="4"/>
  <c r="K739" i="4"/>
  <c r="K740" i="4"/>
  <c r="M741" i="4"/>
  <c r="K741" i="4"/>
  <c r="K742" i="4"/>
  <c r="K743" i="4"/>
  <c r="K753" i="4"/>
  <c r="I759" i="4"/>
  <c r="J759" i="4" s="1"/>
  <c r="M763" i="4"/>
  <c r="I763" i="4"/>
  <c r="J763" i="4" s="1"/>
  <c r="M772" i="4"/>
  <c r="K772" i="4"/>
  <c r="I775" i="4"/>
  <c r="J775" i="4" s="1"/>
  <c r="K775" i="4"/>
  <c r="M775" i="4"/>
  <c r="M787" i="4"/>
  <c r="J787" i="4"/>
  <c r="M796" i="4"/>
  <c r="K796" i="4"/>
  <c r="I799" i="4"/>
  <c r="J799" i="4"/>
  <c r="M799" i="4"/>
  <c r="I816" i="4"/>
  <c r="J816" i="4" s="1"/>
  <c r="I828" i="4"/>
  <c r="J828" i="4" s="1"/>
  <c r="M828" i="4"/>
  <c r="K837" i="4"/>
  <c r="M857" i="4"/>
  <c r="K857" i="4"/>
  <c r="K861" i="4"/>
  <c r="M867" i="4"/>
  <c r="J867" i="4"/>
  <c r="I887" i="4"/>
  <c r="J887" i="4" s="1"/>
  <c r="K904" i="4"/>
  <c r="K908" i="4"/>
  <c r="I911" i="4"/>
  <c r="J911" i="4" s="1"/>
  <c r="M911" i="4"/>
  <c r="J916" i="4"/>
  <c r="M916" i="4"/>
  <c r="K932" i="4"/>
  <c r="J945" i="4"/>
  <c r="K949" i="4"/>
  <c r="K957" i="4"/>
  <c r="J966" i="4"/>
  <c r="M984" i="4"/>
  <c r="K984" i="4"/>
  <c r="K989" i="4"/>
  <c r="I991" i="4"/>
  <c r="J991" i="4" s="1"/>
  <c r="M992" i="4"/>
  <c r="M773" i="4"/>
  <c r="J782" i="4"/>
  <c r="M795" i="4"/>
  <c r="K795" i="4"/>
  <c r="K800" i="4"/>
  <c r="K818" i="4"/>
  <c r="M843" i="4"/>
  <c r="K843" i="4"/>
  <c r="J862" i="4"/>
  <c r="K868" i="4"/>
  <c r="I879" i="4"/>
  <c r="J879" i="4" s="1"/>
  <c r="K898" i="4"/>
  <c r="M901" i="4"/>
  <c r="M923" i="4"/>
  <c r="K923" i="4"/>
  <c r="K928" i="4"/>
  <c r="K946" i="4"/>
  <c r="K962" i="4"/>
  <c r="I968" i="4"/>
  <c r="J968" i="4" s="1"/>
  <c r="J977" i="4"/>
  <c r="M986" i="4"/>
  <c r="K986" i="4"/>
  <c r="K992" i="4"/>
  <c r="K965" i="4"/>
  <c r="K970" i="4"/>
  <c r="M979" i="4"/>
  <c r="J979" i="4"/>
  <c r="I983" i="4"/>
  <c r="J983" i="4" s="1"/>
  <c r="M983" i="4"/>
  <c r="M995" i="4"/>
  <c r="K995" i="4"/>
  <c r="I767" i="4"/>
  <c r="J767" i="4" s="1"/>
  <c r="J790" i="4"/>
  <c r="K808" i="4"/>
  <c r="K809" i="4"/>
  <c r="K810" i="4"/>
  <c r="M811" i="4"/>
  <c r="K811" i="4"/>
  <c r="K812" i="4"/>
  <c r="K813" i="4"/>
  <c r="I831" i="4"/>
  <c r="J831" i="4" s="1"/>
  <c r="J854" i="4"/>
  <c r="K872" i="4"/>
  <c r="K873" i="4"/>
  <c r="K874" i="4"/>
  <c r="M875" i="4"/>
  <c r="K875" i="4"/>
  <c r="K876" i="4"/>
  <c r="K877" i="4"/>
  <c r="I895" i="4"/>
  <c r="J895" i="4" s="1"/>
  <c r="J918" i="4"/>
  <c r="K936" i="4"/>
  <c r="K937" i="4"/>
  <c r="K938" i="4"/>
  <c r="M939" i="4"/>
  <c r="K939" i="4"/>
  <c r="K940" i="4"/>
  <c r="K941" i="4"/>
  <c r="I959" i="4"/>
  <c r="J959" i="4" s="1"/>
  <c r="K1000" i="4"/>
  <c r="K1001" i="4"/>
  <c r="K1002" i="4"/>
  <c r="M1003" i="4"/>
  <c r="K1003" i="4"/>
  <c r="K1004" i="4"/>
  <c r="K1005" i="4"/>
  <c r="N235" i="4" l="1"/>
  <c r="L235" i="4" s="1"/>
  <c r="N169" i="4"/>
  <c r="L169" i="4" s="1"/>
  <c r="N12" i="4"/>
  <c r="L12" i="4" s="1"/>
  <c r="N959" i="4"/>
  <c r="L959" i="4" s="1"/>
  <c r="N793" i="4"/>
  <c r="L793" i="4" s="1"/>
  <c r="N773" i="4"/>
  <c r="L773" i="4" s="1"/>
  <c r="N940" i="4"/>
  <c r="L940" i="4" s="1"/>
  <c r="N1005" i="4"/>
  <c r="L1005" i="4" s="1"/>
  <c r="N840" i="4"/>
  <c r="L840" i="4" s="1"/>
  <c r="N669" i="4"/>
  <c r="L669" i="4" s="1"/>
  <c r="N605" i="4"/>
  <c r="L605" i="4" s="1"/>
  <c r="N541" i="4"/>
  <c r="L541" i="4" s="1"/>
  <c r="N477" i="4"/>
  <c r="L477" i="4" s="1"/>
  <c r="N413" i="4"/>
  <c r="L413" i="4" s="1"/>
  <c r="N349" i="4"/>
  <c r="L349" i="4" s="1"/>
  <c r="N285" i="4"/>
  <c r="L285" i="4" s="1"/>
  <c r="N221" i="4"/>
  <c r="L221" i="4" s="1"/>
  <c r="N157" i="4"/>
  <c r="L157" i="4" s="1"/>
  <c r="N93" i="4"/>
  <c r="L93" i="4" s="1"/>
  <c r="N29" i="4"/>
  <c r="L29" i="4" s="1"/>
  <c r="N872" i="4"/>
  <c r="L872" i="4" s="1"/>
  <c r="N765" i="4"/>
  <c r="L765" i="4" s="1"/>
  <c r="N777" i="4"/>
  <c r="L777" i="4" s="1"/>
  <c r="N856" i="4"/>
  <c r="L856" i="4" s="1"/>
  <c r="N719" i="4"/>
  <c r="L719" i="4" s="1"/>
  <c r="N911" i="4"/>
  <c r="L911" i="4" s="1"/>
  <c r="N893" i="4"/>
  <c r="L893" i="4" s="1"/>
  <c r="N660" i="4"/>
  <c r="L660" i="4" s="1"/>
  <c r="N579" i="4"/>
  <c r="L579" i="4" s="1"/>
  <c r="N430" i="4"/>
  <c r="L430" i="4" s="1"/>
  <c r="N358" i="4"/>
  <c r="L358" i="4" s="1"/>
  <c r="N240" i="4"/>
  <c r="L240" i="4" s="1"/>
  <c r="N143" i="4"/>
  <c r="L143" i="4" s="1"/>
  <c r="N52" i="4"/>
  <c r="L52" i="4" s="1"/>
  <c r="N623" i="4"/>
  <c r="L623" i="4" s="1"/>
  <c r="N436" i="4"/>
  <c r="L436" i="4" s="1"/>
  <c r="N355" i="4"/>
  <c r="L355" i="4" s="1"/>
  <c r="N48" i="4"/>
  <c r="L48" i="4" s="1"/>
  <c r="N632" i="4"/>
  <c r="L632" i="4" s="1"/>
  <c r="N664" i="4"/>
  <c r="L664" i="4" s="1"/>
  <c r="N958" i="4"/>
  <c r="L958" i="4" s="1"/>
  <c r="N558" i="4"/>
  <c r="L558" i="4" s="1"/>
  <c r="N638" i="4"/>
  <c r="L638" i="4" s="1"/>
  <c r="N529" i="4"/>
  <c r="L529" i="4" s="1"/>
  <c r="N684" i="4"/>
  <c r="L684" i="4" s="1"/>
  <c r="N628" i="4"/>
  <c r="L628" i="4" s="1"/>
  <c r="N460" i="4"/>
  <c r="L460" i="4" s="1"/>
  <c r="N731" i="4"/>
  <c r="L731" i="4" s="1"/>
  <c r="N372" i="4"/>
  <c r="L372" i="4" s="1"/>
  <c r="N360" i="4"/>
  <c r="L360" i="4" s="1"/>
  <c r="N457" i="4"/>
  <c r="L457" i="4" s="1"/>
  <c r="N51" i="4"/>
  <c r="L51" i="4" s="1"/>
  <c r="N244" i="4"/>
  <c r="L244" i="4" s="1"/>
  <c r="N446" i="4"/>
  <c r="L446" i="4" s="1"/>
  <c r="N23" i="4"/>
  <c r="L23" i="4" s="1"/>
  <c r="N264" i="4"/>
  <c r="L264" i="4" s="1"/>
  <c r="N81" i="4"/>
  <c r="L81" i="4" s="1"/>
  <c r="N196" i="4"/>
  <c r="L196" i="4" s="1"/>
  <c r="N556" i="4"/>
  <c r="L556" i="4" s="1"/>
  <c r="N270" i="4"/>
  <c r="L270" i="4" s="1"/>
  <c r="N83" i="4"/>
  <c r="L83" i="4" s="1"/>
  <c r="N203" i="4"/>
  <c r="L203" i="4" s="1"/>
  <c r="N298" i="4"/>
  <c r="L298" i="4" s="1"/>
  <c r="N356" i="4"/>
  <c r="L356" i="4" s="1"/>
  <c r="N140" i="4"/>
  <c r="L140" i="4" s="1"/>
  <c r="N411" i="4"/>
  <c r="L411" i="4" s="1"/>
  <c r="N24" i="4"/>
  <c r="L24" i="4" s="1"/>
  <c r="N257" i="4"/>
  <c r="L257" i="4" s="1"/>
  <c r="N275" i="4"/>
  <c r="L275" i="4" s="1"/>
  <c r="N308" i="4"/>
  <c r="L308" i="4" s="1"/>
  <c r="N467" i="4"/>
  <c r="L467" i="4" s="1"/>
  <c r="N107" i="4"/>
  <c r="L107" i="4" s="1"/>
  <c r="N342" i="4"/>
  <c r="L342" i="4" s="1"/>
  <c r="N419" i="4"/>
  <c r="L419" i="4" s="1"/>
  <c r="N131" i="4"/>
  <c r="L131" i="4" s="1"/>
  <c r="N177" i="4"/>
  <c r="L177" i="4" s="1"/>
  <c r="N35" i="4"/>
  <c r="L35" i="4" s="1"/>
  <c r="N294" i="4"/>
  <c r="L294" i="4" s="1"/>
  <c r="N172" i="4"/>
  <c r="L172" i="4" s="1"/>
  <c r="N385" i="4"/>
  <c r="L385" i="4" s="1"/>
  <c r="N10" i="4"/>
  <c r="L10" i="4" s="1"/>
  <c r="N36" i="4"/>
  <c r="L36" i="4" s="1"/>
  <c r="N1001" i="4"/>
  <c r="L1001" i="4" s="1"/>
  <c r="N952" i="4"/>
  <c r="L952" i="4" s="1"/>
  <c r="N767" i="4"/>
  <c r="L767" i="4" s="1"/>
  <c r="N1004" i="4"/>
  <c r="L1004" i="4" s="1"/>
  <c r="N937" i="4"/>
  <c r="L937" i="4" s="1"/>
  <c r="N968" i="4"/>
  <c r="L968" i="4" s="1"/>
  <c r="N789" i="4"/>
  <c r="L789" i="4" s="1"/>
  <c r="N661" i="4"/>
  <c r="L661" i="4" s="1"/>
  <c r="N597" i="4"/>
  <c r="L597" i="4" s="1"/>
  <c r="N533" i="4"/>
  <c r="L533" i="4" s="1"/>
  <c r="N469" i="4"/>
  <c r="L469" i="4" s="1"/>
  <c r="N405" i="4"/>
  <c r="L405" i="4" s="1"/>
  <c r="N341" i="4"/>
  <c r="L341" i="4" s="1"/>
  <c r="N277" i="4"/>
  <c r="L277" i="4" s="1"/>
  <c r="N213" i="4"/>
  <c r="L213" i="4" s="1"/>
  <c r="N149" i="4"/>
  <c r="L149" i="4" s="1"/>
  <c r="N85" i="4"/>
  <c r="L85" i="4" s="1"/>
  <c r="N21" i="4"/>
  <c r="L21" i="4" s="1"/>
  <c r="N869" i="4"/>
  <c r="L869" i="4" s="1"/>
  <c r="N757" i="4"/>
  <c r="L757" i="4" s="1"/>
  <c r="N853" i="4"/>
  <c r="L853" i="4" s="1"/>
  <c r="N951" i="4"/>
  <c r="L951" i="4" s="1"/>
  <c r="N809" i="4"/>
  <c r="L809" i="4" s="1"/>
  <c r="N889" i="4"/>
  <c r="L889" i="4" s="1"/>
  <c r="N651" i="4"/>
  <c r="L651" i="4" s="1"/>
  <c r="N568" i="4"/>
  <c r="L568" i="4" s="1"/>
  <c r="N424" i="4"/>
  <c r="L424" i="4" s="1"/>
  <c r="N335" i="4"/>
  <c r="L335" i="4" s="1"/>
  <c r="N212" i="4"/>
  <c r="L212" i="4" s="1"/>
  <c r="N134" i="4"/>
  <c r="L134" i="4" s="1"/>
  <c r="N47" i="4"/>
  <c r="L47" i="4" s="1"/>
  <c r="N620" i="4"/>
  <c r="L620" i="4" s="1"/>
  <c r="N433" i="4"/>
  <c r="L433" i="4" s="1"/>
  <c r="N344" i="4"/>
  <c r="L344" i="4" s="1"/>
  <c r="N16" i="4"/>
  <c r="L16" i="4" s="1"/>
  <c r="N560" i="4"/>
  <c r="L560" i="4" s="1"/>
  <c r="N657" i="4"/>
  <c r="L657" i="4" s="1"/>
  <c r="N957" i="4"/>
  <c r="L957" i="4" s="1"/>
  <c r="N513" i="4"/>
  <c r="L513" i="4" s="1"/>
  <c r="N622" i="4"/>
  <c r="L622" i="4" s="1"/>
  <c r="N520" i="4"/>
  <c r="L520" i="4" s="1"/>
  <c r="N670" i="4"/>
  <c r="L670" i="4" s="1"/>
  <c r="N616" i="4"/>
  <c r="L616" i="4" s="1"/>
  <c r="N369" i="4"/>
  <c r="L369" i="4" s="1"/>
  <c r="N633" i="4"/>
  <c r="L633" i="4" s="1"/>
  <c r="N371" i="4"/>
  <c r="L371" i="4" s="1"/>
  <c r="N688" i="4"/>
  <c r="L688" i="4" s="1"/>
  <c r="N440" i="4"/>
  <c r="L440" i="4" s="1"/>
  <c r="N32" i="4"/>
  <c r="L32" i="4" s="1"/>
  <c r="N184" i="4"/>
  <c r="L184" i="4" s="1"/>
  <c r="N320" i="4"/>
  <c r="L320" i="4" s="1"/>
  <c r="N606" i="4"/>
  <c r="L606" i="4" s="1"/>
  <c r="N247" i="4"/>
  <c r="L247" i="4" s="1"/>
  <c r="N78" i="4"/>
  <c r="L78" i="4" s="1"/>
  <c r="N99" i="4"/>
  <c r="L99" i="4" s="1"/>
  <c r="N547" i="4"/>
  <c r="L547" i="4" s="1"/>
  <c r="N147" i="4"/>
  <c r="L147" i="4" s="1"/>
  <c r="N89" i="4"/>
  <c r="L89" i="4" s="1"/>
  <c r="N523" i="4"/>
  <c r="L523" i="4" s="1"/>
  <c r="N75" i="4"/>
  <c r="L75" i="4" s="1"/>
  <c r="N449" i="4"/>
  <c r="L449" i="4" s="1"/>
  <c r="N17" i="4"/>
  <c r="L17" i="4" s="1"/>
  <c r="N55" i="4"/>
  <c r="L55" i="4" s="1"/>
  <c r="N370" i="4"/>
  <c r="L370" i="4" s="1"/>
  <c r="N72" i="4"/>
  <c r="L72" i="4" s="1"/>
  <c r="N64" i="4"/>
  <c r="L64" i="4" s="1"/>
  <c r="N191" i="4"/>
  <c r="L191" i="4" s="1"/>
  <c r="N268" i="4"/>
  <c r="L268" i="4" s="1"/>
  <c r="N86" i="4"/>
  <c r="L86" i="4" s="1"/>
  <c r="N214" i="4"/>
  <c r="L214" i="4" s="1"/>
  <c r="N215" i="4"/>
  <c r="L215" i="4" s="1"/>
  <c r="N566" i="4"/>
  <c r="L566" i="4" s="1"/>
  <c r="N399" i="4"/>
  <c r="L399" i="4" s="1"/>
  <c r="N724" i="4"/>
  <c r="L724" i="4" s="1"/>
  <c r="N62" i="4"/>
  <c r="L62" i="4" s="1"/>
  <c r="N76" i="4"/>
  <c r="L76" i="4" s="1"/>
  <c r="N132" i="4"/>
  <c r="L132" i="4" s="1"/>
  <c r="N227" i="4"/>
  <c r="L227" i="4" s="1"/>
  <c r="N498" i="4"/>
  <c r="L498" i="4" s="1"/>
  <c r="N22" i="4"/>
  <c r="L22" i="4" s="1"/>
  <c r="N90" i="4"/>
  <c r="L90" i="4" s="1"/>
  <c r="N182" i="4"/>
  <c r="L182" i="4" s="1"/>
  <c r="N1003" i="4"/>
  <c r="L1003" i="4" s="1"/>
  <c r="N933" i="4"/>
  <c r="L933" i="4" s="1"/>
  <c r="N909" i="4"/>
  <c r="L909" i="4" s="1"/>
  <c r="N928" i="4"/>
  <c r="L928" i="4" s="1"/>
  <c r="N699" i="4"/>
  <c r="L699" i="4" s="1"/>
  <c r="N645" i="4"/>
  <c r="L645" i="4" s="1"/>
  <c r="N581" i="4"/>
  <c r="L581" i="4" s="1"/>
  <c r="N517" i="4"/>
  <c r="L517" i="4" s="1"/>
  <c r="N453" i="4"/>
  <c r="L453" i="4" s="1"/>
  <c r="N389" i="4"/>
  <c r="L389" i="4" s="1"/>
  <c r="N325" i="4"/>
  <c r="L325" i="4" s="1"/>
  <c r="N261" i="4"/>
  <c r="L261" i="4" s="1"/>
  <c r="N197" i="4"/>
  <c r="L197" i="4" s="1"/>
  <c r="N133" i="4"/>
  <c r="L133" i="4" s="1"/>
  <c r="N69" i="4"/>
  <c r="L69" i="4" s="1"/>
  <c r="N848" i="4"/>
  <c r="L848" i="4" s="1"/>
  <c r="N983" i="4"/>
  <c r="L983" i="4" s="1"/>
  <c r="N739" i="4"/>
  <c r="L739" i="4" s="1"/>
  <c r="N862" i="4"/>
  <c r="L862" i="4" s="1"/>
  <c r="N867" i="4"/>
  <c r="L867" i="4" s="1"/>
  <c r="N782" i="4"/>
  <c r="L782" i="4" s="1"/>
  <c r="N781" i="4"/>
  <c r="L781" i="4" s="1"/>
  <c r="N631" i="4"/>
  <c r="L631" i="4" s="1"/>
  <c r="N539" i="4"/>
  <c r="L539" i="4" s="1"/>
  <c r="N401" i="4"/>
  <c r="L401" i="4" s="1"/>
  <c r="N323" i="4"/>
  <c r="L323" i="4" s="1"/>
  <c r="N198" i="4"/>
  <c r="L198" i="4" s="1"/>
  <c r="N111" i="4"/>
  <c r="L111" i="4" s="1"/>
  <c r="N779" i="4"/>
  <c r="L779" i="4" s="1"/>
  <c r="N600" i="4"/>
  <c r="L600" i="4" s="1"/>
  <c r="N416" i="4"/>
  <c r="L416" i="4" s="1"/>
  <c r="N208" i="4"/>
  <c r="L208" i="4" s="1"/>
  <c r="N811" i="4"/>
  <c r="L811" i="4" s="1"/>
  <c r="N448" i="4"/>
  <c r="L448" i="4" s="1"/>
  <c r="N584" i="4"/>
  <c r="L584" i="4" s="1"/>
  <c r="N843" i="4"/>
  <c r="L843" i="4" s="1"/>
  <c r="N830" i="4"/>
  <c r="L830" i="4" s="1"/>
  <c r="N712" i="4"/>
  <c r="L712" i="4" s="1"/>
  <c r="N464" i="4"/>
  <c r="L464" i="4" s="1"/>
  <c r="N624" i="4"/>
  <c r="L624" i="4" s="1"/>
  <c r="N572" i="4"/>
  <c r="L572" i="4" s="1"/>
  <c r="N188" i="4"/>
  <c r="L188" i="4" s="1"/>
  <c r="N527" i="4"/>
  <c r="L527" i="4" s="1"/>
  <c r="N587" i="4"/>
  <c r="L587" i="4" s="1"/>
  <c r="N686" i="4"/>
  <c r="L686" i="4" s="1"/>
  <c r="N328" i="4"/>
  <c r="L328" i="4" s="1"/>
  <c r="N515" i="4"/>
  <c r="L515" i="4" s="1"/>
  <c r="N142" i="4"/>
  <c r="L142" i="4" s="1"/>
  <c r="N248" i="4"/>
  <c r="L248" i="4" s="1"/>
  <c r="N428" i="4"/>
  <c r="L428" i="4" s="1"/>
  <c r="N209" i="4"/>
  <c r="L209" i="4" s="1"/>
  <c r="N576" i="4"/>
  <c r="L576" i="4" s="1"/>
  <c r="N9" i="4"/>
  <c r="L9" i="4" s="1"/>
  <c r="N451" i="4"/>
  <c r="L451" i="4" s="1"/>
  <c r="N33" i="4"/>
  <c r="L33" i="4" s="1"/>
  <c r="N282" i="4"/>
  <c r="L282" i="4" s="1"/>
  <c r="N19" i="4"/>
  <c r="L19" i="4" s="1"/>
  <c r="N861" i="4"/>
  <c r="L861" i="4" s="1"/>
  <c r="N845" i="4"/>
  <c r="L845" i="4" s="1"/>
  <c r="N837" i="4"/>
  <c r="L837" i="4" s="1"/>
  <c r="N821" i="4"/>
  <c r="L821" i="4" s="1"/>
  <c r="N873" i="4"/>
  <c r="L873" i="4" s="1"/>
  <c r="N685" i="4"/>
  <c r="L685" i="4" s="1"/>
  <c r="N621" i="4"/>
  <c r="L621" i="4" s="1"/>
  <c r="N557" i="4"/>
  <c r="L557" i="4" s="1"/>
  <c r="N493" i="4"/>
  <c r="L493" i="4" s="1"/>
  <c r="N429" i="4"/>
  <c r="L429" i="4" s="1"/>
  <c r="N365" i="4"/>
  <c r="L365" i="4" s="1"/>
  <c r="N301" i="4"/>
  <c r="L301" i="4" s="1"/>
  <c r="N237" i="4"/>
  <c r="L237" i="4" s="1"/>
  <c r="N173" i="4"/>
  <c r="L173" i="4" s="1"/>
  <c r="N109" i="4"/>
  <c r="L109" i="4" s="1"/>
  <c r="N45" i="4"/>
  <c r="L45" i="4" s="1"/>
  <c r="N931" i="4"/>
  <c r="L931" i="4" s="1"/>
  <c r="N775" i="4"/>
  <c r="L775" i="4" s="1"/>
  <c r="N813" i="4"/>
  <c r="L813" i="4" s="1"/>
  <c r="N965" i="4"/>
  <c r="L965" i="4" s="1"/>
  <c r="N981" i="4"/>
  <c r="L981" i="4" s="1"/>
  <c r="N917" i="4"/>
  <c r="L917" i="4" s="1"/>
  <c r="N672" i="4"/>
  <c r="L672" i="4" s="1"/>
  <c r="N678" i="4"/>
  <c r="L678" i="4" s="1"/>
  <c r="N591" i="4"/>
  <c r="L591" i="4" s="1"/>
  <c r="N476" i="4"/>
  <c r="L476" i="4" s="1"/>
  <c r="N375" i="4"/>
  <c r="L375" i="4" s="1"/>
  <c r="N283" i="4"/>
  <c r="L283" i="4" s="1"/>
  <c r="N166" i="4"/>
  <c r="L166" i="4" s="1"/>
  <c r="N79" i="4"/>
  <c r="L79" i="4" s="1"/>
  <c r="N701" i="4"/>
  <c r="L701" i="4" s="1"/>
  <c r="N462" i="4"/>
  <c r="L462" i="4" s="1"/>
  <c r="N367" i="4"/>
  <c r="L367" i="4" s="1"/>
  <c r="N112" i="4"/>
  <c r="L112" i="4" s="1"/>
  <c r="N721" i="4"/>
  <c r="L721" i="4" s="1"/>
  <c r="N304" i="4"/>
  <c r="L304" i="4" s="1"/>
  <c r="N758" i="4"/>
  <c r="L758" i="4" s="1"/>
  <c r="N472" i="4"/>
  <c r="L472" i="4" s="1"/>
  <c r="N619" i="4"/>
  <c r="L619" i="4" s="1"/>
  <c r="N713" i="4"/>
  <c r="L713" i="4" s="1"/>
  <c r="N625" i="4"/>
  <c r="L625" i="4" s="1"/>
  <c r="N435" i="4"/>
  <c r="L435" i="4" s="1"/>
  <c r="N808" i="4"/>
  <c r="L808" i="4" s="1"/>
  <c r="N825" i="4"/>
  <c r="L825" i="4" s="1"/>
  <c r="N409" i="4"/>
  <c r="L409" i="4" s="1"/>
  <c r="N400" i="4"/>
  <c r="L400" i="4" s="1"/>
  <c r="N599" i="4"/>
  <c r="L599" i="4" s="1"/>
  <c r="N129" i="4"/>
  <c r="L129" i="4" s="1"/>
  <c r="N327" i="4"/>
  <c r="L327" i="4" s="1"/>
  <c r="N481" i="4"/>
  <c r="L481" i="4" s="1"/>
  <c r="N31" i="4"/>
  <c r="L31" i="4" s="1"/>
  <c r="N331" i="4"/>
  <c r="L331" i="4" s="1"/>
  <c r="N128" i="4"/>
  <c r="L128" i="4" s="1"/>
  <c r="N297" i="4"/>
  <c r="L297" i="4" s="1"/>
  <c r="N65" i="4"/>
  <c r="L65" i="4" s="1"/>
  <c r="N303" i="4"/>
  <c r="L303" i="4" s="1"/>
  <c r="N73" i="4"/>
  <c r="L73" i="4" s="1"/>
  <c r="N115" i="4"/>
  <c r="L115" i="4" s="1"/>
  <c r="N377" i="4"/>
  <c r="L377" i="4" s="1"/>
  <c r="N431" i="4"/>
  <c r="L431" i="4" s="1"/>
  <c r="N26" i="4"/>
  <c r="L26" i="4" s="1"/>
  <c r="N127" i="4"/>
  <c r="L127" i="4" s="1"/>
  <c r="N564" i="4"/>
  <c r="L564" i="4" s="1"/>
  <c r="N118" i="4"/>
  <c r="L118" i="4" s="1"/>
  <c r="N192" i="4"/>
  <c r="L192" i="4" s="1"/>
  <c r="N123" i="4"/>
  <c r="L123" i="4" s="1"/>
  <c r="N44" i="4"/>
  <c r="L44" i="4" s="1"/>
  <c r="N211" i="4"/>
  <c r="L211" i="4" s="1"/>
  <c r="N267" i="4"/>
  <c r="L267" i="4" s="1"/>
  <c r="N154" i="4"/>
  <c r="L154" i="4" s="1"/>
  <c r="N174" i="4"/>
  <c r="L174" i="4" s="1"/>
  <c r="N593" i="4"/>
  <c r="L593" i="4" s="1"/>
  <c r="N105" i="4"/>
  <c r="L105" i="4" s="1"/>
  <c r="N14" i="4"/>
  <c r="L14" i="4" s="1"/>
  <c r="N220" i="4"/>
  <c r="L220" i="4" s="1"/>
  <c r="N337" i="4"/>
  <c r="L337" i="4" s="1"/>
  <c r="N511" i="4"/>
  <c r="L511" i="4" s="1"/>
  <c r="N681" i="4"/>
  <c r="L681" i="4" s="1"/>
  <c r="N121" i="4"/>
  <c r="L121" i="4" s="1"/>
  <c r="N130" i="4"/>
  <c r="L130" i="4" s="1"/>
  <c r="N590" i="4"/>
  <c r="L590" i="4" s="1"/>
  <c r="N466" i="4"/>
  <c r="L466" i="4" s="1"/>
  <c r="N150" i="4"/>
  <c r="L150" i="4" s="1"/>
  <c r="N936" i="4"/>
  <c r="L936" i="4" s="1"/>
  <c r="N982" i="4"/>
  <c r="L982" i="4" s="1"/>
  <c r="N743" i="4"/>
  <c r="L743" i="4" s="1"/>
  <c r="N589" i="4"/>
  <c r="L589" i="4" s="1"/>
  <c r="N461" i="4"/>
  <c r="L461" i="4" s="1"/>
  <c r="N333" i="4"/>
  <c r="L333" i="4" s="1"/>
  <c r="N205" i="4"/>
  <c r="L205" i="4" s="1"/>
  <c r="N77" i="4"/>
  <c r="L77" i="4" s="1"/>
  <c r="N854" i="4"/>
  <c r="L854" i="4" s="1"/>
  <c r="N870" i="4"/>
  <c r="L870" i="4" s="1"/>
  <c r="N803" i="4"/>
  <c r="L803" i="4" s="1"/>
  <c r="N640" i="4"/>
  <c r="L640" i="4" s="1"/>
  <c r="N404" i="4"/>
  <c r="L404" i="4" s="1"/>
  <c r="N207" i="4"/>
  <c r="L207" i="4" s="1"/>
  <c r="N38" i="4"/>
  <c r="L38" i="4" s="1"/>
  <c r="N427" i="4"/>
  <c r="L427" i="4" s="1"/>
  <c r="N977" i="4"/>
  <c r="L977" i="4" s="1"/>
  <c r="N736" i="4"/>
  <c r="L736" i="4" s="1"/>
  <c r="N659" i="4"/>
  <c r="L659" i="4" s="1"/>
  <c r="N288" i="4"/>
  <c r="L288" i="4" s="1"/>
  <c r="N408" i="4"/>
  <c r="L408" i="4" s="1"/>
  <c r="N532" i="4"/>
  <c r="L532" i="4" s="1"/>
  <c r="N271" i="4"/>
  <c r="L271" i="4" s="1"/>
  <c r="N28" i="4"/>
  <c r="L28" i="4" s="1"/>
  <c r="N119" i="4"/>
  <c r="L119" i="4" s="1"/>
  <c r="N761" i="4"/>
  <c r="L761" i="4" s="1"/>
  <c r="N46" i="4"/>
  <c r="L46" i="4" s="1"/>
  <c r="N326" i="4"/>
  <c r="L326" i="4" s="1"/>
  <c r="N162" i="4"/>
  <c r="L162" i="4" s="1"/>
  <c r="N63" i="4"/>
  <c r="L63" i="4" s="1"/>
  <c r="N155" i="4"/>
  <c r="L155" i="4" s="1"/>
  <c r="N347" i="4"/>
  <c r="L347" i="4" s="1"/>
  <c r="N403" i="4"/>
  <c r="L403" i="4" s="1"/>
  <c r="N412" i="4"/>
  <c r="L412" i="4" s="1"/>
  <c r="N158" i="4"/>
  <c r="L158" i="4" s="1"/>
  <c r="N406" i="4"/>
  <c r="L406" i="4" s="1"/>
  <c r="N250" i="4"/>
  <c r="L250" i="4" s="1"/>
  <c r="N353" i="4"/>
  <c r="L353" i="4" s="1"/>
  <c r="N39" i="4"/>
  <c r="L39" i="4" s="1"/>
  <c r="N146" i="4"/>
  <c r="L146" i="4" s="1"/>
  <c r="N58" i="4"/>
  <c r="L58" i="4" s="1"/>
  <c r="N82" i="4"/>
  <c r="L82" i="4" s="1"/>
  <c r="N265" i="4"/>
  <c r="L265" i="4" s="1"/>
  <c r="N495" i="4"/>
  <c r="L495" i="4" s="1"/>
  <c r="N1000" i="4"/>
  <c r="L1000" i="4" s="1"/>
  <c r="N919" i="4"/>
  <c r="L919" i="4" s="1"/>
  <c r="N885" i="4"/>
  <c r="L885" i="4" s="1"/>
  <c r="N698" i="4"/>
  <c r="L698" i="4" s="1"/>
  <c r="N573" i="4"/>
  <c r="L573" i="4" s="1"/>
  <c r="N445" i="4"/>
  <c r="L445" i="4" s="1"/>
  <c r="N317" i="4"/>
  <c r="L317" i="4" s="1"/>
  <c r="N189" i="4"/>
  <c r="L189" i="4" s="1"/>
  <c r="N61" i="4"/>
  <c r="L61" i="4" s="1"/>
  <c r="N831" i="4"/>
  <c r="L831" i="4" s="1"/>
  <c r="N979" i="4"/>
  <c r="L979" i="4" s="1"/>
  <c r="N744" i="4"/>
  <c r="L744" i="4" s="1"/>
  <c r="N617" i="4"/>
  <c r="L617" i="4" s="1"/>
  <c r="N395" i="4"/>
  <c r="L395" i="4" s="1"/>
  <c r="N180" i="4"/>
  <c r="L180" i="4" s="1"/>
  <c r="N717" i="4"/>
  <c r="L717" i="4" s="1"/>
  <c r="N407" i="4"/>
  <c r="L407" i="4" s="1"/>
  <c r="N805" i="4"/>
  <c r="L805" i="4" s="1"/>
  <c r="N947" i="4"/>
  <c r="L947" i="4" s="1"/>
  <c r="N763" i="4"/>
  <c r="L763" i="4" s="1"/>
  <c r="N702" i="4"/>
  <c r="L702" i="4" s="1"/>
  <c r="N553" i="4"/>
  <c r="L553" i="4" s="1"/>
  <c r="N120" i="4"/>
  <c r="L120" i="4" s="1"/>
  <c r="N368" i="4"/>
  <c r="L368" i="4" s="1"/>
  <c r="N392" i="4"/>
  <c r="L392" i="4" s="1"/>
  <c r="N168" i="4"/>
  <c r="L168" i="4" s="1"/>
  <c r="N569" i="4"/>
  <c r="L569" i="4" s="1"/>
  <c r="N696" i="4"/>
  <c r="L696" i="4" s="1"/>
  <c r="N486" i="4"/>
  <c r="L486" i="4" s="1"/>
  <c r="N27" i="4"/>
  <c r="L27" i="4" s="1"/>
  <c r="N352" i="4"/>
  <c r="L352" i="4" s="1"/>
  <c r="N329" i="4"/>
  <c r="L329" i="4" s="1"/>
  <c r="N359" i="4"/>
  <c r="L359" i="4" s="1"/>
  <c r="N103" i="4"/>
  <c r="L103" i="4" s="1"/>
  <c r="N217" i="4"/>
  <c r="L217" i="4" s="1"/>
  <c r="N54" i="4"/>
  <c r="L54" i="4" s="1"/>
  <c r="N183" i="4"/>
  <c r="L183" i="4" s="1"/>
  <c r="N71" i="4"/>
  <c r="L71" i="4" s="1"/>
  <c r="N25" i="4"/>
  <c r="L25" i="4" s="1"/>
  <c r="N153" i="4"/>
  <c r="L153" i="4" s="1"/>
  <c r="N281" i="4"/>
  <c r="L281" i="4" s="1"/>
  <c r="N299" i="4"/>
  <c r="L299" i="4" s="1"/>
  <c r="N340" i="4"/>
  <c r="L340" i="4" s="1"/>
  <c r="N100" i="4"/>
  <c r="L100" i="4" s="1"/>
  <c r="N167" i="4"/>
  <c r="L167" i="4" s="1"/>
  <c r="N199" i="4"/>
  <c r="L199" i="4" s="1"/>
  <c r="N471" i="4"/>
  <c r="L471" i="4" s="1"/>
  <c r="N319" i="4"/>
  <c r="L319" i="4" s="1"/>
  <c r="N426" i="4"/>
  <c r="L426" i="4" s="1"/>
  <c r="N715" i="4"/>
  <c r="L715" i="4" s="1"/>
  <c r="N607" i="4"/>
  <c r="L607" i="4" s="1"/>
  <c r="N792" i="4"/>
  <c r="L792" i="4" s="1"/>
  <c r="N554" i="4"/>
  <c r="L554" i="4" s="1"/>
  <c r="N108" i="4"/>
  <c r="L108" i="4" s="1"/>
  <c r="N185" i="4"/>
  <c r="L185" i="4" s="1"/>
  <c r="N258" i="4"/>
  <c r="L258" i="4" s="1"/>
  <c r="N324" i="4"/>
  <c r="L324" i="4" s="1"/>
  <c r="N626" i="4"/>
  <c r="L626" i="4" s="1"/>
  <c r="N662" i="4"/>
  <c r="L662" i="4" s="1"/>
  <c r="N692" i="4"/>
  <c r="L692" i="4" s="1"/>
  <c r="N913" i="4"/>
  <c r="L913" i="4" s="1"/>
  <c r="N963" i="4"/>
  <c r="L963" i="4" s="1"/>
  <c r="N521" i="4"/>
  <c r="L521" i="4" s="1"/>
  <c r="N752" i="4"/>
  <c r="L752" i="4" s="1"/>
  <c r="N976" i="4"/>
  <c r="L976" i="4" s="1"/>
  <c r="N598" i="4"/>
  <c r="L598" i="4" s="1"/>
  <c r="N679" i="4"/>
  <c r="L679" i="4" s="1"/>
  <c r="N594" i="4"/>
  <c r="L594" i="4" s="1"/>
  <c r="N817" i="4"/>
  <c r="L817" i="4" s="1"/>
  <c r="N286" i="4"/>
  <c r="L286" i="4" s="1"/>
  <c r="N447" i="4"/>
  <c r="L447" i="4" s="1"/>
  <c r="N490" i="4"/>
  <c r="L490" i="4" s="1"/>
  <c r="N542" i="4"/>
  <c r="L542" i="4" s="1"/>
  <c r="N814" i="4"/>
  <c r="L814" i="4" s="1"/>
  <c r="N228" i="4"/>
  <c r="L228" i="4" s="1"/>
  <c r="N458" i="4"/>
  <c r="L458" i="4" s="1"/>
  <c r="N530" i="4"/>
  <c r="L530" i="4" s="1"/>
  <c r="N756" i="4"/>
  <c r="L756" i="4" s="1"/>
  <c r="N778" i="4"/>
  <c r="L778" i="4" s="1"/>
  <c r="N794" i="4"/>
  <c r="L794" i="4" s="1"/>
  <c r="N826" i="4"/>
  <c r="L826" i="4" s="1"/>
  <c r="N838" i="4"/>
  <c r="L838" i="4" s="1"/>
  <c r="N871" i="4"/>
  <c r="L871" i="4" s="1"/>
  <c r="N362" i="4"/>
  <c r="L362" i="4" s="1"/>
  <c r="N34" i="4"/>
  <c r="L34" i="4" s="1"/>
  <c r="N94" i="4"/>
  <c r="L94" i="4" s="1"/>
  <c r="N918" i="4"/>
  <c r="L918" i="4" s="1"/>
  <c r="N895" i="4"/>
  <c r="L895" i="4" s="1"/>
  <c r="N868" i="4"/>
  <c r="L868" i="4" s="1"/>
  <c r="N693" i="4"/>
  <c r="L693" i="4" s="1"/>
  <c r="N565" i="4"/>
  <c r="L565" i="4" s="1"/>
  <c r="N437" i="4"/>
  <c r="L437" i="4" s="1"/>
  <c r="N309" i="4"/>
  <c r="L309" i="4" s="1"/>
  <c r="N181" i="4"/>
  <c r="L181" i="4" s="1"/>
  <c r="N53" i="4"/>
  <c r="L53" i="4" s="1"/>
  <c r="N799" i="4"/>
  <c r="L799" i="4" s="1"/>
  <c r="N973" i="4"/>
  <c r="L973" i="4" s="1"/>
  <c r="N729" i="4"/>
  <c r="L729" i="4" s="1"/>
  <c r="N614" i="4"/>
  <c r="L614" i="4" s="1"/>
  <c r="N384" i="4"/>
  <c r="L384" i="4" s="1"/>
  <c r="N175" i="4"/>
  <c r="L175" i="4" s="1"/>
  <c r="N711" i="4"/>
  <c r="L711" i="4" s="1"/>
  <c r="N390" i="4"/>
  <c r="L390" i="4" s="1"/>
  <c r="N750" i="4"/>
  <c r="L750" i="4" s="1"/>
  <c r="N875" i="4"/>
  <c r="L875" i="4" s="1"/>
  <c r="N673" i="4"/>
  <c r="L673" i="4" s="1"/>
  <c r="N641" i="4"/>
  <c r="L641" i="4" s="1"/>
  <c r="N883" i="4"/>
  <c r="L883" i="4" s="1"/>
  <c r="N60" i="4"/>
  <c r="L60" i="4" s="1"/>
  <c r="N582" i="4"/>
  <c r="L582" i="4" s="1"/>
  <c r="N179" i="4"/>
  <c r="L179" i="4" s="1"/>
  <c r="N894" i="4"/>
  <c r="L894" i="4" s="1"/>
  <c r="N414" i="4"/>
  <c r="L414" i="4" s="1"/>
  <c r="N552" i="4"/>
  <c r="L552" i="4" s="1"/>
  <c r="N336" i="4"/>
  <c r="L336" i="4" s="1"/>
  <c r="N110" i="4"/>
  <c r="L110" i="4" s="1"/>
  <c r="N379" i="4"/>
  <c r="L379" i="4" s="1"/>
  <c r="N391" i="4"/>
  <c r="L391" i="4" s="1"/>
  <c r="N152" i="4"/>
  <c r="L152" i="4" s="1"/>
  <c r="N40" i="4"/>
  <c r="L40" i="4" s="1"/>
  <c r="N455" i="4"/>
  <c r="L455" i="4" s="1"/>
  <c r="N259" i="4"/>
  <c r="L259" i="4" s="1"/>
  <c r="N224" i="4"/>
  <c r="L224" i="4" s="1"/>
  <c r="N122" i="4"/>
  <c r="L122" i="4" s="1"/>
  <c r="N18" i="4"/>
  <c r="L18" i="4" s="1"/>
  <c r="N284" i="4"/>
  <c r="L284" i="4" s="1"/>
  <c r="N222" i="4"/>
  <c r="L222" i="4" s="1"/>
  <c r="N482" i="4"/>
  <c r="L482" i="4" s="1"/>
  <c r="N508" i="4"/>
  <c r="L508" i="4" s="1"/>
  <c r="N988" i="4"/>
  <c r="L988" i="4" s="1"/>
  <c r="N307" i="4"/>
  <c r="L307" i="4" s="1"/>
  <c r="N402" i="4"/>
  <c r="L402" i="4" s="1"/>
  <c r="N644" i="4"/>
  <c r="L644" i="4" s="1"/>
  <c r="N900" i="4"/>
  <c r="L900" i="4" s="1"/>
  <c r="N354" i="4"/>
  <c r="L354" i="4" s="1"/>
  <c r="N374" i="4"/>
  <c r="L374" i="4" s="1"/>
  <c r="N380" i="4"/>
  <c r="L380" i="4" s="1"/>
  <c r="N442" i="4"/>
  <c r="L442" i="4" s="1"/>
  <c r="N636" i="4"/>
  <c r="L636" i="4" s="1"/>
  <c r="N279" i="4"/>
  <c r="L279" i="4" s="1"/>
  <c r="N242" i="4"/>
  <c r="L242" i="4" s="1"/>
  <c r="N790" i="4"/>
  <c r="L790" i="4" s="1"/>
  <c r="N823" i="4"/>
  <c r="L823" i="4" s="1"/>
  <c r="N800" i="4"/>
  <c r="L800" i="4" s="1"/>
  <c r="N677" i="4"/>
  <c r="L677" i="4" s="1"/>
  <c r="N549" i="4"/>
  <c r="L549" i="4" s="1"/>
  <c r="N421" i="4"/>
  <c r="L421" i="4" s="1"/>
  <c r="N293" i="4"/>
  <c r="L293" i="4" s="1"/>
  <c r="N165" i="4"/>
  <c r="L165" i="4" s="1"/>
  <c r="N37" i="4"/>
  <c r="L37" i="4" s="1"/>
  <c r="N772" i="4"/>
  <c r="L772" i="4" s="1"/>
  <c r="N876" i="4"/>
  <c r="L876" i="4" s="1"/>
  <c r="N812" i="4"/>
  <c r="L812" i="4" s="1"/>
  <c r="N939" i="4"/>
  <c r="L939" i="4" s="1"/>
  <c r="N588" i="4"/>
  <c r="L588" i="4" s="1"/>
  <c r="N361" i="4"/>
  <c r="L361" i="4" s="1"/>
  <c r="N148" i="4"/>
  <c r="L148" i="4" s="1"/>
  <c r="N656" i="4"/>
  <c r="L656" i="4" s="1"/>
  <c r="N364" i="4"/>
  <c r="L364" i="4" s="1"/>
  <c r="N652" i="4"/>
  <c r="L652" i="4" s="1"/>
  <c r="N738" i="4"/>
  <c r="L738" i="4" s="1"/>
  <c r="N559" i="4"/>
  <c r="L559" i="4" s="1"/>
  <c r="N595" i="4"/>
  <c r="L595" i="4" s="1"/>
  <c r="N635" i="4"/>
  <c r="L635" i="4" s="1"/>
  <c r="N524" i="4"/>
  <c r="L524" i="4" s="1"/>
  <c r="N160" i="4"/>
  <c r="L160" i="4" s="1"/>
  <c r="N537" i="4"/>
  <c r="L537" i="4" s="1"/>
  <c r="N343" i="4"/>
  <c r="L343" i="4" s="1"/>
  <c r="N348" i="4"/>
  <c r="L348" i="4" s="1"/>
  <c r="N334" i="4"/>
  <c r="L334" i="4" s="1"/>
  <c r="N98" i="4"/>
  <c r="L98" i="4" s="1"/>
  <c r="N216" i="4"/>
  <c r="L216" i="4" s="1"/>
  <c r="N114" i="4"/>
  <c r="L114" i="4" s="1"/>
  <c r="N124" i="4"/>
  <c r="L124" i="4" s="1"/>
  <c r="N225" i="4"/>
  <c r="L225" i="4" s="1"/>
  <c r="N88" i="4"/>
  <c r="L88" i="4" s="1"/>
  <c r="N276" i="4"/>
  <c r="L276" i="4" s="1"/>
  <c r="N302" i="4"/>
  <c r="L302" i="4" s="1"/>
  <c r="N383" i="4"/>
  <c r="L383" i="4" s="1"/>
  <c r="N190" i="4"/>
  <c r="L190" i="4" s="1"/>
  <c r="N273" i="4"/>
  <c r="L273" i="4" s="1"/>
  <c r="N388" i="4"/>
  <c r="L388" i="4" s="1"/>
  <c r="N239" i="4"/>
  <c r="L239" i="4" s="1"/>
  <c r="N66" i="4"/>
  <c r="L66" i="4" s="1"/>
  <c r="N126" i="4"/>
  <c r="L126" i="4" s="1"/>
  <c r="N186" i="4"/>
  <c r="L186" i="4" s="1"/>
  <c r="N57" i="4"/>
  <c r="L57" i="4" s="1"/>
  <c r="N91" i="4"/>
  <c r="L91" i="4" s="1"/>
  <c r="N137" i="4"/>
  <c r="L137" i="4" s="1"/>
  <c r="N171" i="4"/>
  <c r="L171" i="4" s="1"/>
  <c r="N454" i="4"/>
  <c r="L454" i="4" s="1"/>
  <c r="N578" i="4"/>
  <c r="L578" i="4" s="1"/>
  <c r="N683" i="4"/>
  <c r="L683" i="4" s="1"/>
  <c r="N452" i="4"/>
  <c r="L452" i="4" s="1"/>
  <c r="N11" i="4"/>
  <c r="L11" i="4" s="1"/>
  <c r="N727" i="4"/>
  <c r="L727" i="4" s="1"/>
  <c r="N949" i="4"/>
  <c r="L949" i="4" s="1"/>
  <c r="N653" i="4"/>
  <c r="L653" i="4" s="1"/>
  <c r="N525" i="4"/>
  <c r="L525" i="4" s="1"/>
  <c r="N397" i="4"/>
  <c r="L397" i="4" s="1"/>
  <c r="N269" i="4"/>
  <c r="L269" i="4" s="1"/>
  <c r="N141" i="4"/>
  <c r="L141" i="4" s="1"/>
  <c r="N13" i="4"/>
  <c r="L13" i="4" s="1"/>
  <c r="N735" i="4"/>
  <c r="L735" i="4" s="1"/>
  <c r="N836" i="4"/>
  <c r="L836" i="4" s="1"/>
  <c r="N910" i="4"/>
  <c r="L910" i="4" s="1"/>
  <c r="N849" i="4"/>
  <c r="L849" i="4" s="1"/>
  <c r="N545" i="4"/>
  <c r="L545" i="4" s="1"/>
  <c r="N332" i="4"/>
  <c r="L332" i="4" s="1"/>
  <c r="N116" i="4"/>
  <c r="L116" i="4" s="1"/>
  <c r="N611" i="4"/>
  <c r="L611" i="4" s="1"/>
  <c r="N272" i="4"/>
  <c r="L272" i="4" s="1"/>
  <c r="N488" i="4"/>
  <c r="L488" i="4" s="1"/>
  <c r="N648" i="4"/>
  <c r="L648" i="4" s="1"/>
  <c r="N504" i="4"/>
  <c r="L504" i="4" s="1"/>
  <c r="N480" i="4"/>
  <c r="L480" i="4" s="1"/>
  <c r="N585" i="4"/>
  <c r="L585" i="4" s="1"/>
  <c r="N827" i="4"/>
  <c r="L827" i="4" s="1"/>
  <c r="N363" i="4"/>
  <c r="L363" i="4" s="1"/>
  <c r="N104" i="4"/>
  <c r="L104" i="4" s="1"/>
  <c r="N478" i="4"/>
  <c r="L478" i="4" s="1"/>
  <c r="N300" i="4"/>
  <c r="L300" i="4" s="1"/>
  <c r="N251" i="4"/>
  <c r="L251" i="4" s="1"/>
  <c r="N296" i="4"/>
  <c r="L296" i="4" s="1"/>
  <c r="N687" i="4"/>
  <c r="L687" i="4" s="1"/>
  <c r="N226" i="4"/>
  <c r="L226" i="4" s="1"/>
  <c r="N241" i="4"/>
  <c r="L241" i="4" s="1"/>
  <c r="N350" i="4"/>
  <c r="L350" i="4" s="1"/>
  <c r="N238" i="4"/>
  <c r="L238" i="4" s="1"/>
  <c r="N291" i="4"/>
  <c r="L291" i="4" s="1"/>
  <c r="N907" i="4"/>
  <c r="L907" i="4" s="1"/>
  <c r="N92" i="4"/>
  <c r="L92" i="4" s="1"/>
  <c r="N417" i="4"/>
  <c r="L417" i="4" s="1"/>
  <c r="N30" i="4"/>
  <c r="L30" i="4" s="1"/>
  <c r="N15" i="4"/>
  <c r="L15" i="4" s="1"/>
  <c r="N223" i="4"/>
  <c r="L223" i="4" s="1"/>
  <c r="N113" i="4"/>
  <c r="L113" i="4" s="1"/>
  <c r="N67" i="4"/>
  <c r="L67" i="4" s="1"/>
  <c r="N218" i="4"/>
  <c r="L218" i="4" s="1"/>
  <c r="N518" i="4"/>
  <c r="L518" i="4" s="1"/>
  <c r="N723" i="4"/>
  <c r="L723" i="4" s="1"/>
  <c r="N393" i="4"/>
  <c r="L393" i="4" s="1"/>
  <c r="N394" i="4"/>
  <c r="L394" i="4" s="1"/>
  <c r="N841" i="4"/>
  <c r="L841" i="4" s="1"/>
  <c r="N249" i="4"/>
  <c r="L249" i="4" s="1"/>
  <c r="N443" i="4"/>
  <c r="L443" i="4" s="1"/>
  <c r="N483" i="4"/>
  <c r="L483" i="4" s="1"/>
  <c r="N505" i="4"/>
  <c r="L505" i="4" s="1"/>
  <c r="N59" i="4"/>
  <c r="L59" i="4" s="1"/>
  <c r="N526" i="4"/>
  <c r="L526" i="4" s="1"/>
  <c r="N925" i="4"/>
  <c r="L925" i="4" s="1"/>
  <c r="N877" i="4"/>
  <c r="L877" i="4" s="1"/>
  <c r="N629" i="4"/>
  <c r="L629" i="4" s="1"/>
  <c r="N501" i="4"/>
  <c r="L501" i="4" s="1"/>
  <c r="N373" i="4"/>
  <c r="L373" i="4" s="1"/>
  <c r="N245" i="4"/>
  <c r="L245" i="4" s="1"/>
  <c r="N117" i="4"/>
  <c r="L117" i="4" s="1"/>
  <c r="N941" i="4"/>
  <c r="L941" i="4" s="1"/>
  <c r="N839" i="4"/>
  <c r="L839" i="4" s="1"/>
  <c r="N680" i="4"/>
  <c r="L680" i="4" s="1"/>
  <c r="N496" i="4"/>
  <c r="L496" i="4" s="1"/>
  <c r="N289" i="4"/>
  <c r="L289" i="4" s="1"/>
  <c r="N84" i="4"/>
  <c r="L84" i="4" s="1"/>
  <c r="N473" i="4"/>
  <c r="L473" i="4" s="1"/>
  <c r="N144" i="4"/>
  <c r="L144" i="4" s="1"/>
  <c r="N376" i="4"/>
  <c r="L376" i="4" s="1"/>
  <c r="N492" i="4"/>
  <c r="L492" i="4" s="1"/>
  <c r="N822" i="4"/>
  <c r="L822" i="4" s="1"/>
  <c r="N444" i="4"/>
  <c r="L444" i="4" s="1"/>
  <c r="N475" i="4"/>
  <c r="L475" i="4" s="1"/>
  <c r="N507" i="4"/>
  <c r="L507" i="4" s="1"/>
  <c r="N668" i="4"/>
  <c r="L668" i="4" s="1"/>
  <c r="N512" i="4"/>
  <c r="L512" i="4" s="1"/>
  <c r="N159" i="4"/>
  <c r="L159" i="4" s="1"/>
  <c r="N206" i="4"/>
  <c r="L206" i="4" s="1"/>
  <c r="N193" i="4"/>
  <c r="L193" i="4" s="1"/>
  <c r="N280" i="4"/>
  <c r="L280" i="4" s="1"/>
  <c r="N290" i="4"/>
  <c r="L290" i="4" s="1"/>
  <c r="N97" i="4"/>
  <c r="L97" i="4" s="1"/>
  <c r="N145" i="4"/>
  <c r="L145" i="4" s="1"/>
  <c r="N95" i="4"/>
  <c r="L95" i="4" s="1"/>
  <c r="N87" i="4"/>
  <c r="L87" i="4" s="1"/>
  <c r="N313" i="4"/>
  <c r="L313" i="4" s="1"/>
  <c r="N577" i="4"/>
  <c r="L577" i="4" s="1"/>
  <c r="N571" i="4"/>
  <c r="L571" i="4" s="1"/>
  <c r="N287" i="4"/>
  <c r="L287" i="4" s="1"/>
  <c r="N330" i="4"/>
  <c r="L330" i="4" s="1"/>
  <c r="N695" i="4"/>
  <c r="L695" i="4" s="1"/>
  <c r="N164" i="4"/>
  <c r="L164" i="4" s="1"/>
  <c r="N187" i="4"/>
  <c r="L187" i="4" s="1"/>
  <c r="N663" i="4"/>
  <c r="L663" i="4" s="1"/>
  <c r="N194" i="4"/>
  <c r="L194" i="4" s="1"/>
  <c r="N310" i="4"/>
  <c r="L310" i="4" s="1"/>
  <c r="N422" i="4"/>
  <c r="L422" i="4" s="1"/>
  <c r="N942" i="4"/>
  <c r="L942" i="4" s="1"/>
  <c r="N694" i="4"/>
  <c r="L694" i="4" s="1"/>
  <c r="N580" i="4"/>
  <c r="L580" i="4" s="1"/>
  <c r="N639" i="4"/>
  <c r="L639" i="4" s="1"/>
  <c r="N252" i="4"/>
  <c r="L252" i="4" s="1"/>
  <c r="N321" i="4"/>
  <c r="L321" i="4" s="1"/>
  <c r="N627" i="4"/>
  <c r="L627" i="4" s="1"/>
  <c r="N708" i="4"/>
  <c r="L708" i="4" s="1"/>
  <c r="N730" i="4"/>
  <c r="L730" i="4" s="1"/>
  <c r="N546" i="4"/>
  <c r="L546" i="4" s="1"/>
  <c r="N709" i="4"/>
  <c r="L709" i="4" s="1"/>
  <c r="N749" i="4"/>
  <c r="L749" i="4" s="1"/>
  <c r="N266" i="4"/>
  <c r="L266" i="4" s="1"/>
  <c r="N74" i="4"/>
  <c r="L74" i="4" s="1"/>
  <c r="N138" i="4"/>
  <c r="L138" i="4" s="1"/>
  <c r="N418" i="4"/>
  <c r="L418" i="4" s="1"/>
  <c r="N231" i="4"/>
  <c r="L231" i="4" s="1"/>
  <c r="N484" i="4"/>
  <c r="L484" i="4" s="1"/>
  <c r="N751" i="4"/>
  <c r="L751" i="4" s="1"/>
  <c r="N995" i="4"/>
  <c r="L995" i="4" s="1"/>
  <c r="N901" i="4"/>
  <c r="L901" i="4" s="1"/>
  <c r="N253" i="4"/>
  <c r="L253" i="4" s="1"/>
  <c r="N312" i="4"/>
  <c r="L312" i="4" s="1"/>
  <c r="N396" i="4"/>
  <c r="L396" i="4" s="1"/>
  <c r="N536" i="4"/>
  <c r="L536" i="4" s="1"/>
  <c r="N423" i="4"/>
  <c r="L423" i="4" s="1"/>
  <c r="N315" i="4"/>
  <c r="L315" i="4" s="1"/>
  <c r="N178" i="4"/>
  <c r="L178" i="4" s="1"/>
  <c r="N425" i="4"/>
  <c r="L425" i="4" s="1"/>
  <c r="N163" i="4"/>
  <c r="L163" i="4" s="1"/>
  <c r="N210" i="4"/>
  <c r="L210" i="4" s="1"/>
  <c r="N514" i="4"/>
  <c r="L514" i="4" s="1"/>
  <c r="N718" i="4"/>
  <c r="L718" i="4" s="1"/>
  <c r="N540" i="4"/>
  <c r="L540" i="4" s="1"/>
  <c r="N387" i="4"/>
  <c r="L387" i="4" s="1"/>
  <c r="N690" i="4"/>
  <c r="L690" i="4" s="1"/>
  <c r="N246" i="4"/>
  <c r="L246" i="4" s="1"/>
  <c r="N551" i="4"/>
  <c r="L551" i="4" s="1"/>
  <c r="N574" i="4"/>
  <c r="L574" i="4" s="1"/>
  <c r="N832" i="4"/>
  <c r="L832" i="4" s="1"/>
  <c r="N470" i="4"/>
  <c r="L470" i="4" s="1"/>
  <c r="N642" i="4"/>
  <c r="L642" i="4" s="1"/>
  <c r="N835" i="4"/>
  <c r="L835" i="4" s="1"/>
  <c r="N855" i="4"/>
  <c r="L855" i="4" s="1"/>
  <c r="N972" i="4"/>
  <c r="L972" i="4" s="1"/>
  <c r="N888" i="4"/>
  <c r="L888" i="4" s="1"/>
  <c r="N960" i="4"/>
  <c r="L960" i="4" s="1"/>
  <c r="N961" i="4"/>
  <c r="L961" i="4" s="1"/>
  <c r="N742" i="4"/>
  <c r="L742" i="4" s="1"/>
  <c r="N771" i="4"/>
  <c r="L771" i="4" s="1"/>
  <c r="N860" i="4"/>
  <c r="L860" i="4" s="1"/>
  <c r="N908" i="4"/>
  <c r="L908" i="4" s="1"/>
  <c r="N991" i="4"/>
  <c r="L991" i="4" s="1"/>
  <c r="N700" i="4"/>
  <c r="L700" i="4" s="1"/>
  <c r="N905" i="4"/>
  <c r="L905" i="4" s="1"/>
  <c r="N926" i="4"/>
  <c r="L926" i="4" s="1"/>
  <c r="N962" i="4"/>
  <c r="L962" i="4" s="1"/>
  <c r="N974" i="4"/>
  <c r="L974" i="4" s="1"/>
  <c r="N966" i="4"/>
  <c r="L966" i="4" s="1"/>
  <c r="N311" i="4"/>
  <c r="L311" i="4" s="1"/>
  <c r="N864" i="4"/>
  <c r="L864" i="4" s="1"/>
  <c r="N229" i="4"/>
  <c r="L229" i="4" s="1"/>
  <c r="N921" i="4"/>
  <c r="L921" i="4" s="1"/>
  <c r="N243" i="4"/>
  <c r="L243" i="4" s="1"/>
  <c r="N232" i="4"/>
  <c r="L232" i="4" s="1"/>
  <c r="N592" i="4"/>
  <c r="L592" i="4" s="1"/>
  <c r="N256" i="4"/>
  <c r="L256" i="4" s="1"/>
  <c r="N675" i="4"/>
  <c r="L675" i="4" s="1"/>
  <c r="N339" i="4"/>
  <c r="L339" i="4" s="1"/>
  <c r="N351" i="4"/>
  <c r="L351" i="4" s="1"/>
  <c r="N852" i="4"/>
  <c r="L852" i="4" s="1"/>
  <c r="N345" i="4"/>
  <c r="L345" i="4" s="1"/>
  <c r="N439" i="4"/>
  <c r="L439" i="4" s="1"/>
  <c r="N491" i="4"/>
  <c r="L491" i="4" s="1"/>
  <c r="N710" i="4"/>
  <c r="L710" i="4" s="1"/>
  <c r="N630" i="4"/>
  <c r="L630" i="4" s="1"/>
  <c r="N714" i="4"/>
  <c r="L714" i="4" s="1"/>
  <c r="N784" i="4"/>
  <c r="L784" i="4" s="1"/>
  <c r="N920" i="4"/>
  <c r="L920" i="4" s="1"/>
  <c r="N292" i="4"/>
  <c r="L292" i="4" s="1"/>
  <c r="N707" i="4"/>
  <c r="L707" i="4" s="1"/>
  <c r="N106" i="4"/>
  <c r="L106" i="4" s="1"/>
  <c r="N519" i="4"/>
  <c r="L519" i="4" s="1"/>
  <c r="N755" i="4"/>
  <c r="L755" i="4" s="1"/>
  <c r="N254" i="4"/>
  <c r="L254" i="4" s="1"/>
  <c r="N682" i="4"/>
  <c r="L682" i="4" s="1"/>
  <c r="N689" i="4"/>
  <c r="L689" i="4" s="1"/>
  <c r="N764" i="4"/>
  <c r="L764" i="4" s="1"/>
  <c r="N851" i="4"/>
  <c r="L851" i="4" s="1"/>
  <c r="N844" i="4"/>
  <c r="L844" i="4" s="1"/>
  <c r="N993" i="4"/>
  <c r="L993" i="4" s="1"/>
  <c r="N903" i="4"/>
  <c r="L903" i="4" s="1"/>
  <c r="N720" i="4"/>
  <c r="L720" i="4" s="1"/>
  <c r="N842" i="4"/>
  <c r="L842" i="4" s="1"/>
  <c r="N834" i="4"/>
  <c r="L834" i="4" s="1"/>
  <c r="N971" i="4"/>
  <c r="L971" i="4" s="1"/>
  <c r="N796" i="4"/>
  <c r="L796" i="4" s="1"/>
  <c r="N929" i="4"/>
  <c r="L929" i="4" s="1"/>
  <c r="N938" i="4"/>
  <c r="L938" i="4" s="1"/>
  <c r="N754" i="4"/>
  <c r="L754" i="4" s="1"/>
  <c r="N878" i="4"/>
  <c r="L878" i="4" s="1"/>
  <c r="N989" i="4"/>
  <c r="L989" i="4" s="1"/>
  <c r="N637" i="4"/>
  <c r="L637" i="4" s="1"/>
  <c r="N125" i="4"/>
  <c r="L125" i="4" s="1"/>
  <c r="N102" i="4"/>
  <c r="L102" i="4" s="1"/>
  <c r="N544" i="4"/>
  <c r="L544" i="4" s="1"/>
  <c r="N156" i="4"/>
  <c r="L156" i="4" s="1"/>
  <c r="N398" i="4"/>
  <c r="L398" i="4" s="1"/>
  <c r="N200" i="4"/>
  <c r="L200" i="4" s="1"/>
  <c r="N49" i="4"/>
  <c r="L49" i="4" s="1"/>
  <c r="N305" i="4"/>
  <c r="L305" i="4" s="1"/>
  <c r="N535" i="4"/>
  <c r="L535" i="4" s="1"/>
  <c r="N135" i="4"/>
  <c r="L135" i="4" s="1"/>
  <c r="N465" i="4"/>
  <c r="L465" i="4" s="1"/>
  <c r="N612" i="4"/>
  <c r="L612" i="4" s="1"/>
  <c r="N489" i="4"/>
  <c r="L489" i="4" s="1"/>
  <c r="N555" i="4"/>
  <c r="L555" i="4" s="1"/>
  <c r="N479" i="4"/>
  <c r="L479" i="4" s="1"/>
  <c r="N665" i="4"/>
  <c r="L665" i="4" s="1"/>
  <c r="N202" i="4"/>
  <c r="L202" i="4" s="1"/>
  <c r="N260" i="4"/>
  <c r="L260" i="4" s="1"/>
  <c r="N733" i="4"/>
  <c r="L733" i="4" s="1"/>
  <c r="N274" i="4"/>
  <c r="L274" i="4" s="1"/>
  <c r="N924" i="4"/>
  <c r="L924" i="4" s="1"/>
  <c r="N865" i="4"/>
  <c r="L865" i="4" s="1"/>
  <c r="N892" i="4"/>
  <c r="L892" i="4" s="1"/>
  <c r="N774" i="4"/>
  <c r="L774" i="4" s="1"/>
  <c r="N847" i="4"/>
  <c r="L847" i="4" s="1"/>
  <c r="N819" i="4"/>
  <c r="L819" i="4" s="1"/>
  <c r="N906" i="4"/>
  <c r="L906" i="4" s="1"/>
  <c r="N927" i="4"/>
  <c r="L927" i="4" s="1"/>
  <c r="N953" i="4"/>
  <c r="L953" i="4" s="1"/>
  <c r="N943" i="4"/>
  <c r="L943" i="4" s="1"/>
  <c r="N978" i="4"/>
  <c r="L978" i="4" s="1"/>
  <c r="N818" i="4"/>
  <c r="L818" i="4" s="1"/>
  <c r="N970" i="4"/>
  <c r="L970" i="4" s="1"/>
  <c r="N797" i="4"/>
  <c r="L797" i="4" s="1"/>
  <c r="N613" i="4"/>
  <c r="L613" i="4" s="1"/>
  <c r="N101" i="4"/>
  <c r="L101" i="4" s="1"/>
  <c r="N70" i="4"/>
  <c r="L70" i="4" s="1"/>
  <c r="N567" i="4"/>
  <c r="L567" i="4" s="1"/>
  <c r="N236" i="4"/>
  <c r="L236" i="4" s="1"/>
  <c r="N382" i="4"/>
  <c r="L382" i="4" s="1"/>
  <c r="N596" i="4"/>
  <c r="L596" i="4" s="1"/>
  <c r="N769" i="4"/>
  <c r="L769" i="4" s="1"/>
  <c r="N561" i="4"/>
  <c r="L561" i="4" s="1"/>
  <c r="N732" i="4"/>
  <c r="L732" i="4" s="1"/>
  <c r="N666" i="4"/>
  <c r="L666" i="4" s="1"/>
  <c r="N737" i="4"/>
  <c r="L737" i="4" s="1"/>
  <c r="N510" i="4"/>
  <c r="L510" i="4" s="1"/>
  <c r="N570" i="4"/>
  <c r="L570" i="4" s="1"/>
  <c r="N734" i="4"/>
  <c r="L734" i="4" s="1"/>
  <c r="N897" i="4"/>
  <c r="L897" i="4" s="1"/>
  <c r="N935" i="4"/>
  <c r="L935" i="4" s="1"/>
  <c r="N969" i="4"/>
  <c r="L969" i="4" s="1"/>
  <c r="N967" i="4"/>
  <c r="L967" i="4" s="1"/>
  <c r="N745" i="4"/>
  <c r="L745" i="4" s="1"/>
  <c r="N884" i="4"/>
  <c r="L884" i="4" s="1"/>
  <c r="N866" i="4"/>
  <c r="L866" i="4" s="1"/>
  <c r="N759" i="4"/>
  <c r="L759" i="4" s="1"/>
  <c r="N863" i="4"/>
  <c r="L863" i="4" s="1"/>
  <c r="N998" i="4"/>
  <c r="L998" i="4" s="1"/>
  <c r="N914" i="4"/>
  <c r="L914" i="4" s="1"/>
  <c r="N881" i="4"/>
  <c r="L881" i="4" s="1"/>
  <c r="N753" i="4"/>
  <c r="L753" i="4" s="1"/>
  <c r="N828" i="4"/>
  <c r="L828" i="4" s="1"/>
  <c r="N923" i="4"/>
  <c r="L923" i="4" s="1"/>
  <c r="N381" i="4"/>
  <c r="L381" i="4" s="1"/>
  <c r="N499" i="4"/>
  <c r="L499" i="4" s="1"/>
  <c r="N176" i="4"/>
  <c r="L176" i="4" s="1"/>
  <c r="N463" i="4"/>
  <c r="L463" i="4" s="1"/>
  <c r="N615" i="4"/>
  <c r="L615" i="4" s="1"/>
  <c r="N161" i="4"/>
  <c r="L161" i="4" s="1"/>
  <c r="N56" i="4"/>
  <c r="L56" i="4" s="1"/>
  <c r="N96" i="4"/>
  <c r="L96" i="4" s="1"/>
  <c r="N230" i="4"/>
  <c r="L230" i="4" s="1"/>
  <c r="N531" i="4"/>
  <c r="L531" i="4" s="1"/>
  <c r="N434" i="4"/>
  <c r="L434" i="4" s="1"/>
  <c r="N603" i="4"/>
  <c r="L603" i="4" s="1"/>
  <c r="N722" i="4"/>
  <c r="L722" i="4" s="1"/>
  <c r="N880" i="4"/>
  <c r="L880" i="4" s="1"/>
  <c r="N655" i="4"/>
  <c r="L655" i="4" s="1"/>
  <c r="N610" i="4"/>
  <c r="L610" i="4" s="1"/>
  <c r="N990" i="4"/>
  <c r="L990" i="4" s="1"/>
  <c r="N956" i="4"/>
  <c r="L956" i="4" s="1"/>
  <c r="N650" i="4"/>
  <c r="L650" i="4" s="1"/>
  <c r="N726" i="4"/>
  <c r="L726" i="4" s="1"/>
  <c r="N768" i="4"/>
  <c r="L768" i="4" s="1"/>
  <c r="N295" i="4"/>
  <c r="L295" i="4" s="1"/>
  <c r="N522" i="4"/>
  <c r="L522" i="4" s="1"/>
  <c r="N634" i="4"/>
  <c r="L634" i="4" s="1"/>
  <c r="N654" i="4"/>
  <c r="L654" i="4" s="1"/>
  <c r="N170" i="4"/>
  <c r="L170" i="4" s="1"/>
  <c r="N263" i="4"/>
  <c r="L263" i="4" s="1"/>
  <c r="N346" i="4"/>
  <c r="L346" i="4" s="1"/>
  <c r="N562" i="4"/>
  <c r="L562" i="4" s="1"/>
  <c r="N602" i="4"/>
  <c r="L602" i="4" s="1"/>
  <c r="N649" i="4"/>
  <c r="L649" i="4" s="1"/>
  <c r="N705" i="4"/>
  <c r="L705" i="4" s="1"/>
  <c r="N674" i="4"/>
  <c r="L674" i="4" s="1"/>
  <c r="N788" i="4"/>
  <c r="L788" i="4" s="1"/>
  <c r="N954" i="4"/>
  <c r="L954" i="4" s="1"/>
  <c r="N886" i="4"/>
  <c r="L886" i="4" s="1"/>
  <c r="N915" i="4"/>
  <c r="L915" i="4" s="1"/>
  <c r="N824" i="4"/>
  <c r="L824" i="4" s="1"/>
  <c r="N882" i="4"/>
  <c r="L882" i="4" s="1"/>
  <c r="N934" i="4"/>
  <c r="L934" i="4" s="1"/>
  <c r="N887" i="4"/>
  <c r="L887" i="4" s="1"/>
  <c r="N932" i="4"/>
  <c r="L932" i="4" s="1"/>
  <c r="N975" i="4"/>
  <c r="L975" i="4" s="1"/>
  <c r="N922" i="4"/>
  <c r="L922" i="4" s="1"/>
  <c r="N946" i="4"/>
  <c r="L946" i="4" s="1"/>
  <c r="N986" i="4"/>
  <c r="L986" i="4" s="1"/>
  <c r="N997" i="4"/>
  <c r="L997" i="4" s="1"/>
  <c r="N992" i="4"/>
  <c r="L992" i="4" s="1"/>
  <c r="N357" i="4"/>
  <c r="L357" i="4" s="1"/>
  <c r="N787" i="4"/>
  <c r="L787" i="4" s="1"/>
  <c r="N441" i="4"/>
  <c r="L441" i="4" s="1"/>
  <c r="N80" i="4"/>
  <c r="L80" i="4" s="1"/>
  <c r="N432" i="4"/>
  <c r="L432" i="4" s="1"/>
  <c r="N20" i="4"/>
  <c r="L20" i="4" s="1"/>
  <c r="N136" i="4"/>
  <c r="L136" i="4" s="1"/>
  <c r="N41" i="4"/>
  <c r="L41" i="4" s="1"/>
  <c r="N500" i="4"/>
  <c r="L500" i="4" s="1"/>
  <c r="N204" i="4"/>
  <c r="L204" i="4" s="1"/>
  <c r="N278" i="4"/>
  <c r="L278" i="4" s="1"/>
  <c r="N139" i="4"/>
  <c r="L139" i="4" s="1"/>
  <c r="N410" i="4"/>
  <c r="L410" i="4" s="1"/>
  <c r="N786" i="4"/>
  <c r="L786" i="4" s="1"/>
  <c r="N219" i="4"/>
  <c r="L219" i="4" s="1"/>
  <c r="N459" i="4"/>
  <c r="L459" i="4" s="1"/>
  <c r="N563" i="4"/>
  <c r="L563" i="4" s="1"/>
  <c r="N609" i="4"/>
  <c r="L609" i="4" s="1"/>
  <c r="N746" i="4"/>
  <c r="L746" i="4" s="1"/>
  <c r="N916" i="4"/>
  <c r="L916" i="4" s="1"/>
  <c r="N503" i="4"/>
  <c r="L503" i="4" s="1"/>
  <c r="N50" i="4"/>
  <c r="L50" i="4" s="1"/>
  <c r="N497" i="4"/>
  <c r="L497" i="4" s="1"/>
  <c r="N760" i="4"/>
  <c r="L760" i="4" s="1"/>
  <c r="N420" i="4"/>
  <c r="L420" i="4" s="1"/>
  <c r="N583" i="4"/>
  <c r="L583" i="4" s="1"/>
  <c r="N604" i="4"/>
  <c r="L604" i="4" s="1"/>
  <c r="N538" i="4"/>
  <c r="L538" i="4" s="1"/>
  <c r="N494" i="4"/>
  <c r="L494" i="4" s="1"/>
  <c r="N534" i="4"/>
  <c r="L534" i="4" s="1"/>
  <c r="N676" i="4"/>
  <c r="L676" i="4" s="1"/>
  <c r="N697" i="4"/>
  <c r="L697" i="4" s="1"/>
  <c r="N985" i="4"/>
  <c r="L985" i="4" s="1"/>
  <c r="N804" i="4"/>
  <c r="L804" i="4" s="1"/>
  <c r="N904" i="4"/>
  <c r="L904" i="4" s="1"/>
  <c r="N740" i="4"/>
  <c r="L740" i="4" s="1"/>
  <c r="N795" i="4"/>
  <c r="L795" i="4" s="1"/>
  <c r="N314" i="4"/>
  <c r="L314" i="4" s="1"/>
  <c r="N703" i="4"/>
  <c r="L703" i="4" s="1"/>
  <c r="N608" i="4"/>
  <c r="L608" i="4" s="1"/>
  <c r="N255" i="4"/>
  <c r="L255" i="4" s="1"/>
  <c r="N43" i="4"/>
  <c r="L43" i="4" s="1"/>
  <c r="N543" i="4"/>
  <c r="L543" i="4" s="1"/>
  <c r="N601" i="4"/>
  <c r="L601" i="4" s="1"/>
  <c r="N450" i="4"/>
  <c r="L450" i="4" s="1"/>
  <c r="N306" i="4"/>
  <c r="L306" i="4" s="1"/>
  <c r="N658" i="4"/>
  <c r="L658" i="4" s="1"/>
  <c r="N487" i="4"/>
  <c r="L487" i="4" s="1"/>
  <c r="N899" i="4"/>
  <c r="L899" i="4" s="1"/>
  <c r="N930" i="4"/>
  <c r="L930" i="4" s="1"/>
  <c r="N780" i="4"/>
  <c r="L780" i="4" s="1"/>
  <c r="N984" i="4"/>
  <c r="L984" i="4" s="1"/>
  <c r="N874" i="4"/>
  <c r="L874" i="4" s="1"/>
  <c r="N879" i="4"/>
  <c r="L879" i="4" s="1"/>
  <c r="N716" i="4"/>
  <c r="L716" i="4" s="1"/>
  <c r="N415" i="4"/>
  <c r="L415" i="4" s="1"/>
  <c r="N987" i="4"/>
  <c r="L987" i="4" s="1"/>
  <c r="N820" i="4"/>
  <c r="L820" i="4" s="1"/>
  <c r="N667" i="4"/>
  <c r="L667" i="4" s="1"/>
  <c r="N151" i="4"/>
  <c r="L151" i="4" s="1"/>
  <c r="N550" i="4"/>
  <c r="L550" i="4" s="1"/>
  <c r="N896" i="4"/>
  <c r="L896" i="4" s="1"/>
  <c r="N912" i="4"/>
  <c r="L912" i="4" s="1"/>
  <c r="N378" i="4"/>
  <c r="L378" i="4" s="1"/>
  <c r="N42" i="4"/>
  <c r="L42" i="4" s="1"/>
  <c r="N833" i="4"/>
  <c r="L833" i="4" s="1"/>
  <c r="N386" i="4"/>
  <c r="L386" i="4" s="1"/>
  <c r="N438" i="4"/>
  <c r="L438" i="4" s="1"/>
  <c r="N902" i="4"/>
  <c r="L902" i="4" s="1"/>
  <c r="N980" i="4"/>
  <c r="L980" i="4" s="1"/>
  <c r="N456" i="4"/>
  <c r="L456" i="4" s="1"/>
  <c r="N704" i="4"/>
  <c r="L704" i="4" s="1"/>
  <c r="N318" i="4"/>
  <c r="L318" i="4" s="1"/>
  <c r="N748" i="4"/>
  <c r="L748" i="4" s="1"/>
  <c r="N791" i="4"/>
  <c r="L791" i="4" s="1"/>
  <c r="N528" i="4"/>
  <c r="L528" i="4" s="1"/>
  <c r="N68" i="4"/>
  <c r="L68" i="4" s="1"/>
  <c r="N322" i="4"/>
  <c r="L322" i="4" s="1"/>
  <c r="N468" i="4"/>
  <c r="L468" i="4" s="1"/>
  <c r="N586" i="4"/>
  <c r="L586" i="4" s="1"/>
  <c r="N802" i="4"/>
  <c r="L802" i="4" s="1"/>
  <c r="N747" i="4"/>
  <c r="L747" i="4" s="1"/>
  <c r="N846" i="4"/>
  <c r="L846" i="4" s="1"/>
  <c r="N706" i="4"/>
  <c r="L706" i="4" s="1"/>
  <c r="N725" i="4"/>
  <c r="L725" i="4" s="1"/>
  <c r="N994" i="4"/>
  <c r="L994" i="4" s="1"/>
  <c r="N783" i="4"/>
  <c r="L783" i="4" s="1"/>
  <c r="N850" i="4"/>
  <c r="L850" i="4" s="1"/>
  <c r="N996" i="4"/>
  <c r="L996" i="4" s="1"/>
  <c r="N741" i="4"/>
  <c r="L741" i="4" s="1"/>
  <c r="N955" i="4"/>
  <c r="L955" i="4" s="1"/>
  <c r="N890" i="4"/>
  <c r="L890" i="4" s="1"/>
  <c r="N945" i="4"/>
  <c r="L945" i="4" s="1"/>
  <c r="N898" i="4"/>
  <c r="L898" i="4" s="1"/>
  <c r="N233" i="4"/>
  <c r="L233" i="4" s="1"/>
  <c r="N234" i="4"/>
  <c r="L234" i="4" s="1"/>
  <c r="N785" i="4"/>
  <c r="L785" i="4" s="1"/>
  <c r="N944" i="4"/>
  <c r="L944" i="4" s="1"/>
  <c r="N858" i="4"/>
  <c r="L858" i="4" s="1"/>
  <c r="N857" i="4"/>
  <c r="L857" i="4" s="1"/>
  <c r="N806" i="4"/>
  <c r="L806" i="4" s="1"/>
  <c r="N509" i="4"/>
  <c r="L509" i="4" s="1"/>
  <c r="N829" i="4"/>
  <c r="L829" i="4" s="1"/>
  <c r="N195" i="4"/>
  <c r="L195" i="4" s="1"/>
  <c r="N728" i="4"/>
  <c r="L728" i="4" s="1"/>
  <c r="N474" i="4"/>
  <c r="L474" i="4" s="1"/>
  <c r="N646" i="4"/>
  <c r="L646" i="4" s="1"/>
  <c r="N548" i="4"/>
  <c r="L548" i="4" s="1"/>
  <c r="N516" i="4"/>
  <c r="L516" i="4" s="1"/>
  <c r="N807" i="4"/>
  <c r="L807" i="4" s="1"/>
  <c r="N485" i="4"/>
  <c r="L485" i="4" s="1"/>
  <c r="N691" i="4"/>
  <c r="L691" i="4" s="1"/>
  <c r="N316" i="4"/>
  <c r="L316" i="4" s="1"/>
  <c r="N618" i="4"/>
  <c r="L618" i="4" s="1"/>
  <c r="N338" i="4"/>
  <c r="L338" i="4" s="1"/>
  <c r="N502" i="4"/>
  <c r="L502" i="4" s="1"/>
  <c r="N766" i="4"/>
  <c r="L766" i="4" s="1"/>
  <c r="N950" i="4"/>
  <c r="L950" i="4" s="1"/>
  <c r="N798" i="4"/>
  <c r="L798" i="4" s="1"/>
  <c r="N770" i="4"/>
  <c r="L770" i="4" s="1"/>
  <c r="N891" i="4"/>
  <c r="L891" i="4" s="1"/>
  <c r="N999" i="4"/>
  <c r="L999" i="4" s="1"/>
  <c r="N762" i="4"/>
  <c r="L762" i="4" s="1"/>
  <c r="N964" i="4"/>
  <c r="L964" i="4" s="1"/>
  <c r="N816" i="4"/>
  <c r="L816" i="4" s="1"/>
  <c r="N810" i="4"/>
  <c r="L810" i="4" s="1"/>
  <c r="N1002" i="4"/>
  <c r="L1002" i="4" s="1"/>
  <c r="N201" i="4"/>
  <c r="L201" i="4" s="1"/>
  <c r="N366" i="4"/>
  <c r="L366" i="4" s="1"/>
  <c r="N262" i="4"/>
  <c r="L262" i="4" s="1"/>
  <c r="N506" i="4"/>
  <c r="L506" i="4" s="1"/>
  <c r="N647" i="4"/>
  <c r="L647" i="4" s="1"/>
  <c r="N671" i="4"/>
  <c r="L671" i="4" s="1"/>
  <c r="N776" i="4"/>
  <c r="L776" i="4" s="1"/>
  <c r="N815" i="4"/>
  <c r="L815" i="4" s="1"/>
  <c r="N859" i="4"/>
  <c r="L859" i="4" s="1"/>
  <c r="N643" i="4"/>
  <c r="L643" i="4" s="1"/>
  <c r="N575" i="4"/>
  <c r="L575" i="4" s="1"/>
  <c r="N801" i="4"/>
  <c r="L801" i="4" s="1"/>
  <c r="N948" i="4"/>
  <c r="L948" i="4" s="1"/>
  <c r="T1003" i="2"/>
  <c r="P1003" i="2"/>
  <c r="O1003" i="2"/>
  <c r="N1003" i="2"/>
  <c r="M1003" i="2"/>
  <c r="T1002" i="2"/>
  <c r="P1002" i="2"/>
  <c r="O1002" i="2"/>
  <c r="N1002" i="2"/>
  <c r="M1002" i="2"/>
  <c r="T1001" i="2"/>
  <c r="P1001" i="2"/>
  <c r="O1001" i="2"/>
  <c r="N1001" i="2"/>
  <c r="M1001" i="2"/>
  <c r="T1000" i="2"/>
  <c r="P1000" i="2"/>
  <c r="O1000" i="2"/>
  <c r="N1000" i="2"/>
  <c r="M1000" i="2"/>
  <c r="T999" i="2"/>
  <c r="P999" i="2"/>
  <c r="O999" i="2"/>
  <c r="N999" i="2"/>
  <c r="M999" i="2"/>
  <c r="T998" i="2"/>
  <c r="P998" i="2"/>
  <c r="O998" i="2"/>
  <c r="N998" i="2"/>
  <c r="M998" i="2"/>
  <c r="T997" i="2"/>
  <c r="P997" i="2"/>
  <c r="O997" i="2"/>
  <c r="N997" i="2"/>
  <c r="M997" i="2"/>
  <c r="T996" i="2"/>
  <c r="P996" i="2"/>
  <c r="O996" i="2"/>
  <c r="N996" i="2"/>
  <c r="M996" i="2"/>
  <c r="T995" i="2"/>
  <c r="P995" i="2"/>
  <c r="O995" i="2"/>
  <c r="N995" i="2"/>
  <c r="M995" i="2"/>
  <c r="T994" i="2"/>
  <c r="P994" i="2"/>
  <c r="O994" i="2"/>
  <c r="N994" i="2"/>
  <c r="M994" i="2"/>
  <c r="T993" i="2"/>
  <c r="P993" i="2"/>
  <c r="O993" i="2"/>
  <c r="N993" i="2"/>
  <c r="M993" i="2"/>
  <c r="T992" i="2"/>
  <c r="P992" i="2"/>
  <c r="O992" i="2"/>
  <c r="N992" i="2"/>
  <c r="M992" i="2"/>
  <c r="T991" i="2"/>
  <c r="P991" i="2"/>
  <c r="O991" i="2"/>
  <c r="N991" i="2"/>
  <c r="M991" i="2"/>
  <c r="T990" i="2"/>
  <c r="P990" i="2"/>
  <c r="O990" i="2"/>
  <c r="N990" i="2"/>
  <c r="M990" i="2"/>
  <c r="T989" i="2"/>
  <c r="P989" i="2"/>
  <c r="O989" i="2"/>
  <c r="N989" i="2"/>
  <c r="M989" i="2"/>
  <c r="T988" i="2"/>
  <c r="P988" i="2"/>
  <c r="O988" i="2"/>
  <c r="N988" i="2"/>
  <c r="M988" i="2"/>
  <c r="T987" i="2"/>
  <c r="P987" i="2"/>
  <c r="O987" i="2"/>
  <c r="N987" i="2"/>
  <c r="M987" i="2"/>
  <c r="T986" i="2"/>
  <c r="P986" i="2"/>
  <c r="O986" i="2"/>
  <c r="N986" i="2"/>
  <c r="M986" i="2"/>
  <c r="T985" i="2"/>
  <c r="P985" i="2"/>
  <c r="O985" i="2"/>
  <c r="N985" i="2"/>
  <c r="M985" i="2"/>
  <c r="T984" i="2"/>
  <c r="P984" i="2"/>
  <c r="O984" i="2"/>
  <c r="N984" i="2"/>
  <c r="M984" i="2"/>
  <c r="T983" i="2"/>
  <c r="P983" i="2"/>
  <c r="O983" i="2"/>
  <c r="N983" i="2"/>
  <c r="M983" i="2"/>
  <c r="T982" i="2"/>
  <c r="P982" i="2"/>
  <c r="O982" i="2"/>
  <c r="N982" i="2"/>
  <c r="M982" i="2"/>
  <c r="T981" i="2"/>
  <c r="P981" i="2"/>
  <c r="O981" i="2"/>
  <c r="N981" i="2"/>
  <c r="M981" i="2"/>
  <c r="T980" i="2"/>
  <c r="P980" i="2"/>
  <c r="O980" i="2"/>
  <c r="N980" i="2"/>
  <c r="M980" i="2"/>
  <c r="T979" i="2"/>
  <c r="P979" i="2"/>
  <c r="O979" i="2"/>
  <c r="N979" i="2"/>
  <c r="M979" i="2"/>
  <c r="T978" i="2"/>
  <c r="P978" i="2"/>
  <c r="O978" i="2"/>
  <c r="N978" i="2"/>
  <c r="M978" i="2"/>
  <c r="T977" i="2"/>
  <c r="P977" i="2"/>
  <c r="O977" i="2"/>
  <c r="N977" i="2"/>
  <c r="M977" i="2"/>
  <c r="T976" i="2"/>
  <c r="P976" i="2"/>
  <c r="O976" i="2"/>
  <c r="N976" i="2"/>
  <c r="M976" i="2"/>
  <c r="T975" i="2"/>
  <c r="P975" i="2"/>
  <c r="O975" i="2"/>
  <c r="N975" i="2"/>
  <c r="M975" i="2"/>
  <c r="T974" i="2"/>
  <c r="P974" i="2"/>
  <c r="O974" i="2"/>
  <c r="N974" i="2"/>
  <c r="M974" i="2"/>
  <c r="T973" i="2"/>
  <c r="P973" i="2"/>
  <c r="O973" i="2"/>
  <c r="N973" i="2"/>
  <c r="M973" i="2"/>
  <c r="T972" i="2"/>
  <c r="P972" i="2"/>
  <c r="O972" i="2"/>
  <c r="N972" i="2"/>
  <c r="M972" i="2"/>
  <c r="T971" i="2"/>
  <c r="P971" i="2"/>
  <c r="O971" i="2"/>
  <c r="N971" i="2"/>
  <c r="M971" i="2"/>
  <c r="T970" i="2"/>
  <c r="P970" i="2"/>
  <c r="O970" i="2"/>
  <c r="N970" i="2"/>
  <c r="M970" i="2"/>
  <c r="T969" i="2"/>
  <c r="P969" i="2"/>
  <c r="O969" i="2"/>
  <c r="N969" i="2"/>
  <c r="M969" i="2"/>
  <c r="T968" i="2"/>
  <c r="P968" i="2"/>
  <c r="O968" i="2"/>
  <c r="N968" i="2"/>
  <c r="M968" i="2"/>
  <c r="T967" i="2"/>
  <c r="P967" i="2"/>
  <c r="O967" i="2"/>
  <c r="N967" i="2"/>
  <c r="M967" i="2"/>
  <c r="T966" i="2"/>
  <c r="P966" i="2"/>
  <c r="O966" i="2"/>
  <c r="N966" i="2"/>
  <c r="M966" i="2"/>
  <c r="T965" i="2"/>
  <c r="P965" i="2"/>
  <c r="O965" i="2"/>
  <c r="N965" i="2"/>
  <c r="M965" i="2"/>
  <c r="T964" i="2"/>
  <c r="P964" i="2"/>
  <c r="O964" i="2"/>
  <c r="N964" i="2"/>
  <c r="M964" i="2"/>
  <c r="T963" i="2"/>
  <c r="P963" i="2"/>
  <c r="O963" i="2"/>
  <c r="N963" i="2"/>
  <c r="M963" i="2"/>
  <c r="T962" i="2"/>
  <c r="P962" i="2"/>
  <c r="O962" i="2"/>
  <c r="N962" i="2"/>
  <c r="M962" i="2"/>
  <c r="T961" i="2"/>
  <c r="P961" i="2"/>
  <c r="O961" i="2"/>
  <c r="N961" i="2"/>
  <c r="M961" i="2"/>
  <c r="T960" i="2"/>
  <c r="P960" i="2"/>
  <c r="O960" i="2"/>
  <c r="N960" i="2"/>
  <c r="M960" i="2"/>
  <c r="T959" i="2"/>
  <c r="P959" i="2"/>
  <c r="O959" i="2"/>
  <c r="N959" i="2"/>
  <c r="M959" i="2"/>
  <c r="T958" i="2"/>
  <c r="P958" i="2"/>
  <c r="O958" i="2"/>
  <c r="N958" i="2"/>
  <c r="M958" i="2"/>
  <c r="T957" i="2"/>
  <c r="P957" i="2"/>
  <c r="O957" i="2"/>
  <c r="N957" i="2"/>
  <c r="M957" i="2"/>
  <c r="T956" i="2"/>
  <c r="P956" i="2"/>
  <c r="O956" i="2"/>
  <c r="N956" i="2"/>
  <c r="M956" i="2"/>
  <c r="T955" i="2"/>
  <c r="P955" i="2"/>
  <c r="O955" i="2"/>
  <c r="N955" i="2"/>
  <c r="M955" i="2"/>
  <c r="T954" i="2"/>
  <c r="P954" i="2"/>
  <c r="O954" i="2"/>
  <c r="N954" i="2"/>
  <c r="M954" i="2"/>
  <c r="T953" i="2"/>
  <c r="P953" i="2"/>
  <c r="O953" i="2"/>
  <c r="N953" i="2"/>
  <c r="M953" i="2"/>
  <c r="T952" i="2"/>
  <c r="P952" i="2"/>
  <c r="O952" i="2"/>
  <c r="N952" i="2"/>
  <c r="M952" i="2"/>
  <c r="T951" i="2"/>
  <c r="P951" i="2"/>
  <c r="O951" i="2"/>
  <c r="N951" i="2"/>
  <c r="M951" i="2"/>
  <c r="T950" i="2"/>
  <c r="P950" i="2"/>
  <c r="O950" i="2"/>
  <c r="N950" i="2"/>
  <c r="M950" i="2"/>
  <c r="T949" i="2"/>
  <c r="P949" i="2"/>
  <c r="O949" i="2"/>
  <c r="N949" i="2"/>
  <c r="M949" i="2"/>
  <c r="T948" i="2"/>
  <c r="P948" i="2"/>
  <c r="O948" i="2"/>
  <c r="N948" i="2"/>
  <c r="M948" i="2"/>
  <c r="T947" i="2"/>
  <c r="P947" i="2"/>
  <c r="O947" i="2"/>
  <c r="N947" i="2"/>
  <c r="M947" i="2"/>
  <c r="T946" i="2"/>
  <c r="P946" i="2"/>
  <c r="O946" i="2"/>
  <c r="N946" i="2"/>
  <c r="M946" i="2"/>
  <c r="T945" i="2"/>
  <c r="P945" i="2"/>
  <c r="O945" i="2"/>
  <c r="N945" i="2"/>
  <c r="M945" i="2"/>
  <c r="T944" i="2"/>
  <c r="P944" i="2"/>
  <c r="O944" i="2"/>
  <c r="N944" i="2"/>
  <c r="M944" i="2"/>
  <c r="T943" i="2"/>
  <c r="P943" i="2"/>
  <c r="O943" i="2"/>
  <c r="N943" i="2"/>
  <c r="M943" i="2"/>
  <c r="T942" i="2"/>
  <c r="P942" i="2"/>
  <c r="O942" i="2"/>
  <c r="N942" i="2"/>
  <c r="M942" i="2"/>
  <c r="T941" i="2"/>
  <c r="P941" i="2"/>
  <c r="O941" i="2"/>
  <c r="N941" i="2"/>
  <c r="M941" i="2"/>
  <c r="T940" i="2"/>
  <c r="P940" i="2"/>
  <c r="O940" i="2"/>
  <c r="N940" i="2"/>
  <c r="M940" i="2"/>
  <c r="T939" i="2"/>
  <c r="P939" i="2"/>
  <c r="O939" i="2"/>
  <c r="N939" i="2"/>
  <c r="M939" i="2"/>
  <c r="T938" i="2"/>
  <c r="P938" i="2"/>
  <c r="O938" i="2"/>
  <c r="N938" i="2"/>
  <c r="M938" i="2"/>
  <c r="T937" i="2"/>
  <c r="P937" i="2"/>
  <c r="O937" i="2"/>
  <c r="N937" i="2"/>
  <c r="M937" i="2"/>
  <c r="T936" i="2"/>
  <c r="P936" i="2"/>
  <c r="O936" i="2"/>
  <c r="N936" i="2"/>
  <c r="M936" i="2"/>
  <c r="T935" i="2"/>
  <c r="P935" i="2"/>
  <c r="O935" i="2"/>
  <c r="N935" i="2"/>
  <c r="M935" i="2"/>
  <c r="T934" i="2"/>
  <c r="P934" i="2"/>
  <c r="O934" i="2"/>
  <c r="N934" i="2"/>
  <c r="M934" i="2"/>
  <c r="T933" i="2"/>
  <c r="P933" i="2"/>
  <c r="O933" i="2"/>
  <c r="N933" i="2"/>
  <c r="M933" i="2"/>
  <c r="T932" i="2"/>
  <c r="P932" i="2"/>
  <c r="O932" i="2"/>
  <c r="N932" i="2"/>
  <c r="M932" i="2"/>
  <c r="T931" i="2"/>
  <c r="P931" i="2"/>
  <c r="O931" i="2"/>
  <c r="N931" i="2"/>
  <c r="M931" i="2"/>
  <c r="T930" i="2"/>
  <c r="P930" i="2"/>
  <c r="O930" i="2"/>
  <c r="N930" i="2"/>
  <c r="M930" i="2"/>
  <c r="T929" i="2"/>
  <c r="P929" i="2"/>
  <c r="O929" i="2"/>
  <c r="N929" i="2"/>
  <c r="M929" i="2"/>
  <c r="T928" i="2"/>
  <c r="P928" i="2"/>
  <c r="O928" i="2"/>
  <c r="N928" i="2"/>
  <c r="M928" i="2"/>
  <c r="T927" i="2"/>
  <c r="P927" i="2"/>
  <c r="O927" i="2"/>
  <c r="N927" i="2"/>
  <c r="M927" i="2"/>
  <c r="T926" i="2"/>
  <c r="P926" i="2"/>
  <c r="O926" i="2"/>
  <c r="N926" i="2"/>
  <c r="M926" i="2"/>
  <c r="T925" i="2"/>
  <c r="P925" i="2"/>
  <c r="O925" i="2"/>
  <c r="N925" i="2"/>
  <c r="M925" i="2"/>
  <c r="T924" i="2"/>
  <c r="P924" i="2"/>
  <c r="O924" i="2"/>
  <c r="N924" i="2"/>
  <c r="M924" i="2"/>
  <c r="T923" i="2"/>
  <c r="P923" i="2"/>
  <c r="O923" i="2"/>
  <c r="N923" i="2"/>
  <c r="M923" i="2"/>
  <c r="T922" i="2"/>
  <c r="P922" i="2"/>
  <c r="O922" i="2"/>
  <c r="N922" i="2"/>
  <c r="M922" i="2"/>
  <c r="T921" i="2"/>
  <c r="P921" i="2"/>
  <c r="O921" i="2"/>
  <c r="N921" i="2"/>
  <c r="M921" i="2"/>
  <c r="T920" i="2"/>
  <c r="P920" i="2"/>
  <c r="O920" i="2"/>
  <c r="N920" i="2"/>
  <c r="M920" i="2"/>
  <c r="T919" i="2"/>
  <c r="P919" i="2"/>
  <c r="O919" i="2"/>
  <c r="N919" i="2"/>
  <c r="M919" i="2"/>
  <c r="T918" i="2"/>
  <c r="P918" i="2"/>
  <c r="O918" i="2"/>
  <c r="N918" i="2"/>
  <c r="M918" i="2"/>
  <c r="T917" i="2"/>
  <c r="P917" i="2"/>
  <c r="O917" i="2"/>
  <c r="N917" i="2"/>
  <c r="M917" i="2"/>
  <c r="T916" i="2"/>
  <c r="P916" i="2"/>
  <c r="O916" i="2"/>
  <c r="N916" i="2"/>
  <c r="M916" i="2"/>
  <c r="T915" i="2"/>
  <c r="P915" i="2"/>
  <c r="O915" i="2"/>
  <c r="N915" i="2"/>
  <c r="M915" i="2"/>
  <c r="T914" i="2"/>
  <c r="P914" i="2"/>
  <c r="O914" i="2"/>
  <c r="N914" i="2"/>
  <c r="M914" i="2"/>
  <c r="T913" i="2"/>
  <c r="P913" i="2"/>
  <c r="O913" i="2"/>
  <c r="N913" i="2"/>
  <c r="M913" i="2"/>
  <c r="T912" i="2"/>
  <c r="P912" i="2"/>
  <c r="O912" i="2"/>
  <c r="N912" i="2"/>
  <c r="M912" i="2"/>
  <c r="T911" i="2"/>
  <c r="P911" i="2"/>
  <c r="O911" i="2"/>
  <c r="N911" i="2"/>
  <c r="M911" i="2"/>
  <c r="T910" i="2"/>
  <c r="P910" i="2"/>
  <c r="O910" i="2"/>
  <c r="N910" i="2"/>
  <c r="M910" i="2"/>
  <c r="T909" i="2"/>
  <c r="P909" i="2"/>
  <c r="O909" i="2"/>
  <c r="N909" i="2"/>
  <c r="M909" i="2"/>
  <c r="T908" i="2"/>
  <c r="P908" i="2"/>
  <c r="O908" i="2"/>
  <c r="N908" i="2"/>
  <c r="M908" i="2"/>
  <c r="T907" i="2"/>
  <c r="P907" i="2"/>
  <c r="O907" i="2"/>
  <c r="N907" i="2"/>
  <c r="M907" i="2"/>
  <c r="T906" i="2"/>
  <c r="P906" i="2"/>
  <c r="O906" i="2"/>
  <c r="N906" i="2"/>
  <c r="M906" i="2"/>
  <c r="T905" i="2"/>
  <c r="P905" i="2"/>
  <c r="O905" i="2"/>
  <c r="N905" i="2"/>
  <c r="M905" i="2"/>
  <c r="T904" i="2"/>
  <c r="P904" i="2"/>
  <c r="O904" i="2"/>
  <c r="N904" i="2"/>
  <c r="M904" i="2"/>
  <c r="T903" i="2"/>
  <c r="P903" i="2"/>
  <c r="O903" i="2"/>
  <c r="N903" i="2"/>
  <c r="M903" i="2"/>
  <c r="T902" i="2"/>
  <c r="P902" i="2"/>
  <c r="O902" i="2"/>
  <c r="N902" i="2"/>
  <c r="M902" i="2"/>
  <c r="T901" i="2"/>
  <c r="P901" i="2"/>
  <c r="O901" i="2"/>
  <c r="N901" i="2"/>
  <c r="M901" i="2"/>
  <c r="T900" i="2"/>
  <c r="P900" i="2"/>
  <c r="O900" i="2"/>
  <c r="N900" i="2"/>
  <c r="M900" i="2"/>
  <c r="T899" i="2"/>
  <c r="P899" i="2"/>
  <c r="O899" i="2"/>
  <c r="N899" i="2"/>
  <c r="M899" i="2"/>
  <c r="T898" i="2"/>
  <c r="P898" i="2"/>
  <c r="O898" i="2"/>
  <c r="N898" i="2"/>
  <c r="M898" i="2"/>
  <c r="T897" i="2"/>
  <c r="P897" i="2"/>
  <c r="O897" i="2"/>
  <c r="N897" i="2"/>
  <c r="M897" i="2"/>
  <c r="T896" i="2"/>
  <c r="P896" i="2"/>
  <c r="O896" i="2"/>
  <c r="N896" i="2"/>
  <c r="M896" i="2"/>
  <c r="T895" i="2"/>
  <c r="P895" i="2"/>
  <c r="O895" i="2"/>
  <c r="N895" i="2"/>
  <c r="M895" i="2"/>
  <c r="T894" i="2"/>
  <c r="P894" i="2"/>
  <c r="O894" i="2"/>
  <c r="N894" i="2"/>
  <c r="M894" i="2"/>
  <c r="T893" i="2"/>
  <c r="P893" i="2"/>
  <c r="O893" i="2"/>
  <c r="N893" i="2"/>
  <c r="M893" i="2"/>
  <c r="T892" i="2"/>
  <c r="P892" i="2"/>
  <c r="O892" i="2"/>
  <c r="N892" i="2"/>
  <c r="M892" i="2"/>
  <c r="T891" i="2"/>
  <c r="P891" i="2"/>
  <c r="O891" i="2"/>
  <c r="N891" i="2"/>
  <c r="M891" i="2"/>
  <c r="T890" i="2"/>
  <c r="P890" i="2"/>
  <c r="O890" i="2"/>
  <c r="N890" i="2"/>
  <c r="M890" i="2"/>
  <c r="T889" i="2"/>
  <c r="P889" i="2"/>
  <c r="O889" i="2"/>
  <c r="N889" i="2"/>
  <c r="M889" i="2"/>
  <c r="T888" i="2"/>
  <c r="P888" i="2"/>
  <c r="O888" i="2"/>
  <c r="N888" i="2"/>
  <c r="M888" i="2"/>
  <c r="T887" i="2"/>
  <c r="P887" i="2"/>
  <c r="O887" i="2"/>
  <c r="N887" i="2"/>
  <c r="M887" i="2"/>
  <c r="T886" i="2"/>
  <c r="P886" i="2"/>
  <c r="O886" i="2"/>
  <c r="N886" i="2"/>
  <c r="M886" i="2"/>
  <c r="T885" i="2"/>
  <c r="P885" i="2"/>
  <c r="O885" i="2"/>
  <c r="N885" i="2"/>
  <c r="M885" i="2"/>
  <c r="T884" i="2"/>
  <c r="P884" i="2"/>
  <c r="O884" i="2"/>
  <c r="N884" i="2"/>
  <c r="M884" i="2"/>
  <c r="T883" i="2"/>
  <c r="P883" i="2"/>
  <c r="O883" i="2"/>
  <c r="N883" i="2"/>
  <c r="M883" i="2"/>
  <c r="T882" i="2"/>
  <c r="P882" i="2"/>
  <c r="O882" i="2"/>
  <c r="N882" i="2"/>
  <c r="M882" i="2"/>
  <c r="T881" i="2"/>
  <c r="P881" i="2"/>
  <c r="O881" i="2"/>
  <c r="N881" i="2"/>
  <c r="M881" i="2"/>
  <c r="T880" i="2"/>
  <c r="P880" i="2"/>
  <c r="O880" i="2"/>
  <c r="N880" i="2"/>
  <c r="M880" i="2"/>
  <c r="T879" i="2"/>
  <c r="P879" i="2"/>
  <c r="O879" i="2"/>
  <c r="N879" i="2"/>
  <c r="M879" i="2"/>
  <c r="T878" i="2"/>
  <c r="P878" i="2"/>
  <c r="O878" i="2"/>
  <c r="N878" i="2"/>
  <c r="M878" i="2"/>
  <c r="T877" i="2"/>
  <c r="P877" i="2"/>
  <c r="O877" i="2"/>
  <c r="N877" i="2"/>
  <c r="M877" i="2"/>
  <c r="T876" i="2"/>
  <c r="P876" i="2"/>
  <c r="O876" i="2"/>
  <c r="N876" i="2"/>
  <c r="M876" i="2"/>
  <c r="T875" i="2"/>
  <c r="P875" i="2"/>
  <c r="O875" i="2"/>
  <c r="N875" i="2"/>
  <c r="M875" i="2"/>
  <c r="T874" i="2"/>
  <c r="P874" i="2"/>
  <c r="O874" i="2"/>
  <c r="N874" i="2"/>
  <c r="M874" i="2"/>
  <c r="T873" i="2"/>
  <c r="P873" i="2"/>
  <c r="O873" i="2"/>
  <c r="N873" i="2"/>
  <c r="M873" i="2"/>
  <c r="T872" i="2"/>
  <c r="P872" i="2"/>
  <c r="O872" i="2"/>
  <c r="N872" i="2"/>
  <c r="M872" i="2"/>
  <c r="T871" i="2"/>
  <c r="P871" i="2"/>
  <c r="O871" i="2"/>
  <c r="N871" i="2"/>
  <c r="M871" i="2"/>
  <c r="T870" i="2"/>
  <c r="P870" i="2"/>
  <c r="O870" i="2"/>
  <c r="N870" i="2"/>
  <c r="M870" i="2"/>
  <c r="T869" i="2"/>
  <c r="P869" i="2"/>
  <c r="O869" i="2"/>
  <c r="N869" i="2"/>
  <c r="M869" i="2"/>
  <c r="T868" i="2"/>
  <c r="P868" i="2"/>
  <c r="O868" i="2"/>
  <c r="N868" i="2"/>
  <c r="M868" i="2"/>
  <c r="T867" i="2"/>
  <c r="P867" i="2"/>
  <c r="O867" i="2"/>
  <c r="N867" i="2"/>
  <c r="M867" i="2"/>
  <c r="T866" i="2"/>
  <c r="P866" i="2"/>
  <c r="O866" i="2"/>
  <c r="N866" i="2"/>
  <c r="M866" i="2"/>
  <c r="T865" i="2"/>
  <c r="P865" i="2"/>
  <c r="O865" i="2"/>
  <c r="N865" i="2"/>
  <c r="M865" i="2"/>
  <c r="T864" i="2"/>
  <c r="P864" i="2"/>
  <c r="O864" i="2"/>
  <c r="N864" i="2"/>
  <c r="M864" i="2"/>
  <c r="T863" i="2"/>
  <c r="P863" i="2"/>
  <c r="O863" i="2"/>
  <c r="N863" i="2"/>
  <c r="M863" i="2"/>
  <c r="T862" i="2"/>
  <c r="P862" i="2"/>
  <c r="O862" i="2"/>
  <c r="N862" i="2"/>
  <c r="M862" i="2"/>
  <c r="T861" i="2"/>
  <c r="P861" i="2"/>
  <c r="O861" i="2"/>
  <c r="N861" i="2"/>
  <c r="M861" i="2"/>
  <c r="T860" i="2"/>
  <c r="P860" i="2"/>
  <c r="O860" i="2"/>
  <c r="N860" i="2"/>
  <c r="M860" i="2"/>
  <c r="T859" i="2"/>
  <c r="P859" i="2"/>
  <c r="O859" i="2"/>
  <c r="N859" i="2"/>
  <c r="M859" i="2"/>
  <c r="T858" i="2"/>
  <c r="P858" i="2"/>
  <c r="O858" i="2"/>
  <c r="N858" i="2"/>
  <c r="M858" i="2"/>
  <c r="T857" i="2"/>
  <c r="P857" i="2"/>
  <c r="O857" i="2"/>
  <c r="N857" i="2"/>
  <c r="M857" i="2"/>
  <c r="T856" i="2"/>
  <c r="P856" i="2"/>
  <c r="O856" i="2"/>
  <c r="N856" i="2"/>
  <c r="M856" i="2"/>
  <c r="T855" i="2"/>
  <c r="P855" i="2"/>
  <c r="O855" i="2"/>
  <c r="N855" i="2"/>
  <c r="M855" i="2"/>
  <c r="T854" i="2"/>
  <c r="P854" i="2"/>
  <c r="O854" i="2"/>
  <c r="N854" i="2"/>
  <c r="M854" i="2"/>
  <c r="T853" i="2"/>
  <c r="P853" i="2"/>
  <c r="O853" i="2"/>
  <c r="N853" i="2"/>
  <c r="M853" i="2"/>
  <c r="T852" i="2"/>
  <c r="P852" i="2"/>
  <c r="O852" i="2"/>
  <c r="N852" i="2"/>
  <c r="M852" i="2"/>
  <c r="T851" i="2"/>
  <c r="P851" i="2"/>
  <c r="O851" i="2"/>
  <c r="N851" i="2"/>
  <c r="M851" i="2"/>
  <c r="T850" i="2"/>
  <c r="P850" i="2"/>
  <c r="O850" i="2"/>
  <c r="N850" i="2"/>
  <c r="M850" i="2"/>
  <c r="T849" i="2"/>
  <c r="P849" i="2"/>
  <c r="O849" i="2"/>
  <c r="N849" i="2"/>
  <c r="M849" i="2"/>
  <c r="T848" i="2"/>
  <c r="P848" i="2"/>
  <c r="O848" i="2"/>
  <c r="N848" i="2"/>
  <c r="M848" i="2"/>
  <c r="T847" i="2"/>
  <c r="P847" i="2"/>
  <c r="O847" i="2"/>
  <c r="N847" i="2"/>
  <c r="M847" i="2"/>
  <c r="T846" i="2"/>
  <c r="P846" i="2"/>
  <c r="O846" i="2"/>
  <c r="N846" i="2"/>
  <c r="M846" i="2"/>
  <c r="T845" i="2"/>
  <c r="P845" i="2"/>
  <c r="O845" i="2"/>
  <c r="N845" i="2"/>
  <c r="M845" i="2"/>
  <c r="T844" i="2"/>
  <c r="P844" i="2"/>
  <c r="O844" i="2"/>
  <c r="N844" i="2"/>
  <c r="M844" i="2"/>
  <c r="T843" i="2"/>
  <c r="P843" i="2"/>
  <c r="O843" i="2"/>
  <c r="N843" i="2"/>
  <c r="M843" i="2"/>
  <c r="T842" i="2"/>
  <c r="P842" i="2"/>
  <c r="O842" i="2"/>
  <c r="N842" i="2"/>
  <c r="M842" i="2"/>
  <c r="T841" i="2"/>
  <c r="P841" i="2"/>
  <c r="O841" i="2"/>
  <c r="N841" i="2"/>
  <c r="M841" i="2"/>
  <c r="T840" i="2"/>
  <c r="P840" i="2"/>
  <c r="O840" i="2"/>
  <c r="N840" i="2"/>
  <c r="M840" i="2"/>
  <c r="T839" i="2"/>
  <c r="P839" i="2"/>
  <c r="O839" i="2"/>
  <c r="N839" i="2"/>
  <c r="M839" i="2"/>
  <c r="T838" i="2"/>
  <c r="P838" i="2"/>
  <c r="O838" i="2"/>
  <c r="N838" i="2"/>
  <c r="M838" i="2"/>
  <c r="T837" i="2"/>
  <c r="P837" i="2"/>
  <c r="O837" i="2"/>
  <c r="N837" i="2"/>
  <c r="M837" i="2"/>
  <c r="T836" i="2"/>
  <c r="P836" i="2"/>
  <c r="O836" i="2"/>
  <c r="N836" i="2"/>
  <c r="M836" i="2"/>
  <c r="T835" i="2"/>
  <c r="P835" i="2"/>
  <c r="O835" i="2"/>
  <c r="N835" i="2"/>
  <c r="M835" i="2"/>
  <c r="T834" i="2"/>
  <c r="P834" i="2"/>
  <c r="O834" i="2"/>
  <c r="N834" i="2"/>
  <c r="M834" i="2"/>
  <c r="T833" i="2"/>
  <c r="P833" i="2"/>
  <c r="O833" i="2"/>
  <c r="N833" i="2"/>
  <c r="M833" i="2"/>
  <c r="T832" i="2"/>
  <c r="P832" i="2"/>
  <c r="O832" i="2"/>
  <c r="N832" i="2"/>
  <c r="M832" i="2"/>
  <c r="T831" i="2"/>
  <c r="P831" i="2"/>
  <c r="O831" i="2"/>
  <c r="N831" i="2"/>
  <c r="M831" i="2"/>
  <c r="T830" i="2"/>
  <c r="P830" i="2"/>
  <c r="O830" i="2"/>
  <c r="N830" i="2"/>
  <c r="M830" i="2"/>
  <c r="T829" i="2"/>
  <c r="P829" i="2"/>
  <c r="O829" i="2"/>
  <c r="N829" i="2"/>
  <c r="M829" i="2"/>
  <c r="T828" i="2"/>
  <c r="P828" i="2"/>
  <c r="O828" i="2"/>
  <c r="N828" i="2"/>
  <c r="M828" i="2"/>
  <c r="T827" i="2"/>
  <c r="P827" i="2"/>
  <c r="O827" i="2"/>
  <c r="N827" i="2"/>
  <c r="M827" i="2"/>
  <c r="T826" i="2"/>
  <c r="P826" i="2"/>
  <c r="O826" i="2"/>
  <c r="N826" i="2"/>
  <c r="M826" i="2"/>
  <c r="T825" i="2"/>
  <c r="P825" i="2"/>
  <c r="O825" i="2"/>
  <c r="N825" i="2"/>
  <c r="M825" i="2"/>
  <c r="T824" i="2"/>
  <c r="P824" i="2"/>
  <c r="O824" i="2"/>
  <c r="N824" i="2"/>
  <c r="M824" i="2"/>
  <c r="T823" i="2"/>
  <c r="P823" i="2"/>
  <c r="O823" i="2"/>
  <c r="N823" i="2"/>
  <c r="M823" i="2"/>
  <c r="T822" i="2"/>
  <c r="P822" i="2"/>
  <c r="O822" i="2"/>
  <c r="N822" i="2"/>
  <c r="M822" i="2"/>
  <c r="T821" i="2"/>
  <c r="P821" i="2"/>
  <c r="O821" i="2"/>
  <c r="N821" i="2"/>
  <c r="M821" i="2"/>
  <c r="T820" i="2"/>
  <c r="P820" i="2"/>
  <c r="O820" i="2"/>
  <c r="N820" i="2"/>
  <c r="M820" i="2"/>
  <c r="T819" i="2"/>
  <c r="P819" i="2"/>
  <c r="O819" i="2"/>
  <c r="N819" i="2"/>
  <c r="M819" i="2"/>
  <c r="T818" i="2"/>
  <c r="P818" i="2"/>
  <c r="O818" i="2"/>
  <c r="N818" i="2"/>
  <c r="M818" i="2"/>
  <c r="T817" i="2"/>
  <c r="P817" i="2"/>
  <c r="O817" i="2"/>
  <c r="N817" i="2"/>
  <c r="M817" i="2"/>
  <c r="T816" i="2"/>
  <c r="P816" i="2"/>
  <c r="O816" i="2"/>
  <c r="N816" i="2"/>
  <c r="M816" i="2"/>
  <c r="T815" i="2"/>
  <c r="P815" i="2"/>
  <c r="O815" i="2"/>
  <c r="N815" i="2"/>
  <c r="M815" i="2"/>
  <c r="T814" i="2"/>
  <c r="P814" i="2"/>
  <c r="O814" i="2"/>
  <c r="N814" i="2"/>
  <c r="M814" i="2"/>
  <c r="T813" i="2"/>
  <c r="P813" i="2"/>
  <c r="O813" i="2"/>
  <c r="N813" i="2"/>
  <c r="M813" i="2"/>
  <c r="T812" i="2"/>
  <c r="P812" i="2"/>
  <c r="O812" i="2"/>
  <c r="N812" i="2"/>
  <c r="M812" i="2"/>
  <c r="T811" i="2"/>
  <c r="P811" i="2"/>
  <c r="O811" i="2"/>
  <c r="N811" i="2"/>
  <c r="M811" i="2"/>
  <c r="T810" i="2"/>
  <c r="P810" i="2"/>
  <c r="O810" i="2"/>
  <c r="N810" i="2"/>
  <c r="M810" i="2"/>
  <c r="T809" i="2"/>
  <c r="P809" i="2"/>
  <c r="O809" i="2"/>
  <c r="N809" i="2"/>
  <c r="M809" i="2"/>
  <c r="T808" i="2"/>
  <c r="P808" i="2"/>
  <c r="O808" i="2"/>
  <c r="N808" i="2"/>
  <c r="M808" i="2"/>
  <c r="T807" i="2"/>
  <c r="P807" i="2"/>
  <c r="O807" i="2"/>
  <c r="N807" i="2"/>
  <c r="M807" i="2"/>
  <c r="T806" i="2"/>
  <c r="P806" i="2"/>
  <c r="O806" i="2"/>
  <c r="N806" i="2"/>
  <c r="M806" i="2"/>
  <c r="T805" i="2"/>
  <c r="P805" i="2"/>
  <c r="O805" i="2"/>
  <c r="N805" i="2"/>
  <c r="M805" i="2"/>
  <c r="T804" i="2"/>
  <c r="P804" i="2"/>
  <c r="O804" i="2"/>
  <c r="N804" i="2"/>
  <c r="M804" i="2"/>
  <c r="T803" i="2"/>
  <c r="P803" i="2"/>
  <c r="O803" i="2"/>
  <c r="N803" i="2"/>
  <c r="M803" i="2"/>
  <c r="T802" i="2"/>
  <c r="P802" i="2"/>
  <c r="O802" i="2"/>
  <c r="N802" i="2"/>
  <c r="M802" i="2"/>
  <c r="T801" i="2"/>
  <c r="P801" i="2"/>
  <c r="O801" i="2"/>
  <c r="N801" i="2"/>
  <c r="M801" i="2"/>
  <c r="T800" i="2"/>
  <c r="P800" i="2"/>
  <c r="O800" i="2"/>
  <c r="N800" i="2"/>
  <c r="M800" i="2"/>
  <c r="T799" i="2"/>
  <c r="P799" i="2"/>
  <c r="O799" i="2"/>
  <c r="N799" i="2"/>
  <c r="M799" i="2"/>
  <c r="T798" i="2"/>
  <c r="P798" i="2"/>
  <c r="O798" i="2"/>
  <c r="N798" i="2"/>
  <c r="M798" i="2"/>
  <c r="T797" i="2"/>
  <c r="P797" i="2"/>
  <c r="O797" i="2"/>
  <c r="N797" i="2"/>
  <c r="M797" i="2"/>
  <c r="T796" i="2"/>
  <c r="P796" i="2"/>
  <c r="O796" i="2"/>
  <c r="N796" i="2"/>
  <c r="M796" i="2"/>
  <c r="T795" i="2"/>
  <c r="P795" i="2"/>
  <c r="O795" i="2"/>
  <c r="N795" i="2"/>
  <c r="M795" i="2"/>
  <c r="T794" i="2"/>
  <c r="P794" i="2"/>
  <c r="O794" i="2"/>
  <c r="N794" i="2"/>
  <c r="M794" i="2"/>
  <c r="T793" i="2"/>
  <c r="P793" i="2"/>
  <c r="O793" i="2"/>
  <c r="N793" i="2"/>
  <c r="M793" i="2"/>
  <c r="T792" i="2"/>
  <c r="P792" i="2"/>
  <c r="O792" i="2"/>
  <c r="N792" i="2"/>
  <c r="M792" i="2"/>
  <c r="T791" i="2"/>
  <c r="P791" i="2"/>
  <c r="O791" i="2"/>
  <c r="N791" i="2"/>
  <c r="M791" i="2"/>
  <c r="T790" i="2"/>
  <c r="P790" i="2"/>
  <c r="O790" i="2"/>
  <c r="N790" i="2"/>
  <c r="M790" i="2"/>
  <c r="T789" i="2"/>
  <c r="P789" i="2"/>
  <c r="O789" i="2"/>
  <c r="N789" i="2"/>
  <c r="M789" i="2"/>
  <c r="T788" i="2"/>
  <c r="P788" i="2"/>
  <c r="O788" i="2"/>
  <c r="N788" i="2"/>
  <c r="M788" i="2"/>
  <c r="T787" i="2"/>
  <c r="P787" i="2"/>
  <c r="O787" i="2"/>
  <c r="N787" i="2"/>
  <c r="M787" i="2"/>
  <c r="T786" i="2"/>
  <c r="P786" i="2"/>
  <c r="O786" i="2"/>
  <c r="N786" i="2"/>
  <c r="M786" i="2"/>
  <c r="T785" i="2"/>
  <c r="P785" i="2"/>
  <c r="O785" i="2"/>
  <c r="N785" i="2"/>
  <c r="M785" i="2"/>
  <c r="T784" i="2"/>
  <c r="P784" i="2"/>
  <c r="O784" i="2"/>
  <c r="N784" i="2"/>
  <c r="M784" i="2"/>
  <c r="T783" i="2"/>
  <c r="P783" i="2"/>
  <c r="O783" i="2"/>
  <c r="N783" i="2"/>
  <c r="M783" i="2"/>
  <c r="T782" i="2"/>
  <c r="P782" i="2"/>
  <c r="O782" i="2"/>
  <c r="N782" i="2"/>
  <c r="M782" i="2"/>
  <c r="T781" i="2"/>
  <c r="P781" i="2"/>
  <c r="O781" i="2"/>
  <c r="N781" i="2"/>
  <c r="M781" i="2"/>
  <c r="T780" i="2"/>
  <c r="P780" i="2"/>
  <c r="O780" i="2"/>
  <c r="N780" i="2"/>
  <c r="M780" i="2"/>
  <c r="T779" i="2"/>
  <c r="P779" i="2"/>
  <c r="O779" i="2"/>
  <c r="N779" i="2"/>
  <c r="M779" i="2"/>
  <c r="T778" i="2"/>
  <c r="P778" i="2"/>
  <c r="O778" i="2"/>
  <c r="N778" i="2"/>
  <c r="M778" i="2"/>
  <c r="T777" i="2"/>
  <c r="P777" i="2"/>
  <c r="O777" i="2"/>
  <c r="N777" i="2"/>
  <c r="M777" i="2"/>
  <c r="T776" i="2"/>
  <c r="P776" i="2"/>
  <c r="O776" i="2"/>
  <c r="N776" i="2"/>
  <c r="M776" i="2"/>
  <c r="T775" i="2"/>
  <c r="P775" i="2"/>
  <c r="O775" i="2"/>
  <c r="N775" i="2"/>
  <c r="M775" i="2"/>
  <c r="T774" i="2"/>
  <c r="P774" i="2"/>
  <c r="O774" i="2"/>
  <c r="N774" i="2"/>
  <c r="M774" i="2"/>
  <c r="T773" i="2"/>
  <c r="P773" i="2"/>
  <c r="O773" i="2"/>
  <c r="N773" i="2"/>
  <c r="M773" i="2"/>
  <c r="T772" i="2"/>
  <c r="P772" i="2"/>
  <c r="O772" i="2"/>
  <c r="N772" i="2"/>
  <c r="M772" i="2"/>
  <c r="T771" i="2"/>
  <c r="P771" i="2"/>
  <c r="O771" i="2"/>
  <c r="N771" i="2"/>
  <c r="M771" i="2"/>
  <c r="T770" i="2"/>
  <c r="P770" i="2"/>
  <c r="O770" i="2"/>
  <c r="N770" i="2"/>
  <c r="M770" i="2"/>
  <c r="T769" i="2"/>
  <c r="P769" i="2"/>
  <c r="O769" i="2"/>
  <c r="N769" i="2"/>
  <c r="M769" i="2"/>
  <c r="T768" i="2"/>
  <c r="P768" i="2"/>
  <c r="O768" i="2"/>
  <c r="N768" i="2"/>
  <c r="M768" i="2"/>
  <c r="T767" i="2"/>
  <c r="P767" i="2"/>
  <c r="O767" i="2"/>
  <c r="N767" i="2"/>
  <c r="M767" i="2"/>
  <c r="T766" i="2"/>
  <c r="P766" i="2"/>
  <c r="O766" i="2"/>
  <c r="N766" i="2"/>
  <c r="M766" i="2"/>
  <c r="T765" i="2"/>
  <c r="P765" i="2"/>
  <c r="O765" i="2"/>
  <c r="N765" i="2"/>
  <c r="M765" i="2"/>
  <c r="T764" i="2"/>
  <c r="P764" i="2"/>
  <c r="O764" i="2"/>
  <c r="N764" i="2"/>
  <c r="M764" i="2"/>
  <c r="T763" i="2"/>
  <c r="P763" i="2"/>
  <c r="O763" i="2"/>
  <c r="N763" i="2"/>
  <c r="M763" i="2"/>
  <c r="T762" i="2"/>
  <c r="P762" i="2"/>
  <c r="O762" i="2"/>
  <c r="N762" i="2"/>
  <c r="M762" i="2"/>
  <c r="T761" i="2"/>
  <c r="P761" i="2"/>
  <c r="O761" i="2"/>
  <c r="N761" i="2"/>
  <c r="M761" i="2"/>
  <c r="T760" i="2"/>
  <c r="P760" i="2"/>
  <c r="O760" i="2"/>
  <c r="N760" i="2"/>
  <c r="M760" i="2"/>
  <c r="T759" i="2"/>
  <c r="P759" i="2"/>
  <c r="O759" i="2"/>
  <c r="N759" i="2"/>
  <c r="M759" i="2"/>
  <c r="T758" i="2"/>
  <c r="P758" i="2"/>
  <c r="O758" i="2"/>
  <c r="N758" i="2"/>
  <c r="M758" i="2"/>
  <c r="T757" i="2"/>
  <c r="P757" i="2"/>
  <c r="O757" i="2"/>
  <c r="N757" i="2"/>
  <c r="M757" i="2"/>
  <c r="T756" i="2"/>
  <c r="P756" i="2"/>
  <c r="O756" i="2"/>
  <c r="N756" i="2"/>
  <c r="M756" i="2"/>
  <c r="T755" i="2"/>
  <c r="P755" i="2"/>
  <c r="O755" i="2"/>
  <c r="N755" i="2"/>
  <c r="M755" i="2"/>
  <c r="T754" i="2"/>
  <c r="P754" i="2"/>
  <c r="O754" i="2"/>
  <c r="N754" i="2"/>
  <c r="M754" i="2"/>
  <c r="T753" i="2"/>
  <c r="P753" i="2"/>
  <c r="O753" i="2"/>
  <c r="N753" i="2"/>
  <c r="M753" i="2"/>
  <c r="T752" i="2"/>
  <c r="P752" i="2"/>
  <c r="O752" i="2"/>
  <c r="N752" i="2"/>
  <c r="M752" i="2"/>
  <c r="T751" i="2"/>
  <c r="P751" i="2"/>
  <c r="O751" i="2"/>
  <c r="N751" i="2"/>
  <c r="M751" i="2"/>
  <c r="T750" i="2"/>
  <c r="P750" i="2"/>
  <c r="O750" i="2"/>
  <c r="N750" i="2"/>
  <c r="M750" i="2"/>
  <c r="T749" i="2"/>
  <c r="P749" i="2"/>
  <c r="O749" i="2"/>
  <c r="N749" i="2"/>
  <c r="M749" i="2"/>
  <c r="T748" i="2"/>
  <c r="P748" i="2"/>
  <c r="O748" i="2"/>
  <c r="N748" i="2"/>
  <c r="M748" i="2"/>
  <c r="T747" i="2"/>
  <c r="P747" i="2"/>
  <c r="O747" i="2"/>
  <c r="N747" i="2"/>
  <c r="M747" i="2"/>
  <c r="T746" i="2"/>
  <c r="P746" i="2"/>
  <c r="O746" i="2"/>
  <c r="N746" i="2"/>
  <c r="M746" i="2"/>
  <c r="T745" i="2"/>
  <c r="P745" i="2"/>
  <c r="O745" i="2"/>
  <c r="N745" i="2"/>
  <c r="M745" i="2"/>
  <c r="T744" i="2"/>
  <c r="P744" i="2"/>
  <c r="O744" i="2"/>
  <c r="N744" i="2"/>
  <c r="M744" i="2"/>
  <c r="T743" i="2"/>
  <c r="P743" i="2"/>
  <c r="O743" i="2"/>
  <c r="N743" i="2"/>
  <c r="M743" i="2"/>
  <c r="T742" i="2"/>
  <c r="P742" i="2"/>
  <c r="O742" i="2"/>
  <c r="N742" i="2"/>
  <c r="M742" i="2"/>
  <c r="T741" i="2"/>
  <c r="P741" i="2"/>
  <c r="O741" i="2"/>
  <c r="N741" i="2"/>
  <c r="M741" i="2"/>
  <c r="T740" i="2"/>
  <c r="P740" i="2"/>
  <c r="O740" i="2"/>
  <c r="N740" i="2"/>
  <c r="M740" i="2"/>
  <c r="T739" i="2"/>
  <c r="P739" i="2"/>
  <c r="O739" i="2"/>
  <c r="N739" i="2"/>
  <c r="M739" i="2"/>
  <c r="T738" i="2"/>
  <c r="P738" i="2"/>
  <c r="O738" i="2"/>
  <c r="N738" i="2"/>
  <c r="M738" i="2"/>
  <c r="T737" i="2"/>
  <c r="P737" i="2"/>
  <c r="O737" i="2"/>
  <c r="N737" i="2"/>
  <c r="M737" i="2"/>
  <c r="T736" i="2"/>
  <c r="P736" i="2"/>
  <c r="O736" i="2"/>
  <c r="N736" i="2"/>
  <c r="M736" i="2"/>
  <c r="T735" i="2"/>
  <c r="P735" i="2"/>
  <c r="O735" i="2"/>
  <c r="N735" i="2"/>
  <c r="M735" i="2"/>
  <c r="T734" i="2"/>
  <c r="P734" i="2"/>
  <c r="O734" i="2"/>
  <c r="N734" i="2"/>
  <c r="M734" i="2"/>
  <c r="T733" i="2"/>
  <c r="P733" i="2"/>
  <c r="O733" i="2"/>
  <c r="N733" i="2"/>
  <c r="M733" i="2"/>
  <c r="T732" i="2"/>
  <c r="P732" i="2"/>
  <c r="O732" i="2"/>
  <c r="N732" i="2"/>
  <c r="M732" i="2"/>
  <c r="T731" i="2"/>
  <c r="P731" i="2"/>
  <c r="O731" i="2"/>
  <c r="N731" i="2"/>
  <c r="M731" i="2"/>
  <c r="T730" i="2"/>
  <c r="P730" i="2"/>
  <c r="O730" i="2"/>
  <c r="N730" i="2"/>
  <c r="M730" i="2"/>
  <c r="T729" i="2"/>
  <c r="P729" i="2"/>
  <c r="O729" i="2"/>
  <c r="N729" i="2"/>
  <c r="M729" i="2"/>
  <c r="T728" i="2"/>
  <c r="P728" i="2"/>
  <c r="O728" i="2"/>
  <c r="N728" i="2"/>
  <c r="M728" i="2"/>
  <c r="T727" i="2"/>
  <c r="P727" i="2"/>
  <c r="O727" i="2"/>
  <c r="N727" i="2"/>
  <c r="M727" i="2"/>
  <c r="T726" i="2"/>
  <c r="P726" i="2"/>
  <c r="O726" i="2"/>
  <c r="N726" i="2"/>
  <c r="M726" i="2"/>
  <c r="T725" i="2"/>
  <c r="P725" i="2"/>
  <c r="O725" i="2"/>
  <c r="N725" i="2"/>
  <c r="M725" i="2"/>
  <c r="T724" i="2"/>
  <c r="P724" i="2"/>
  <c r="O724" i="2"/>
  <c r="N724" i="2"/>
  <c r="M724" i="2"/>
  <c r="T723" i="2"/>
  <c r="P723" i="2"/>
  <c r="O723" i="2"/>
  <c r="N723" i="2"/>
  <c r="M723" i="2"/>
  <c r="T722" i="2"/>
  <c r="P722" i="2"/>
  <c r="O722" i="2"/>
  <c r="N722" i="2"/>
  <c r="M722" i="2"/>
  <c r="T721" i="2"/>
  <c r="P721" i="2"/>
  <c r="O721" i="2"/>
  <c r="N721" i="2"/>
  <c r="M721" i="2"/>
  <c r="T720" i="2"/>
  <c r="P720" i="2"/>
  <c r="O720" i="2"/>
  <c r="N720" i="2"/>
  <c r="M720" i="2"/>
  <c r="T719" i="2"/>
  <c r="P719" i="2"/>
  <c r="O719" i="2"/>
  <c r="N719" i="2"/>
  <c r="M719" i="2"/>
  <c r="T718" i="2"/>
  <c r="P718" i="2"/>
  <c r="O718" i="2"/>
  <c r="N718" i="2"/>
  <c r="M718" i="2"/>
  <c r="T717" i="2"/>
  <c r="P717" i="2"/>
  <c r="O717" i="2"/>
  <c r="N717" i="2"/>
  <c r="M717" i="2"/>
  <c r="T716" i="2"/>
  <c r="P716" i="2"/>
  <c r="O716" i="2"/>
  <c r="N716" i="2"/>
  <c r="M716" i="2"/>
  <c r="T715" i="2"/>
  <c r="P715" i="2"/>
  <c r="O715" i="2"/>
  <c r="N715" i="2"/>
  <c r="M715" i="2"/>
  <c r="T714" i="2"/>
  <c r="P714" i="2"/>
  <c r="O714" i="2"/>
  <c r="N714" i="2"/>
  <c r="M714" i="2"/>
  <c r="T713" i="2"/>
  <c r="P713" i="2"/>
  <c r="O713" i="2"/>
  <c r="N713" i="2"/>
  <c r="M713" i="2"/>
  <c r="T712" i="2"/>
  <c r="P712" i="2"/>
  <c r="O712" i="2"/>
  <c r="N712" i="2"/>
  <c r="M712" i="2"/>
  <c r="T711" i="2"/>
  <c r="P711" i="2"/>
  <c r="O711" i="2"/>
  <c r="N711" i="2"/>
  <c r="M711" i="2"/>
  <c r="T710" i="2"/>
  <c r="P710" i="2"/>
  <c r="O710" i="2"/>
  <c r="N710" i="2"/>
  <c r="M710" i="2"/>
  <c r="T709" i="2"/>
  <c r="P709" i="2"/>
  <c r="O709" i="2"/>
  <c r="N709" i="2"/>
  <c r="M709" i="2"/>
  <c r="T708" i="2"/>
  <c r="P708" i="2"/>
  <c r="O708" i="2"/>
  <c r="N708" i="2"/>
  <c r="M708" i="2"/>
  <c r="T707" i="2"/>
  <c r="P707" i="2"/>
  <c r="O707" i="2"/>
  <c r="N707" i="2"/>
  <c r="M707" i="2"/>
  <c r="T706" i="2"/>
  <c r="P706" i="2"/>
  <c r="O706" i="2"/>
  <c r="N706" i="2"/>
  <c r="M706" i="2"/>
  <c r="T705" i="2"/>
  <c r="P705" i="2"/>
  <c r="O705" i="2"/>
  <c r="N705" i="2"/>
  <c r="M705" i="2"/>
  <c r="T704" i="2"/>
  <c r="P704" i="2"/>
  <c r="O704" i="2"/>
  <c r="N704" i="2"/>
  <c r="M704" i="2"/>
  <c r="T703" i="2"/>
  <c r="P703" i="2"/>
  <c r="O703" i="2"/>
  <c r="N703" i="2"/>
  <c r="M703" i="2"/>
  <c r="T702" i="2"/>
  <c r="P702" i="2"/>
  <c r="O702" i="2"/>
  <c r="N702" i="2"/>
  <c r="M702" i="2"/>
  <c r="T701" i="2"/>
  <c r="P701" i="2"/>
  <c r="O701" i="2"/>
  <c r="N701" i="2"/>
  <c r="M701" i="2"/>
  <c r="T700" i="2"/>
  <c r="P700" i="2"/>
  <c r="O700" i="2"/>
  <c r="N700" i="2"/>
  <c r="M700" i="2"/>
  <c r="T699" i="2"/>
  <c r="P699" i="2"/>
  <c r="O699" i="2"/>
  <c r="N699" i="2"/>
  <c r="M699" i="2"/>
  <c r="T698" i="2"/>
  <c r="P698" i="2"/>
  <c r="O698" i="2"/>
  <c r="N698" i="2"/>
  <c r="M698" i="2"/>
  <c r="T697" i="2"/>
  <c r="P697" i="2"/>
  <c r="O697" i="2"/>
  <c r="N697" i="2"/>
  <c r="M697" i="2"/>
  <c r="T696" i="2"/>
  <c r="P696" i="2"/>
  <c r="O696" i="2"/>
  <c r="N696" i="2"/>
  <c r="M696" i="2"/>
  <c r="T695" i="2"/>
  <c r="P695" i="2"/>
  <c r="O695" i="2"/>
  <c r="N695" i="2"/>
  <c r="M695" i="2"/>
  <c r="T694" i="2"/>
  <c r="P694" i="2"/>
  <c r="O694" i="2"/>
  <c r="N694" i="2"/>
  <c r="M694" i="2"/>
  <c r="T693" i="2"/>
  <c r="P693" i="2"/>
  <c r="O693" i="2"/>
  <c r="N693" i="2"/>
  <c r="M693" i="2"/>
  <c r="T692" i="2"/>
  <c r="P692" i="2"/>
  <c r="O692" i="2"/>
  <c r="N692" i="2"/>
  <c r="M692" i="2"/>
  <c r="T691" i="2"/>
  <c r="P691" i="2"/>
  <c r="O691" i="2"/>
  <c r="N691" i="2"/>
  <c r="M691" i="2"/>
  <c r="T690" i="2"/>
  <c r="P690" i="2"/>
  <c r="O690" i="2"/>
  <c r="N690" i="2"/>
  <c r="M690" i="2"/>
  <c r="T689" i="2"/>
  <c r="P689" i="2"/>
  <c r="O689" i="2"/>
  <c r="N689" i="2"/>
  <c r="M689" i="2"/>
  <c r="T688" i="2"/>
  <c r="P688" i="2"/>
  <c r="O688" i="2"/>
  <c r="N688" i="2"/>
  <c r="M688" i="2"/>
  <c r="T687" i="2"/>
  <c r="P687" i="2"/>
  <c r="O687" i="2"/>
  <c r="N687" i="2"/>
  <c r="M687" i="2"/>
  <c r="T686" i="2"/>
  <c r="P686" i="2"/>
  <c r="O686" i="2"/>
  <c r="N686" i="2"/>
  <c r="M686" i="2"/>
  <c r="T685" i="2"/>
  <c r="P685" i="2"/>
  <c r="O685" i="2"/>
  <c r="N685" i="2"/>
  <c r="M685" i="2"/>
  <c r="T684" i="2"/>
  <c r="P684" i="2"/>
  <c r="O684" i="2"/>
  <c r="N684" i="2"/>
  <c r="M684" i="2"/>
  <c r="T683" i="2"/>
  <c r="P683" i="2"/>
  <c r="O683" i="2"/>
  <c r="N683" i="2"/>
  <c r="M683" i="2"/>
  <c r="T682" i="2"/>
  <c r="P682" i="2"/>
  <c r="O682" i="2"/>
  <c r="N682" i="2"/>
  <c r="M682" i="2"/>
  <c r="T681" i="2"/>
  <c r="P681" i="2"/>
  <c r="O681" i="2"/>
  <c r="N681" i="2"/>
  <c r="M681" i="2"/>
  <c r="T680" i="2"/>
  <c r="P680" i="2"/>
  <c r="O680" i="2"/>
  <c r="N680" i="2"/>
  <c r="M680" i="2"/>
  <c r="T679" i="2"/>
  <c r="P679" i="2"/>
  <c r="O679" i="2"/>
  <c r="N679" i="2"/>
  <c r="M679" i="2"/>
  <c r="T678" i="2"/>
  <c r="P678" i="2"/>
  <c r="O678" i="2"/>
  <c r="N678" i="2"/>
  <c r="M678" i="2"/>
  <c r="T677" i="2"/>
  <c r="P677" i="2"/>
  <c r="O677" i="2"/>
  <c r="N677" i="2"/>
  <c r="M677" i="2"/>
  <c r="T676" i="2"/>
  <c r="P676" i="2"/>
  <c r="O676" i="2"/>
  <c r="N676" i="2"/>
  <c r="M676" i="2"/>
  <c r="T675" i="2"/>
  <c r="P675" i="2"/>
  <c r="O675" i="2"/>
  <c r="N675" i="2"/>
  <c r="M675" i="2"/>
  <c r="T674" i="2"/>
  <c r="P674" i="2"/>
  <c r="O674" i="2"/>
  <c r="N674" i="2"/>
  <c r="M674" i="2"/>
  <c r="T673" i="2"/>
  <c r="P673" i="2"/>
  <c r="O673" i="2"/>
  <c r="N673" i="2"/>
  <c r="M673" i="2"/>
  <c r="T672" i="2"/>
  <c r="P672" i="2"/>
  <c r="O672" i="2"/>
  <c r="N672" i="2"/>
  <c r="M672" i="2"/>
  <c r="T671" i="2"/>
  <c r="P671" i="2"/>
  <c r="O671" i="2"/>
  <c r="N671" i="2"/>
  <c r="M671" i="2"/>
  <c r="T670" i="2"/>
  <c r="P670" i="2"/>
  <c r="O670" i="2"/>
  <c r="N670" i="2"/>
  <c r="M670" i="2"/>
  <c r="T669" i="2"/>
  <c r="P669" i="2"/>
  <c r="O669" i="2"/>
  <c r="N669" i="2"/>
  <c r="M669" i="2"/>
  <c r="T668" i="2"/>
  <c r="P668" i="2"/>
  <c r="O668" i="2"/>
  <c r="N668" i="2"/>
  <c r="M668" i="2"/>
  <c r="T667" i="2"/>
  <c r="P667" i="2"/>
  <c r="O667" i="2"/>
  <c r="N667" i="2"/>
  <c r="M667" i="2"/>
  <c r="T666" i="2"/>
  <c r="P666" i="2"/>
  <c r="O666" i="2"/>
  <c r="N666" i="2"/>
  <c r="M666" i="2"/>
  <c r="T665" i="2"/>
  <c r="P665" i="2"/>
  <c r="O665" i="2"/>
  <c r="N665" i="2"/>
  <c r="M665" i="2"/>
  <c r="T664" i="2"/>
  <c r="P664" i="2"/>
  <c r="O664" i="2"/>
  <c r="N664" i="2"/>
  <c r="M664" i="2"/>
  <c r="T663" i="2"/>
  <c r="P663" i="2"/>
  <c r="O663" i="2"/>
  <c r="N663" i="2"/>
  <c r="M663" i="2"/>
  <c r="T662" i="2"/>
  <c r="P662" i="2"/>
  <c r="O662" i="2"/>
  <c r="N662" i="2"/>
  <c r="M662" i="2"/>
  <c r="T661" i="2"/>
  <c r="P661" i="2"/>
  <c r="O661" i="2"/>
  <c r="N661" i="2"/>
  <c r="M661" i="2"/>
  <c r="T660" i="2"/>
  <c r="P660" i="2"/>
  <c r="O660" i="2"/>
  <c r="N660" i="2"/>
  <c r="M660" i="2"/>
  <c r="T659" i="2"/>
  <c r="P659" i="2"/>
  <c r="O659" i="2"/>
  <c r="N659" i="2"/>
  <c r="M659" i="2"/>
  <c r="T658" i="2"/>
  <c r="P658" i="2"/>
  <c r="O658" i="2"/>
  <c r="N658" i="2"/>
  <c r="M658" i="2"/>
  <c r="T657" i="2"/>
  <c r="P657" i="2"/>
  <c r="O657" i="2"/>
  <c r="N657" i="2"/>
  <c r="M657" i="2"/>
  <c r="T656" i="2"/>
  <c r="P656" i="2"/>
  <c r="O656" i="2"/>
  <c r="N656" i="2"/>
  <c r="M656" i="2"/>
  <c r="T655" i="2"/>
  <c r="P655" i="2"/>
  <c r="O655" i="2"/>
  <c r="N655" i="2"/>
  <c r="M655" i="2"/>
  <c r="T654" i="2"/>
  <c r="P654" i="2"/>
  <c r="O654" i="2"/>
  <c r="N654" i="2"/>
  <c r="M654" i="2"/>
  <c r="T653" i="2"/>
  <c r="P653" i="2"/>
  <c r="O653" i="2"/>
  <c r="N653" i="2"/>
  <c r="M653" i="2"/>
  <c r="T652" i="2"/>
  <c r="P652" i="2"/>
  <c r="O652" i="2"/>
  <c r="N652" i="2"/>
  <c r="M652" i="2"/>
  <c r="T651" i="2"/>
  <c r="P651" i="2"/>
  <c r="O651" i="2"/>
  <c r="N651" i="2"/>
  <c r="M651" i="2"/>
  <c r="T650" i="2"/>
  <c r="P650" i="2"/>
  <c r="O650" i="2"/>
  <c r="N650" i="2"/>
  <c r="M650" i="2"/>
  <c r="T649" i="2"/>
  <c r="P649" i="2"/>
  <c r="O649" i="2"/>
  <c r="N649" i="2"/>
  <c r="M649" i="2"/>
  <c r="T648" i="2"/>
  <c r="P648" i="2"/>
  <c r="O648" i="2"/>
  <c r="N648" i="2"/>
  <c r="M648" i="2"/>
  <c r="T647" i="2"/>
  <c r="P647" i="2"/>
  <c r="O647" i="2"/>
  <c r="N647" i="2"/>
  <c r="M647" i="2"/>
  <c r="T646" i="2"/>
  <c r="P646" i="2"/>
  <c r="O646" i="2"/>
  <c r="N646" i="2"/>
  <c r="M646" i="2"/>
  <c r="T645" i="2"/>
  <c r="P645" i="2"/>
  <c r="O645" i="2"/>
  <c r="N645" i="2"/>
  <c r="M645" i="2"/>
  <c r="T644" i="2"/>
  <c r="P644" i="2"/>
  <c r="O644" i="2"/>
  <c r="N644" i="2"/>
  <c r="M644" i="2"/>
  <c r="T643" i="2"/>
  <c r="P643" i="2"/>
  <c r="O643" i="2"/>
  <c r="N643" i="2"/>
  <c r="M643" i="2"/>
  <c r="T642" i="2"/>
  <c r="P642" i="2"/>
  <c r="O642" i="2"/>
  <c r="N642" i="2"/>
  <c r="M642" i="2"/>
  <c r="T641" i="2"/>
  <c r="P641" i="2"/>
  <c r="O641" i="2"/>
  <c r="N641" i="2"/>
  <c r="M641" i="2"/>
  <c r="T640" i="2"/>
  <c r="P640" i="2"/>
  <c r="O640" i="2"/>
  <c r="N640" i="2"/>
  <c r="M640" i="2"/>
  <c r="T639" i="2"/>
  <c r="P639" i="2"/>
  <c r="O639" i="2"/>
  <c r="N639" i="2"/>
  <c r="M639" i="2"/>
  <c r="T638" i="2"/>
  <c r="P638" i="2"/>
  <c r="O638" i="2"/>
  <c r="N638" i="2"/>
  <c r="M638" i="2"/>
  <c r="T637" i="2"/>
  <c r="P637" i="2"/>
  <c r="O637" i="2"/>
  <c r="N637" i="2"/>
  <c r="M637" i="2"/>
  <c r="T636" i="2"/>
  <c r="P636" i="2"/>
  <c r="O636" i="2"/>
  <c r="N636" i="2"/>
  <c r="M636" i="2"/>
  <c r="T635" i="2"/>
  <c r="P635" i="2"/>
  <c r="O635" i="2"/>
  <c r="N635" i="2"/>
  <c r="M635" i="2"/>
  <c r="T634" i="2"/>
  <c r="P634" i="2"/>
  <c r="O634" i="2"/>
  <c r="N634" i="2"/>
  <c r="M634" i="2"/>
  <c r="T633" i="2"/>
  <c r="P633" i="2"/>
  <c r="O633" i="2"/>
  <c r="N633" i="2"/>
  <c r="M633" i="2"/>
  <c r="T632" i="2"/>
  <c r="P632" i="2"/>
  <c r="O632" i="2"/>
  <c r="N632" i="2"/>
  <c r="M632" i="2"/>
  <c r="T631" i="2"/>
  <c r="P631" i="2"/>
  <c r="O631" i="2"/>
  <c r="N631" i="2"/>
  <c r="M631" i="2"/>
  <c r="T630" i="2"/>
  <c r="P630" i="2"/>
  <c r="O630" i="2"/>
  <c r="N630" i="2"/>
  <c r="M630" i="2"/>
  <c r="T629" i="2"/>
  <c r="P629" i="2"/>
  <c r="O629" i="2"/>
  <c r="N629" i="2"/>
  <c r="M629" i="2"/>
  <c r="T628" i="2"/>
  <c r="P628" i="2"/>
  <c r="O628" i="2"/>
  <c r="N628" i="2"/>
  <c r="M628" i="2"/>
  <c r="T627" i="2"/>
  <c r="P627" i="2"/>
  <c r="O627" i="2"/>
  <c r="N627" i="2"/>
  <c r="M627" i="2"/>
  <c r="T626" i="2"/>
  <c r="P626" i="2"/>
  <c r="O626" i="2"/>
  <c r="N626" i="2"/>
  <c r="M626" i="2"/>
  <c r="T625" i="2"/>
  <c r="P625" i="2"/>
  <c r="O625" i="2"/>
  <c r="N625" i="2"/>
  <c r="M625" i="2"/>
  <c r="T624" i="2"/>
  <c r="P624" i="2"/>
  <c r="O624" i="2"/>
  <c r="N624" i="2"/>
  <c r="M624" i="2"/>
  <c r="T623" i="2"/>
  <c r="P623" i="2"/>
  <c r="O623" i="2"/>
  <c r="N623" i="2"/>
  <c r="M623" i="2"/>
  <c r="T622" i="2"/>
  <c r="P622" i="2"/>
  <c r="O622" i="2"/>
  <c r="N622" i="2"/>
  <c r="M622" i="2"/>
  <c r="T621" i="2"/>
  <c r="P621" i="2"/>
  <c r="O621" i="2"/>
  <c r="N621" i="2"/>
  <c r="M621" i="2"/>
  <c r="T620" i="2"/>
  <c r="P620" i="2"/>
  <c r="O620" i="2"/>
  <c r="N620" i="2"/>
  <c r="M620" i="2"/>
  <c r="T619" i="2"/>
  <c r="P619" i="2"/>
  <c r="O619" i="2"/>
  <c r="N619" i="2"/>
  <c r="M619" i="2"/>
  <c r="T618" i="2"/>
  <c r="P618" i="2"/>
  <c r="O618" i="2"/>
  <c r="N618" i="2"/>
  <c r="M618" i="2"/>
  <c r="T617" i="2"/>
  <c r="P617" i="2"/>
  <c r="O617" i="2"/>
  <c r="N617" i="2"/>
  <c r="M617" i="2"/>
  <c r="T616" i="2"/>
  <c r="P616" i="2"/>
  <c r="O616" i="2"/>
  <c r="N616" i="2"/>
  <c r="M616" i="2"/>
  <c r="T615" i="2"/>
  <c r="P615" i="2"/>
  <c r="O615" i="2"/>
  <c r="N615" i="2"/>
  <c r="M615" i="2"/>
  <c r="T614" i="2"/>
  <c r="P614" i="2"/>
  <c r="O614" i="2"/>
  <c r="N614" i="2"/>
  <c r="M614" i="2"/>
  <c r="T613" i="2"/>
  <c r="P613" i="2"/>
  <c r="O613" i="2"/>
  <c r="N613" i="2"/>
  <c r="M613" i="2"/>
  <c r="T612" i="2"/>
  <c r="P612" i="2"/>
  <c r="O612" i="2"/>
  <c r="N612" i="2"/>
  <c r="M612" i="2"/>
  <c r="T611" i="2"/>
  <c r="P611" i="2"/>
  <c r="O611" i="2"/>
  <c r="N611" i="2"/>
  <c r="M611" i="2"/>
  <c r="T610" i="2"/>
  <c r="P610" i="2"/>
  <c r="O610" i="2"/>
  <c r="N610" i="2"/>
  <c r="M610" i="2"/>
  <c r="T609" i="2"/>
  <c r="P609" i="2"/>
  <c r="O609" i="2"/>
  <c r="N609" i="2"/>
  <c r="M609" i="2"/>
  <c r="T608" i="2"/>
  <c r="P608" i="2"/>
  <c r="O608" i="2"/>
  <c r="N608" i="2"/>
  <c r="M608" i="2"/>
  <c r="T607" i="2"/>
  <c r="P607" i="2"/>
  <c r="O607" i="2"/>
  <c r="N607" i="2"/>
  <c r="M607" i="2"/>
  <c r="T606" i="2"/>
  <c r="P606" i="2"/>
  <c r="O606" i="2"/>
  <c r="N606" i="2"/>
  <c r="M606" i="2"/>
  <c r="T605" i="2"/>
  <c r="P605" i="2"/>
  <c r="O605" i="2"/>
  <c r="N605" i="2"/>
  <c r="M605" i="2"/>
  <c r="T604" i="2"/>
  <c r="P604" i="2"/>
  <c r="O604" i="2"/>
  <c r="N604" i="2"/>
  <c r="M604" i="2"/>
  <c r="T603" i="2"/>
  <c r="P603" i="2"/>
  <c r="O603" i="2"/>
  <c r="N603" i="2"/>
  <c r="M603" i="2"/>
  <c r="T602" i="2"/>
  <c r="P602" i="2"/>
  <c r="O602" i="2"/>
  <c r="N602" i="2"/>
  <c r="M602" i="2"/>
  <c r="T601" i="2"/>
  <c r="P601" i="2"/>
  <c r="O601" i="2"/>
  <c r="N601" i="2"/>
  <c r="M601" i="2"/>
  <c r="T600" i="2"/>
  <c r="P600" i="2"/>
  <c r="O600" i="2"/>
  <c r="N600" i="2"/>
  <c r="M600" i="2"/>
  <c r="T599" i="2"/>
  <c r="P599" i="2"/>
  <c r="O599" i="2"/>
  <c r="N599" i="2"/>
  <c r="M599" i="2"/>
  <c r="T598" i="2"/>
  <c r="P598" i="2"/>
  <c r="O598" i="2"/>
  <c r="N598" i="2"/>
  <c r="M598" i="2"/>
  <c r="T597" i="2"/>
  <c r="P597" i="2"/>
  <c r="O597" i="2"/>
  <c r="N597" i="2"/>
  <c r="M597" i="2"/>
  <c r="T596" i="2"/>
  <c r="P596" i="2"/>
  <c r="O596" i="2"/>
  <c r="N596" i="2"/>
  <c r="M596" i="2"/>
  <c r="T595" i="2"/>
  <c r="P595" i="2"/>
  <c r="O595" i="2"/>
  <c r="N595" i="2"/>
  <c r="M595" i="2"/>
  <c r="T594" i="2"/>
  <c r="P594" i="2"/>
  <c r="O594" i="2"/>
  <c r="N594" i="2"/>
  <c r="M594" i="2"/>
  <c r="T593" i="2"/>
  <c r="P593" i="2"/>
  <c r="O593" i="2"/>
  <c r="N593" i="2"/>
  <c r="M593" i="2"/>
  <c r="T592" i="2"/>
  <c r="P592" i="2"/>
  <c r="O592" i="2"/>
  <c r="N592" i="2"/>
  <c r="M592" i="2"/>
  <c r="T591" i="2"/>
  <c r="P591" i="2"/>
  <c r="O591" i="2"/>
  <c r="N591" i="2"/>
  <c r="M591" i="2"/>
  <c r="T590" i="2"/>
  <c r="P590" i="2"/>
  <c r="O590" i="2"/>
  <c r="N590" i="2"/>
  <c r="M590" i="2"/>
  <c r="T589" i="2"/>
  <c r="P589" i="2"/>
  <c r="O589" i="2"/>
  <c r="N589" i="2"/>
  <c r="M589" i="2"/>
  <c r="T588" i="2"/>
  <c r="P588" i="2"/>
  <c r="O588" i="2"/>
  <c r="N588" i="2"/>
  <c r="M588" i="2"/>
  <c r="T587" i="2"/>
  <c r="P587" i="2"/>
  <c r="O587" i="2"/>
  <c r="N587" i="2"/>
  <c r="M587" i="2"/>
  <c r="T586" i="2"/>
  <c r="P586" i="2"/>
  <c r="O586" i="2"/>
  <c r="N586" i="2"/>
  <c r="M586" i="2"/>
  <c r="T585" i="2"/>
  <c r="P585" i="2"/>
  <c r="O585" i="2"/>
  <c r="N585" i="2"/>
  <c r="M585" i="2"/>
  <c r="T584" i="2"/>
  <c r="P584" i="2"/>
  <c r="O584" i="2"/>
  <c r="N584" i="2"/>
  <c r="M584" i="2"/>
  <c r="T583" i="2"/>
  <c r="P583" i="2"/>
  <c r="O583" i="2"/>
  <c r="N583" i="2"/>
  <c r="M583" i="2"/>
  <c r="T582" i="2"/>
  <c r="P582" i="2"/>
  <c r="O582" i="2"/>
  <c r="N582" i="2"/>
  <c r="M582" i="2"/>
  <c r="T581" i="2"/>
  <c r="P581" i="2"/>
  <c r="O581" i="2"/>
  <c r="N581" i="2"/>
  <c r="M581" i="2"/>
  <c r="T580" i="2"/>
  <c r="P580" i="2"/>
  <c r="O580" i="2"/>
  <c r="N580" i="2"/>
  <c r="M580" i="2"/>
  <c r="T579" i="2"/>
  <c r="P579" i="2"/>
  <c r="O579" i="2"/>
  <c r="N579" i="2"/>
  <c r="M579" i="2"/>
  <c r="T578" i="2"/>
  <c r="P578" i="2"/>
  <c r="O578" i="2"/>
  <c r="N578" i="2"/>
  <c r="M578" i="2"/>
  <c r="T577" i="2"/>
  <c r="P577" i="2"/>
  <c r="O577" i="2"/>
  <c r="N577" i="2"/>
  <c r="M577" i="2"/>
  <c r="T576" i="2"/>
  <c r="P576" i="2"/>
  <c r="O576" i="2"/>
  <c r="N576" i="2"/>
  <c r="M576" i="2"/>
  <c r="T575" i="2"/>
  <c r="P575" i="2"/>
  <c r="O575" i="2"/>
  <c r="N575" i="2"/>
  <c r="M575" i="2"/>
  <c r="T574" i="2"/>
  <c r="P574" i="2"/>
  <c r="O574" i="2"/>
  <c r="N574" i="2"/>
  <c r="M574" i="2"/>
  <c r="T573" i="2"/>
  <c r="P573" i="2"/>
  <c r="O573" i="2"/>
  <c r="N573" i="2"/>
  <c r="M573" i="2"/>
  <c r="T572" i="2"/>
  <c r="P572" i="2"/>
  <c r="O572" i="2"/>
  <c r="N572" i="2"/>
  <c r="M572" i="2"/>
  <c r="T571" i="2"/>
  <c r="P571" i="2"/>
  <c r="O571" i="2"/>
  <c r="N571" i="2"/>
  <c r="M571" i="2"/>
  <c r="T570" i="2"/>
  <c r="P570" i="2"/>
  <c r="O570" i="2"/>
  <c r="N570" i="2"/>
  <c r="M570" i="2"/>
  <c r="T569" i="2"/>
  <c r="P569" i="2"/>
  <c r="O569" i="2"/>
  <c r="N569" i="2"/>
  <c r="M569" i="2"/>
  <c r="T568" i="2"/>
  <c r="P568" i="2"/>
  <c r="O568" i="2"/>
  <c r="N568" i="2"/>
  <c r="M568" i="2"/>
  <c r="T567" i="2"/>
  <c r="P567" i="2"/>
  <c r="O567" i="2"/>
  <c r="N567" i="2"/>
  <c r="M567" i="2"/>
  <c r="T566" i="2"/>
  <c r="P566" i="2"/>
  <c r="O566" i="2"/>
  <c r="N566" i="2"/>
  <c r="M566" i="2"/>
  <c r="T565" i="2"/>
  <c r="P565" i="2"/>
  <c r="O565" i="2"/>
  <c r="N565" i="2"/>
  <c r="M565" i="2"/>
  <c r="T564" i="2"/>
  <c r="P564" i="2"/>
  <c r="O564" i="2"/>
  <c r="N564" i="2"/>
  <c r="M564" i="2"/>
  <c r="T563" i="2"/>
  <c r="P563" i="2"/>
  <c r="O563" i="2"/>
  <c r="N563" i="2"/>
  <c r="M563" i="2"/>
  <c r="T562" i="2"/>
  <c r="P562" i="2"/>
  <c r="O562" i="2"/>
  <c r="N562" i="2"/>
  <c r="M562" i="2"/>
  <c r="T561" i="2"/>
  <c r="P561" i="2"/>
  <c r="O561" i="2"/>
  <c r="N561" i="2"/>
  <c r="M561" i="2"/>
  <c r="T560" i="2"/>
  <c r="P560" i="2"/>
  <c r="O560" i="2"/>
  <c r="N560" i="2"/>
  <c r="M560" i="2"/>
  <c r="T559" i="2"/>
  <c r="P559" i="2"/>
  <c r="O559" i="2"/>
  <c r="N559" i="2"/>
  <c r="M559" i="2"/>
  <c r="T558" i="2"/>
  <c r="P558" i="2"/>
  <c r="O558" i="2"/>
  <c r="N558" i="2"/>
  <c r="M558" i="2"/>
  <c r="T557" i="2"/>
  <c r="P557" i="2"/>
  <c r="O557" i="2"/>
  <c r="N557" i="2"/>
  <c r="M557" i="2"/>
  <c r="T556" i="2"/>
  <c r="P556" i="2"/>
  <c r="O556" i="2"/>
  <c r="N556" i="2"/>
  <c r="M556" i="2"/>
  <c r="T555" i="2"/>
  <c r="P555" i="2"/>
  <c r="O555" i="2"/>
  <c r="N555" i="2"/>
  <c r="M555" i="2"/>
  <c r="T554" i="2"/>
  <c r="P554" i="2"/>
  <c r="O554" i="2"/>
  <c r="N554" i="2"/>
  <c r="M554" i="2"/>
  <c r="T553" i="2"/>
  <c r="P553" i="2"/>
  <c r="O553" i="2"/>
  <c r="N553" i="2"/>
  <c r="M553" i="2"/>
  <c r="T552" i="2"/>
  <c r="P552" i="2"/>
  <c r="O552" i="2"/>
  <c r="N552" i="2"/>
  <c r="M552" i="2"/>
  <c r="T551" i="2"/>
  <c r="P551" i="2"/>
  <c r="O551" i="2"/>
  <c r="N551" i="2"/>
  <c r="M551" i="2"/>
  <c r="T550" i="2"/>
  <c r="P550" i="2"/>
  <c r="O550" i="2"/>
  <c r="N550" i="2"/>
  <c r="M550" i="2"/>
  <c r="T549" i="2"/>
  <c r="P549" i="2"/>
  <c r="O549" i="2"/>
  <c r="N549" i="2"/>
  <c r="M549" i="2"/>
  <c r="T548" i="2"/>
  <c r="P548" i="2"/>
  <c r="O548" i="2"/>
  <c r="N548" i="2"/>
  <c r="M548" i="2"/>
  <c r="T547" i="2"/>
  <c r="P547" i="2"/>
  <c r="O547" i="2"/>
  <c r="N547" i="2"/>
  <c r="M547" i="2"/>
  <c r="T546" i="2"/>
  <c r="P546" i="2"/>
  <c r="O546" i="2"/>
  <c r="N546" i="2"/>
  <c r="M546" i="2"/>
  <c r="T545" i="2"/>
  <c r="P545" i="2"/>
  <c r="O545" i="2"/>
  <c r="N545" i="2"/>
  <c r="M545" i="2"/>
  <c r="T544" i="2"/>
  <c r="P544" i="2"/>
  <c r="O544" i="2"/>
  <c r="N544" i="2"/>
  <c r="M544" i="2"/>
  <c r="T543" i="2"/>
  <c r="P543" i="2"/>
  <c r="O543" i="2"/>
  <c r="N543" i="2"/>
  <c r="M543" i="2"/>
  <c r="T542" i="2"/>
  <c r="P542" i="2"/>
  <c r="O542" i="2"/>
  <c r="N542" i="2"/>
  <c r="M542" i="2"/>
  <c r="T541" i="2"/>
  <c r="P541" i="2"/>
  <c r="O541" i="2"/>
  <c r="N541" i="2"/>
  <c r="M541" i="2"/>
  <c r="T540" i="2"/>
  <c r="P540" i="2"/>
  <c r="O540" i="2"/>
  <c r="N540" i="2"/>
  <c r="M540" i="2"/>
  <c r="T539" i="2"/>
  <c r="P539" i="2"/>
  <c r="O539" i="2"/>
  <c r="N539" i="2"/>
  <c r="M539" i="2"/>
  <c r="T538" i="2"/>
  <c r="P538" i="2"/>
  <c r="O538" i="2"/>
  <c r="N538" i="2"/>
  <c r="M538" i="2"/>
  <c r="T537" i="2"/>
  <c r="P537" i="2"/>
  <c r="O537" i="2"/>
  <c r="N537" i="2"/>
  <c r="M537" i="2"/>
  <c r="T536" i="2"/>
  <c r="P536" i="2"/>
  <c r="O536" i="2"/>
  <c r="N536" i="2"/>
  <c r="M536" i="2"/>
  <c r="T535" i="2"/>
  <c r="P535" i="2"/>
  <c r="O535" i="2"/>
  <c r="N535" i="2"/>
  <c r="M535" i="2"/>
  <c r="T534" i="2"/>
  <c r="P534" i="2"/>
  <c r="O534" i="2"/>
  <c r="N534" i="2"/>
  <c r="M534" i="2"/>
  <c r="T533" i="2"/>
  <c r="P533" i="2"/>
  <c r="O533" i="2"/>
  <c r="N533" i="2"/>
  <c r="M533" i="2"/>
  <c r="T532" i="2"/>
  <c r="P532" i="2"/>
  <c r="O532" i="2"/>
  <c r="N532" i="2"/>
  <c r="M532" i="2"/>
  <c r="T531" i="2"/>
  <c r="P531" i="2"/>
  <c r="O531" i="2"/>
  <c r="N531" i="2"/>
  <c r="M531" i="2"/>
  <c r="T530" i="2"/>
  <c r="P530" i="2"/>
  <c r="O530" i="2"/>
  <c r="N530" i="2"/>
  <c r="M530" i="2"/>
  <c r="T529" i="2"/>
  <c r="P529" i="2"/>
  <c r="O529" i="2"/>
  <c r="N529" i="2"/>
  <c r="M529" i="2"/>
  <c r="T528" i="2"/>
  <c r="P528" i="2"/>
  <c r="O528" i="2"/>
  <c r="N528" i="2"/>
  <c r="M528" i="2"/>
  <c r="T527" i="2"/>
  <c r="P527" i="2"/>
  <c r="O527" i="2"/>
  <c r="N527" i="2"/>
  <c r="M527" i="2"/>
  <c r="T526" i="2"/>
  <c r="P526" i="2"/>
  <c r="O526" i="2"/>
  <c r="N526" i="2"/>
  <c r="M526" i="2"/>
  <c r="T525" i="2"/>
  <c r="P525" i="2"/>
  <c r="O525" i="2"/>
  <c r="N525" i="2"/>
  <c r="M525" i="2"/>
  <c r="T524" i="2"/>
  <c r="P524" i="2"/>
  <c r="O524" i="2"/>
  <c r="N524" i="2"/>
  <c r="M524" i="2"/>
  <c r="T523" i="2"/>
  <c r="P523" i="2"/>
  <c r="O523" i="2"/>
  <c r="N523" i="2"/>
  <c r="M523" i="2"/>
  <c r="T522" i="2"/>
  <c r="P522" i="2"/>
  <c r="O522" i="2"/>
  <c r="N522" i="2"/>
  <c r="M522" i="2"/>
  <c r="T521" i="2"/>
  <c r="P521" i="2"/>
  <c r="O521" i="2"/>
  <c r="N521" i="2"/>
  <c r="M521" i="2"/>
  <c r="T520" i="2"/>
  <c r="P520" i="2"/>
  <c r="O520" i="2"/>
  <c r="N520" i="2"/>
  <c r="M520" i="2"/>
  <c r="T519" i="2"/>
  <c r="P519" i="2"/>
  <c r="O519" i="2"/>
  <c r="N519" i="2"/>
  <c r="M519" i="2"/>
  <c r="T518" i="2"/>
  <c r="P518" i="2"/>
  <c r="O518" i="2"/>
  <c r="N518" i="2"/>
  <c r="M518" i="2"/>
  <c r="T517" i="2"/>
  <c r="P517" i="2"/>
  <c r="O517" i="2"/>
  <c r="N517" i="2"/>
  <c r="M517" i="2"/>
  <c r="T516" i="2"/>
  <c r="P516" i="2"/>
  <c r="O516" i="2"/>
  <c r="N516" i="2"/>
  <c r="M516" i="2"/>
  <c r="T515" i="2"/>
  <c r="P515" i="2"/>
  <c r="O515" i="2"/>
  <c r="N515" i="2"/>
  <c r="M515" i="2"/>
  <c r="T514" i="2"/>
  <c r="P514" i="2"/>
  <c r="O514" i="2"/>
  <c r="N514" i="2"/>
  <c r="M514" i="2"/>
  <c r="T513" i="2"/>
  <c r="P513" i="2"/>
  <c r="O513" i="2"/>
  <c r="N513" i="2"/>
  <c r="M513" i="2"/>
  <c r="T512" i="2"/>
  <c r="P512" i="2"/>
  <c r="O512" i="2"/>
  <c r="N512" i="2"/>
  <c r="M512" i="2"/>
  <c r="T511" i="2"/>
  <c r="P511" i="2"/>
  <c r="O511" i="2"/>
  <c r="N511" i="2"/>
  <c r="M511" i="2"/>
  <c r="T510" i="2"/>
  <c r="P510" i="2"/>
  <c r="O510" i="2"/>
  <c r="N510" i="2"/>
  <c r="M510" i="2"/>
  <c r="T509" i="2"/>
  <c r="P509" i="2"/>
  <c r="O509" i="2"/>
  <c r="N509" i="2"/>
  <c r="M509" i="2"/>
  <c r="T508" i="2"/>
  <c r="P508" i="2"/>
  <c r="O508" i="2"/>
  <c r="N508" i="2"/>
  <c r="M508" i="2"/>
  <c r="T507" i="2"/>
  <c r="P507" i="2"/>
  <c r="O507" i="2"/>
  <c r="N507" i="2"/>
  <c r="M507" i="2"/>
  <c r="T506" i="2"/>
  <c r="P506" i="2"/>
  <c r="O506" i="2"/>
  <c r="N506" i="2"/>
  <c r="M506" i="2"/>
  <c r="T505" i="2"/>
  <c r="P505" i="2"/>
  <c r="O505" i="2"/>
  <c r="N505" i="2"/>
  <c r="M505" i="2"/>
  <c r="T504" i="2"/>
  <c r="P504" i="2"/>
  <c r="O504" i="2"/>
  <c r="N504" i="2"/>
  <c r="M504" i="2"/>
  <c r="T503" i="2"/>
  <c r="P503" i="2"/>
  <c r="O503" i="2"/>
  <c r="N503" i="2"/>
  <c r="M503" i="2"/>
  <c r="T502" i="2"/>
  <c r="P502" i="2"/>
  <c r="O502" i="2"/>
  <c r="N502" i="2"/>
  <c r="M502" i="2"/>
  <c r="T501" i="2"/>
  <c r="P501" i="2"/>
  <c r="O501" i="2"/>
  <c r="N501" i="2"/>
  <c r="M501" i="2"/>
  <c r="T500" i="2"/>
  <c r="P500" i="2"/>
  <c r="O500" i="2"/>
  <c r="N500" i="2"/>
  <c r="M500" i="2"/>
  <c r="T499" i="2"/>
  <c r="P499" i="2"/>
  <c r="O499" i="2"/>
  <c r="N499" i="2"/>
  <c r="M499" i="2"/>
  <c r="T498" i="2"/>
  <c r="P498" i="2"/>
  <c r="O498" i="2"/>
  <c r="N498" i="2"/>
  <c r="M498" i="2"/>
  <c r="T497" i="2"/>
  <c r="P497" i="2"/>
  <c r="O497" i="2"/>
  <c r="N497" i="2"/>
  <c r="M497" i="2"/>
  <c r="T496" i="2"/>
  <c r="P496" i="2"/>
  <c r="O496" i="2"/>
  <c r="N496" i="2"/>
  <c r="M496" i="2"/>
  <c r="T495" i="2"/>
  <c r="P495" i="2"/>
  <c r="O495" i="2"/>
  <c r="N495" i="2"/>
  <c r="M495" i="2"/>
  <c r="T494" i="2"/>
  <c r="P494" i="2"/>
  <c r="O494" i="2"/>
  <c r="N494" i="2"/>
  <c r="M494" i="2"/>
  <c r="T493" i="2"/>
  <c r="P493" i="2"/>
  <c r="O493" i="2"/>
  <c r="N493" i="2"/>
  <c r="M493" i="2"/>
  <c r="T492" i="2"/>
  <c r="P492" i="2"/>
  <c r="O492" i="2"/>
  <c r="N492" i="2"/>
  <c r="M492" i="2"/>
  <c r="T491" i="2"/>
  <c r="P491" i="2"/>
  <c r="O491" i="2"/>
  <c r="N491" i="2"/>
  <c r="M491" i="2"/>
  <c r="T490" i="2"/>
  <c r="P490" i="2"/>
  <c r="O490" i="2"/>
  <c r="N490" i="2"/>
  <c r="M490" i="2"/>
  <c r="T489" i="2"/>
  <c r="P489" i="2"/>
  <c r="O489" i="2"/>
  <c r="N489" i="2"/>
  <c r="M489" i="2"/>
  <c r="T488" i="2"/>
  <c r="P488" i="2"/>
  <c r="O488" i="2"/>
  <c r="N488" i="2"/>
  <c r="M488" i="2"/>
  <c r="T487" i="2"/>
  <c r="P487" i="2"/>
  <c r="O487" i="2"/>
  <c r="N487" i="2"/>
  <c r="M487" i="2"/>
  <c r="T486" i="2"/>
  <c r="P486" i="2"/>
  <c r="O486" i="2"/>
  <c r="N486" i="2"/>
  <c r="M486" i="2"/>
  <c r="T485" i="2"/>
  <c r="P485" i="2"/>
  <c r="O485" i="2"/>
  <c r="N485" i="2"/>
  <c r="M485" i="2"/>
  <c r="T484" i="2"/>
  <c r="P484" i="2"/>
  <c r="O484" i="2"/>
  <c r="N484" i="2"/>
  <c r="M484" i="2"/>
  <c r="T483" i="2"/>
  <c r="P483" i="2"/>
  <c r="O483" i="2"/>
  <c r="N483" i="2"/>
  <c r="M483" i="2"/>
  <c r="T482" i="2"/>
  <c r="P482" i="2"/>
  <c r="O482" i="2"/>
  <c r="N482" i="2"/>
  <c r="M482" i="2"/>
  <c r="T481" i="2"/>
  <c r="P481" i="2"/>
  <c r="O481" i="2"/>
  <c r="N481" i="2"/>
  <c r="M481" i="2"/>
  <c r="T480" i="2"/>
  <c r="P480" i="2"/>
  <c r="O480" i="2"/>
  <c r="N480" i="2"/>
  <c r="M480" i="2"/>
  <c r="T479" i="2"/>
  <c r="P479" i="2"/>
  <c r="O479" i="2"/>
  <c r="N479" i="2"/>
  <c r="M479" i="2"/>
  <c r="T478" i="2"/>
  <c r="P478" i="2"/>
  <c r="O478" i="2"/>
  <c r="N478" i="2"/>
  <c r="M478" i="2"/>
  <c r="T477" i="2"/>
  <c r="P477" i="2"/>
  <c r="O477" i="2"/>
  <c r="N477" i="2"/>
  <c r="M477" i="2"/>
  <c r="T476" i="2"/>
  <c r="P476" i="2"/>
  <c r="O476" i="2"/>
  <c r="N476" i="2"/>
  <c r="M476" i="2"/>
  <c r="T475" i="2"/>
  <c r="P475" i="2"/>
  <c r="O475" i="2"/>
  <c r="N475" i="2"/>
  <c r="M475" i="2"/>
  <c r="T474" i="2"/>
  <c r="P474" i="2"/>
  <c r="O474" i="2"/>
  <c r="N474" i="2"/>
  <c r="M474" i="2"/>
  <c r="T473" i="2"/>
  <c r="P473" i="2"/>
  <c r="O473" i="2"/>
  <c r="N473" i="2"/>
  <c r="M473" i="2"/>
  <c r="T472" i="2"/>
  <c r="P472" i="2"/>
  <c r="O472" i="2"/>
  <c r="N472" i="2"/>
  <c r="M472" i="2"/>
  <c r="T471" i="2"/>
  <c r="P471" i="2"/>
  <c r="O471" i="2"/>
  <c r="N471" i="2"/>
  <c r="M471" i="2"/>
  <c r="T470" i="2"/>
  <c r="P470" i="2"/>
  <c r="O470" i="2"/>
  <c r="N470" i="2"/>
  <c r="M470" i="2"/>
  <c r="T469" i="2"/>
  <c r="P469" i="2"/>
  <c r="O469" i="2"/>
  <c r="N469" i="2"/>
  <c r="M469" i="2"/>
  <c r="T468" i="2"/>
  <c r="P468" i="2"/>
  <c r="O468" i="2"/>
  <c r="N468" i="2"/>
  <c r="M468" i="2"/>
  <c r="T467" i="2"/>
  <c r="P467" i="2"/>
  <c r="O467" i="2"/>
  <c r="N467" i="2"/>
  <c r="M467" i="2"/>
  <c r="T466" i="2"/>
  <c r="P466" i="2"/>
  <c r="O466" i="2"/>
  <c r="N466" i="2"/>
  <c r="M466" i="2"/>
  <c r="T465" i="2"/>
  <c r="P465" i="2"/>
  <c r="O465" i="2"/>
  <c r="N465" i="2"/>
  <c r="M465" i="2"/>
  <c r="T464" i="2"/>
  <c r="P464" i="2"/>
  <c r="O464" i="2"/>
  <c r="N464" i="2"/>
  <c r="M464" i="2"/>
  <c r="T463" i="2"/>
  <c r="P463" i="2"/>
  <c r="O463" i="2"/>
  <c r="N463" i="2"/>
  <c r="M463" i="2"/>
  <c r="T462" i="2"/>
  <c r="P462" i="2"/>
  <c r="O462" i="2"/>
  <c r="N462" i="2"/>
  <c r="M462" i="2"/>
  <c r="T461" i="2"/>
  <c r="P461" i="2"/>
  <c r="O461" i="2"/>
  <c r="N461" i="2"/>
  <c r="M461" i="2"/>
  <c r="T460" i="2"/>
  <c r="P460" i="2"/>
  <c r="O460" i="2"/>
  <c r="N460" i="2"/>
  <c r="M460" i="2"/>
  <c r="T459" i="2"/>
  <c r="P459" i="2"/>
  <c r="O459" i="2"/>
  <c r="N459" i="2"/>
  <c r="M459" i="2"/>
  <c r="T458" i="2"/>
  <c r="P458" i="2"/>
  <c r="O458" i="2"/>
  <c r="N458" i="2"/>
  <c r="M458" i="2"/>
  <c r="T457" i="2"/>
  <c r="P457" i="2"/>
  <c r="O457" i="2"/>
  <c r="N457" i="2"/>
  <c r="M457" i="2"/>
  <c r="T456" i="2"/>
  <c r="P456" i="2"/>
  <c r="O456" i="2"/>
  <c r="N456" i="2"/>
  <c r="M456" i="2"/>
  <c r="T455" i="2"/>
  <c r="P455" i="2"/>
  <c r="O455" i="2"/>
  <c r="N455" i="2"/>
  <c r="M455" i="2"/>
  <c r="T454" i="2"/>
  <c r="P454" i="2"/>
  <c r="O454" i="2"/>
  <c r="N454" i="2"/>
  <c r="M454" i="2"/>
  <c r="T453" i="2"/>
  <c r="P453" i="2"/>
  <c r="O453" i="2"/>
  <c r="N453" i="2"/>
  <c r="M453" i="2"/>
  <c r="T452" i="2"/>
  <c r="P452" i="2"/>
  <c r="O452" i="2"/>
  <c r="N452" i="2"/>
  <c r="M452" i="2"/>
  <c r="T451" i="2"/>
  <c r="P451" i="2"/>
  <c r="O451" i="2"/>
  <c r="N451" i="2"/>
  <c r="M451" i="2"/>
  <c r="T450" i="2"/>
  <c r="P450" i="2"/>
  <c r="O450" i="2"/>
  <c r="N450" i="2"/>
  <c r="M450" i="2"/>
  <c r="T449" i="2"/>
  <c r="P449" i="2"/>
  <c r="O449" i="2"/>
  <c r="N449" i="2"/>
  <c r="M449" i="2"/>
  <c r="T448" i="2"/>
  <c r="P448" i="2"/>
  <c r="O448" i="2"/>
  <c r="N448" i="2"/>
  <c r="M448" i="2"/>
  <c r="T447" i="2"/>
  <c r="P447" i="2"/>
  <c r="O447" i="2"/>
  <c r="N447" i="2"/>
  <c r="M447" i="2"/>
  <c r="T446" i="2"/>
  <c r="P446" i="2"/>
  <c r="O446" i="2"/>
  <c r="N446" i="2"/>
  <c r="M446" i="2"/>
  <c r="T445" i="2"/>
  <c r="P445" i="2"/>
  <c r="O445" i="2"/>
  <c r="N445" i="2"/>
  <c r="M445" i="2"/>
  <c r="T444" i="2"/>
  <c r="P444" i="2"/>
  <c r="O444" i="2"/>
  <c r="N444" i="2"/>
  <c r="M444" i="2"/>
  <c r="T443" i="2"/>
  <c r="P443" i="2"/>
  <c r="O443" i="2"/>
  <c r="N443" i="2"/>
  <c r="M443" i="2"/>
  <c r="T442" i="2"/>
  <c r="P442" i="2"/>
  <c r="O442" i="2"/>
  <c r="N442" i="2"/>
  <c r="M442" i="2"/>
  <c r="T441" i="2"/>
  <c r="P441" i="2"/>
  <c r="O441" i="2"/>
  <c r="N441" i="2"/>
  <c r="M441" i="2"/>
  <c r="T440" i="2"/>
  <c r="P440" i="2"/>
  <c r="O440" i="2"/>
  <c r="N440" i="2"/>
  <c r="M440" i="2"/>
  <c r="T439" i="2"/>
  <c r="P439" i="2"/>
  <c r="O439" i="2"/>
  <c r="N439" i="2"/>
  <c r="M439" i="2"/>
  <c r="T438" i="2"/>
  <c r="P438" i="2"/>
  <c r="O438" i="2"/>
  <c r="N438" i="2"/>
  <c r="M438" i="2"/>
  <c r="T437" i="2"/>
  <c r="P437" i="2"/>
  <c r="O437" i="2"/>
  <c r="N437" i="2"/>
  <c r="M437" i="2"/>
  <c r="T436" i="2"/>
  <c r="P436" i="2"/>
  <c r="O436" i="2"/>
  <c r="N436" i="2"/>
  <c r="M436" i="2"/>
  <c r="T435" i="2"/>
  <c r="P435" i="2"/>
  <c r="O435" i="2"/>
  <c r="N435" i="2"/>
  <c r="M435" i="2"/>
  <c r="T434" i="2"/>
  <c r="P434" i="2"/>
  <c r="O434" i="2"/>
  <c r="N434" i="2"/>
  <c r="M434" i="2"/>
  <c r="T433" i="2"/>
  <c r="P433" i="2"/>
  <c r="O433" i="2"/>
  <c r="N433" i="2"/>
  <c r="M433" i="2"/>
  <c r="T432" i="2"/>
  <c r="P432" i="2"/>
  <c r="O432" i="2"/>
  <c r="N432" i="2"/>
  <c r="M432" i="2"/>
  <c r="T431" i="2"/>
  <c r="P431" i="2"/>
  <c r="O431" i="2"/>
  <c r="N431" i="2"/>
  <c r="M431" i="2"/>
  <c r="T430" i="2"/>
  <c r="P430" i="2"/>
  <c r="O430" i="2"/>
  <c r="N430" i="2"/>
  <c r="M430" i="2"/>
  <c r="T429" i="2"/>
  <c r="P429" i="2"/>
  <c r="O429" i="2"/>
  <c r="N429" i="2"/>
  <c r="M429" i="2"/>
  <c r="T428" i="2"/>
  <c r="P428" i="2"/>
  <c r="O428" i="2"/>
  <c r="N428" i="2"/>
  <c r="M428" i="2"/>
  <c r="T427" i="2"/>
  <c r="P427" i="2"/>
  <c r="O427" i="2"/>
  <c r="N427" i="2"/>
  <c r="M427" i="2"/>
  <c r="T426" i="2"/>
  <c r="P426" i="2"/>
  <c r="O426" i="2"/>
  <c r="N426" i="2"/>
  <c r="M426" i="2"/>
  <c r="T425" i="2"/>
  <c r="P425" i="2"/>
  <c r="O425" i="2"/>
  <c r="N425" i="2"/>
  <c r="M425" i="2"/>
  <c r="T424" i="2"/>
  <c r="P424" i="2"/>
  <c r="O424" i="2"/>
  <c r="N424" i="2"/>
  <c r="M424" i="2"/>
  <c r="T423" i="2"/>
  <c r="P423" i="2"/>
  <c r="O423" i="2"/>
  <c r="N423" i="2"/>
  <c r="M423" i="2"/>
  <c r="T422" i="2"/>
  <c r="P422" i="2"/>
  <c r="O422" i="2"/>
  <c r="N422" i="2"/>
  <c r="M422" i="2"/>
  <c r="T421" i="2"/>
  <c r="P421" i="2"/>
  <c r="O421" i="2"/>
  <c r="N421" i="2"/>
  <c r="M421" i="2"/>
  <c r="T420" i="2"/>
  <c r="P420" i="2"/>
  <c r="O420" i="2"/>
  <c r="N420" i="2"/>
  <c r="M420" i="2"/>
  <c r="T419" i="2"/>
  <c r="P419" i="2"/>
  <c r="O419" i="2"/>
  <c r="N419" i="2"/>
  <c r="M419" i="2"/>
  <c r="T418" i="2"/>
  <c r="P418" i="2"/>
  <c r="O418" i="2"/>
  <c r="N418" i="2"/>
  <c r="M418" i="2"/>
  <c r="T417" i="2"/>
  <c r="P417" i="2"/>
  <c r="O417" i="2"/>
  <c r="N417" i="2"/>
  <c r="M417" i="2"/>
  <c r="T416" i="2"/>
  <c r="P416" i="2"/>
  <c r="O416" i="2"/>
  <c r="N416" i="2"/>
  <c r="M416" i="2"/>
  <c r="T415" i="2"/>
  <c r="P415" i="2"/>
  <c r="O415" i="2"/>
  <c r="N415" i="2"/>
  <c r="M415" i="2"/>
  <c r="T414" i="2"/>
  <c r="P414" i="2"/>
  <c r="O414" i="2"/>
  <c r="N414" i="2"/>
  <c r="M414" i="2"/>
  <c r="T413" i="2"/>
  <c r="P413" i="2"/>
  <c r="O413" i="2"/>
  <c r="N413" i="2"/>
  <c r="M413" i="2"/>
  <c r="T412" i="2"/>
  <c r="P412" i="2"/>
  <c r="O412" i="2"/>
  <c r="N412" i="2"/>
  <c r="M412" i="2"/>
  <c r="T411" i="2"/>
  <c r="P411" i="2"/>
  <c r="O411" i="2"/>
  <c r="N411" i="2"/>
  <c r="M411" i="2"/>
  <c r="T410" i="2"/>
  <c r="P410" i="2"/>
  <c r="O410" i="2"/>
  <c r="N410" i="2"/>
  <c r="M410" i="2"/>
  <c r="T409" i="2"/>
  <c r="P409" i="2"/>
  <c r="O409" i="2"/>
  <c r="N409" i="2"/>
  <c r="M409" i="2"/>
  <c r="T408" i="2"/>
  <c r="P408" i="2"/>
  <c r="O408" i="2"/>
  <c r="N408" i="2"/>
  <c r="M408" i="2"/>
  <c r="T407" i="2"/>
  <c r="P407" i="2"/>
  <c r="O407" i="2"/>
  <c r="N407" i="2"/>
  <c r="M407" i="2"/>
  <c r="T406" i="2"/>
  <c r="P406" i="2"/>
  <c r="O406" i="2"/>
  <c r="N406" i="2"/>
  <c r="M406" i="2"/>
  <c r="T405" i="2"/>
  <c r="P405" i="2"/>
  <c r="O405" i="2"/>
  <c r="N405" i="2"/>
  <c r="M405" i="2"/>
  <c r="T404" i="2"/>
  <c r="P404" i="2"/>
  <c r="O404" i="2"/>
  <c r="N404" i="2"/>
  <c r="M404" i="2"/>
  <c r="T403" i="2"/>
  <c r="P403" i="2"/>
  <c r="O403" i="2"/>
  <c r="N403" i="2"/>
  <c r="M403" i="2"/>
  <c r="T402" i="2"/>
  <c r="P402" i="2"/>
  <c r="O402" i="2"/>
  <c r="N402" i="2"/>
  <c r="M402" i="2"/>
  <c r="T401" i="2"/>
  <c r="P401" i="2"/>
  <c r="O401" i="2"/>
  <c r="N401" i="2"/>
  <c r="M401" i="2"/>
  <c r="T400" i="2"/>
  <c r="P400" i="2"/>
  <c r="O400" i="2"/>
  <c r="N400" i="2"/>
  <c r="M400" i="2"/>
  <c r="T399" i="2"/>
  <c r="P399" i="2"/>
  <c r="O399" i="2"/>
  <c r="N399" i="2"/>
  <c r="M399" i="2"/>
  <c r="T398" i="2"/>
  <c r="P398" i="2"/>
  <c r="O398" i="2"/>
  <c r="N398" i="2"/>
  <c r="M398" i="2"/>
  <c r="T397" i="2"/>
  <c r="P397" i="2"/>
  <c r="O397" i="2"/>
  <c r="N397" i="2"/>
  <c r="M397" i="2"/>
  <c r="T396" i="2"/>
  <c r="P396" i="2"/>
  <c r="O396" i="2"/>
  <c r="N396" i="2"/>
  <c r="M396" i="2"/>
  <c r="T395" i="2"/>
  <c r="P395" i="2"/>
  <c r="O395" i="2"/>
  <c r="N395" i="2"/>
  <c r="M395" i="2"/>
  <c r="T394" i="2"/>
  <c r="P394" i="2"/>
  <c r="O394" i="2"/>
  <c r="N394" i="2"/>
  <c r="M394" i="2"/>
  <c r="T393" i="2"/>
  <c r="P393" i="2"/>
  <c r="O393" i="2"/>
  <c r="N393" i="2"/>
  <c r="M393" i="2"/>
  <c r="T392" i="2"/>
  <c r="P392" i="2"/>
  <c r="O392" i="2"/>
  <c r="N392" i="2"/>
  <c r="M392" i="2"/>
  <c r="T391" i="2"/>
  <c r="P391" i="2"/>
  <c r="O391" i="2"/>
  <c r="N391" i="2"/>
  <c r="M391" i="2"/>
  <c r="T390" i="2"/>
  <c r="P390" i="2"/>
  <c r="O390" i="2"/>
  <c r="N390" i="2"/>
  <c r="M390" i="2"/>
  <c r="T389" i="2"/>
  <c r="P389" i="2"/>
  <c r="O389" i="2"/>
  <c r="N389" i="2"/>
  <c r="M389" i="2"/>
  <c r="T388" i="2"/>
  <c r="P388" i="2"/>
  <c r="O388" i="2"/>
  <c r="N388" i="2"/>
  <c r="M388" i="2"/>
  <c r="T387" i="2"/>
  <c r="P387" i="2"/>
  <c r="O387" i="2"/>
  <c r="N387" i="2"/>
  <c r="M387" i="2"/>
  <c r="T386" i="2"/>
  <c r="P386" i="2"/>
  <c r="O386" i="2"/>
  <c r="N386" i="2"/>
  <c r="M386" i="2"/>
  <c r="T385" i="2"/>
  <c r="P385" i="2"/>
  <c r="O385" i="2"/>
  <c r="N385" i="2"/>
  <c r="M385" i="2"/>
  <c r="T384" i="2"/>
  <c r="P384" i="2"/>
  <c r="O384" i="2"/>
  <c r="N384" i="2"/>
  <c r="M384" i="2"/>
  <c r="T383" i="2"/>
  <c r="P383" i="2"/>
  <c r="O383" i="2"/>
  <c r="N383" i="2"/>
  <c r="M383" i="2"/>
  <c r="T382" i="2"/>
  <c r="P382" i="2"/>
  <c r="O382" i="2"/>
  <c r="N382" i="2"/>
  <c r="M382" i="2"/>
  <c r="T381" i="2"/>
  <c r="P381" i="2"/>
  <c r="O381" i="2"/>
  <c r="N381" i="2"/>
  <c r="M381" i="2"/>
  <c r="T380" i="2"/>
  <c r="P380" i="2"/>
  <c r="O380" i="2"/>
  <c r="N380" i="2"/>
  <c r="M380" i="2"/>
  <c r="T379" i="2"/>
  <c r="P379" i="2"/>
  <c r="O379" i="2"/>
  <c r="N379" i="2"/>
  <c r="M379" i="2"/>
  <c r="T378" i="2"/>
  <c r="P378" i="2"/>
  <c r="O378" i="2"/>
  <c r="N378" i="2"/>
  <c r="M378" i="2"/>
  <c r="T377" i="2"/>
  <c r="P377" i="2"/>
  <c r="O377" i="2"/>
  <c r="N377" i="2"/>
  <c r="M377" i="2"/>
  <c r="T376" i="2"/>
  <c r="P376" i="2"/>
  <c r="O376" i="2"/>
  <c r="N376" i="2"/>
  <c r="M376" i="2"/>
  <c r="T375" i="2"/>
  <c r="P375" i="2"/>
  <c r="O375" i="2"/>
  <c r="N375" i="2"/>
  <c r="M375" i="2"/>
  <c r="T374" i="2"/>
  <c r="P374" i="2"/>
  <c r="O374" i="2"/>
  <c r="N374" i="2"/>
  <c r="M374" i="2"/>
  <c r="T373" i="2"/>
  <c r="P373" i="2"/>
  <c r="O373" i="2"/>
  <c r="N373" i="2"/>
  <c r="M373" i="2"/>
  <c r="T372" i="2"/>
  <c r="P372" i="2"/>
  <c r="O372" i="2"/>
  <c r="N372" i="2"/>
  <c r="M372" i="2"/>
  <c r="T371" i="2"/>
  <c r="P371" i="2"/>
  <c r="O371" i="2"/>
  <c r="N371" i="2"/>
  <c r="M371" i="2"/>
  <c r="T370" i="2"/>
  <c r="P370" i="2"/>
  <c r="O370" i="2"/>
  <c r="N370" i="2"/>
  <c r="M370" i="2"/>
  <c r="T369" i="2"/>
  <c r="P369" i="2"/>
  <c r="O369" i="2"/>
  <c r="N369" i="2"/>
  <c r="M369" i="2"/>
  <c r="T368" i="2"/>
  <c r="P368" i="2"/>
  <c r="O368" i="2"/>
  <c r="N368" i="2"/>
  <c r="M368" i="2"/>
  <c r="T367" i="2"/>
  <c r="P367" i="2"/>
  <c r="O367" i="2"/>
  <c r="N367" i="2"/>
  <c r="M367" i="2"/>
  <c r="T366" i="2"/>
  <c r="P366" i="2"/>
  <c r="O366" i="2"/>
  <c r="N366" i="2"/>
  <c r="M366" i="2"/>
  <c r="T365" i="2"/>
  <c r="P365" i="2"/>
  <c r="O365" i="2"/>
  <c r="N365" i="2"/>
  <c r="M365" i="2"/>
  <c r="T364" i="2"/>
  <c r="P364" i="2"/>
  <c r="O364" i="2"/>
  <c r="N364" i="2"/>
  <c r="M364" i="2"/>
  <c r="T363" i="2"/>
  <c r="P363" i="2"/>
  <c r="O363" i="2"/>
  <c r="N363" i="2"/>
  <c r="M363" i="2"/>
  <c r="T362" i="2"/>
  <c r="P362" i="2"/>
  <c r="O362" i="2"/>
  <c r="N362" i="2"/>
  <c r="M362" i="2"/>
  <c r="T361" i="2"/>
  <c r="P361" i="2"/>
  <c r="O361" i="2"/>
  <c r="N361" i="2"/>
  <c r="M361" i="2"/>
  <c r="T360" i="2"/>
  <c r="P360" i="2"/>
  <c r="O360" i="2"/>
  <c r="N360" i="2"/>
  <c r="M360" i="2"/>
  <c r="T359" i="2"/>
  <c r="P359" i="2"/>
  <c r="O359" i="2"/>
  <c r="N359" i="2"/>
  <c r="M359" i="2"/>
  <c r="T358" i="2"/>
  <c r="P358" i="2"/>
  <c r="O358" i="2"/>
  <c r="N358" i="2"/>
  <c r="M358" i="2"/>
  <c r="T357" i="2"/>
  <c r="P357" i="2"/>
  <c r="O357" i="2"/>
  <c r="N357" i="2"/>
  <c r="M357" i="2"/>
  <c r="T356" i="2"/>
  <c r="P356" i="2"/>
  <c r="O356" i="2"/>
  <c r="N356" i="2"/>
  <c r="M356" i="2"/>
  <c r="T355" i="2"/>
  <c r="P355" i="2"/>
  <c r="O355" i="2"/>
  <c r="N355" i="2"/>
  <c r="M355" i="2"/>
  <c r="T354" i="2"/>
  <c r="P354" i="2"/>
  <c r="O354" i="2"/>
  <c r="N354" i="2"/>
  <c r="M354" i="2"/>
  <c r="T353" i="2"/>
  <c r="P353" i="2"/>
  <c r="O353" i="2"/>
  <c r="N353" i="2"/>
  <c r="M353" i="2"/>
  <c r="T352" i="2"/>
  <c r="P352" i="2"/>
  <c r="O352" i="2"/>
  <c r="N352" i="2"/>
  <c r="M352" i="2"/>
  <c r="T351" i="2"/>
  <c r="P351" i="2"/>
  <c r="O351" i="2"/>
  <c r="N351" i="2"/>
  <c r="M351" i="2"/>
  <c r="T350" i="2"/>
  <c r="P350" i="2"/>
  <c r="O350" i="2"/>
  <c r="N350" i="2"/>
  <c r="M350" i="2"/>
  <c r="T349" i="2"/>
  <c r="P349" i="2"/>
  <c r="O349" i="2"/>
  <c r="N349" i="2"/>
  <c r="M349" i="2"/>
  <c r="T348" i="2"/>
  <c r="P348" i="2"/>
  <c r="O348" i="2"/>
  <c r="N348" i="2"/>
  <c r="M348" i="2"/>
  <c r="T347" i="2"/>
  <c r="P347" i="2"/>
  <c r="O347" i="2"/>
  <c r="N347" i="2"/>
  <c r="M347" i="2"/>
  <c r="T346" i="2"/>
  <c r="P346" i="2"/>
  <c r="O346" i="2"/>
  <c r="N346" i="2"/>
  <c r="M346" i="2"/>
  <c r="T345" i="2"/>
  <c r="P345" i="2"/>
  <c r="O345" i="2"/>
  <c r="N345" i="2"/>
  <c r="M345" i="2"/>
  <c r="T344" i="2"/>
  <c r="P344" i="2"/>
  <c r="O344" i="2"/>
  <c r="N344" i="2"/>
  <c r="M344" i="2"/>
  <c r="T343" i="2"/>
  <c r="P343" i="2"/>
  <c r="O343" i="2"/>
  <c r="N343" i="2"/>
  <c r="M343" i="2"/>
  <c r="T342" i="2"/>
  <c r="P342" i="2"/>
  <c r="O342" i="2"/>
  <c r="N342" i="2"/>
  <c r="M342" i="2"/>
  <c r="T341" i="2"/>
  <c r="P341" i="2"/>
  <c r="O341" i="2"/>
  <c r="N341" i="2"/>
  <c r="M341" i="2"/>
  <c r="T340" i="2"/>
  <c r="P340" i="2"/>
  <c r="O340" i="2"/>
  <c r="N340" i="2"/>
  <c r="M340" i="2"/>
  <c r="T339" i="2"/>
  <c r="P339" i="2"/>
  <c r="O339" i="2"/>
  <c r="N339" i="2"/>
  <c r="M339" i="2"/>
  <c r="T338" i="2"/>
  <c r="P338" i="2"/>
  <c r="O338" i="2"/>
  <c r="N338" i="2"/>
  <c r="M338" i="2"/>
  <c r="T337" i="2"/>
  <c r="P337" i="2"/>
  <c r="O337" i="2"/>
  <c r="N337" i="2"/>
  <c r="M337" i="2"/>
  <c r="T336" i="2"/>
  <c r="P336" i="2"/>
  <c r="O336" i="2"/>
  <c r="N336" i="2"/>
  <c r="M336" i="2"/>
  <c r="T335" i="2"/>
  <c r="P335" i="2"/>
  <c r="O335" i="2"/>
  <c r="N335" i="2"/>
  <c r="M335" i="2"/>
  <c r="T334" i="2"/>
  <c r="P334" i="2"/>
  <c r="O334" i="2"/>
  <c r="N334" i="2"/>
  <c r="M334" i="2"/>
  <c r="T333" i="2"/>
  <c r="P333" i="2"/>
  <c r="O333" i="2"/>
  <c r="N333" i="2"/>
  <c r="M333" i="2"/>
  <c r="T332" i="2"/>
  <c r="P332" i="2"/>
  <c r="O332" i="2"/>
  <c r="N332" i="2"/>
  <c r="M332" i="2"/>
  <c r="T331" i="2"/>
  <c r="P331" i="2"/>
  <c r="O331" i="2"/>
  <c r="N331" i="2"/>
  <c r="M331" i="2"/>
  <c r="T330" i="2"/>
  <c r="P330" i="2"/>
  <c r="O330" i="2"/>
  <c r="N330" i="2"/>
  <c r="M330" i="2"/>
  <c r="T329" i="2"/>
  <c r="P329" i="2"/>
  <c r="O329" i="2"/>
  <c r="N329" i="2"/>
  <c r="M329" i="2"/>
  <c r="T328" i="2"/>
  <c r="P328" i="2"/>
  <c r="O328" i="2"/>
  <c r="N328" i="2"/>
  <c r="M328" i="2"/>
  <c r="T327" i="2"/>
  <c r="P327" i="2"/>
  <c r="O327" i="2"/>
  <c r="N327" i="2"/>
  <c r="M327" i="2"/>
  <c r="T326" i="2"/>
  <c r="P326" i="2"/>
  <c r="O326" i="2"/>
  <c r="N326" i="2"/>
  <c r="M326" i="2"/>
  <c r="T325" i="2"/>
  <c r="P325" i="2"/>
  <c r="O325" i="2"/>
  <c r="N325" i="2"/>
  <c r="M325" i="2"/>
  <c r="T324" i="2"/>
  <c r="P324" i="2"/>
  <c r="O324" i="2"/>
  <c r="N324" i="2"/>
  <c r="M324" i="2"/>
  <c r="T323" i="2"/>
  <c r="P323" i="2"/>
  <c r="O323" i="2"/>
  <c r="N323" i="2"/>
  <c r="M323" i="2"/>
  <c r="T322" i="2"/>
  <c r="P322" i="2"/>
  <c r="O322" i="2"/>
  <c r="N322" i="2"/>
  <c r="M322" i="2"/>
  <c r="T321" i="2"/>
  <c r="P321" i="2"/>
  <c r="O321" i="2"/>
  <c r="N321" i="2"/>
  <c r="M321" i="2"/>
  <c r="T320" i="2"/>
  <c r="P320" i="2"/>
  <c r="O320" i="2"/>
  <c r="N320" i="2"/>
  <c r="M320" i="2"/>
  <c r="T319" i="2"/>
  <c r="P319" i="2"/>
  <c r="O319" i="2"/>
  <c r="N319" i="2"/>
  <c r="M319" i="2"/>
  <c r="T318" i="2"/>
  <c r="P318" i="2"/>
  <c r="O318" i="2"/>
  <c r="N318" i="2"/>
  <c r="M318" i="2"/>
  <c r="T317" i="2"/>
  <c r="P317" i="2"/>
  <c r="O317" i="2"/>
  <c r="N317" i="2"/>
  <c r="M317" i="2"/>
  <c r="T316" i="2"/>
  <c r="P316" i="2"/>
  <c r="O316" i="2"/>
  <c r="N316" i="2"/>
  <c r="M316" i="2"/>
  <c r="T315" i="2"/>
  <c r="P315" i="2"/>
  <c r="O315" i="2"/>
  <c r="N315" i="2"/>
  <c r="M315" i="2"/>
  <c r="T314" i="2"/>
  <c r="P314" i="2"/>
  <c r="O314" i="2"/>
  <c r="N314" i="2"/>
  <c r="M314" i="2"/>
  <c r="T313" i="2"/>
  <c r="P313" i="2"/>
  <c r="O313" i="2"/>
  <c r="N313" i="2"/>
  <c r="M313" i="2"/>
  <c r="T312" i="2"/>
  <c r="P312" i="2"/>
  <c r="O312" i="2"/>
  <c r="N312" i="2"/>
  <c r="M312" i="2"/>
  <c r="T311" i="2"/>
  <c r="P311" i="2"/>
  <c r="O311" i="2"/>
  <c r="N311" i="2"/>
  <c r="M311" i="2"/>
  <c r="T310" i="2"/>
  <c r="P310" i="2"/>
  <c r="O310" i="2"/>
  <c r="N310" i="2"/>
  <c r="M310" i="2"/>
  <c r="T309" i="2"/>
  <c r="P309" i="2"/>
  <c r="O309" i="2"/>
  <c r="N309" i="2"/>
  <c r="M309" i="2"/>
  <c r="T308" i="2"/>
  <c r="P308" i="2"/>
  <c r="O308" i="2"/>
  <c r="N308" i="2"/>
  <c r="M308" i="2"/>
  <c r="T307" i="2"/>
  <c r="P307" i="2"/>
  <c r="O307" i="2"/>
  <c r="N307" i="2"/>
  <c r="M307" i="2"/>
  <c r="T306" i="2"/>
  <c r="P306" i="2"/>
  <c r="O306" i="2"/>
  <c r="N306" i="2"/>
  <c r="M306" i="2"/>
  <c r="T305" i="2"/>
  <c r="P305" i="2"/>
  <c r="O305" i="2"/>
  <c r="N305" i="2"/>
  <c r="M305" i="2"/>
  <c r="T304" i="2"/>
  <c r="P304" i="2"/>
  <c r="O304" i="2"/>
  <c r="N304" i="2"/>
  <c r="M304" i="2"/>
  <c r="T303" i="2"/>
  <c r="P303" i="2"/>
  <c r="O303" i="2"/>
  <c r="N303" i="2"/>
  <c r="M303" i="2"/>
  <c r="T302" i="2"/>
  <c r="P302" i="2"/>
  <c r="O302" i="2"/>
  <c r="N302" i="2"/>
  <c r="M302" i="2"/>
  <c r="T301" i="2"/>
  <c r="P301" i="2"/>
  <c r="O301" i="2"/>
  <c r="N301" i="2"/>
  <c r="M301" i="2"/>
  <c r="T300" i="2"/>
  <c r="P300" i="2"/>
  <c r="O300" i="2"/>
  <c r="N300" i="2"/>
  <c r="M300" i="2"/>
  <c r="T299" i="2"/>
  <c r="P299" i="2"/>
  <c r="O299" i="2"/>
  <c r="N299" i="2"/>
  <c r="M299" i="2"/>
  <c r="T298" i="2"/>
  <c r="P298" i="2"/>
  <c r="O298" i="2"/>
  <c r="N298" i="2"/>
  <c r="M298" i="2"/>
  <c r="T297" i="2"/>
  <c r="P297" i="2"/>
  <c r="O297" i="2"/>
  <c r="N297" i="2"/>
  <c r="M297" i="2"/>
  <c r="T296" i="2"/>
  <c r="P296" i="2"/>
  <c r="O296" i="2"/>
  <c r="N296" i="2"/>
  <c r="M296" i="2"/>
  <c r="T295" i="2"/>
  <c r="P295" i="2"/>
  <c r="O295" i="2"/>
  <c r="N295" i="2"/>
  <c r="M295" i="2"/>
  <c r="T294" i="2"/>
  <c r="P294" i="2"/>
  <c r="O294" i="2"/>
  <c r="N294" i="2"/>
  <c r="M294" i="2"/>
  <c r="T293" i="2"/>
  <c r="P293" i="2"/>
  <c r="O293" i="2"/>
  <c r="N293" i="2"/>
  <c r="M293" i="2"/>
  <c r="T292" i="2"/>
  <c r="P292" i="2"/>
  <c r="O292" i="2"/>
  <c r="N292" i="2"/>
  <c r="M292" i="2"/>
  <c r="T291" i="2"/>
  <c r="P291" i="2"/>
  <c r="O291" i="2"/>
  <c r="N291" i="2"/>
  <c r="M291" i="2"/>
  <c r="T290" i="2"/>
  <c r="P290" i="2"/>
  <c r="O290" i="2"/>
  <c r="N290" i="2"/>
  <c r="M290" i="2"/>
  <c r="T289" i="2"/>
  <c r="P289" i="2"/>
  <c r="O289" i="2"/>
  <c r="N289" i="2"/>
  <c r="M289" i="2"/>
  <c r="T288" i="2"/>
  <c r="P288" i="2"/>
  <c r="O288" i="2"/>
  <c r="N288" i="2"/>
  <c r="M288" i="2"/>
  <c r="T287" i="2"/>
  <c r="P287" i="2"/>
  <c r="O287" i="2"/>
  <c r="N287" i="2"/>
  <c r="M287" i="2"/>
  <c r="T286" i="2"/>
  <c r="P286" i="2"/>
  <c r="O286" i="2"/>
  <c r="N286" i="2"/>
  <c r="M286" i="2"/>
  <c r="T285" i="2"/>
  <c r="P285" i="2"/>
  <c r="O285" i="2"/>
  <c r="N285" i="2"/>
  <c r="M285" i="2"/>
  <c r="T284" i="2"/>
  <c r="P284" i="2"/>
  <c r="O284" i="2"/>
  <c r="N284" i="2"/>
  <c r="M284" i="2"/>
  <c r="T283" i="2"/>
  <c r="P283" i="2"/>
  <c r="O283" i="2"/>
  <c r="N283" i="2"/>
  <c r="M283" i="2"/>
  <c r="T282" i="2"/>
  <c r="P282" i="2"/>
  <c r="O282" i="2"/>
  <c r="N282" i="2"/>
  <c r="M282" i="2"/>
  <c r="T281" i="2"/>
  <c r="P281" i="2"/>
  <c r="O281" i="2"/>
  <c r="N281" i="2"/>
  <c r="M281" i="2"/>
  <c r="T280" i="2"/>
  <c r="P280" i="2"/>
  <c r="O280" i="2"/>
  <c r="N280" i="2"/>
  <c r="M280" i="2"/>
  <c r="T279" i="2"/>
  <c r="P279" i="2"/>
  <c r="O279" i="2"/>
  <c r="N279" i="2"/>
  <c r="M279" i="2"/>
  <c r="T278" i="2"/>
  <c r="P278" i="2"/>
  <c r="O278" i="2"/>
  <c r="N278" i="2"/>
  <c r="M278" i="2"/>
  <c r="T277" i="2"/>
  <c r="P277" i="2"/>
  <c r="O277" i="2"/>
  <c r="N277" i="2"/>
  <c r="M277" i="2"/>
  <c r="T276" i="2"/>
  <c r="P276" i="2"/>
  <c r="O276" i="2"/>
  <c r="N276" i="2"/>
  <c r="M276" i="2"/>
  <c r="T275" i="2"/>
  <c r="P275" i="2"/>
  <c r="O275" i="2"/>
  <c r="N275" i="2"/>
  <c r="M275" i="2"/>
  <c r="T274" i="2"/>
  <c r="P274" i="2"/>
  <c r="O274" i="2"/>
  <c r="N274" i="2"/>
  <c r="M274" i="2"/>
  <c r="T273" i="2"/>
  <c r="P273" i="2"/>
  <c r="O273" i="2"/>
  <c r="N273" i="2"/>
  <c r="M273" i="2"/>
  <c r="T272" i="2"/>
  <c r="P272" i="2"/>
  <c r="O272" i="2"/>
  <c r="N272" i="2"/>
  <c r="M272" i="2"/>
  <c r="T271" i="2"/>
  <c r="P271" i="2"/>
  <c r="O271" i="2"/>
  <c r="N271" i="2"/>
  <c r="M271" i="2"/>
  <c r="T270" i="2"/>
  <c r="P270" i="2"/>
  <c r="O270" i="2"/>
  <c r="N270" i="2"/>
  <c r="M270" i="2"/>
  <c r="T269" i="2"/>
  <c r="P269" i="2"/>
  <c r="O269" i="2"/>
  <c r="N269" i="2"/>
  <c r="M269" i="2"/>
  <c r="T268" i="2"/>
  <c r="P268" i="2"/>
  <c r="O268" i="2"/>
  <c r="N268" i="2"/>
  <c r="M268" i="2"/>
  <c r="T267" i="2"/>
  <c r="P267" i="2"/>
  <c r="O267" i="2"/>
  <c r="N267" i="2"/>
  <c r="M267" i="2"/>
  <c r="T266" i="2"/>
  <c r="P266" i="2"/>
  <c r="O266" i="2"/>
  <c r="N266" i="2"/>
  <c r="M266" i="2"/>
  <c r="T265" i="2"/>
  <c r="P265" i="2"/>
  <c r="O265" i="2"/>
  <c r="N265" i="2"/>
  <c r="M265" i="2"/>
  <c r="T264" i="2"/>
  <c r="P264" i="2"/>
  <c r="O264" i="2"/>
  <c r="N264" i="2"/>
  <c r="M264" i="2"/>
  <c r="T263" i="2"/>
  <c r="P263" i="2"/>
  <c r="O263" i="2"/>
  <c r="N263" i="2"/>
  <c r="M263" i="2"/>
  <c r="T262" i="2"/>
  <c r="P262" i="2"/>
  <c r="O262" i="2"/>
  <c r="N262" i="2"/>
  <c r="M262" i="2"/>
  <c r="T261" i="2"/>
  <c r="P261" i="2"/>
  <c r="O261" i="2"/>
  <c r="N261" i="2"/>
  <c r="M261" i="2"/>
  <c r="T260" i="2"/>
  <c r="P260" i="2"/>
  <c r="O260" i="2"/>
  <c r="N260" i="2"/>
  <c r="M260" i="2"/>
  <c r="T259" i="2"/>
  <c r="P259" i="2"/>
  <c r="O259" i="2"/>
  <c r="N259" i="2"/>
  <c r="M259" i="2"/>
  <c r="T258" i="2"/>
  <c r="P258" i="2"/>
  <c r="O258" i="2"/>
  <c r="N258" i="2"/>
  <c r="M258" i="2"/>
  <c r="T257" i="2"/>
  <c r="P257" i="2"/>
  <c r="O257" i="2"/>
  <c r="N257" i="2"/>
  <c r="M257" i="2"/>
  <c r="T256" i="2"/>
  <c r="P256" i="2"/>
  <c r="O256" i="2"/>
  <c r="N256" i="2"/>
  <c r="M256" i="2"/>
  <c r="T255" i="2"/>
  <c r="P255" i="2"/>
  <c r="O255" i="2"/>
  <c r="N255" i="2"/>
  <c r="M255" i="2"/>
  <c r="T254" i="2"/>
  <c r="P254" i="2"/>
  <c r="O254" i="2"/>
  <c r="N254" i="2"/>
  <c r="M254" i="2"/>
  <c r="T253" i="2"/>
  <c r="P253" i="2"/>
  <c r="O253" i="2"/>
  <c r="N253" i="2"/>
  <c r="M253" i="2"/>
  <c r="T252" i="2"/>
  <c r="P252" i="2"/>
  <c r="O252" i="2"/>
  <c r="N252" i="2"/>
  <c r="M252" i="2"/>
  <c r="T251" i="2"/>
  <c r="P251" i="2"/>
  <c r="O251" i="2"/>
  <c r="N251" i="2"/>
  <c r="M251" i="2"/>
  <c r="T250" i="2"/>
  <c r="P250" i="2"/>
  <c r="O250" i="2"/>
  <c r="N250" i="2"/>
  <c r="M250" i="2"/>
  <c r="T249" i="2"/>
  <c r="P249" i="2"/>
  <c r="O249" i="2"/>
  <c r="N249" i="2"/>
  <c r="M249" i="2"/>
  <c r="T248" i="2"/>
  <c r="P248" i="2"/>
  <c r="O248" i="2"/>
  <c r="N248" i="2"/>
  <c r="M248" i="2"/>
  <c r="T247" i="2"/>
  <c r="P247" i="2"/>
  <c r="O247" i="2"/>
  <c r="N247" i="2"/>
  <c r="M247" i="2"/>
  <c r="T246" i="2"/>
  <c r="P246" i="2"/>
  <c r="O246" i="2"/>
  <c r="N246" i="2"/>
  <c r="M246" i="2"/>
  <c r="T245" i="2"/>
  <c r="P245" i="2"/>
  <c r="O245" i="2"/>
  <c r="N245" i="2"/>
  <c r="M245" i="2"/>
  <c r="T244" i="2"/>
  <c r="P244" i="2"/>
  <c r="O244" i="2"/>
  <c r="N244" i="2"/>
  <c r="M244" i="2"/>
  <c r="T243" i="2"/>
  <c r="P243" i="2"/>
  <c r="O243" i="2"/>
  <c r="N243" i="2"/>
  <c r="M243" i="2"/>
  <c r="T242" i="2"/>
  <c r="P242" i="2"/>
  <c r="O242" i="2"/>
  <c r="N242" i="2"/>
  <c r="M242" i="2"/>
  <c r="T241" i="2"/>
  <c r="P241" i="2"/>
  <c r="O241" i="2"/>
  <c r="N241" i="2"/>
  <c r="M241" i="2"/>
  <c r="T240" i="2"/>
  <c r="P240" i="2"/>
  <c r="O240" i="2"/>
  <c r="N240" i="2"/>
  <c r="M240" i="2"/>
  <c r="T239" i="2"/>
  <c r="P239" i="2"/>
  <c r="O239" i="2"/>
  <c r="N239" i="2"/>
  <c r="M239" i="2"/>
  <c r="T238" i="2"/>
  <c r="P238" i="2"/>
  <c r="O238" i="2"/>
  <c r="N238" i="2"/>
  <c r="M238" i="2"/>
  <c r="T237" i="2"/>
  <c r="P237" i="2"/>
  <c r="O237" i="2"/>
  <c r="N237" i="2"/>
  <c r="M237" i="2"/>
  <c r="T236" i="2"/>
  <c r="P236" i="2"/>
  <c r="O236" i="2"/>
  <c r="N236" i="2"/>
  <c r="M236" i="2"/>
  <c r="T235" i="2"/>
  <c r="P235" i="2"/>
  <c r="O235" i="2"/>
  <c r="N235" i="2"/>
  <c r="M235" i="2"/>
  <c r="T234" i="2"/>
  <c r="P234" i="2"/>
  <c r="O234" i="2"/>
  <c r="N234" i="2"/>
  <c r="M234" i="2"/>
  <c r="T233" i="2"/>
  <c r="P233" i="2"/>
  <c r="O233" i="2"/>
  <c r="N233" i="2"/>
  <c r="M233" i="2"/>
  <c r="T232" i="2"/>
  <c r="P232" i="2"/>
  <c r="O232" i="2"/>
  <c r="N232" i="2"/>
  <c r="M232" i="2"/>
  <c r="T231" i="2"/>
  <c r="P231" i="2"/>
  <c r="O231" i="2"/>
  <c r="N231" i="2"/>
  <c r="M231" i="2"/>
  <c r="T230" i="2"/>
  <c r="P230" i="2"/>
  <c r="O230" i="2"/>
  <c r="N230" i="2"/>
  <c r="M230" i="2"/>
  <c r="T229" i="2"/>
  <c r="P229" i="2"/>
  <c r="O229" i="2"/>
  <c r="N229" i="2"/>
  <c r="M229" i="2"/>
  <c r="T228" i="2"/>
  <c r="P228" i="2"/>
  <c r="O228" i="2"/>
  <c r="N228" i="2"/>
  <c r="M228" i="2"/>
  <c r="T227" i="2"/>
  <c r="P227" i="2"/>
  <c r="O227" i="2"/>
  <c r="N227" i="2"/>
  <c r="M227" i="2"/>
  <c r="T226" i="2"/>
  <c r="P226" i="2"/>
  <c r="O226" i="2"/>
  <c r="N226" i="2"/>
  <c r="M226" i="2"/>
  <c r="T225" i="2"/>
  <c r="P225" i="2"/>
  <c r="O225" i="2"/>
  <c r="N225" i="2"/>
  <c r="M225" i="2"/>
  <c r="T224" i="2"/>
  <c r="P224" i="2"/>
  <c r="O224" i="2"/>
  <c r="N224" i="2"/>
  <c r="M224" i="2"/>
  <c r="T223" i="2"/>
  <c r="P223" i="2"/>
  <c r="O223" i="2"/>
  <c r="N223" i="2"/>
  <c r="M223" i="2"/>
  <c r="T222" i="2"/>
  <c r="P222" i="2"/>
  <c r="O222" i="2"/>
  <c r="N222" i="2"/>
  <c r="M222" i="2"/>
  <c r="T221" i="2"/>
  <c r="P221" i="2"/>
  <c r="O221" i="2"/>
  <c r="N221" i="2"/>
  <c r="M221" i="2"/>
  <c r="T220" i="2"/>
  <c r="P220" i="2"/>
  <c r="O220" i="2"/>
  <c r="N220" i="2"/>
  <c r="M220" i="2"/>
  <c r="T219" i="2"/>
  <c r="P219" i="2"/>
  <c r="O219" i="2"/>
  <c r="N219" i="2"/>
  <c r="M219" i="2"/>
  <c r="T218" i="2"/>
  <c r="P218" i="2"/>
  <c r="O218" i="2"/>
  <c r="N218" i="2"/>
  <c r="M218" i="2"/>
  <c r="T217" i="2"/>
  <c r="P217" i="2"/>
  <c r="O217" i="2"/>
  <c r="N217" i="2"/>
  <c r="M217" i="2"/>
  <c r="T216" i="2"/>
  <c r="P216" i="2"/>
  <c r="O216" i="2"/>
  <c r="N216" i="2"/>
  <c r="M216" i="2"/>
  <c r="T215" i="2"/>
  <c r="P215" i="2"/>
  <c r="O215" i="2"/>
  <c r="N215" i="2"/>
  <c r="M215" i="2"/>
  <c r="T214" i="2"/>
  <c r="P214" i="2"/>
  <c r="O214" i="2"/>
  <c r="N214" i="2"/>
  <c r="M214" i="2"/>
  <c r="T213" i="2"/>
  <c r="P213" i="2"/>
  <c r="O213" i="2"/>
  <c r="N213" i="2"/>
  <c r="M213" i="2"/>
  <c r="T212" i="2"/>
  <c r="P212" i="2"/>
  <c r="O212" i="2"/>
  <c r="N212" i="2"/>
  <c r="M212" i="2"/>
  <c r="T211" i="2"/>
  <c r="P211" i="2"/>
  <c r="O211" i="2"/>
  <c r="N211" i="2"/>
  <c r="M211" i="2"/>
  <c r="T210" i="2"/>
  <c r="P210" i="2"/>
  <c r="O210" i="2"/>
  <c r="N210" i="2"/>
  <c r="M210" i="2"/>
  <c r="T209" i="2"/>
  <c r="P209" i="2"/>
  <c r="O209" i="2"/>
  <c r="N209" i="2"/>
  <c r="M209" i="2"/>
  <c r="T208" i="2"/>
  <c r="P208" i="2"/>
  <c r="O208" i="2"/>
  <c r="N208" i="2"/>
  <c r="M208" i="2"/>
  <c r="T207" i="2"/>
  <c r="P207" i="2"/>
  <c r="O207" i="2"/>
  <c r="N207" i="2"/>
  <c r="M207" i="2"/>
  <c r="T206" i="2"/>
  <c r="P206" i="2"/>
  <c r="O206" i="2"/>
  <c r="N206" i="2"/>
  <c r="M206" i="2"/>
  <c r="T205" i="2"/>
  <c r="P205" i="2"/>
  <c r="O205" i="2"/>
  <c r="N205" i="2"/>
  <c r="M205" i="2"/>
  <c r="T204" i="2"/>
  <c r="P204" i="2"/>
  <c r="O204" i="2"/>
  <c r="N204" i="2"/>
  <c r="M204" i="2"/>
  <c r="T203" i="2"/>
  <c r="P203" i="2"/>
  <c r="O203" i="2"/>
  <c r="N203" i="2"/>
  <c r="M203" i="2"/>
  <c r="T202" i="2"/>
  <c r="P202" i="2"/>
  <c r="O202" i="2"/>
  <c r="N202" i="2"/>
  <c r="M202" i="2"/>
  <c r="T201" i="2"/>
  <c r="P201" i="2"/>
  <c r="O201" i="2"/>
  <c r="N201" i="2"/>
  <c r="M201" i="2"/>
  <c r="T200" i="2"/>
  <c r="P200" i="2"/>
  <c r="O200" i="2"/>
  <c r="N200" i="2"/>
  <c r="M200" i="2"/>
  <c r="T199" i="2"/>
  <c r="P199" i="2"/>
  <c r="O199" i="2"/>
  <c r="N199" i="2"/>
  <c r="M199" i="2"/>
  <c r="T198" i="2"/>
  <c r="P198" i="2"/>
  <c r="O198" i="2"/>
  <c r="N198" i="2"/>
  <c r="M198" i="2"/>
  <c r="T197" i="2"/>
  <c r="P197" i="2"/>
  <c r="O197" i="2"/>
  <c r="N197" i="2"/>
  <c r="M197" i="2"/>
  <c r="T196" i="2"/>
  <c r="P196" i="2"/>
  <c r="O196" i="2"/>
  <c r="N196" i="2"/>
  <c r="M196" i="2"/>
  <c r="T195" i="2"/>
  <c r="P195" i="2"/>
  <c r="O195" i="2"/>
  <c r="N195" i="2"/>
  <c r="M195" i="2"/>
  <c r="T194" i="2"/>
  <c r="P194" i="2"/>
  <c r="O194" i="2"/>
  <c r="N194" i="2"/>
  <c r="M194" i="2"/>
  <c r="T193" i="2"/>
  <c r="P193" i="2"/>
  <c r="O193" i="2"/>
  <c r="N193" i="2"/>
  <c r="M193" i="2"/>
  <c r="T192" i="2"/>
  <c r="P192" i="2"/>
  <c r="O192" i="2"/>
  <c r="N192" i="2"/>
  <c r="M192" i="2"/>
  <c r="T191" i="2"/>
  <c r="P191" i="2"/>
  <c r="O191" i="2"/>
  <c r="N191" i="2"/>
  <c r="M191" i="2"/>
  <c r="T190" i="2"/>
  <c r="P190" i="2"/>
  <c r="O190" i="2"/>
  <c r="N190" i="2"/>
  <c r="M190" i="2"/>
  <c r="T189" i="2"/>
  <c r="P189" i="2"/>
  <c r="O189" i="2"/>
  <c r="N189" i="2"/>
  <c r="M189" i="2"/>
  <c r="T188" i="2"/>
  <c r="P188" i="2"/>
  <c r="O188" i="2"/>
  <c r="N188" i="2"/>
  <c r="M188" i="2"/>
  <c r="T187" i="2"/>
  <c r="P187" i="2"/>
  <c r="O187" i="2"/>
  <c r="N187" i="2"/>
  <c r="M187" i="2"/>
  <c r="T186" i="2"/>
  <c r="P186" i="2"/>
  <c r="O186" i="2"/>
  <c r="N186" i="2"/>
  <c r="M186" i="2"/>
  <c r="T185" i="2"/>
  <c r="P185" i="2"/>
  <c r="O185" i="2"/>
  <c r="N185" i="2"/>
  <c r="M185" i="2"/>
  <c r="T184" i="2"/>
  <c r="P184" i="2"/>
  <c r="O184" i="2"/>
  <c r="N184" i="2"/>
  <c r="M184" i="2"/>
  <c r="T183" i="2"/>
  <c r="P183" i="2"/>
  <c r="O183" i="2"/>
  <c r="N183" i="2"/>
  <c r="M183" i="2"/>
  <c r="T182" i="2"/>
  <c r="P182" i="2"/>
  <c r="O182" i="2"/>
  <c r="N182" i="2"/>
  <c r="M182" i="2"/>
  <c r="T181" i="2"/>
  <c r="P181" i="2"/>
  <c r="O181" i="2"/>
  <c r="N181" i="2"/>
  <c r="M181" i="2"/>
  <c r="T180" i="2"/>
  <c r="P180" i="2"/>
  <c r="O180" i="2"/>
  <c r="N180" i="2"/>
  <c r="M180" i="2"/>
  <c r="T179" i="2"/>
  <c r="P179" i="2"/>
  <c r="O179" i="2"/>
  <c r="N179" i="2"/>
  <c r="M179" i="2"/>
  <c r="T178" i="2"/>
  <c r="P178" i="2"/>
  <c r="O178" i="2"/>
  <c r="N178" i="2"/>
  <c r="M178" i="2"/>
  <c r="T177" i="2"/>
  <c r="P177" i="2"/>
  <c r="O177" i="2"/>
  <c r="N177" i="2"/>
  <c r="M177" i="2"/>
  <c r="T176" i="2"/>
  <c r="P176" i="2"/>
  <c r="O176" i="2"/>
  <c r="N176" i="2"/>
  <c r="M176" i="2"/>
  <c r="T175" i="2"/>
  <c r="P175" i="2"/>
  <c r="O175" i="2"/>
  <c r="N175" i="2"/>
  <c r="M175" i="2"/>
  <c r="T174" i="2"/>
  <c r="P174" i="2"/>
  <c r="O174" i="2"/>
  <c r="N174" i="2"/>
  <c r="M174" i="2"/>
  <c r="T173" i="2"/>
  <c r="P173" i="2"/>
  <c r="O173" i="2"/>
  <c r="N173" i="2"/>
  <c r="M173" i="2"/>
  <c r="T172" i="2"/>
  <c r="P172" i="2"/>
  <c r="O172" i="2"/>
  <c r="N172" i="2"/>
  <c r="M172" i="2"/>
  <c r="T171" i="2"/>
  <c r="P171" i="2"/>
  <c r="O171" i="2"/>
  <c r="N171" i="2"/>
  <c r="M171" i="2"/>
  <c r="T170" i="2"/>
  <c r="P170" i="2"/>
  <c r="O170" i="2"/>
  <c r="N170" i="2"/>
  <c r="M170" i="2"/>
  <c r="T169" i="2"/>
  <c r="P169" i="2"/>
  <c r="O169" i="2"/>
  <c r="N169" i="2"/>
  <c r="M169" i="2"/>
  <c r="T168" i="2"/>
  <c r="P168" i="2"/>
  <c r="O168" i="2"/>
  <c r="N168" i="2"/>
  <c r="M168" i="2"/>
  <c r="T167" i="2"/>
  <c r="P167" i="2"/>
  <c r="O167" i="2"/>
  <c r="N167" i="2"/>
  <c r="M167" i="2"/>
  <c r="T166" i="2"/>
  <c r="P166" i="2"/>
  <c r="O166" i="2"/>
  <c r="N166" i="2"/>
  <c r="M166" i="2"/>
  <c r="T165" i="2"/>
  <c r="P165" i="2"/>
  <c r="O165" i="2"/>
  <c r="N165" i="2"/>
  <c r="M165" i="2"/>
  <c r="T164" i="2"/>
  <c r="P164" i="2"/>
  <c r="O164" i="2"/>
  <c r="N164" i="2"/>
  <c r="M164" i="2"/>
  <c r="T163" i="2"/>
  <c r="P163" i="2"/>
  <c r="O163" i="2"/>
  <c r="N163" i="2"/>
  <c r="M163" i="2"/>
  <c r="T162" i="2"/>
  <c r="P162" i="2"/>
  <c r="O162" i="2"/>
  <c r="N162" i="2"/>
  <c r="M162" i="2"/>
  <c r="T161" i="2"/>
  <c r="P161" i="2"/>
  <c r="O161" i="2"/>
  <c r="N161" i="2"/>
  <c r="M161" i="2"/>
  <c r="T160" i="2"/>
  <c r="P160" i="2"/>
  <c r="O160" i="2"/>
  <c r="N160" i="2"/>
  <c r="M160" i="2"/>
  <c r="T159" i="2"/>
  <c r="P159" i="2"/>
  <c r="O159" i="2"/>
  <c r="N159" i="2"/>
  <c r="M159" i="2"/>
  <c r="T158" i="2"/>
  <c r="P158" i="2"/>
  <c r="O158" i="2"/>
  <c r="N158" i="2"/>
  <c r="M158" i="2"/>
  <c r="T157" i="2"/>
  <c r="P157" i="2"/>
  <c r="O157" i="2"/>
  <c r="N157" i="2"/>
  <c r="M157" i="2"/>
  <c r="T156" i="2"/>
  <c r="P156" i="2"/>
  <c r="O156" i="2"/>
  <c r="N156" i="2"/>
  <c r="M156" i="2"/>
  <c r="T155" i="2"/>
  <c r="P155" i="2"/>
  <c r="O155" i="2"/>
  <c r="N155" i="2"/>
  <c r="M155" i="2"/>
  <c r="T154" i="2"/>
  <c r="P154" i="2"/>
  <c r="O154" i="2"/>
  <c r="N154" i="2"/>
  <c r="M154" i="2"/>
  <c r="T153" i="2"/>
  <c r="P153" i="2"/>
  <c r="O153" i="2"/>
  <c r="N153" i="2"/>
  <c r="M153" i="2"/>
  <c r="T152" i="2"/>
  <c r="P152" i="2"/>
  <c r="O152" i="2"/>
  <c r="N152" i="2"/>
  <c r="M152" i="2"/>
  <c r="T151" i="2"/>
  <c r="P151" i="2"/>
  <c r="O151" i="2"/>
  <c r="N151" i="2"/>
  <c r="M151" i="2"/>
  <c r="T150" i="2"/>
  <c r="P150" i="2"/>
  <c r="O150" i="2"/>
  <c r="N150" i="2"/>
  <c r="M150" i="2"/>
  <c r="T149" i="2"/>
  <c r="P149" i="2"/>
  <c r="O149" i="2"/>
  <c r="N149" i="2"/>
  <c r="M149" i="2"/>
  <c r="T148" i="2"/>
  <c r="P148" i="2"/>
  <c r="O148" i="2"/>
  <c r="N148" i="2"/>
  <c r="M148" i="2"/>
  <c r="T147" i="2"/>
  <c r="P147" i="2"/>
  <c r="O147" i="2"/>
  <c r="N147" i="2"/>
  <c r="M147" i="2"/>
  <c r="T146" i="2"/>
  <c r="P146" i="2"/>
  <c r="O146" i="2"/>
  <c r="N146" i="2"/>
  <c r="M146" i="2"/>
  <c r="T145" i="2"/>
  <c r="P145" i="2"/>
  <c r="O145" i="2"/>
  <c r="N145" i="2"/>
  <c r="M145" i="2"/>
  <c r="T144" i="2"/>
  <c r="P144" i="2"/>
  <c r="O144" i="2"/>
  <c r="N144" i="2"/>
  <c r="M144" i="2"/>
  <c r="T143" i="2"/>
  <c r="P143" i="2"/>
  <c r="O143" i="2"/>
  <c r="N143" i="2"/>
  <c r="M143" i="2"/>
  <c r="T142" i="2"/>
  <c r="P142" i="2"/>
  <c r="O142" i="2"/>
  <c r="N142" i="2"/>
  <c r="M142" i="2"/>
  <c r="T141" i="2"/>
  <c r="P141" i="2"/>
  <c r="O141" i="2"/>
  <c r="N141" i="2"/>
  <c r="M141" i="2"/>
  <c r="T140" i="2"/>
  <c r="P140" i="2"/>
  <c r="O140" i="2"/>
  <c r="N140" i="2"/>
  <c r="M140" i="2"/>
  <c r="T139" i="2"/>
  <c r="P139" i="2"/>
  <c r="O139" i="2"/>
  <c r="N139" i="2"/>
  <c r="M139" i="2"/>
  <c r="T138" i="2"/>
  <c r="P138" i="2"/>
  <c r="O138" i="2"/>
  <c r="N138" i="2"/>
  <c r="M138" i="2"/>
  <c r="T137" i="2"/>
  <c r="P137" i="2"/>
  <c r="O137" i="2"/>
  <c r="N137" i="2"/>
  <c r="M137" i="2"/>
  <c r="T136" i="2"/>
  <c r="P136" i="2"/>
  <c r="O136" i="2"/>
  <c r="N136" i="2"/>
  <c r="M136" i="2"/>
  <c r="T135" i="2"/>
  <c r="P135" i="2"/>
  <c r="O135" i="2"/>
  <c r="N135" i="2"/>
  <c r="M135" i="2"/>
  <c r="T134" i="2"/>
  <c r="P134" i="2"/>
  <c r="O134" i="2"/>
  <c r="N134" i="2"/>
  <c r="M134" i="2"/>
  <c r="T133" i="2"/>
  <c r="P133" i="2"/>
  <c r="O133" i="2"/>
  <c r="N133" i="2"/>
  <c r="M133" i="2"/>
  <c r="T132" i="2"/>
  <c r="P132" i="2"/>
  <c r="O132" i="2"/>
  <c r="N132" i="2"/>
  <c r="M132" i="2"/>
  <c r="T131" i="2"/>
  <c r="P131" i="2"/>
  <c r="O131" i="2"/>
  <c r="N131" i="2"/>
  <c r="M131" i="2"/>
  <c r="T130" i="2"/>
  <c r="P130" i="2"/>
  <c r="O130" i="2"/>
  <c r="N130" i="2"/>
  <c r="M130" i="2"/>
  <c r="T129" i="2"/>
  <c r="P129" i="2"/>
  <c r="O129" i="2"/>
  <c r="N129" i="2"/>
  <c r="M129" i="2"/>
  <c r="T128" i="2"/>
  <c r="P128" i="2"/>
  <c r="O128" i="2"/>
  <c r="N128" i="2"/>
  <c r="M128" i="2"/>
  <c r="T127" i="2"/>
  <c r="P127" i="2"/>
  <c r="O127" i="2"/>
  <c r="N127" i="2"/>
  <c r="M127" i="2"/>
  <c r="T126" i="2"/>
  <c r="P126" i="2"/>
  <c r="O126" i="2"/>
  <c r="N126" i="2"/>
  <c r="M126" i="2"/>
  <c r="T125" i="2"/>
  <c r="P125" i="2"/>
  <c r="O125" i="2"/>
  <c r="N125" i="2"/>
  <c r="M125" i="2"/>
  <c r="T124" i="2"/>
  <c r="P124" i="2"/>
  <c r="O124" i="2"/>
  <c r="N124" i="2"/>
  <c r="M124" i="2"/>
  <c r="T123" i="2"/>
  <c r="P123" i="2"/>
  <c r="O123" i="2"/>
  <c r="N123" i="2"/>
  <c r="M123" i="2"/>
  <c r="T122" i="2"/>
  <c r="P122" i="2"/>
  <c r="O122" i="2"/>
  <c r="N122" i="2"/>
  <c r="M122" i="2"/>
  <c r="T121" i="2"/>
  <c r="P121" i="2"/>
  <c r="O121" i="2"/>
  <c r="N121" i="2"/>
  <c r="M121" i="2"/>
  <c r="T120" i="2"/>
  <c r="P120" i="2"/>
  <c r="O120" i="2"/>
  <c r="N120" i="2"/>
  <c r="M120" i="2"/>
  <c r="T119" i="2"/>
  <c r="P119" i="2"/>
  <c r="O119" i="2"/>
  <c r="N119" i="2"/>
  <c r="M119" i="2"/>
  <c r="T118" i="2"/>
  <c r="P118" i="2"/>
  <c r="O118" i="2"/>
  <c r="N118" i="2"/>
  <c r="M118" i="2"/>
  <c r="T117" i="2"/>
  <c r="P117" i="2"/>
  <c r="O117" i="2"/>
  <c r="N117" i="2"/>
  <c r="M117" i="2"/>
  <c r="T116" i="2"/>
  <c r="P116" i="2"/>
  <c r="O116" i="2"/>
  <c r="N116" i="2"/>
  <c r="M116" i="2"/>
  <c r="T115" i="2"/>
  <c r="P115" i="2"/>
  <c r="O115" i="2"/>
  <c r="N115" i="2"/>
  <c r="M115" i="2"/>
  <c r="T114" i="2"/>
  <c r="P114" i="2"/>
  <c r="O114" i="2"/>
  <c r="N114" i="2"/>
  <c r="M114" i="2"/>
  <c r="T113" i="2"/>
  <c r="P113" i="2"/>
  <c r="O113" i="2"/>
  <c r="N113" i="2"/>
  <c r="M113" i="2"/>
  <c r="T112" i="2"/>
  <c r="P112" i="2"/>
  <c r="O112" i="2"/>
  <c r="N112" i="2"/>
  <c r="M112" i="2"/>
  <c r="T111" i="2"/>
  <c r="P111" i="2"/>
  <c r="O111" i="2"/>
  <c r="N111" i="2"/>
  <c r="M111" i="2"/>
  <c r="T110" i="2"/>
  <c r="P110" i="2"/>
  <c r="O110" i="2"/>
  <c r="N110" i="2"/>
  <c r="M110" i="2"/>
  <c r="T109" i="2"/>
  <c r="P109" i="2"/>
  <c r="O109" i="2"/>
  <c r="N109" i="2"/>
  <c r="M109" i="2"/>
  <c r="T108" i="2"/>
  <c r="P108" i="2"/>
  <c r="O108" i="2"/>
  <c r="N108" i="2"/>
  <c r="M108" i="2"/>
  <c r="T107" i="2"/>
  <c r="P107" i="2"/>
  <c r="O107" i="2"/>
  <c r="N107" i="2"/>
  <c r="M107" i="2"/>
  <c r="T106" i="2"/>
  <c r="P106" i="2"/>
  <c r="O106" i="2"/>
  <c r="N106" i="2"/>
  <c r="M106" i="2"/>
  <c r="T105" i="2"/>
  <c r="P105" i="2"/>
  <c r="O105" i="2"/>
  <c r="N105" i="2"/>
  <c r="M105" i="2"/>
  <c r="T104" i="2"/>
  <c r="P104" i="2"/>
  <c r="O104" i="2"/>
  <c r="N104" i="2"/>
  <c r="M104" i="2"/>
  <c r="T103" i="2"/>
  <c r="P103" i="2"/>
  <c r="O103" i="2"/>
  <c r="N103" i="2"/>
  <c r="M103" i="2"/>
  <c r="T102" i="2"/>
  <c r="P102" i="2"/>
  <c r="O102" i="2"/>
  <c r="N102" i="2"/>
  <c r="M102" i="2"/>
  <c r="T101" i="2"/>
  <c r="P101" i="2"/>
  <c r="O101" i="2"/>
  <c r="N101" i="2"/>
  <c r="M101" i="2"/>
  <c r="T100" i="2"/>
  <c r="P100" i="2"/>
  <c r="O100" i="2"/>
  <c r="N100" i="2"/>
  <c r="M100" i="2"/>
  <c r="T99" i="2"/>
  <c r="P99" i="2"/>
  <c r="O99" i="2"/>
  <c r="N99" i="2"/>
  <c r="M99" i="2"/>
  <c r="T98" i="2"/>
  <c r="P98" i="2"/>
  <c r="O98" i="2"/>
  <c r="N98" i="2"/>
  <c r="M98" i="2"/>
  <c r="T97" i="2"/>
  <c r="P97" i="2"/>
  <c r="O97" i="2"/>
  <c r="N97" i="2"/>
  <c r="M97" i="2"/>
  <c r="T96" i="2"/>
  <c r="P96" i="2"/>
  <c r="O96" i="2"/>
  <c r="N96" i="2"/>
  <c r="M96" i="2"/>
  <c r="T95" i="2"/>
  <c r="P95" i="2"/>
  <c r="O95" i="2"/>
  <c r="N95" i="2"/>
  <c r="M95" i="2"/>
  <c r="T94" i="2"/>
  <c r="P94" i="2"/>
  <c r="O94" i="2"/>
  <c r="N94" i="2"/>
  <c r="M94" i="2"/>
  <c r="T93" i="2"/>
  <c r="P93" i="2"/>
  <c r="O93" i="2"/>
  <c r="N93" i="2"/>
  <c r="M93" i="2"/>
  <c r="T92" i="2"/>
  <c r="P92" i="2"/>
  <c r="O92" i="2"/>
  <c r="N92" i="2"/>
  <c r="M92" i="2"/>
  <c r="T91" i="2"/>
  <c r="P91" i="2"/>
  <c r="O91" i="2"/>
  <c r="N91" i="2"/>
  <c r="M91" i="2"/>
  <c r="T90" i="2"/>
  <c r="P90" i="2"/>
  <c r="O90" i="2"/>
  <c r="N90" i="2"/>
  <c r="M90" i="2"/>
  <c r="T89" i="2"/>
  <c r="P89" i="2"/>
  <c r="O89" i="2"/>
  <c r="N89" i="2"/>
  <c r="M89" i="2"/>
  <c r="T88" i="2"/>
  <c r="P88" i="2"/>
  <c r="O88" i="2"/>
  <c r="N88" i="2"/>
  <c r="M88" i="2"/>
  <c r="T87" i="2"/>
  <c r="P87" i="2"/>
  <c r="O87" i="2"/>
  <c r="N87" i="2"/>
  <c r="M87" i="2"/>
  <c r="T86" i="2"/>
  <c r="P86" i="2"/>
  <c r="O86" i="2"/>
  <c r="N86" i="2"/>
  <c r="M86" i="2"/>
  <c r="T85" i="2"/>
  <c r="P85" i="2"/>
  <c r="O85" i="2"/>
  <c r="N85" i="2"/>
  <c r="M85" i="2"/>
  <c r="T84" i="2"/>
  <c r="P84" i="2"/>
  <c r="O84" i="2"/>
  <c r="N84" i="2"/>
  <c r="M84" i="2"/>
  <c r="T83" i="2"/>
  <c r="P83" i="2"/>
  <c r="O83" i="2"/>
  <c r="N83" i="2"/>
  <c r="M83" i="2"/>
  <c r="T82" i="2"/>
  <c r="P82" i="2"/>
  <c r="O82" i="2"/>
  <c r="N82" i="2"/>
  <c r="M82" i="2"/>
  <c r="T81" i="2"/>
  <c r="P81" i="2"/>
  <c r="O81" i="2"/>
  <c r="N81" i="2"/>
  <c r="M81" i="2"/>
  <c r="T80" i="2"/>
  <c r="P80" i="2"/>
  <c r="O80" i="2"/>
  <c r="N80" i="2"/>
  <c r="M80" i="2"/>
  <c r="T79" i="2"/>
  <c r="P79" i="2"/>
  <c r="O79" i="2"/>
  <c r="N79" i="2"/>
  <c r="M79" i="2"/>
  <c r="T78" i="2"/>
  <c r="P78" i="2"/>
  <c r="O78" i="2"/>
  <c r="N78" i="2"/>
  <c r="M78" i="2"/>
  <c r="T77" i="2"/>
  <c r="P77" i="2"/>
  <c r="O77" i="2"/>
  <c r="N77" i="2"/>
  <c r="M77" i="2"/>
  <c r="T76" i="2"/>
  <c r="P76" i="2"/>
  <c r="O76" i="2"/>
  <c r="N76" i="2"/>
  <c r="M76" i="2"/>
  <c r="T75" i="2"/>
  <c r="P75" i="2"/>
  <c r="O75" i="2"/>
  <c r="N75" i="2"/>
  <c r="M75" i="2"/>
  <c r="T74" i="2"/>
  <c r="P74" i="2"/>
  <c r="O74" i="2"/>
  <c r="N74" i="2"/>
  <c r="M74" i="2"/>
  <c r="T73" i="2"/>
  <c r="P73" i="2"/>
  <c r="O73" i="2"/>
  <c r="N73" i="2"/>
  <c r="M73" i="2"/>
  <c r="T72" i="2"/>
  <c r="P72" i="2"/>
  <c r="O72" i="2"/>
  <c r="N72" i="2"/>
  <c r="M72" i="2"/>
  <c r="T71" i="2"/>
  <c r="P71" i="2"/>
  <c r="O71" i="2"/>
  <c r="N71" i="2"/>
  <c r="M71" i="2"/>
  <c r="T70" i="2"/>
  <c r="P70" i="2"/>
  <c r="O70" i="2"/>
  <c r="N70" i="2"/>
  <c r="M70" i="2"/>
  <c r="T69" i="2"/>
  <c r="P69" i="2"/>
  <c r="O69" i="2"/>
  <c r="N69" i="2"/>
  <c r="M69" i="2"/>
  <c r="T68" i="2"/>
  <c r="P68" i="2"/>
  <c r="O68" i="2"/>
  <c r="N68" i="2"/>
  <c r="M68" i="2"/>
  <c r="T67" i="2"/>
  <c r="P67" i="2"/>
  <c r="O67" i="2"/>
  <c r="N67" i="2"/>
  <c r="M67" i="2"/>
  <c r="T66" i="2"/>
  <c r="P66" i="2"/>
  <c r="O66" i="2"/>
  <c r="N66" i="2"/>
  <c r="M66" i="2"/>
  <c r="T65" i="2"/>
  <c r="P65" i="2"/>
  <c r="O65" i="2"/>
  <c r="N65" i="2"/>
  <c r="M65" i="2"/>
  <c r="T64" i="2"/>
  <c r="P64" i="2"/>
  <c r="O64" i="2"/>
  <c r="N64" i="2"/>
  <c r="M64" i="2"/>
  <c r="T63" i="2"/>
  <c r="P63" i="2"/>
  <c r="O63" i="2"/>
  <c r="N63" i="2"/>
  <c r="M63" i="2"/>
  <c r="T62" i="2"/>
  <c r="P62" i="2"/>
  <c r="O62" i="2"/>
  <c r="N62" i="2"/>
  <c r="M62" i="2"/>
  <c r="T61" i="2"/>
  <c r="P61" i="2"/>
  <c r="O61" i="2"/>
  <c r="N61" i="2"/>
  <c r="M61" i="2"/>
  <c r="T60" i="2"/>
  <c r="P60" i="2"/>
  <c r="O60" i="2"/>
  <c r="N60" i="2"/>
  <c r="M60" i="2"/>
  <c r="T59" i="2"/>
  <c r="P59" i="2"/>
  <c r="O59" i="2"/>
  <c r="N59" i="2"/>
  <c r="M59" i="2"/>
  <c r="T58" i="2"/>
  <c r="P58" i="2"/>
  <c r="O58" i="2"/>
  <c r="N58" i="2"/>
  <c r="M58" i="2"/>
  <c r="T57" i="2"/>
  <c r="P57" i="2"/>
  <c r="O57" i="2"/>
  <c r="N57" i="2"/>
  <c r="M57" i="2"/>
  <c r="T56" i="2"/>
  <c r="P56" i="2"/>
  <c r="O56" i="2"/>
  <c r="N56" i="2"/>
  <c r="M56" i="2"/>
  <c r="T55" i="2"/>
  <c r="P55" i="2"/>
  <c r="O55" i="2"/>
  <c r="N55" i="2"/>
  <c r="M55" i="2"/>
  <c r="T54" i="2"/>
  <c r="P54" i="2"/>
  <c r="O54" i="2"/>
  <c r="N54" i="2"/>
  <c r="M54" i="2"/>
  <c r="T53" i="2"/>
  <c r="P53" i="2"/>
  <c r="O53" i="2"/>
  <c r="N53" i="2"/>
  <c r="M53" i="2"/>
  <c r="T52" i="2"/>
  <c r="P52" i="2"/>
  <c r="O52" i="2"/>
  <c r="N52" i="2"/>
  <c r="M52" i="2"/>
  <c r="T51" i="2"/>
  <c r="P51" i="2"/>
  <c r="O51" i="2"/>
  <c r="N51" i="2"/>
  <c r="M51" i="2"/>
  <c r="T50" i="2"/>
  <c r="P50" i="2"/>
  <c r="O50" i="2"/>
  <c r="N50" i="2"/>
  <c r="M50" i="2"/>
  <c r="T49" i="2"/>
  <c r="P49" i="2"/>
  <c r="O49" i="2"/>
  <c r="N49" i="2"/>
  <c r="M49" i="2"/>
  <c r="T48" i="2"/>
  <c r="P48" i="2"/>
  <c r="O48" i="2"/>
  <c r="N48" i="2"/>
  <c r="M48" i="2"/>
  <c r="T47" i="2"/>
  <c r="P47" i="2"/>
  <c r="O47" i="2"/>
  <c r="N47" i="2"/>
  <c r="M47" i="2"/>
  <c r="T46" i="2"/>
  <c r="P46" i="2"/>
  <c r="O46" i="2"/>
  <c r="N46" i="2"/>
  <c r="M46" i="2"/>
  <c r="T45" i="2"/>
  <c r="P45" i="2"/>
  <c r="O45" i="2"/>
  <c r="N45" i="2"/>
  <c r="M45" i="2"/>
  <c r="T44" i="2"/>
  <c r="P44" i="2"/>
  <c r="O44" i="2"/>
  <c r="N44" i="2"/>
  <c r="M44" i="2"/>
  <c r="T43" i="2"/>
  <c r="P43" i="2"/>
  <c r="O43" i="2"/>
  <c r="N43" i="2"/>
  <c r="M43" i="2"/>
  <c r="T42" i="2"/>
  <c r="P42" i="2"/>
  <c r="O42" i="2"/>
  <c r="N42" i="2"/>
  <c r="M42" i="2"/>
  <c r="T41" i="2"/>
  <c r="P41" i="2"/>
  <c r="O41" i="2"/>
  <c r="N41" i="2"/>
  <c r="M41" i="2"/>
  <c r="T40" i="2"/>
  <c r="P40" i="2"/>
  <c r="O40" i="2"/>
  <c r="N40" i="2"/>
  <c r="M40" i="2"/>
  <c r="T39" i="2"/>
  <c r="P39" i="2"/>
  <c r="O39" i="2"/>
  <c r="N39" i="2"/>
  <c r="M39" i="2"/>
  <c r="T38" i="2"/>
  <c r="P38" i="2"/>
  <c r="O38" i="2"/>
  <c r="N38" i="2"/>
  <c r="M38" i="2"/>
  <c r="T37" i="2"/>
  <c r="P37" i="2"/>
  <c r="O37" i="2"/>
  <c r="N37" i="2"/>
  <c r="M37" i="2"/>
  <c r="T36" i="2"/>
  <c r="P36" i="2"/>
  <c r="O36" i="2"/>
  <c r="N36" i="2"/>
  <c r="M36" i="2"/>
  <c r="T35" i="2"/>
  <c r="P35" i="2"/>
  <c r="O35" i="2"/>
  <c r="N35" i="2"/>
  <c r="M35" i="2"/>
  <c r="T34" i="2"/>
  <c r="P34" i="2"/>
  <c r="O34" i="2"/>
  <c r="N34" i="2"/>
  <c r="M34" i="2"/>
  <c r="T33" i="2"/>
  <c r="P33" i="2"/>
  <c r="O33" i="2"/>
  <c r="N33" i="2"/>
  <c r="M33" i="2"/>
  <c r="T32" i="2"/>
  <c r="P32" i="2"/>
  <c r="O32" i="2"/>
  <c r="N32" i="2"/>
  <c r="M32" i="2"/>
  <c r="T31" i="2"/>
  <c r="P31" i="2"/>
  <c r="O31" i="2"/>
  <c r="N31" i="2"/>
  <c r="M31" i="2"/>
  <c r="T30" i="2"/>
  <c r="P30" i="2"/>
  <c r="O30" i="2"/>
  <c r="N30" i="2"/>
  <c r="M30" i="2"/>
  <c r="T29" i="2"/>
  <c r="P29" i="2"/>
  <c r="O29" i="2"/>
  <c r="N29" i="2"/>
  <c r="M29" i="2"/>
  <c r="T28" i="2"/>
  <c r="P28" i="2"/>
  <c r="O28" i="2"/>
  <c r="N28" i="2"/>
  <c r="M28" i="2"/>
  <c r="T27" i="2"/>
  <c r="P27" i="2"/>
  <c r="O27" i="2"/>
  <c r="N27" i="2"/>
  <c r="M27" i="2"/>
  <c r="T26" i="2"/>
  <c r="P26" i="2"/>
  <c r="O26" i="2"/>
  <c r="N26" i="2"/>
  <c r="M26" i="2"/>
  <c r="T25" i="2"/>
  <c r="P25" i="2"/>
  <c r="O25" i="2"/>
  <c r="N25" i="2"/>
  <c r="M25" i="2"/>
  <c r="T24" i="2"/>
  <c r="P24" i="2"/>
  <c r="O24" i="2"/>
  <c r="N24" i="2"/>
  <c r="M24" i="2"/>
  <c r="T23" i="2"/>
  <c r="P23" i="2"/>
  <c r="O23" i="2"/>
  <c r="N23" i="2"/>
  <c r="M23" i="2"/>
  <c r="T22" i="2"/>
  <c r="P22" i="2"/>
  <c r="O22" i="2"/>
  <c r="N22" i="2"/>
  <c r="M22" i="2"/>
  <c r="T21" i="2"/>
  <c r="P21" i="2"/>
  <c r="O21" i="2"/>
  <c r="N21" i="2"/>
  <c r="M21" i="2"/>
  <c r="T20" i="2"/>
  <c r="P20" i="2"/>
  <c r="O20" i="2"/>
  <c r="N20" i="2"/>
  <c r="M20" i="2"/>
  <c r="T19" i="2"/>
  <c r="P19" i="2"/>
  <c r="O19" i="2"/>
  <c r="N19" i="2"/>
  <c r="M19" i="2"/>
  <c r="T18" i="2"/>
  <c r="P18" i="2"/>
  <c r="O18" i="2"/>
  <c r="N18" i="2"/>
  <c r="M18" i="2"/>
  <c r="T17" i="2"/>
  <c r="P17" i="2"/>
  <c r="O17" i="2"/>
  <c r="N17" i="2"/>
  <c r="M17" i="2"/>
  <c r="T16" i="2"/>
  <c r="P16" i="2"/>
  <c r="O16" i="2"/>
  <c r="N16" i="2"/>
  <c r="M16" i="2"/>
  <c r="O15" i="2"/>
  <c r="N15" i="2"/>
  <c r="M15" i="2"/>
  <c r="P15" i="2" s="1"/>
  <c r="O14" i="2"/>
  <c r="N14" i="2"/>
  <c r="M14" i="2"/>
  <c r="P14" i="2" s="1"/>
  <c r="O13" i="2"/>
  <c r="N13" i="2"/>
  <c r="M13" i="2"/>
  <c r="P13" i="2" s="1"/>
  <c r="O12" i="2"/>
  <c r="N12" i="2"/>
  <c r="M12" i="2"/>
  <c r="P12" i="2" s="1"/>
  <c r="O11" i="2"/>
  <c r="N11" i="2"/>
  <c r="M11" i="2"/>
  <c r="P11" i="2" s="1"/>
  <c r="O10" i="2"/>
  <c r="N10" i="2"/>
  <c r="M10" i="2"/>
  <c r="P10" i="2" s="1"/>
  <c r="O9" i="2"/>
  <c r="N9" i="2"/>
  <c r="M9" i="2"/>
  <c r="P9" i="2" s="1"/>
  <c r="O8" i="2"/>
  <c r="N8" i="2"/>
  <c r="M8" i="2"/>
  <c r="P8" i="2" s="1"/>
  <c r="O7" i="2"/>
  <c r="N7" i="2"/>
  <c r="M7" i="2"/>
  <c r="P7" i="2" s="1"/>
  <c r="O6" i="2"/>
  <c r="N6" i="2"/>
  <c r="M6" i="2"/>
  <c r="P6" i="2" s="1"/>
  <c r="O5" i="2"/>
  <c r="N5" i="2"/>
  <c r="M5" i="2"/>
  <c r="P5" i="2" s="1"/>
  <c r="O4" i="2"/>
  <c r="N4" i="2"/>
  <c r="M4" i="2"/>
  <c r="P4" i="2" s="1"/>
  <c r="O3" i="2" l="1"/>
  <c r="N3" i="2"/>
  <c r="M3" i="2"/>
  <c r="P3" i="2" s="1"/>
  <c r="S6" i="6"/>
  <c r="R6" i="6"/>
  <c r="M5" i="6"/>
  <c r="L5" i="6"/>
  <c r="P6" i="6"/>
  <c r="O6" i="6"/>
  <c r="K8" i="6" l="1"/>
  <c r="Q5" i="6"/>
  <c r="Q4" i="6"/>
  <c r="Q2" i="6"/>
  <c r="N5" i="6"/>
  <c r="N4" i="6"/>
  <c r="N2" i="6"/>
  <c r="K2" i="6"/>
  <c r="Q3" i="2" l="1"/>
  <c r="Q963" i="2"/>
  <c r="Q937" i="2"/>
  <c r="Q920" i="2"/>
  <c r="Q912" i="2"/>
  <c r="Q888" i="2"/>
  <c r="Q884" i="2"/>
  <c r="Q877" i="2"/>
  <c r="Q863" i="2"/>
  <c r="Q856" i="2"/>
  <c r="Q997" i="2"/>
  <c r="Q994" i="2"/>
  <c r="Q984" i="2"/>
  <c r="Q971" i="2"/>
  <c r="Q964" i="2"/>
  <c r="Q945" i="2"/>
  <c r="Q924" i="2"/>
  <c r="Q916" i="2"/>
  <c r="Q903" i="2"/>
  <c r="Q895" i="2"/>
  <c r="Q885" i="2"/>
  <c r="Q864" i="2"/>
  <c r="Q860" i="2"/>
  <c r="Q800" i="2"/>
  <c r="Q796" i="2"/>
  <c r="Q783" i="2"/>
  <c r="Q779" i="2"/>
  <c r="Q765" i="2"/>
  <c r="Q981" i="2"/>
  <c r="Q978" i="2"/>
  <c r="Q968" i="2"/>
  <c r="Q961" i="2"/>
  <c r="Q942" i="2"/>
  <c r="Q935" i="2"/>
  <c r="Q931" i="2"/>
  <c r="Q917" i="2"/>
  <c r="Q899" i="2"/>
  <c r="Q872" i="2"/>
  <c r="Q805" i="2"/>
  <c r="Q792" i="2"/>
  <c r="Q788" i="2"/>
  <c r="Q775" i="2"/>
  <c r="Q770" i="2"/>
  <c r="Q761" i="2"/>
  <c r="Q757" i="2"/>
  <c r="Q748" i="2"/>
  <c r="Q904" i="2"/>
  <c r="Q896" i="2"/>
  <c r="Q861" i="2"/>
  <c r="Q806" i="2"/>
  <c r="Q797" i="2"/>
  <c r="Q793" i="2"/>
  <c r="Q784" i="2"/>
  <c r="Q780" i="2"/>
  <c r="Q776" i="2"/>
  <c r="Q771" i="2"/>
  <c r="Q766" i="2"/>
  <c r="Q753" i="2"/>
  <c r="Q790" i="2"/>
  <c r="Q787" i="2"/>
  <c r="Q752" i="2"/>
  <c r="Q729" i="2"/>
  <c r="Q772" i="2"/>
  <c r="Q769" i="2"/>
  <c r="Q759" i="2"/>
  <c r="Q756" i="2"/>
  <c r="Q746" i="2"/>
  <c r="Q721" i="2"/>
  <c r="Q712" i="2"/>
  <c r="Q699" i="2"/>
  <c r="Q695" i="2"/>
  <c r="Q691" i="2"/>
  <c r="Q687" i="2"/>
  <c r="Q682" i="2"/>
  <c r="Q678" i="2"/>
  <c r="Q674" i="2"/>
  <c r="Q940" i="2"/>
  <c r="Q803" i="2"/>
  <c r="Q791" i="2"/>
  <c r="Q929" i="2"/>
  <c r="Q926" i="2"/>
  <c r="Q763" i="2"/>
  <c r="Q739" i="2"/>
  <c r="Q713" i="2"/>
  <c r="Q705" i="2"/>
  <c r="Q683" i="2"/>
  <c r="Q880" i="2"/>
  <c r="Q804" i="2"/>
  <c r="Q947" i="2"/>
  <c r="Q774" i="2"/>
  <c r="Q764" i="2"/>
  <c r="Q719" i="2"/>
  <c r="Q710" i="2"/>
  <c r="Q697" i="2"/>
  <c r="Q689" i="2"/>
  <c r="Q707" i="2"/>
  <c r="Q685" i="2"/>
  <c r="Q786" i="2"/>
  <c r="Q736" i="2"/>
  <c r="Q529" i="2"/>
  <c r="Q711" i="2"/>
  <c r="Q698" i="2"/>
  <c r="Q887" i="2"/>
  <c r="Q727" i="2"/>
  <c r="Q724" i="2"/>
  <c r="Q901" i="2"/>
  <c r="Q768" i="2"/>
  <c r="Q718" i="2"/>
  <c r="Q715" i="2"/>
  <c r="Q681" i="2"/>
  <c r="Q741" i="2"/>
  <c r="Q694" i="2"/>
  <c r="Q527" i="2"/>
  <c r="Q526" i="2"/>
  <c r="Q525" i="2"/>
  <c r="Q524" i="2"/>
  <c r="Q523" i="2"/>
  <c r="Q522" i="2"/>
  <c r="Q521" i="2"/>
  <c r="Q520" i="2"/>
  <c r="Q519" i="2"/>
  <c r="Q518" i="2"/>
  <c r="Q517" i="2"/>
  <c r="Q516" i="2"/>
  <c r="Q515" i="2"/>
  <c r="Q514" i="2"/>
  <c r="Q513" i="2"/>
  <c r="Q512" i="2"/>
  <c r="Q511" i="2"/>
  <c r="Q510" i="2"/>
  <c r="Q509" i="2"/>
  <c r="Q508" i="2"/>
  <c r="Q507" i="2"/>
  <c r="Q506" i="2"/>
  <c r="Q505" i="2"/>
  <c r="Q504" i="2"/>
  <c r="Q503" i="2"/>
  <c r="Q502" i="2"/>
  <c r="Q501" i="2"/>
  <c r="Q500" i="2"/>
  <c r="Q499" i="2"/>
  <c r="Q498" i="2"/>
  <c r="Q497" i="2"/>
  <c r="Q496" i="2"/>
  <c r="Q495" i="2"/>
  <c r="Q494" i="2"/>
  <c r="Q493" i="2"/>
  <c r="Q492" i="2"/>
  <c r="Q491" i="2"/>
  <c r="Q490" i="2"/>
  <c r="Q489" i="2"/>
  <c r="Q488" i="2"/>
  <c r="Q487" i="2"/>
  <c r="Q486" i="2"/>
  <c r="Q485" i="2"/>
  <c r="Q484" i="2"/>
  <c r="Q483" i="2"/>
  <c r="Q482" i="2"/>
  <c r="Q481" i="2"/>
  <c r="Q473" i="2"/>
  <c r="Q465" i="2"/>
  <c r="Q457" i="2"/>
  <c r="Q449" i="2"/>
  <c r="Q703" i="2"/>
  <c r="Q442" i="2"/>
  <c r="Q434" i="2"/>
  <c r="Q407" i="2"/>
  <c r="Q399" i="2"/>
  <c r="Q391" i="2"/>
  <c r="Q383" i="2"/>
  <c r="Q375" i="2"/>
  <c r="Q367" i="2"/>
  <c r="Q359" i="2"/>
  <c r="Q351" i="2"/>
  <c r="Q343" i="2"/>
  <c r="Q335" i="2"/>
  <c r="Q441" i="2"/>
  <c r="Q478" i="2"/>
  <c r="Q470" i="2"/>
  <c r="Q462" i="2"/>
  <c r="Q454" i="2"/>
  <c r="Q446" i="2"/>
  <c r="Q432" i="2"/>
  <c r="Q425" i="2"/>
  <c r="Q417" i="2"/>
  <c r="Q409" i="2"/>
  <c r="Q401" i="2"/>
  <c r="Q393" i="2"/>
  <c r="Q385" i="2"/>
  <c r="Q377" i="2"/>
  <c r="Q369" i="2"/>
  <c r="Q361" i="2"/>
  <c r="Q353" i="2"/>
  <c r="Q735" i="2"/>
  <c r="Q732" i="2"/>
  <c r="Q433" i="2"/>
  <c r="Q464" i="2"/>
  <c r="Q413" i="2"/>
  <c r="Q381" i="2"/>
  <c r="Q349" i="2"/>
  <c r="Q341" i="2"/>
  <c r="Q333" i="2"/>
  <c r="Q456" i="2"/>
  <c r="Q345" i="2"/>
  <c r="Q337" i="2"/>
  <c r="Q329" i="2"/>
  <c r="Q311" i="2"/>
  <c r="Q297" i="2"/>
  <c r="Q277" i="2"/>
  <c r="Q269" i="2"/>
  <c r="Q676" i="2"/>
  <c r="Q428" i="2"/>
  <c r="Q403" i="2"/>
  <c r="Q396" i="2"/>
  <c r="Q371" i="2"/>
  <c r="Q364" i="2"/>
  <c r="Q321" i="2"/>
  <c r="Q303" i="2"/>
  <c r="Q289" i="2"/>
  <c r="Q279" i="2"/>
  <c r="Q271" i="2"/>
  <c r="Q397" i="2"/>
  <c r="Q365" i="2"/>
  <c r="Q317" i="2"/>
  <c r="Q421" i="2"/>
  <c r="Q405" i="2"/>
  <c r="Q357" i="2"/>
  <c r="Q325" i="2"/>
  <c r="Q301" i="2"/>
  <c r="Q287" i="2"/>
  <c r="Q274" i="2"/>
  <c r="Q263" i="2"/>
  <c r="Q255" i="2"/>
  <c r="Q247" i="2"/>
  <c r="Q239" i="2"/>
  <c r="Q231" i="2"/>
  <c r="Q230" i="2"/>
  <c r="Q229" i="2"/>
  <c r="Q228" i="2"/>
  <c r="Q227" i="2"/>
  <c r="Q226" i="2"/>
  <c r="Q225" i="2"/>
  <c r="Q224" i="2"/>
  <c r="Q223" i="2"/>
  <c r="Q222" i="2"/>
  <c r="Q221" i="2"/>
  <c r="Q220" i="2"/>
  <c r="Q219" i="2"/>
  <c r="Q218" i="2"/>
  <c r="Q217" i="2"/>
  <c r="Q216" i="2"/>
  <c r="Q215" i="2"/>
  <c r="Q214" i="2"/>
  <c r="Q213" i="2"/>
  <c r="Q212" i="2"/>
  <c r="Q211" i="2"/>
  <c r="Q210" i="2"/>
  <c r="Q209" i="2"/>
  <c r="Q208" i="2"/>
  <c r="Q207" i="2"/>
  <c r="Q206" i="2"/>
  <c r="Q205" i="2"/>
  <c r="Q204" i="2"/>
  <c r="Q203" i="2"/>
  <c r="Q202" i="2"/>
  <c r="Q201" i="2"/>
  <c r="Q200" i="2"/>
  <c r="Q199" i="2"/>
  <c r="Q198" i="2"/>
  <c r="Q197" i="2"/>
  <c r="Q196" i="2"/>
  <c r="Q438" i="2"/>
  <c r="Q412" i="2"/>
  <c r="Q348" i="2"/>
  <c r="Q332" i="2"/>
  <c r="Q319" i="2"/>
  <c r="Q305" i="2"/>
  <c r="Q280" i="2"/>
  <c r="Q275" i="2"/>
  <c r="Q270" i="2"/>
  <c r="Q264" i="2"/>
  <c r="Q256" i="2"/>
  <c r="Q248" i="2"/>
  <c r="Q240" i="2"/>
  <c r="Q232" i="2"/>
  <c r="Q372" i="2"/>
  <c r="Q309" i="2"/>
  <c r="Q291" i="2"/>
  <c r="Q276" i="2"/>
  <c r="Q257" i="2"/>
  <c r="Q249" i="2"/>
  <c r="Q241" i="2"/>
  <c r="Q233" i="2"/>
  <c r="Q419" i="2"/>
  <c r="Q355" i="2"/>
  <c r="Q323" i="2"/>
  <c r="Q313" i="2"/>
  <c r="Q295" i="2"/>
  <c r="Q281" i="2"/>
  <c r="Q265" i="2"/>
  <c r="Q258" i="2"/>
  <c r="Q250" i="2"/>
  <c r="Q242" i="2"/>
  <c r="Q234" i="2"/>
  <c r="Q480" i="2"/>
  <c r="Q389" i="2"/>
  <c r="Q373" i="2"/>
  <c r="Q331" i="2"/>
  <c r="Q266" i="2"/>
  <c r="Q260" i="2"/>
  <c r="Q273" i="2"/>
  <c r="Q261" i="2"/>
  <c r="Q253" i="2"/>
  <c r="Q245" i="2"/>
  <c r="Q237" i="2"/>
  <c r="Q238" i="2"/>
  <c r="Q472" i="2"/>
  <c r="Q387" i="2"/>
  <c r="Q299" i="2"/>
  <c r="Q293" i="2"/>
  <c r="Q252" i="2"/>
  <c r="Q244" i="2"/>
  <c r="Q236" i="2"/>
  <c r="Q262" i="2"/>
  <c r="Q448" i="2"/>
  <c r="Q404" i="2"/>
  <c r="Q340" i="2"/>
  <c r="Q278" i="2"/>
  <c r="Q267" i="2"/>
  <c r="Q380" i="2"/>
  <c r="Q327" i="2"/>
  <c r="Q300" i="2"/>
  <c r="Q268" i="2"/>
  <c r="Q259" i="2"/>
  <c r="Q251" i="2"/>
  <c r="Q243" i="2"/>
  <c r="Q235" i="2"/>
  <c r="Q254" i="2"/>
  <c r="Q285" i="2"/>
  <c r="Q272" i="2"/>
  <c r="Q755" i="2"/>
  <c r="Q744" i="2"/>
  <c r="Q411" i="2"/>
  <c r="Q347" i="2"/>
  <c r="Q989" i="2"/>
  <c r="Q986" i="2"/>
  <c r="Q246" i="2"/>
  <c r="Q54" i="2"/>
  <c r="Q307" i="2"/>
  <c r="Q35" i="2"/>
  <c r="Q70" i="2"/>
  <c r="Q134" i="2"/>
  <c r="Q67" i="2"/>
  <c r="Q414" i="2"/>
  <c r="Q43" i="2"/>
  <c r="Q152" i="2"/>
  <c r="Q445" i="2"/>
  <c r="Q83" i="2"/>
  <c r="Q423" i="2"/>
  <c r="Q18" i="2"/>
  <c r="Q120" i="2"/>
  <c r="Q12" i="2"/>
  <c r="R12" i="2" s="1"/>
  <c r="Q320" i="2"/>
  <c r="Q22" i="2"/>
  <c r="Q106" i="2"/>
  <c r="Q455" i="2"/>
  <c r="Q79" i="2"/>
  <c r="Q452" i="2"/>
  <c r="Q140" i="2"/>
  <c r="Q153" i="2"/>
  <c r="Q283" i="2"/>
  <c r="Q410" i="2"/>
  <c r="Q424" i="2"/>
  <c r="Q314" i="2"/>
  <c r="Q188" i="2"/>
  <c r="Q842" i="2"/>
  <c r="Q785" i="2"/>
  <c r="Q747" i="2"/>
  <c r="Q641" i="2"/>
  <c r="Q798" i="2"/>
  <c r="Q557" i="2"/>
  <c r="Q635" i="2"/>
  <c r="Q936" i="2"/>
  <c r="Q611" i="2"/>
  <c r="Q781" i="2"/>
  <c r="Q42" i="2"/>
  <c r="Q101" i="2"/>
  <c r="Q165" i="2"/>
  <c r="Q568" i="2"/>
  <c r="Q122" i="2"/>
  <c r="Q186" i="2"/>
  <c r="Q720" i="2"/>
  <c r="Q95" i="2"/>
  <c r="Q159" i="2"/>
  <c r="Q607" i="2"/>
  <c r="Q883" i="2"/>
  <c r="Q617" i="2"/>
  <c r="Q650" i="2"/>
  <c r="Q869" i="2"/>
  <c r="Q932" i="2"/>
  <c r="Q564" i="2"/>
  <c r="Q606" i="2"/>
  <c r="Q726" i="2"/>
  <c r="Q782" i="2"/>
  <c r="Q993" i="2"/>
  <c r="Q633" i="2"/>
  <c r="Q868" i="2"/>
  <c r="Q998" i="2"/>
  <c r="Q567" i="2"/>
  <c r="Q605" i="2"/>
  <c r="Q541" i="2"/>
  <c r="Q577" i="2"/>
  <c r="Q664" i="2"/>
  <c r="Q862" i="2"/>
  <c r="Q813" i="2"/>
  <c r="Q848" i="2"/>
  <c r="Q844" i="2"/>
  <c r="Q910" i="2"/>
  <c r="Q965" i="2"/>
  <c r="Q847" i="2"/>
  <c r="Q11" i="2"/>
  <c r="Q14" i="2"/>
  <c r="R14" i="2" s="1"/>
  <c r="Q60" i="2"/>
  <c r="Q38" i="2"/>
  <c r="Q78" i="2"/>
  <c r="Q142" i="2"/>
  <c r="Q163" i="2"/>
  <c r="Q459" i="2"/>
  <c r="Q950" i="2"/>
  <c r="Q46" i="2"/>
  <c r="Q160" i="2"/>
  <c r="Q362" i="2"/>
  <c r="Q123" i="2"/>
  <c r="Q469" i="2"/>
  <c r="Q75" i="2"/>
  <c r="Q144" i="2"/>
  <c r="Q28" i="2"/>
  <c r="Q36" i="2"/>
  <c r="Q284" i="2"/>
  <c r="Q376" i="2"/>
  <c r="Q463" i="2"/>
  <c r="Q363" i="2"/>
  <c r="Q460" i="2"/>
  <c r="Q148" i="2"/>
  <c r="Q342" i="2"/>
  <c r="Q97" i="2"/>
  <c r="Q161" i="2"/>
  <c r="Q429" i="2"/>
  <c r="Q338" i="2"/>
  <c r="Q415" i="2"/>
  <c r="Q360" i="2"/>
  <c r="Q436" i="2"/>
  <c r="Q406" i="2"/>
  <c r="Q728" i="2"/>
  <c r="Q758" i="2"/>
  <c r="Q690" i="2"/>
  <c r="Q714" i="2"/>
  <c r="Q45" i="2"/>
  <c r="Q109" i="2"/>
  <c r="Q173" i="2"/>
  <c r="Q686" i="2"/>
  <c r="Q789" i="2"/>
  <c r="Q130" i="2"/>
  <c r="Q194" i="2"/>
  <c r="Q631" i="2"/>
  <c r="Q745" i="2"/>
  <c r="Q103" i="2"/>
  <c r="Q167" i="2"/>
  <c r="Q613" i="2"/>
  <c r="Q706" i="2"/>
  <c r="Q795" i="2"/>
  <c r="Q909" i="2"/>
  <c r="Q68" i="2"/>
  <c r="Q44" i="2"/>
  <c r="Q86" i="2"/>
  <c r="Q150" i="2"/>
  <c r="Q171" i="2"/>
  <c r="Q25" i="2"/>
  <c r="Q81" i="2"/>
  <c r="Q49" i="2"/>
  <c r="Q168" i="2"/>
  <c r="Q286" i="2"/>
  <c r="Q131" i="2"/>
  <c r="Q386" i="2"/>
  <c r="Q99" i="2"/>
  <c r="Q17" i="2"/>
  <c r="Q31" i="2"/>
  <c r="Q339" i="2"/>
  <c r="Q39" i="2"/>
  <c r="Q471" i="2"/>
  <c r="Q366" i="2"/>
  <c r="Q92" i="2"/>
  <c r="Q156" i="2"/>
  <c r="Q354" i="2"/>
  <c r="Q105" i="2"/>
  <c r="Q169" i="2"/>
  <c r="Q304" i="2"/>
  <c r="Q422" i="2"/>
  <c r="Q431" i="2"/>
  <c r="Q370" i="2"/>
  <c r="Q439" i="2"/>
  <c r="Q328" i="2"/>
  <c r="Q558" i="2"/>
  <c r="Q546" i="2"/>
  <c r="Q586" i="2"/>
  <c r="Q893" i="2"/>
  <c r="Q580" i="2"/>
  <c r="Q737" i="2"/>
  <c r="Q730" i="2"/>
  <c r="Q808" i="2"/>
  <c r="Q58" i="2"/>
  <c r="Q117" i="2"/>
  <c r="Q181" i="2"/>
  <c r="Q692" i="2"/>
  <c r="Q138" i="2"/>
  <c r="Q533" i="2"/>
  <c r="Q648" i="2"/>
  <c r="Q111" i="2"/>
  <c r="Q175" i="2"/>
  <c r="Q628" i="2"/>
  <c r="Q540" i="2"/>
  <c r="Q590" i="2"/>
  <c r="Q624" i="2"/>
  <c r="Q663" i="2"/>
  <c r="Q801" i="2"/>
  <c r="Q827" i="2"/>
  <c r="Q966" i="2"/>
  <c r="Q571" i="2"/>
  <c r="Q835" i="2"/>
  <c r="Q649" i="2"/>
  <c r="Q879" i="2"/>
  <c r="Q538" i="2"/>
  <c r="Q742" i="2"/>
  <c r="Q905" i="2"/>
  <c r="Q802" i="2"/>
  <c r="Q948" i="2"/>
  <c r="Q665" i="2"/>
  <c r="Q953" i="2"/>
  <c r="Q1002" i="2"/>
  <c r="Q344" i="2"/>
  <c r="Q50" i="2"/>
  <c r="Q94" i="2"/>
  <c r="Q158" i="2"/>
  <c r="Q379" i="2"/>
  <c r="Q179" i="2"/>
  <c r="Q91" i="2"/>
  <c r="Q72" i="2"/>
  <c r="Q176" i="2"/>
  <c r="Q398" i="2"/>
  <c r="Q584" i="2"/>
  <c r="Q139" i="2"/>
  <c r="Q334" i="2"/>
  <c r="Q959" i="2"/>
  <c r="Q107" i="2"/>
  <c r="Q20" i="2"/>
  <c r="Q356" i="2"/>
  <c r="Q66" i="2"/>
  <c r="Q288" i="2"/>
  <c r="Q394" i="2"/>
  <c r="Q48" i="2"/>
  <c r="Q302" i="2"/>
  <c r="Q388" i="2"/>
  <c r="Q100" i="2"/>
  <c r="Q164" i="2"/>
  <c r="Q113" i="2"/>
  <c r="Q177" i="2"/>
  <c r="Q312" i="2"/>
  <c r="Q346" i="2"/>
  <c r="Q437" i="2"/>
  <c r="Q368" i="2"/>
  <c r="Q440" i="2"/>
  <c r="Q453" i="2"/>
  <c r="Q430" i="2"/>
  <c r="Q537" i="2"/>
  <c r="Q528" i="2"/>
  <c r="Q569" i="2"/>
  <c r="Q554" i="2"/>
  <c r="Q551" i="2"/>
  <c r="Q675" i="2"/>
  <c r="Q594" i="2"/>
  <c r="Q743" i="2"/>
  <c r="Q553" i="2"/>
  <c r="Q660" i="2"/>
  <c r="Q751" i="2"/>
  <c r="Q930" i="2"/>
  <c r="Q61" i="2"/>
  <c r="Q125" i="2"/>
  <c r="Q189" i="2"/>
  <c r="Q620" i="2"/>
  <c r="Q708" i="2"/>
  <c r="Q146" i="2"/>
  <c r="Q544" i="2"/>
  <c r="Q651" i="2"/>
  <c r="Q119" i="2"/>
  <c r="Q183" i="2"/>
  <c r="Q642" i="2"/>
  <c r="Q750" i="2"/>
  <c r="Q634" i="2"/>
  <c r="Q666" i="2"/>
  <c r="Q807" i="2"/>
  <c r="Q969" i="2"/>
  <c r="Q6" i="2"/>
  <c r="R6" i="2" s="1"/>
  <c r="Q956" i="2"/>
  <c r="Q13" i="2"/>
  <c r="R13" i="2" s="1"/>
  <c r="Q9" i="2"/>
  <c r="Q7" i="2"/>
  <c r="R7" i="2" s="1"/>
  <c r="Q53" i="2"/>
  <c r="Q102" i="2"/>
  <c r="Q166" i="2"/>
  <c r="Q76" i="2"/>
  <c r="Q187" i="2"/>
  <c r="Q115" i="2"/>
  <c r="Q88" i="2"/>
  <c r="Q184" i="2"/>
  <c r="Q64" i="2"/>
  <c r="Q384" i="2"/>
  <c r="Q967" i="2"/>
  <c r="Q155" i="2"/>
  <c r="Q23" i="2"/>
  <c r="Q292" i="2"/>
  <c r="Q74" i="2"/>
  <c r="Q298" i="2"/>
  <c r="Q51" i="2"/>
  <c r="Q322" i="2"/>
  <c r="Q108" i="2"/>
  <c r="Q172" i="2"/>
  <c r="Q382" i="2"/>
  <c r="Q121" i="2"/>
  <c r="Q185" i="2"/>
  <c r="Q315" i="2"/>
  <c r="Q443" i="2"/>
  <c r="Q378" i="2"/>
  <c r="Q467" i="2"/>
  <c r="Q447" i="2"/>
  <c r="Q450" i="2"/>
  <c r="Q572" i="2"/>
  <c r="Q604" i="2"/>
  <c r="Q696" i="2"/>
  <c r="Q531" i="2"/>
  <c r="Q597" i="2"/>
  <c r="Q754" i="2"/>
  <c r="Q565" i="2"/>
  <c r="Q21" i="2"/>
  <c r="Q69" i="2"/>
  <c r="Q133" i="2"/>
  <c r="Q717" i="2"/>
  <c r="Q154" i="2"/>
  <c r="Q654" i="2"/>
  <c r="Q794" i="2"/>
  <c r="Q127" i="2"/>
  <c r="Q191" i="2"/>
  <c r="Q669" i="2"/>
  <c r="Q731" i="2"/>
  <c r="Q822" i="2"/>
  <c r="Q536" i="2"/>
  <c r="Q578" i="2"/>
  <c r="Q700" i="2"/>
  <c r="Q852" i="2"/>
  <c r="Q542" i="2"/>
  <c r="Q609" i="2"/>
  <c r="Q661" i="2"/>
  <c r="Q943" i="2"/>
  <c r="Q545" i="2"/>
  <c r="Q585" i="2"/>
  <c r="Q622" i="2"/>
  <c r="Q762" i="2"/>
  <c r="Q973" i="2"/>
  <c r="Q645" i="2"/>
  <c r="Q817" i="2"/>
  <c r="Q992" i="2"/>
  <c r="Q873" i="2"/>
  <c r="Q922" i="2"/>
  <c r="Q995" i="2"/>
  <c r="Q820" i="2"/>
  <c r="Q882" i="2"/>
  <c r="Q857" i="2"/>
  <c r="Q938" i="2"/>
  <c r="Q812" i="2"/>
  <c r="Q889" i="2"/>
  <c r="Q941" i="2"/>
  <c r="Q640" i="2"/>
  <c r="Q859" i="2"/>
  <c r="Q915" i="2"/>
  <c r="Q983" i="2"/>
  <c r="Q174" i="2"/>
  <c r="Q128" i="2"/>
  <c r="Q55" i="2"/>
  <c r="Q80" i="2"/>
  <c r="Q98" i="2"/>
  <c r="Q63" i="2"/>
  <c r="Q116" i="2"/>
  <c r="Q418" i="2"/>
  <c r="Q468" i="2"/>
  <c r="Q670" i="2"/>
  <c r="Q725" i="2"/>
  <c r="Q534" i="2"/>
  <c r="Q933" i="2"/>
  <c r="Q141" i="2"/>
  <c r="Q677" i="2"/>
  <c r="Q170" i="2"/>
  <c r="Q587" i="2"/>
  <c r="Q576" i="2"/>
  <c r="Q672" i="2"/>
  <c r="Q982" i="2"/>
  <c r="Q709" i="2"/>
  <c r="Q821" i="2"/>
  <c r="Q602" i="2"/>
  <c r="Q574" i="2"/>
  <c r="Q636" i="2"/>
  <c r="Q749" i="2"/>
  <c r="Q535" i="2"/>
  <c r="Q673" i="2"/>
  <c r="Q834" i="2"/>
  <c r="Q851" i="2"/>
  <c r="Q918" i="2"/>
  <c r="Q850" i="2"/>
  <c r="Q913" i="2"/>
  <c r="Q846" i="2"/>
  <c r="Q906" i="2"/>
  <c r="Q957" i="2"/>
  <c r="Q849" i="2"/>
  <c r="Q923" i="2"/>
  <c r="Q4" i="2"/>
  <c r="R4" i="2" s="1"/>
  <c r="Q182" i="2"/>
  <c r="Q310" i="2"/>
  <c r="Q136" i="2"/>
  <c r="Q426" i="2"/>
  <c r="Q96" i="2"/>
  <c r="Q420" i="2"/>
  <c r="Q316" i="2"/>
  <c r="Q71" i="2"/>
  <c r="Q124" i="2"/>
  <c r="Q129" i="2"/>
  <c r="Q479" i="2"/>
  <c r="Q392" i="2"/>
  <c r="Q374" i="2"/>
  <c r="Q738" i="2"/>
  <c r="Q548" i="2"/>
  <c r="Q591" i="2"/>
  <c r="Q773" i="2"/>
  <c r="Q149" i="2"/>
  <c r="Q723" i="2"/>
  <c r="Q178" i="2"/>
  <c r="Q867" i="2"/>
  <c r="Q684" i="2"/>
  <c r="Q977" i="2"/>
  <c r="Q539" i="2"/>
  <c r="Q838" i="2"/>
  <c r="Q549" i="2"/>
  <c r="Q616" i="2"/>
  <c r="Q976" i="2"/>
  <c r="Q581" i="2"/>
  <c r="Q810" i="2"/>
  <c r="Q858" i="2"/>
  <c r="Q925" i="2"/>
  <c r="Q865" i="2"/>
  <c r="Q952" i="2"/>
  <c r="Q815" i="2"/>
  <c r="Q921" i="2"/>
  <c r="Q974" i="2"/>
  <c r="Q811" i="2"/>
  <c r="Q870" i="2"/>
  <c r="Q5" i="2"/>
  <c r="R5" i="2" s="1"/>
  <c r="Q56" i="2"/>
  <c r="Q190" i="2"/>
  <c r="Q324" i="2"/>
  <c r="Q192" i="2"/>
  <c r="Q395" i="2"/>
  <c r="Q34" i="2"/>
  <c r="Q336" i="2"/>
  <c r="Q132" i="2"/>
  <c r="Q137" i="2"/>
  <c r="Q326" i="2"/>
  <c r="Q402" i="2"/>
  <c r="Q461" i="2"/>
  <c r="Q435" i="2"/>
  <c r="Q615" i="2"/>
  <c r="Q600" i="2"/>
  <c r="Q24" i="2"/>
  <c r="Q157" i="2"/>
  <c r="Q733" i="2"/>
  <c r="Q573" i="2"/>
  <c r="Q87" i="2"/>
  <c r="Q659" i="2"/>
  <c r="Q693" i="2"/>
  <c r="Q985" i="2"/>
  <c r="Q543" i="2"/>
  <c r="Q855" i="2"/>
  <c r="Q623" i="2"/>
  <c r="Q990" i="2"/>
  <c r="Q588" i="2"/>
  <c r="Q655" i="2"/>
  <c r="Q555" i="2"/>
  <c r="Q618" i="2"/>
  <c r="Q939" i="2"/>
  <c r="Q928" i="2"/>
  <c r="Q955" i="2"/>
  <c r="Q809" i="2"/>
  <c r="Q854" i="2"/>
  <c r="Q949" i="2"/>
  <c r="Q927" i="2"/>
  <c r="Q980" i="2"/>
  <c r="Q818" i="2"/>
  <c r="Q874" i="2"/>
  <c r="Q944" i="2"/>
  <c r="Q41" i="2"/>
  <c r="Q62" i="2"/>
  <c r="Q147" i="2"/>
  <c r="Q29" i="2"/>
  <c r="Q972" i="2"/>
  <c r="Q10" i="2"/>
  <c r="Q16" i="2"/>
  <c r="Q416" i="2"/>
  <c r="Q193" i="2"/>
  <c r="Q330" i="2"/>
  <c r="Q530" i="2"/>
  <c r="Q180" i="2"/>
  <c r="Q667" i="2"/>
  <c r="Q601" i="2"/>
  <c r="Q627" i="2"/>
  <c r="Q680" i="2"/>
  <c r="Q30" i="2"/>
  <c r="Q550" i="2"/>
  <c r="Q911" i="2"/>
  <c r="Q593" i="2"/>
  <c r="Q143" i="2"/>
  <c r="Q614" i="2"/>
  <c r="Q740" i="2"/>
  <c r="Q734" i="2"/>
  <c r="Q979" i="2"/>
  <c r="Q570" i="2"/>
  <c r="Q646" i="2"/>
  <c r="Q599" i="2"/>
  <c r="Q876" i="2"/>
  <c r="Q566" i="2"/>
  <c r="Q778" i="2"/>
  <c r="Q639" i="2"/>
  <c r="Q830" i="2"/>
  <c r="Q890" i="2"/>
  <c r="Q819" i="2"/>
  <c r="Q875" i="2"/>
  <c r="Q840" i="2"/>
  <c r="Q934" i="2"/>
  <c r="Q643" i="2"/>
  <c r="Q828" i="2"/>
  <c r="Q47" i="2"/>
  <c r="Q110" i="2"/>
  <c r="Q282" i="2"/>
  <c r="Q37" i="2"/>
  <c r="Q32" i="2"/>
  <c r="Q73" i="2"/>
  <c r="Q19" i="2"/>
  <c r="Q294" i="2"/>
  <c r="Q358" i="2"/>
  <c r="Q400" i="2"/>
  <c r="Q458" i="2"/>
  <c r="Q702" i="2"/>
  <c r="Q632" i="2"/>
  <c r="Q77" i="2"/>
  <c r="Q919" i="2"/>
  <c r="Q408" i="2"/>
  <c r="Q126" i="2"/>
  <c r="Q112" i="2"/>
  <c r="Q306" i="2"/>
  <c r="Q52" i="2"/>
  <c r="Q26" i="2"/>
  <c r="Q308" i="2"/>
  <c r="Q90" i="2"/>
  <c r="Q57" i="2"/>
  <c r="Q427" i="2"/>
  <c r="Q318" i="2"/>
  <c r="Q390" i="2"/>
  <c r="Q476" i="2"/>
  <c r="Q474" i="2"/>
  <c r="Q656" i="2"/>
  <c r="Q598" i="2"/>
  <c r="Q760" i="2"/>
  <c r="Q93" i="2"/>
  <c r="Q657" i="2"/>
  <c r="Q162" i="2"/>
  <c r="Q644" i="2"/>
  <c r="Q836" i="2"/>
  <c r="Q596" i="2"/>
  <c r="Q688" i="2"/>
  <c r="Q671" i="2"/>
  <c r="Q908" i="2"/>
  <c r="Q562" i="2"/>
  <c r="Q595" i="2"/>
  <c r="Q831" i="2"/>
  <c r="Q662" i="2"/>
  <c r="Q914" i="2"/>
  <c r="Q837" i="2"/>
  <c r="Q829" i="2"/>
  <c r="Q1000" i="2"/>
  <c r="Q902" i="2"/>
  <c r="Q954" i="2"/>
  <c r="Q996" i="2"/>
  <c r="Q350" i="2"/>
  <c r="Q8" i="2"/>
  <c r="Q290" i="2"/>
  <c r="Q621" i="2"/>
  <c r="Q547" i="2"/>
  <c r="Q151" i="2"/>
  <c r="Q583" i="2"/>
  <c r="Q1001" i="2"/>
  <c r="Q832" i="2"/>
  <c r="Q619" i="2"/>
  <c r="Q962" i="2"/>
  <c r="Q841" i="2"/>
  <c r="Q991" i="2"/>
  <c r="Q881" i="2"/>
  <c r="Q894" i="2"/>
  <c r="Q40" i="2"/>
  <c r="Q589" i="2"/>
  <c r="Q637" i="2"/>
  <c r="Q561" i="2"/>
  <c r="Q626" i="2"/>
  <c r="Q652" i="2"/>
  <c r="Q833" i="2"/>
  <c r="Q823" i="2"/>
  <c r="Q898" i="2"/>
  <c r="Q658" i="2"/>
  <c r="Q975" i="2"/>
  <c r="Q451" i="2"/>
  <c r="Q814" i="2"/>
  <c r="Q33" i="2"/>
  <c r="Q477" i="2"/>
  <c r="Q145" i="2"/>
  <c r="Q475" i="2"/>
  <c r="Q603" i="2"/>
  <c r="Q767" i="2"/>
  <c r="Q679" i="2"/>
  <c r="Q630" i="2"/>
  <c r="Q563" i="2"/>
  <c r="Q871" i="2"/>
  <c r="Q704" i="2"/>
  <c r="Q625" i="2"/>
  <c r="Q886" i="2"/>
  <c r="Q826" i="2"/>
  <c r="Q843" i="2"/>
  <c r="Q970" i="2"/>
  <c r="Q638" i="2"/>
  <c r="Q1003" i="2"/>
  <c r="Q195" i="2"/>
  <c r="Q777" i="2"/>
  <c r="Q897" i="2"/>
  <c r="Q559" i="2"/>
  <c r="Q816" i="2"/>
  <c r="Q653" i="2"/>
  <c r="Q65" i="2"/>
  <c r="Q296" i="2"/>
  <c r="Q82" i="2"/>
  <c r="Q466" i="2"/>
  <c r="Q114" i="2"/>
  <c r="Q845" i="2"/>
  <c r="Q999" i="2"/>
  <c r="Q575" i="2"/>
  <c r="Q532" i="2"/>
  <c r="Q716" i="2"/>
  <c r="Q907" i="2"/>
  <c r="Q825" i="2"/>
  <c r="Q799" i="2"/>
  <c r="Q647" i="2"/>
  <c r="Q135" i="2"/>
  <c r="Q612" i="2"/>
  <c r="Q853" i="2"/>
  <c r="Q59" i="2"/>
  <c r="Q89" i="2"/>
  <c r="Q352" i="2"/>
  <c r="Q608" i="2"/>
  <c r="Q579" i="2"/>
  <c r="Q866" i="2"/>
  <c r="Q582" i="2"/>
  <c r="Q552" i="2"/>
  <c r="Q946" i="2"/>
  <c r="Q878" i="2"/>
  <c r="Q951" i="2"/>
  <c r="Q118" i="2"/>
  <c r="Q104" i="2"/>
  <c r="Q444" i="2"/>
  <c r="Q701" i="2"/>
  <c r="Q610" i="2"/>
  <c r="Q900" i="2"/>
  <c r="Q629" i="2"/>
  <c r="Q556" i="2"/>
  <c r="Q958" i="2"/>
  <c r="Q892" i="2"/>
  <c r="Q960" i="2"/>
  <c r="Q987" i="2"/>
  <c r="Q839" i="2"/>
  <c r="Q84" i="2"/>
  <c r="Q722" i="2"/>
  <c r="Q27" i="2"/>
  <c r="Q560" i="2"/>
  <c r="Q592" i="2"/>
  <c r="Q824" i="2"/>
  <c r="Q15" i="2"/>
  <c r="R15" i="2" s="1"/>
  <c r="Q85" i="2"/>
  <c r="Q668" i="2"/>
  <c r="Q988" i="2"/>
  <c r="Q891" i="2"/>
  <c r="R3" i="2"/>
  <c r="R988" i="2" l="1"/>
  <c r="S988" i="2"/>
  <c r="U988" i="2" s="1"/>
  <c r="R722" i="2"/>
  <c r="S722" i="2"/>
  <c r="U722" i="2" s="1"/>
  <c r="R629" i="2"/>
  <c r="S629" i="2"/>
  <c r="U629" i="2" s="1"/>
  <c r="R878" i="2"/>
  <c r="S878" i="2"/>
  <c r="U878" i="2" s="1"/>
  <c r="R89" i="2"/>
  <c r="S89" i="2"/>
  <c r="U89" i="2" s="1"/>
  <c r="R907" i="2"/>
  <c r="S907" i="2"/>
  <c r="U907" i="2" s="1"/>
  <c r="S82" i="2"/>
  <c r="U82" i="2" s="1"/>
  <c r="R82" i="2"/>
  <c r="R195" i="2"/>
  <c r="S195" i="2"/>
  <c r="U195" i="2" s="1"/>
  <c r="R704" i="2"/>
  <c r="S704" i="2"/>
  <c r="U704" i="2" s="1"/>
  <c r="S145" i="2"/>
  <c r="U145" i="2" s="1"/>
  <c r="R145" i="2"/>
  <c r="R823" i="2"/>
  <c r="S823" i="2"/>
  <c r="U823" i="2" s="1"/>
  <c r="R894" i="2"/>
  <c r="S894" i="2"/>
  <c r="U894" i="2" s="1"/>
  <c r="R583" i="2"/>
  <c r="S583" i="2"/>
  <c r="U583" i="2" s="1"/>
  <c r="R954" i="2"/>
  <c r="S954" i="2"/>
  <c r="U954" i="2" s="1"/>
  <c r="R595" i="2"/>
  <c r="S595" i="2"/>
  <c r="U595" i="2" s="1"/>
  <c r="R162" i="2"/>
  <c r="S162" i="2"/>
  <c r="U162" i="2" s="1"/>
  <c r="R390" i="2"/>
  <c r="S390" i="2"/>
  <c r="U390" i="2" s="1"/>
  <c r="R306" i="2"/>
  <c r="S306" i="2"/>
  <c r="U306" i="2" s="1"/>
  <c r="S458" i="2"/>
  <c r="U458" i="2" s="1"/>
  <c r="R458" i="2"/>
  <c r="R282" i="2"/>
  <c r="S282" i="2"/>
  <c r="U282" i="2" s="1"/>
  <c r="R819" i="2"/>
  <c r="S819" i="2"/>
  <c r="U819" i="2" s="1"/>
  <c r="R646" i="2"/>
  <c r="S646" i="2"/>
  <c r="U646" i="2" s="1"/>
  <c r="R911" i="2"/>
  <c r="S911" i="2"/>
  <c r="U911" i="2" s="1"/>
  <c r="R530" i="2"/>
  <c r="S530" i="2"/>
  <c r="U530" i="2" s="1"/>
  <c r="S147" i="2"/>
  <c r="U147" i="2" s="1"/>
  <c r="R147" i="2"/>
  <c r="R949" i="2"/>
  <c r="S949" i="2"/>
  <c r="U949" i="2" s="1"/>
  <c r="R655" i="2"/>
  <c r="S655" i="2"/>
  <c r="U655" i="2" s="1"/>
  <c r="R659" i="2"/>
  <c r="S659" i="2"/>
  <c r="U659" i="2" s="1"/>
  <c r="R435" i="2"/>
  <c r="S435" i="2"/>
  <c r="U435" i="2" s="1"/>
  <c r="R395" i="2"/>
  <c r="S395" i="2"/>
  <c r="U395" i="2" s="1"/>
  <c r="R974" i="2"/>
  <c r="S974" i="2"/>
  <c r="U974" i="2" s="1"/>
  <c r="R581" i="2"/>
  <c r="S581" i="2"/>
  <c r="U581" i="2" s="1"/>
  <c r="R867" i="2"/>
  <c r="S867" i="2"/>
  <c r="U867" i="2" s="1"/>
  <c r="R374" i="2"/>
  <c r="S374" i="2"/>
  <c r="U374" i="2" s="1"/>
  <c r="S96" i="2"/>
  <c r="U96" i="2" s="1"/>
  <c r="R96" i="2"/>
  <c r="R957" i="2"/>
  <c r="S957" i="2"/>
  <c r="U957" i="2" s="1"/>
  <c r="R673" i="2"/>
  <c r="S673" i="2"/>
  <c r="U673" i="2" s="1"/>
  <c r="R982" i="2"/>
  <c r="S982" i="2"/>
  <c r="U982" i="2" s="1"/>
  <c r="R534" i="2"/>
  <c r="S534" i="2"/>
  <c r="U534" i="2" s="1"/>
  <c r="S80" i="2"/>
  <c r="U80" i="2" s="1"/>
  <c r="R80" i="2"/>
  <c r="R941" i="2"/>
  <c r="S941" i="2"/>
  <c r="U941" i="2" s="1"/>
  <c r="R922" i="2"/>
  <c r="S922" i="2"/>
  <c r="U922" i="2" s="1"/>
  <c r="S585" i="2"/>
  <c r="U585" i="2" s="1"/>
  <c r="R585" i="2"/>
  <c r="S578" i="2"/>
  <c r="U578" i="2" s="1"/>
  <c r="R578" i="2"/>
  <c r="R654" i="2"/>
  <c r="S654" i="2"/>
  <c r="U654" i="2" s="1"/>
  <c r="R597" i="2"/>
  <c r="S597" i="2"/>
  <c r="U597" i="2" s="1"/>
  <c r="R378" i="2"/>
  <c r="S378" i="2"/>
  <c r="U378" i="2" s="1"/>
  <c r="R322" i="2"/>
  <c r="S322" i="2"/>
  <c r="U322" i="2" s="1"/>
  <c r="R384" i="2"/>
  <c r="S384" i="2"/>
  <c r="U384" i="2" s="1"/>
  <c r="R102" i="2"/>
  <c r="S102" i="2"/>
  <c r="U102" i="2" s="1"/>
  <c r="R807" i="2"/>
  <c r="S807" i="2"/>
  <c r="U807" i="2" s="1"/>
  <c r="R544" i="2"/>
  <c r="S544" i="2"/>
  <c r="U544" i="2" s="1"/>
  <c r="R751" i="2"/>
  <c r="S751" i="2"/>
  <c r="U751" i="2" s="1"/>
  <c r="S569" i="2"/>
  <c r="U569" i="2" s="1"/>
  <c r="R569" i="2"/>
  <c r="R346" i="2"/>
  <c r="S346" i="2"/>
  <c r="U346" i="2" s="1"/>
  <c r="S48" i="2"/>
  <c r="U48" i="2" s="1"/>
  <c r="R48" i="2"/>
  <c r="R334" i="2"/>
  <c r="S334" i="2"/>
  <c r="U334" i="2" s="1"/>
  <c r="R379" i="2"/>
  <c r="S379" i="2"/>
  <c r="U379" i="2" s="1"/>
  <c r="R948" i="2"/>
  <c r="S948" i="2"/>
  <c r="U948" i="2" s="1"/>
  <c r="S571" i="2"/>
  <c r="U571" i="2" s="1"/>
  <c r="R571" i="2"/>
  <c r="R628" i="2"/>
  <c r="S628" i="2"/>
  <c r="U628" i="2" s="1"/>
  <c r="S117" i="2"/>
  <c r="U117" i="2" s="1"/>
  <c r="R117" i="2"/>
  <c r="R546" i="2"/>
  <c r="S546" i="2"/>
  <c r="U546" i="2" s="1"/>
  <c r="S169" i="2"/>
  <c r="U169" i="2" s="1"/>
  <c r="R169" i="2"/>
  <c r="R339" i="2"/>
  <c r="S339" i="2"/>
  <c r="U339" i="2" s="1"/>
  <c r="S49" i="2"/>
  <c r="U49" i="2" s="1"/>
  <c r="R49" i="2"/>
  <c r="R909" i="2"/>
  <c r="S909" i="2"/>
  <c r="U909" i="2" s="1"/>
  <c r="S194" i="2"/>
  <c r="U194" i="2" s="1"/>
  <c r="R194" i="2"/>
  <c r="R690" i="2"/>
  <c r="S690" i="2"/>
  <c r="U690" i="2" s="1"/>
  <c r="R429" i="2"/>
  <c r="S429" i="2"/>
  <c r="U429" i="2" s="1"/>
  <c r="R376" i="2"/>
  <c r="S376" i="2"/>
  <c r="U376" i="2" s="1"/>
  <c r="R362" i="2"/>
  <c r="S362" i="2"/>
  <c r="U362" i="2" s="1"/>
  <c r="S38" i="2"/>
  <c r="U38" i="2" s="1"/>
  <c r="R38" i="2"/>
  <c r="R848" i="2"/>
  <c r="S848" i="2"/>
  <c r="U848" i="2" s="1"/>
  <c r="R998" i="2"/>
  <c r="S998" i="2"/>
  <c r="U998" i="2" s="1"/>
  <c r="R932" i="2"/>
  <c r="S932" i="2"/>
  <c r="U932" i="2" s="1"/>
  <c r="R720" i="2"/>
  <c r="S720" i="2"/>
  <c r="U720" i="2" s="1"/>
  <c r="R611" i="2"/>
  <c r="S611" i="2"/>
  <c r="U611" i="2" s="1"/>
  <c r="R842" i="2"/>
  <c r="S842" i="2"/>
  <c r="U842" i="2" s="1"/>
  <c r="S452" i="2"/>
  <c r="U452" i="2" s="1"/>
  <c r="R452" i="2"/>
  <c r="S18" i="2"/>
  <c r="U18" i="2" s="1"/>
  <c r="R18" i="2"/>
  <c r="R134" i="2"/>
  <c r="S134" i="2"/>
  <c r="U134" i="2" s="1"/>
  <c r="R347" i="2"/>
  <c r="S347" i="2"/>
  <c r="U347" i="2" s="1"/>
  <c r="R243" i="2"/>
  <c r="S243" i="2"/>
  <c r="U243" i="2" s="1"/>
  <c r="R278" i="2"/>
  <c r="S278" i="2"/>
  <c r="U278" i="2" s="1"/>
  <c r="R293" i="2"/>
  <c r="S293" i="2"/>
  <c r="U293" i="2" s="1"/>
  <c r="R261" i="2"/>
  <c r="S261" i="2"/>
  <c r="U261" i="2" s="1"/>
  <c r="R234" i="2"/>
  <c r="S234" i="2"/>
  <c r="U234" i="2" s="1"/>
  <c r="R323" i="2"/>
  <c r="S323" i="2"/>
  <c r="U323" i="2" s="1"/>
  <c r="R291" i="2"/>
  <c r="S291" i="2"/>
  <c r="U291" i="2" s="1"/>
  <c r="R270" i="2"/>
  <c r="S270" i="2"/>
  <c r="U270" i="2" s="1"/>
  <c r="R438" i="2"/>
  <c r="S438" i="2"/>
  <c r="U438" i="2" s="1"/>
  <c r="S203" i="2"/>
  <c r="U203" i="2" s="1"/>
  <c r="R203" i="2"/>
  <c r="S211" i="2"/>
  <c r="U211" i="2" s="1"/>
  <c r="R211" i="2"/>
  <c r="S219" i="2"/>
  <c r="U219" i="2" s="1"/>
  <c r="R219" i="2"/>
  <c r="S227" i="2"/>
  <c r="U227" i="2" s="1"/>
  <c r="R227" i="2"/>
  <c r="R263" i="2"/>
  <c r="S263" i="2"/>
  <c r="U263" i="2" s="1"/>
  <c r="R317" i="2"/>
  <c r="S317" i="2"/>
  <c r="U317" i="2" s="1"/>
  <c r="R364" i="2"/>
  <c r="S364" i="2"/>
  <c r="U364" i="2" s="1"/>
  <c r="R297" i="2"/>
  <c r="S297" i="2"/>
  <c r="U297" i="2" s="1"/>
  <c r="R349" i="2"/>
  <c r="S349" i="2"/>
  <c r="U349" i="2" s="1"/>
  <c r="R361" i="2"/>
  <c r="S361" i="2"/>
  <c r="U361" i="2" s="1"/>
  <c r="R425" i="2"/>
  <c r="S425" i="2"/>
  <c r="U425" i="2" s="1"/>
  <c r="R335" i="2"/>
  <c r="S335" i="2"/>
  <c r="U335" i="2" s="1"/>
  <c r="R399" i="2"/>
  <c r="S399" i="2"/>
  <c r="U399" i="2" s="1"/>
  <c r="S473" i="2"/>
  <c r="U473" i="2" s="1"/>
  <c r="R473" i="2"/>
  <c r="S488" i="2"/>
  <c r="U488" i="2" s="1"/>
  <c r="R488" i="2"/>
  <c r="S496" i="2"/>
  <c r="U496" i="2" s="1"/>
  <c r="R496" i="2"/>
  <c r="S504" i="2"/>
  <c r="U504" i="2" s="1"/>
  <c r="R504" i="2"/>
  <c r="S512" i="2"/>
  <c r="U512" i="2" s="1"/>
  <c r="R512" i="2"/>
  <c r="S520" i="2"/>
  <c r="U520" i="2" s="1"/>
  <c r="R520" i="2"/>
  <c r="R694" i="2"/>
  <c r="S694" i="2"/>
  <c r="U694" i="2" s="1"/>
  <c r="R727" i="2"/>
  <c r="S727" i="2"/>
  <c r="U727" i="2" s="1"/>
  <c r="R707" i="2"/>
  <c r="S707" i="2"/>
  <c r="U707" i="2" s="1"/>
  <c r="R804" i="2"/>
  <c r="S804" i="2"/>
  <c r="U804" i="2" s="1"/>
  <c r="R929" i="2"/>
  <c r="S929" i="2"/>
  <c r="U929" i="2" s="1"/>
  <c r="R691" i="2"/>
  <c r="S691" i="2"/>
  <c r="U691" i="2" s="1"/>
  <c r="R769" i="2"/>
  <c r="S769" i="2"/>
  <c r="U769" i="2" s="1"/>
  <c r="R771" i="2"/>
  <c r="S771" i="2"/>
  <c r="U771" i="2" s="1"/>
  <c r="R896" i="2"/>
  <c r="S896" i="2"/>
  <c r="U896" i="2" s="1"/>
  <c r="R792" i="2"/>
  <c r="S792" i="2"/>
  <c r="U792" i="2" s="1"/>
  <c r="R961" i="2"/>
  <c r="S961" i="2"/>
  <c r="U961" i="2" s="1"/>
  <c r="R800" i="2"/>
  <c r="S800" i="2"/>
  <c r="U800" i="2" s="1"/>
  <c r="R945" i="2"/>
  <c r="S945" i="2"/>
  <c r="U945" i="2" s="1"/>
  <c r="R877" i="2"/>
  <c r="S877" i="2"/>
  <c r="U877" i="2" s="1"/>
  <c r="R668" i="2"/>
  <c r="S668" i="2"/>
  <c r="U668" i="2" s="1"/>
  <c r="R900" i="2"/>
  <c r="S900" i="2"/>
  <c r="U900" i="2" s="1"/>
  <c r="R296" i="2"/>
  <c r="S296" i="2"/>
  <c r="U296" i="2" s="1"/>
  <c r="R833" i="2"/>
  <c r="S833" i="2"/>
  <c r="U833" i="2" s="1"/>
  <c r="S657" i="2"/>
  <c r="U657" i="2" s="1"/>
  <c r="R657" i="2"/>
  <c r="S112" i="2"/>
  <c r="U112" i="2" s="1"/>
  <c r="R112" i="2"/>
  <c r="R570" i="2"/>
  <c r="S570" i="2"/>
  <c r="U570" i="2" s="1"/>
  <c r="R854" i="2"/>
  <c r="S854" i="2"/>
  <c r="U854" i="2" s="1"/>
  <c r="R192" i="2"/>
  <c r="S192" i="2"/>
  <c r="U192" i="2" s="1"/>
  <c r="R976" i="2"/>
  <c r="S976" i="2"/>
  <c r="U976" i="2" s="1"/>
  <c r="R535" i="2"/>
  <c r="S535" i="2"/>
  <c r="U535" i="2" s="1"/>
  <c r="R889" i="2"/>
  <c r="S889" i="2"/>
  <c r="U889" i="2" s="1"/>
  <c r="R154" i="2"/>
  <c r="S154" i="2"/>
  <c r="U154" i="2" s="1"/>
  <c r="R53" i="2"/>
  <c r="S53" i="2"/>
  <c r="U53" i="2" s="1"/>
  <c r="S146" i="2"/>
  <c r="U146" i="2" s="1"/>
  <c r="R146" i="2"/>
  <c r="R394" i="2"/>
  <c r="S394" i="2"/>
  <c r="U394" i="2" s="1"/>
  <c r="R802" i="2"/>
  <c r="S802" i="2"/>
  <c r="U802" i="2" s="1"/>
  <c r="R966" i="2"/>
  <c r="S966" i="2"/>
  <c r="U966" i="2" s="1"/>
  <c r="R105" i="2"/>
  <c r="S105" i="2"/>
  <c r="U105" i="2" s="1"/>
  <c r="R795" i="2"/>
  <c r="S795" i="2"/>
  <c r="U795" i="2" s="1"/>
  <c r="R130" i="2"/>
  <c r="S130" i="2"/>
  <c r="U130" i="2" s="1"/>
  <c r="R284" i="2"/>
  <c r="S284" i="2"/>
  <c r="U284" i="2" s="1"/>
  <c r="R813" i="2"/>
  <c r="S813" i="2"/>
  <c r="U813" i="2" s="1"/>
  <c r="R868" i="2"/>
  <c r="S868" i="2"/>
  <c r="U868" i="2" s="1"/>
  <c r="R869" i="2"/>
  <c r="S869" i="2"/>
  <c r="U869" i="2" s="1"/>
  <c r="S188" i="2"/>
  <c r="U188" i="2" s="1"/>
  <c r="R188" i="2"/>
  <c r="R79" i="2"/>
  <c r="S79" i="2"/>
  <c r="U79" i="2" s="1"/>
  <c r="R423" i="2"/>
  <c r="S423" i="2"/>
  <c r="U423" i="2" s="1"/>
  <c r="R70" i="2"/>
  <c r="S70" i="2"/>
  <c r="U70" i="2" s="1"/>
  <c r="R411" i="2"/>
  <c r="S411" i="2"/>
  <c r="U411" i="2" s="1"/>
  <c r="R251" i="2"/>
  <c r="S251" i="2"/>
  <c r="U251" i="2" s="1"/>
  <c r="R299" i="2"/>
  <c r="S299" i="2"/>
  <c r="U299" i="2" s="1"/>
  <c r="R273" i="2"/>
  <c r="S273" i="2"/>
  <c r="U273" i="2" s="1"/>
  <c r="R242" i="2"/>
  <c r="S242" i="2"/>
  <c r="U242" i="2" s="1"/>
  <c r="R355" i="2"/>
  <c r="S355" i="2"/>
  <c r="U355" i="2" s="1"/>
  <c r="R309" i="2"/>
  <c r="S309" i="2"/>
  <c r="U309" i="2" s="1"/>
  <c r="R275" i="2"/>
  <c r="S275" i="2"/>
  <c r="U275" i="2" s="1"/>
  <c r="R196" i="2"/>
  <c r="S196" i="2"/>
  <c r="U196" i="2" s="1"/>
  <c r="R204" i="2"/>
  <c r="S204" i="2"/>
  <c r="U204" i="2" s="1"/>
  <c r="R212" i="2"/>
  <c r="S212" i="2"/>
  <c r="U212" i="2" s="1"/>
  <c r="R220" i="2"/>
  <c r="S220" i="2"/>
  <c r="U220" i="2" s="1"/>
  <c r="R228" i="2"/>
  <c r="S228" i="2"/>
  <c r="U228" i="2" s="1"/>
  <c r="R274" i="2"/>
  <c r="S274" i="2"/>
  <c r="U274" i="2" s="1"/>
  <c r="R365" i="2"/>
  <c r="S365" i="2"/>
  <c r="U365" i="2" s="1"/>
  <c r="R371" i="2"/>
  <c r="S371" i="2"/>
  <c r="U371" i="2" s="1"/>
  <c r="R311" i="2"/>
  <c r="S311" i="2"/>
  <c r="U311" i="2" s="1"/>
  <c r="R381" i="2"/>
  <c r="S381" i="2"/>
  <c r="U381" i="2" s="1"/>
  <c r="R369" i="2"/>
  <c r="S369" i="2"/>
  <c r="U369" i="2" s="1"/>
  <c r="R407" i="2"/>
  <c r="S407" i="2"/>
  <c r="U407" i="2" s="1"/>
  <c r="S481" i="2"/>
  <c r="U481" i="2" s="1"/>
  <c r="R481" i="2"/>
  <c r="S489" i="2"/>
  <c r="U489" i="2" s="1"/>
  <c r="R489" i="2"/>
  <c r="S497" i="2"/>
  <c r="U497" i="2" s="1"/>
  <c r="R497" i="2"/>
  <c r="S505" i="2"/>
  <c r="U505" i="2" s="1"/>
  <c r="R505" i="2"/>
  <c r="S513" i="2"/>
  <c r="U513" i="2" s="1"/>
  <c r="R513" i="2"/>
  <c r="S521" i="2"/>
  <c r="U521" i="2" s="1"/>
  <c r="R521" i="2"/>
  <c r="R741" i="2"/>
  <c r="S741" i="2"/>
  <c r="U741" i="2" s="1"/>
  <c r="R887" i="2"/>
  <c r="S887" i="2"/>
  <c r="U887" i="2" s="1"/>
  <c r="R689" i="2"/>
  <c r="S689" i="2"/>
  <c r="U689" i="2" s="1"/>
  <c r="R880" i="2"/>
  <c r="S880" i="2"/>
  <c r="U880" i="2" s="1"/>
  <c r="R791" i="2"/>
  <c r="S791" i="2"/>
  <c r="U791" i="2" s="1"/>
  <c r="R695" i="2"/>
  <c r="S695" i="2"/>
  <c r="U695" i="2" s="1"/>
  <c r="R772" i="2"/>
  <c r="S772" i="2"/>
  <c r="U772" i="2" s="1"/>
  <c r="R776" i="2"/>
  <c r="S776" i="2"/>
  <c r="U776" i="2" s="1"/>
  <c r="R904" i="2"/>
  <c r="S904" i="2"/>
  <c r="U904" i="2" s="1"/>
  <c r="R805" i="2"/>
  <c r="S805" i="2"/>
  <c r="U805" i="2" s="1"/>
  <c r="S968" i="2"/>
  <c r="U968" i="2" s="1"/>
  <c r="R968" i="2"/>
  <c r="R860" i="2"/>
  <c r="S860" i="2"/>
  <c r="U860" i="2" s="1"/>
  <c r="R964" i="2"/>
  <c r="S964" i="2"/>
  <c r="U964" i="2" s="1"/>
  <c r="R884" i="2"/>
  <c r="S884" i="2"/>
  <c r="U884" i="2" s="1"/>
  <c r="S84" i="2"/>
  <c r="U84" i="2" s="1"/>
  <c r="R84" i="2"/>
  <c r="R716" i="2"/>
  <c r="S716" i="2"/>
  <c r="U716" i="2" s="1"/>
  <c r="R1003" i="2"/>
  <c r="S1003" i="2"/>
  <c r="U1003" i="2" s="1"/>
  <c r="R881" i="2"/>
  <c r="S881" i="2"/>
  <c r="U881" i="2" s="1"/>
  <c r="R562" i="2"/>
  <c r="S562" i="2"/>
  <c r="U562" i="2" s="1"/>
  <c r="R318" i="2"/>
  <c r="S318" i="2"/>
  <c r="U318" i="2" s="1"/>
  <c r="R890" i="2"/>
  <c r="S890" i="2"/>
  <c r="U890" i="2" s="1"/>
  <c r="R550" i="2"/>
  <c r="S550" i="2"/>
  <c r="U550" i="2" s="1"/>
  <c r="R588" i="2"/>
  <c r="S588" i="2"/>
  <c r="U588" i="2" s="1"/>
  <c r="R921" i="2"/>
  <c r="S921" i="2"/>
  <c r="U921" i="2" s="1"/>
  <c r="R178" i="2"/>
  <c r="S178" i="2"/>
  <c r="U178" i="2" s="1"/>
  <c r="R906" i="2"/>
  <c r="S906" i="2"/>
  <c r="U906" i="2" s="1"/>
  <c r="S55" i="2"/>
  <c r="U55" i="2" s="1"/>
  <c r="R55" i="2"/>
  <c r="R873" i="2"/>
  <c r="S873" i="2"/>
  <c r="U873" i="2" s="1"/>
  <c r="R531" i="2"/>
  <c r="S531" i="2"/>
  <c r="U531" i="2" s="1"/>
  <c r="S51" i="2"/>
  <c r="U51" i="2" s="1"/>
  <c r="R51" i="2"/>
  <c r="R666" i="2"/>
  <c r="S666" i="2"/>
  <c r="U666" i="2" s="1"/>
  <c r="R312" i="2"/>
  <c r="S312" i="2"/>
  <c r="U312" i="2" s="1"/>
  <c r="S58" i="2"/>
  <c r="U58" i="2" s="1"/>
  <c r="R58" i="2"/>
  <c r="R340" i="2"/>
  <c r="S340" i="2"/>
  <c r="U340" i="2" s="1"/>
  <c r="R610" i="2"/>
  <c r="S610" i="2"/>
  <c r="U610" i="2" s="1"/>
  <c r="R532" i="2"/>
  <c r="S532" i="2"/>
  <c r="U532" i="2" s="1"/>
  <c r="S65" i="2"/>
  <c r="U65" i="2" s="1"/>
  <c r="R65" i="2"/>
  <c r="R563" i="2"/>
  <c r="S563" i="2"/>
  <c r="U563" i="2" s="1"/>
  <c r="S33" i="2"/>
  <c r="U33" i="2" s="1"/>
  <c r="R33" i="2"/>
  <c r="R547" i="2"/>
  <c r="S547" i="2"/>
  <c r="U547" i="2" s="1"/>
  <c r="R1000" i="2"/>
  <c r="S1000" i="2"/>
  <c r="U1000" i="2" s="1"/>
  <c r="R93" i="2"/>
  <c r="S93" i="2"/>
  <c r="U93" i="2" s="1"/>
  <c r="R427" i="2"/>
  <c r="S427" i="2"/>
  <c r="U427" i="2" s="1"/>
  <c r="R358" i="2"/>
  <c r="S358" i="2"/>
  <c r="U358" i="2" s="1"/>
  <c r="R979" i="2"/>
  <c r="S979" i="2"/>
  <c r="U979" i="2" s="1"/>
  <c r="S30" i="2"/>
  <c r="U30" i="2" s="1"/>
  <c r="R30" i="2"/>
  <c r="S41" i="2"/>
  <c r="U41" i="2" s="1"/>
  <c r="R41" i="2"/>
  <c r="R809" i="2"/>
  <c r="S809" i="2"/>
  <c r="U809" i="2" s="1"/>
  <c r="R573" i="2"/>
  <c r="S573" i="2"/>
  <c r="U573" i="2" s="1"/>
  <c r="R402" i="2"/>
  <c r="S402" i="2"/>
  <c r="U402" i="2" s="1"/>
  <c r="R815" i="2"/>
  <c r="S815" i="2"/>
  <c r="U815" i="2" s="1"/>
  <c r="R616" i="2"/>
  <c r="S616" i="2"/>
  <c r="U616" i="2" s="1"/>
  <c r="R723" i="2"/>
  <c r="S723" i="2"/>
  <c r="U723" i="2" s="1"/>
  <c r="S479" i="2"/>
  <c r="U479" i="2" s="1"/>
  <c r="R479" i="2"/>
  <c r="S136" i="2"/>
  <c r="U136" i="2" s="1"/>
  <c r="R136" i="2"/>
  <c r="R846" i="2"/>
  <c r="S846" i="2"/>
  <c r="U846" i="2" s="1"/>
  <c r="R749" i="2"/>
  <c r="S749" i="2"/>
  <c r="U749" i="2" s="1"/>
  <c r="R576" i="2"/>
  <c r="S576" i="2"/>
  <c r="U576" i="2" s="1"/>
  <c r="R670" i="2"/>
  <c r="S670" i="2"/>
  <c r="U670" i="2" s="1"/>
  <c r="S128" i="2"/>
  <c r="U128" i="2" s="1"/>
  <c r="R128" i="2"/>
  <c r="R812" i="2"/>
  <c r="S812" i="2"/>
  <c r="U812" i="2" s="1"/>
  <c r="R992" i="2"/>
  <c r="S992" i="2"/>
  <c r="U992" i="2" s="1"/>
  <c r="R943" i="2"/>
  <c r="S943" i="2"/>
  <c r="U943" i="2" s="1"/>
  <c r="R822" i="2"/>
  <c r="S822" i="2"/>
  <c r="U822" i="2" s="1"/>
  <c r="R717" i="2"/>
  <c r="S717" i="2"/>
  <c r="U717" i="2" s="1"/>
  <c r="R696" i="2"/>
  <c r="S696" i="2"/>
  <c r="U696" i="2" s="1"/>
  <c r="R315" i="2"/>
  <c r="S315" i="2"/>
  <c r="U315" i="2" s="1"/>
  <c r="S184" i="2"/>
  <c r="U184" i="2" s="1"/>
  <c r="R184" i="2"/>
  <c r="S634" i="2"/>
  <c r="U634" i="2" s="1"/>
  <c r="R634" i="2"/>
  <c r="R708" i="2"/>
  <c r="S708" i="2"/>
  <c r="U708" i="2" s="1"/>
  <c r="R553" i="2"/>
  <c r="S553" i="2"/>
  <c r="U553" i="2" s="1"/>
  <c r="S537" i="2"/>
  <c r="U537" i="2" s="1"/>
  <c r="R537" i="2"/>
  <c r="S177" i="2"/>
  <c r="U177" i="2" s="1"/>
  <c r="R177" i="2"/>
  <c r="R288" i="2"/>
  <c r="S288" i="2"/>
  <c r="U288" i="2" s="1"/>
  <c r="R584" i="2"/>
  <c r="S584" i="2"/>
  <c r="U584" i="2" s="1"/>
  <c r="S94" i="2"/>
  <c r="U94" i="2" s="1"/>
  <c r="R94" i="2"/>
  <c r="R905" i="2"/>
  <c r="S905" i="2"/>
  <c r="U905" i="2" s="1"/>
  <c r="R827" i="2"/>
  <c r="S827" i="2"/>
  <c r="U827" i="2" s="1"/>
  <c r="S111" i="2"/>
  <c r="U111" i="2" s="1"/>
  <c r="R111" i="2"/>
  <c r="R808" i="2"/>
  <c r="S808" i="2"/>
  <c r="U808" i="2" s="1"/>
  <c r="R328" i="2"/>
  <c r="S328" i="2"/>
  <c r="U328" i="2" s="1"/>
  <c r="R354" i="2"/>
  <c r="S354" i="2"/>
  <c r="U354" i="2" s="1"/>
  <c r="R17" i="2"/>
  <c r="S17" i="2"/>
  <c r="U17" i="2" s="1"/>
  <c r="R25" i="2"/>
  <c r="S25" i="2"/>
  <c r="U25" i="2" s="1"/>
  <c r="R706" i="2"/>
  <c r="S706" i="2"/>
  <c r="U706" i="2" s="1"/>
  <c r="R789" i="2"/>
  <c r="S789" i="2"/>
  <c r="U789" i="2" s="1"/>
  <c r="R728" i="2"/>
  <c r="S728" i="2"/>
  <c r="U728" i="2" s="1"/>
  <c r="R97" i="2"/>
  <c r="S97" i="2"/>
  <c r="U97" i="2" s="1"/>
  <c r="S36" i="2"/>
  <c r="U36" i="2" s="1"/>
  <c r="R36" i="2"/>
  <c r="S46" i="2"/>
  <c r="U46" i="2" s="1"/>
  <c r="R46" i="2"/>
  <c r="R862" i="2"/>
  <c r="S862" i="2"/>
  <c r="U862" i="2" s="1"/>
  <c r="R633" i="2"/>
  <c r="S633" i="2"/>
  <c r="U633" i="2" s="1"/>
  <c r="R650" i="2"/>
  <c r="S650" i="2"/>
  <c r="U650" i="2" s="1"/>
  <c r="S122" i="2"/>
  <c r="U122" i="2" s="1"/>
  <c r="R122" i="2"/>
  <c r="R635" i="2"/>
  <c r="S635" i="2"/>
  <c r="U635" i="2" s="1"/>
  <c r="R314" i="2"/>
  <c r="S314" i="2"/>
  <c r="U314" i="2" s="1"/>
  <c r="S455" i="2"/>
  <c r="U455" i="2" s="1"/>
  <c r="R455" i="2"/>
  <c r="S83" i="2"/>
  <c r="U83" i="2" s="1"/>
  <c r="R83" i="2"/>
  <c r="S35" i="2"/>
  <c r="U35" i="2" s="1"/>
  <c r="R35" i="2"/>
  <c r="R744" i="2"/>
  <c r="S744" i="2"/>
  <c r="U744" i="2" s="1"/>
  <c r="R259" i="2"/>
  <c r="S259" i="2"/>
  <c r="U259" i="2" s="1"/>
  <c r="R404" i="2"/>
  <c r="S404" i="2"/>
  <c r="U404" i="2" s="1"/>
  <c r="R387" i="2"/>
  <c r="S387" i="2"/>
  <c r="U387" i="2" s="1"/>
  <c r="R260" i="2"/>
  <c r="S260" i="2"/>
  <c r="U260" i="2" s="1"/>
  <c r="R250" i="2"/>
  <c r="S250" i="2"/>
  <c r="U250" i="2" s="1"/>
  <c r="R419" i="2"/>
  <c r="S419" i="2"/>
  <c r="U419" i="2" s="1"/>
  <c r="R372" i="2"/>
  <c r="S372" i="2"/>
  <c r="U372" i="2" s="1"/>
  <c r="R280" i="2"/>
  <c r="S280" i="2"/>
  <c r="U280" i="2" s="1"/>
  <c r="R197" i="2"/>
  <c r="S197" i="2"/>
  <c r="U197" i="2" s="1"/>
  <c r="R205" i="2"/>
  <c r="S205" i="2"/>
  <c r="U205" i="2" s="1"/>
  <c r="S213" i="2"/>
  <c r="U213" i="2" s="1"/>
  <c r="R213" i="2"/>
  <c r="S221" i="2"/>
  <c r="U221" i="2" s="1"/>
  <c r="R221" i="2"/>
  <c r="R229" i="2"/>
  <c r="S229" i="2"/>
  <c r="U229" i="2" s="1"/>
  <c r="R287" i="2"/>
  <c r="S287" i="2"/>
  <c r="U287" i="2" s="1"/>
  <c r="R397" i="2"/>
  <c r="S397" i="2"/>
  <c r="U397" i="2" s="1"/>
  <c r="R396" i="2"/>
  <c r="S396" i="2"/>
  <c r="U396" i="2" s="1"/>
  <c r="R329" i="2"/>
  <c r="S329" i="2"/>
  <c r="U329" i="2" s="1"/>
  <c r="R413" i="2"/>
  <c r="S413" i="2"/>
  <c r="U413" i="2" s="1"/>
  <c r="R377" i="2"/>
  <c r="S377" i="2"/>
  <c r="U377" i="2" s="1"/>
  <c r="S446" i="2"/>
  <c r="U446" i="2" s="1"/>
  <c r="R446" i="2"/>
  <c r="R351" i="2"/>
  <c r="S351" i="2"/>
  <c r="U351" i="2" s="1"/>
  <c r="R434" i="2"/>
  <c r="S434" i="2"/>
  <c r="U434" i="2" s="1"/>
  <c r="S482" i="2"/>
  <c r="U482" i="2" s="1"/>
  <c r="R482" i="2"/>
  <c r="S490" i="2"/>
  <c r="U490" i="2" s="1"/>
  <c r="R490" i="2"/>
  <c r="S498" i="2"/>
  <c r="U498" i="2" s="1"/>
  <c r="R498" i="2"/>
  <c r="S506" i="2"/>
  <c r="U506" i="2" s="1"/>
  <c r="R506" i="2"/>
  <c r="S514" i="2"/>
  <c r="U514" i="2" s="1"/>
  <c r="R514" i="2"/>
  <c r="S522" i="2"/>
  <c r="U522" i="2" s="1"/>
  <c r="R522" i="2"/>
  <c r="R681" i="2"/>
  <c r="S681" i="2"/>
  <c r="U681" i="2" s="1"/>
  <c r="R698" i="2"/>
  <c r="S698" i="2"/>
  <c r="U698" i="2" s="1"/>
  <c r="R697" i="2"/>
  <c r="S697" i="2"/>
  <c r="U697" i="2" s="1"/>
  <c r="R683" i="2"/>
  <c r="S683" i="2"/>
  <c r="U683" i="2" s="1"/>
  <c r="R803" i="2"/>
  <c r="S803" i="2"/>
  <c r="U803" i="2" s="1"/>
  <c r="R699" i="2"/>
  <c r="S699" i="2"/>
  <c r="U699" i="2" s="1"/>
  <c r="R729" i="2"/>
  <c r="S729" i="2"/>
  <c r="U729" i="2" s="1"/>
  <c r="R780" i="2"/>
  <c r="S780" i="2"/>
  <c r="U780" i="2" s="1"/>
  <c r="R748" i="2"/>
  <c r="S748" i="2"/>
  <c r="U748" i="2" s="1"/>
  <c r="R872" i="2"/>
  <c r="S872" i="2"/>
  <c r="U872" i="2" s="1"/>
  <c r="R978" i="2"/>
  <c r="S978" i="2"/>
  <c r="U978" i="2" s="1"/>
  <c r="R864" i="2"/>
  <c r="S864" i="2"/>
  <c r="U864" i="2" s="1"/>
  <c r="R971" i="2"/>
  <c r="S971" i="2"/>
  <c r="U971" i="2" s="1"/>
  <c r="R888" i="2"/>
  <c r="S888" i="2"/>
  <c r="U888" i="2" s="1"/>
  <c r="R987" i="2"/>
  <c r="S987" i="2"/>
  <c r="U987" i="2" s="1"/>
  <c r="R701" i="2"/>
  <c r="S701" i="2"/>
  <c r="U701" i="2" s="1"/>
  <c r="R582" i="2"/>
  <c r="S582" i="2"/>
  <c r="U582" i="2" s="1"/>
  <c r="R612" i="2"/>
  <c r="S612" i="2"/>
  <c r="U612" i="2" s="1"/>
  <c r="R575" i="2"/>
  <c r="S575" i="2"/>
  <c r="U575" i="2" s="1"/>
  <c r="S653" i="2"/>
  <c r="U653" i="2" s="1"/>
  <c r="R653" i="2"/>
  <c r="R970" i="2"/>
  <c r="S970" i="2"/>
  <c r="U970" i="2" s="1"/>
  <c r="S630" i="2"/>
  <c r="U630" i="2" s="1"/>
  <c r="R630" i="2"/>
  <c r="R814" i="2"/>
  <c r="S814" i="2"/>
  <c r="U814" i="2" s="1"/>
  <c r="S626" i="2"/>
  <c r="U626" i="2" s="1"/>
  <c r="R626" i="2"/>
  <c r="R841" i="2"/>
  <c r="S841" i="2"/>
  <c r="U841" i="2" s="1"/>
  <c r="R621" i="2"/>
  <c r="S621" i="2"/>
  <c r="U621" i="2" s="1"/>
  <c r="R829" i="2"/>
  <c r="S829" i="2"/>
  <c r="U829" i="2" s="1"/>
  <c r="R671" i="2"/>
  <c r="S671" i="2"/>
  <c r="U671" i="2" s="1"/>
  <c r="R760" i="2"/>
  <c r="S760" i="2"/>
  <c r="U760" i="2" s="1"/>
  <c r="S57" i="2"/>
  <c r="U57" i="2" s="1"/>
  <c r="R57" i="2"/>
  <c r="R408" i="2"/>
  <c r="S408" i="2"/>
  <c r="U408" i="2" s="1"/>
  <c r="R294" i="2"/>
  <c r="S294" i="2"/>
  <c r="U294" i="2" s="1"/>
  <c r="R828" i="2"/>
  <c r="S828" i="2"/>
  <c r="U828" i="2" s="1"/>
  <c r="R639" i="2"/>
  <c r="S639" i="2"/>
  <c r="U639" i="2" s="1"/>
  <c r="R734" i="2"/>
  <c r="S734" i="2"/>
  <c r="U734" i="2" s="1"/>
  <c r="R680" i="2"/>
  <c r="S680" i="2"/>
  <c r="U680" i="2" s="1"/>
  <c r="R416" i="2"/>
  <c r="S416" i="2"/>
  <c r="U416" i="2" s="1"/>
  <c r="R944" i="2"/>
  <c r="S944" i="2"/>
  <c r="U944" i="2" s="1"/>
  <c r="R955" i="2"/>
  <c r="S955" i="2"/>
  <c r="U955" i="2" s="1"/>
  <c r="R623" i="2"/>
  <c r="S623" i="2"/>
  <c r="U623" i="2" s="1"/>
  <c r="R733" i="2"/>
  <c r="S733" i="2"/>
  <c r="U733" i="2" s="1"/>
  <c r="R326" i="2"/>
  <c r="S326" i="2"/>
  <c r="U326" i="2" s="1"/>
  <c r="S190" i="2"/>
  <c r="U190" i="2" s="1"/>
  <c r="R190" i="2"/>
  <c r="R952" i="2"/>
  <c r="S952" i="2"/>
  <c r="U952" i="2" s="1"/>
  <c r="R549" i="2"/>
  <c r="S549" i="2"/>
  <c r="U549" i="2" s="1"/>
  <c r="S149" i="2"/>
  <c r="U149" i="2" s="1"/>
  <c r="R149" i="2"/>
  <c r="R129" i="2"/>
  <c r="S129" i="2"/>
  <c r="U129" i="2" s="1"/>
  <c r="R310" i="2"/>
  <c r="S310" i="2"/>
  <c r="U310" i="2" s="1"/>
  <c r="R913" i="2"/>
  <c r="S913" i="2"/>
  <c r="U913" i="2" s="1"/>
  <c r="R636" i="2"/>
  <c r="S636" i="2"/>
  <c r="U636" i="2" s="1"/>
  <c r="R587" i="2"/>
  <c r="S587" i="2"/>
  <c r="U587" i="2" s="1"/>
  <c r="S468" i="2"/>
  <c r="U468" i="2" s="1"/>
  <c r="R468" i="2"/>
  <c r="S174" i="2"/>
  <c r="U174" i="2" s="1"/>
  <c r="R174" i="2"/>
  <c r="R938" i="2"/>
  <c r="S938" i="2"/>
  <c r="U938" i="2" s="1"/>
  <c r="R817" i="2"/>
  <c r="S817" i="2"/>
  <c r="U817" i="2" s="1"/>
  <c r="R661" i="2"/>
  <c r="S661" i="2"/>
  <c r="U661" i="2" s="1"/>
  <c r="R731" i="2"/>
  <c r="S731" i="2"/>
  <c r="U731" i="2" s="1"/>
  <c r="R133" i="2"/>
  <c r="S133" i="2"/>
  <c r="U133" i="2" s="1"/>
  <c r="R604" i="2"/>
  <c r="S604" i="2"/>
  <c r="U604" i="2" s="1"/>
  <c r="S185" i="2"/>
  <c r="U185" i="2" s="1"/>
  <c r="R185" i="2"/>
  <c r="S74" i="2"/>
  <c r="U74" i="2" s="1"/>
  <c r="R74" i="2"/>
  <c r="R88" i="2"/>
  <c r="S88" i="2"/>
  <c r="U88" i="2" s="1"/>
  <c r="R9" i="2"/>
  <c r="R750" i="2"/>
  <c r="S750" i="2"/>
  <c r="U750" i="2" s="1"/>
  <c r="R620" i="2"/>
  <c r="S620" i="2"/>
  <c r="U620" i="2" s="1"/>
  <c r="R743" i="2"/>
  <c r="S743" i="2"/>
  <c r="U743" i="2" s="1"/>
  <c r="R430" i="2"/>
  <c r="S430" i="2"/>
  <c r="U430" i="2" s="1"/>
  <c r="S113" i="2"/>
  <c r="U113" i="2" s="1"/>
  <c r="R113" i="2"/>
  <c r="R66" i="2"/>
  <c r="S66" i="2"/>
  <c r="U66" i="2" s="1"/>
  <c r="R398" i="2"/>
  <c r="S398" i="2"/>
  <c r="U398" i="2" s="1"/>
  <c r="R50" i="2"/>
  <c r="S50" i="2"/>
  <c r="U50" i="2" s="1"/>
  <c r="R742" i="2"/>
  <c r="S742" i="2"/>
  <c r="U742" i="2" s="1"/>
  <c r="R801" i="2"/>
  <c r="S801" i="2"/>
  <c r="U801" i="2" s="1"/>
  <c r="R648" i="2"/>
  <c r="S648" i="2"/>
  <c r="U648" i="2" s="1"/>
  <c r="R730" i="2"/>
  <c r="S730" i="2"/>
  <c r="U730" i="2" s="1"/>
  <c r="R439" i="2"/>
  <c r="S439" i="2"/>
  <c r="U439" i="2" s="1"/>
  <c r="R156" i="2"/>
  <c r="S156" i="2"/>
  <c r="U156" i="2" s="1"/>
  <c r="R99" i="2"/>
  <c r="S99" i="2"/>
  <c r="U99" i="2" s="1"/>
  <c r="S171" i="2"/>
  <c r="U171" i="2" s="1"/>
  <c r="R171" i="2"/>
  <c r="R613" i="2"/>
  <c r="S613" i="2"/>
  <c r="U613" i="2" s="1"/>
  <c r="R686" i="2"/>
  <c r="S686" i="2"/>
  <c r="U686" i="2" s="1"/>
  <c r="R406" i="2"/>
  <c r="S406" i="2"/>
  <c r="U406" i="2" s="1"/>
  <c r="R342" i="2"/>
  <c r="S342" i="2"/>
  <c r="U342" i="2" s="1"/>
  <c r="R28" i="2"/>
  <c r="S28" i="2"/>
  <c r="U28" i="2" s="1"/>
  <c r="R950" i="2"/>
  <c r="S950" i="2"/>
  <c r="U950" i="2" s="1"/>
  <c r="R11" i="2"/>
  <c r="R664" i="2"/>
  <c r="S664" i="2"/>
  <c r="U664" i="2" s="1"/>
  <c r="R993" i="2"/>
  <c r="S993" i="2"/>
  <c r="U993" i="2" s="1"/>
  <c r="R617" i="2"/>
  <c r="S617" i="2"/>
  <c r="U617" i="2" s="1"/>
  <c r="R568" i="2"/>
  <c r="S568" i="2"/>
  <c r="U568" i="2" s="1"/>
  <c r="R557" i="2"/>
  <c r="S557" i="2"/>
  <c r="U557" i="2" s="1"/>
  <c r="R424" i="2"/>
  <c r="S424" i="2"/>
  <c r="U424" i="2" s="1"/>
  <c r="R106" i="2"/>
  <c r="S106" i="2"/>
  <c r="U106" i="2" s="1"/>
  <c r="R445" i="2"/>
  <c r="S445" i="2"/>
  <c r="U445" i="2" s="1"/>
  <c r="R307" i="2"/>
  <c r="S307" i="2"/>
  <c r="U307" i="2" s="1"/>
  <c r="R755" i="2"/>
  <c r="S755" i="2"/>
  <c r="U755" i="2" s="1"/>
  <c r="R268" i="2"/>
  <c r="S268" i="2"/>
  <c r="U268" i="2" s="1"/>
  <c r="S448" i="2"/>
  <c r="U448" i="2" s="1"/>
  <c r="R448" i="2"/>
  <c r="S472" i="2"/>
  <c r="U472" i="2" s="1"/>
  <c r="R472" i="2"/>
  <c r="R266" i="2"/>
  <c r="S266" i="2"/>
  <c r="U266" i="2" s="1"/>
  <c r="R258" i="2"/>
  <c r="S258" i="2"/>
  <c r="U258" i="2" s="1"/>
  <c r="R233" i="2"/>
  <c r="S233" i="2"/>
  <c r="U233" i="2" s="1"/>
  <c r="R232" i="2"/>
  <c r="S232" i="2"/>
  <c r="U232" i="2" s="1"/>
  <c r="R305" i="2"/>
  <c r="S305" i="2"/>
  <c r="U305" i="2" s="1"/>
  <c r="S198" i="2"/>
  <c r="U198" i="2" s="1"/>
  <c r="R198" i="2"/>
  <c r="S206" i="2"/>
  <c r="U206" i="2" s="1"/>
  <c r="R206" i="2"/>
  <c r="R214" i="2"/>
  <c r="S214" i="2"/>
  <c r="U214" i="2" s="1"/>
  <c r="S222" i="2"/>
  <c r="U222" i="2" s="1"/>
  <c r="R222" i="2"/>
  <c r="S230" i="2"/>
  <c r="U230" i="2" s="1"/>
  <c r="R230" i="2"/>
  <c r="R301" i="2"/>
  <c r="S301" i="2"/>
  <c r="U301" i="2" s="1"/>
  <c r="R271" i="2"/>
  <c r="S271" i="2"/>
  <c r="U271" i="2" s="1"/>
  <c r="R403" i="2"/>
  <c r="S403" i="2"/>
  <c r="U403" i="2" s="1"/>
  <c r="R337" i="2"/>
  <c r="S337" i="2"/>
  <c r="U337" i="2" s="1"/>
  <c r="S464" i="2"/>
  <c r="U464" i="2" s="1"/>
  <c r="R464" i="2"/>
  <c r="R385" i="2"/>
  <c r="S385" i="2"/>
  <c r="U385" i="2" s="1"/>
  <c r="S454" i="2"/>
  <c r="U454" i="2" s="1"/>
  <c r="R454" i="2"/>
  <c r="R359" i="2"/>
  <c r="S359" i="2"/>
  <c r="U359" i="2" s="1"/>
  <c r="R442" i="2"/>
  <c r="S442" i="2"/>
  <c r="U442" i="2" s="1"/>
  <c r="S483" i="2"/>
  <c r="U483" i="2" s="1"/>
  <c r="R483" i="2"/>
  <c r="S491" i="2"/>
  <c r="U491" i="2" s="1"/>
  <c r="R491" i="2"/>
  <c r="S499" i="2"/>
  <c r="U499" i="2" s="1"/>
  <c r="R499" i="2"/>
  <c r="S507" i="2"/>
  <c r="U507" i="2" s="1"/>
  <c r="R507" i="2"/>
  <c r="S515" i="2"/>
  <c r="U515" i="2" s="1"/>
  <c r="R515" i="2"/>
  <c r="S523" i="2"/>
  <c r="U523" i="2" s="1"/>
  <c r="R523" i="2"/>
  <c r="R715" i="2"/>
  <c r="S715" i="2"/>
  <c r="U715" i="2" s="1"/>
  <c r="R711" i="2"/>
  <c r="S711" i="2"/>
  <c r="U711" i="2" s="1"/>
  <c r="R710" i="2"/>
  <c r="S710" i="2"/>
  <c r="U710" i="2" s="1"/>
  <c r="R705" i="2"/>
  <c r="S705" i="2"/>
  <c r="U705" i="2" s="1"/>
  <c r="R940" i="2"/>
  <c r="S940" i="2"/>
  <c r="U940" i="2" s="1"/>
  <c r="R712" i="2"/>
  <c r="S712" i="2"/>
  <c r="U712" i="2" s="1"/>
  <c r="S752" i="2"/>
  <c r="U752" i="2" s="1"/>
  <c r="R752" i="2"/>
  <c r="R784" i="2"/>
  <c r="S784" i="2"/>
  <c r="U784" i="2" s="1"/>
  <c r="R757" i="2"/>
  <c r="S757" i="2"/>
  <c r="U757" i="2" s="1"/>
  <c r="R899" i="2"/>
  <c r="S899" i="2"/>
  <c r="U899" i="2" s="1"/>
  <c r="R981" i="2"/>
  <c r="S981" i="2"/>
  <c r="U981" i="2" s="1"/>
  <c r="R885" i="2"/>
  <c r="S885" i="2"/>
  <c r="U885" i="2" s="1"/>
  <c r="R984" i="2"/>
  <c r="S984" i="2"/>
  <c r="U984" i="2" s="1"/>
  <c r="R912" i="2"/>
  <c r="S912" i="2"/>
  <c r="U912" i="2" s="1"/>
  <c r="R946" i="2"/>
  <c r="S946" i="2"/>
  <c r="U946" i="2" s="1"/>
  <c r="R871" i="2"/>
  <c r="S871" i="2"/>
  <c r="U871" i="2" s="1"/>
  <c r="R151" i="2"/>
  <c r="S151" i="2"/>
  <c r="U151" i="2" s="1"/>
  <c r="R400" i="2"/>
  <c r="S400" i="2"/>
  <c r="U400" i="2" s="1"/>
  <c r="R330" i="2"/>
  <c r="S330" i="2"/>
  <c r="U330" i="2" s="1"/>
  <c r="S87" i="2"/>
  <c r="U87" i="2" s="1"/>
  <c r="R87" i="2"/>
  <c r="R392" i="2"/>
  <c r="S392" i="2"/>
  <c r="U392" i="2" s="1"/>
  <c r="R672" i="2"/>
  <c r="S672" i="2"/>
  <c r="U672" i="2" s="1"/>
  <c r="S545" i="2"/>
  <c r="U545" i="2" s="1"/>
  <c r="R545" i="2"/>
  <c r="R443" i="2"/>
  <c r="S443" i="2"/>
  <c r="U443" i="2" s="1"/>
  <c r="R660" i="2"/>
  <c r="S660" i="2"/>
  <c r="U660" i="2" s="1"/>
  <c r="S158" i="2"/>
  <c r="U158" i="2" s="1"/>
  <c r="R158" i="2"/>
  <c r="R558" i="2"/>
  <c r="S558" i="2"/>
  <c r="U558" i="2" s="1"/>
  <c r="R81" i="2"/>
  <c r="S81" i="2"/>
  <c r="U81" i="2" s="1"/>
  <c r="S161" i="2"/>
  <c r="U161" i="2" s="1"/>
  <c r="R161" i="2"/>
  <c r="S60" i="2"/>
  <c r="U60" i="2" s="1"/>
  <c r="R60" i="2"/>
  <c r="S936" i="2"/>
  <c r="U936" i="2" s="1"/>
  <c r="R936" i="2"/>
  <c r="R343" i="2"/>
  <c r="S343" i="2"/>
  <c r="U343" i="2" s="1"/>
  <c r="R85" i="2"/>
  <c r="S85" i="2"/>
  <c r="U85" i="2" s="1"/>
  <c r="R853" i="2"/>
  <c r="S853" i="2"/>
  <c r="U853" i="2" s="1"/>
  <c r="S638" i="2"/>
  <c r="U638" i="2" s="1"/>
  <c r="R638" i="2"/>
  <c r="R991" i="2"/>
  <c r="S991" i="2"/>
  <c r="U991" i="2" s="1"/>
  <c r="R908" i="2"/>
  <c r="S908" i="2"/>
  <c r="U908" i="2" s="1"/>
  <c r="S126" i="2"/>
  <c r="U126" i="2" s="1"/>
  <c r="R126" i="2"/>
  <c r="R830" i="2"/>
  <c r="S830" i="2"/>
  <c r="U830" i="2" s="1"/>
  <c r="S193" i="2"/>
  <c r="U193" i="2" s="1"/>
  <c r="R193" i="2"/>
  <c r="R990" i="2"/>
  <c r="S990" i="2"/>
  <c r="U990" i="2" s="1"/>
  <c r="R324" i="2"/>
  <c r="S324" i="2"/>
  <c r="U324" i="2" s="1"/>
  <c r="R298" i="2"/>
  <c r="S298" i="2"/>
  <c r="U298" i="2" s="1"/>
  <c r="S824" i="2"/>
  <c r="U824" i="2" s="1"/>
  <c r="R824" i="2"/>
  <c r="R960" i="2"/>
  <c r="S960" i="2"/>
  <c r="U960" i="2" s="1"/>
  <c r="R444" i="2"/>
  <c r="S444" i="2"/>
  <c r="U444" i="2" s="1"/>
  <c r="R866" i="2"/>
  <c r="S866" i="2"/>
  <c r="U866" i="2" s="1"/>
  <c r="R135" i="2"/>
  <c r="S135" i="2"/>
  <c r="U135" i="2" s="1"/>
  <c r="R999" i="2"/>
  <c r="S999" i="2"/>
  <c r="U999" i="2" s="1"/>
  <c r="R816" i="2"/>
  <c r="S816" i="2"/>
  <c r="U816" i="2" s="1"/>
  <c r="R843" i="2"/>
  <c r="S843" i="2"/>
  <c r="U843" i="2" s="1"/>
  <c r="R679" i="2"/>
  <c r="S679" i="2"/>
  <c r="U679" i="2" s="1"/>
  <c r="R451" i="2"/>
  <c r="S451" i="2"/>
  <c r="U451" i="2" s="1"/>
  <c r="S561" i="2"/>
  <c r="U561" i="2" s="1"/>
  <c r="R561" i="2"/>
  <c r="R962" i="2"/>
  <c r="S962" i="2"/>
  <c r="U962" i="2" s="1"/>
  <c r="R290" i="2"/>
  <c r="S290" i="2"/>
  <c r="U290" i="2" s="1"/>
  <c r="R837" i="2"/>
  <c r="S837" i="2"/>
  <c r="U837" i="2" s="1"/>
  <c r="R688" i="2"/>
  <c r="S688" i="2"/>
  <c r="U688" i="2" s="1"/>
  <c r="R598" i="2"/>
  <c r="S598" i="2"/>
  <c r="U598" i="2" s="1"/>
  <c r="R90" i="2"/>
  <c r="S90" i="2"/>
  <c r="U90" i="2" s="1"/>
  <c r="S919" i="2"/>
  <c r="U919" i="2" s="1"/>
  <c r="R919" i="2"/>
  <c r="S19" i="2"/>
  <c r="U19" i="2" s="1"/>
  <c r="R19" i="2"/>
  <c r="R643" i="2"/>
  <c r="S643" i="2"/>
  <c r="U643" i="2" s="1"/>
  <c r="R778" i="2"/>
  <c r="S778" i="2"/>
  <c r="U778" i="2" s="1"/>
  <c r="R740" i="2"/>
  <c r="S740" i="2"/>
  <c r="U740" i="2" s="1"/>
  <c r="R627" i="2"/>
  <c r="S627" i="2"/>
  <c r="U627" i="2" s="1"/>
  <c r="S16" i="2"/>
  <c r="U16" i="2" s="1"/>
  <c r="R16" i="2"/>
  <c r="R874" i="2"/>
  <c r="S874" i="2"/>
  <c r="U874" i="2" s="1"/>
  <c r="R928" i="2"/>
  <c r="S928" i="2"/>
  <c r="U928" i="2" s="1"/>
  <c r="R855" i="2"/>
  <c r="S855" i="2"/>
  <c r="U855" i="2" s="1"/>
  <c r="R157" i="2"/>
  <c r="S157" i="2"/>
  <c r="U157" i="2" s="1"/>
  <c r="R137" i="2"/>
  <c r="S137" i="2"/>
  <c r="U137" i="2" s="1"/>
  <c r="S56" i="2"/>
  <c r="U56" i="2" s="1"/>
  <c r="R56" i="2"/>
  <c r="R865" i="2"/>
  <c r="S865" i="2"/>
  <c r="U865" i="2" s="1"/>
  <c r="R838" i="2"/>
  <c r="S838" i="2"/>
  <c r="U838" i="2" s="1"/>
  <c r="R773" i="2"/>
  <c r="S773" i="2"/>
  <c r="U773" i="2" s="1"/>
  <c r="R124" i="2"/>
  <c r="S124" i="2"/>
  <c r="U124" i="2" s="1"/>
  <c r="R182" i="2"/>
  <c r="S182" i="2"/>
  <c r="U182" i="2" s="1"/>
  <c r="R850" i="2"/>
  <c r="S850" i="2"/>
  <c r="U850" i="2" s="1"/>
  <c r="R574" i="2"/>
  <c r="S574" i="2"/>
  <c r="U574" i="2" s="1"/>
  <c r="S170" i="2"/>
  <c r="U170" i="2" s="1"/>
  <c r="R170" i="2"/>
  <c r="R418" i="2"/>
  <c r="S418" i="2"/>
  <c r="U418" i="2" s="1"/>
  <c r="R983" i="2"/>
  <c r="S983" i="2"/>
  <c r="U983" i="2" s="1"/>
  <c r="R857" i="2"/>
  <c r="S857" i="2"/>
  <c r="U857" i="2" s="1"/>
  <c r="R645" i="2"/>
  <c r="S645" i="2"/>
  <c r="U645" i="2" s="1"/>
  <c r="R609" i="2"/>
  <c r="S609" i="2"/>
  <c r="U609" i="2" s="1"/>
  <c r="R669" i="2"/>
  <c r="S669" i="2"/>
  <c r="U669" i="2" s="1"/>
  <c r="S69" i="2"/>
  <c r="U69" i="2" s="1"/>
  <c r="R69" i="2"/>
  <c r="R572" i="2"/>
  <c r="S572" i="2"/>
  <c r="U572" i="2" s="1"/>
  <c r="R121" i="2"/>
  <c r="S121" i="2"/>
  <c r="U121" i="2" s="1"/>
  <c r="R292" i="2"/>
  <c r="S292" i="2"/>
  <c r="U292" i="2" s="1"/>
  <c r="R115" i="2"/>
  <c r="S115" i="2"/>
  <c r="U115" i="2" s="1"/>
  <c r="R642" i="2"/>
  <c r="S642" i="2"/>
  <c r="U642" i="2" s="1"/>
  <c r="R189" i="2"/>
  <c r="S189" i="2"/>
  <c r="U189" i="2" s="1"/>
  <c r="R594" i="2"/>
  <c r="S594" i="2"/>
  <c r="U594" i="2" s="1"/>
  <c r="S453" i="2"/>
  <c r="U453" i="2" s="1"/>
  <c r="R453" i="2"/>
  <c r="S164" i="2"/>
  <c r="U164" i="2" s="1"/>
  <c r="R164" i="2"/>
  <c r="R356" i="2"/>
  <c r="S356" i="2"/>
  <c r="U356" i="2" s="1"/>
  <c r="S176" i="2"/>
  <c r="U176" i="2" s="1"/>
  <c r="R176" i="2"/>
  <c r="R344" i="2"/>
  <c r="S344" i="2"/>
  <c r="U344" i="2" s="1"/>
  <c r="R538" i="2"/>
  <c r="S538" i="2"/>
  <c r="U538" i="2" s="1"/>
  <c r="R663" i="2"/>
  <c r="S663" i="2"/>
  <c r="U663" i="2" s="1"/>
  <c r="R533" i="2"/>
  <c r="S533" i="2"/>
  <c r="U533" i="2" s="1"/>
  <c r="R737" i="2"/>
  <c r="S737" i="2"/>
  <c r="U737" i="2" s="1"/>
  <c r="R370" i="2"/>
  <c r="S370" i="2"/>
  <c r="U370" i="2" s="1"/>
  <c r="S92" i="2"/>
  <c r="U92" i="2" s="1"/>
  <c r="R92" i="2"/>
  <c r="R386" i="2"/>
  <c r="S386" i="2"/>
  <c r="U386" i="2" s="1"/>
  <c r="R150" i="2"/>
  <c r="S150" i="2"/>
  <c r="U150" i="2" s="1"/>
  <c r="S167" i="2"/>
  <c r="U167" i="2" s="1"/>
  <c r="R167" i="2"/>
  <c r="R173" i="2"/>
  <c r="S173" i="2"/>
  <c r="U173" i="2" s="1"/>
  <c r="R436" i="2"/>
  <c r="S436" i="2"/>
  <c r="U436" i="2" s="1"/>
  <c r="S148" i="2"/>
  <c r="U148" i="2" s="1"/>
  <c r="R148" i="2"/>
  <c r="S144" i="2"/>
  <c r="U144" i="2" s="1"/>
  <c r="R144" i="2"/>
  <c r="S459" i="2"/>
  <c r="U459" i="2" s="1"/>
  <c r="R459" i="2"/>
  <c r="R847" i="2"/>
  <c r="S847" i="2"/>
  <c r="U847" i="2" s="1"/>
  <c r="S577" i="2"/>
  <c r="U577" i="2" s="1"/>
  <c r="R577" i="2"/>
  <c r="R782" i="2"/>
  <c r="S782" i="2"/>
  <c r="U782" i="2" s="1"/>
  <c r="R883" i="2"/>
  <c r="S883" i="2"/>
  <c r="U883" i="2" s="1"/>
  <c r="S165" i="2"/>
  <c r="U165" i="2" s="1"/>
  <c r="R165" i="2"/>
  <c r="R798" i="2"/>
  <c r="S798" i="2"/>
  <c r="U798" i="2" s="1"/>
  <c r="R410" i="2"/>
  <c r="S410" i="2"/>
  <c r="U410" i="2" s="1"/>
  <c r="S22" i="2"/>
  <c r="U22" i="2" s="1"/>
  <c r="R22" i="2"/>
  <c r="S152" i="2"/>
  <c r="U152" i="2" s="1"/>
  <c r="R152" i="2"/>
  <c r="S54" i="2"/>
  <c r="U54" i="2" s="1"/>
  <c r="R54" i="2"/>
  <c r="R272" i="2"/>
  <c r="S272" i="2"/>
  <c r="U272" i="2" s="1"/>
  <c r="R300" i="2"/>
  <c r="S300" i="2"/>
  <c r="U300" i="2" s="1"/>
  <c r="R262" i="2"/>
  <c r="S262" i="2"/>
  <c r="U262" i="2" s="1"/>
  <c r="R238" i="2"/>
  <c r="S238" i="2"/>
  <c r="U238" i="2" s="1"/>
  <c r="R331" i="2"/>
  <c r="S331" i="2"/>
  <c r="U331" i="2" s="1"/>
  <c r="R265" i="2"/>
  <c r="S265" i="2"/>
  <c r="U265" i="2" s="1"/>
  <c r="R241" i="2"/>
  <c r="S241" i="2"/>
  <c r="U241" i="2" s="1"/>
  <c r="R240" i="2"/>
  <c r="S240" i="2"/>
  <c r="U240" i="2" s="1"/>
  <c r="R319" i="2"/>
  <c r="S319" i="2"/>
  <c r="U319" i="2" s="1"/>
  <c r="R199" i="2"/>
  <c r="S199" i="2"/>
  <c r="U199" i="2" s="1"/>
  <c r="R207" i="2"/>
  <c r="S207" i="2"/>
  <c r="U207" i="2" s="1"/>
  <c r="R215" i="2"/>
  <c r="S215" i="2"/>
  <c r="U215" i="2" s="1"/>
  <c r="R223" i="2"/>
  <c r="S223" i="2"/>
  <c r="U223" i="2" s="1"/>
  <c r="R231" i="2"/>
  <c r="S231" i="2"/>
  <c r="U231" i="2" s="1"/>
  <c r="R325" i="2"/>
  <c r="S325" i="2"/>
  <c r="U325" i="2" s="1"/>
  <c r="R279" i="2"/>
  <c r="S279" i="2"/>
  <c r="U279" i="2" s="1"/>
  <c r="R428" i="2"/>
  <c r="S428" i="2"/>
  <c r="U428" i="2" s="1"/>
  <c r="R345" i="2"/>
  <c r="S345" i="2"/>
  <c r="U345" i="2" s="1"/>
  <c r="R433" i="2"/>
  <c r="S433" i="2"/>
  <c r="U433" i="2" s="1"/>
  <c r="R393" i="2"/>
  <c r="S393" i="2"/>
  <c r="U393" i="2" s="1"/>
  <c r="S462" i="2"/>
  <c r="U462" i="2" s="1"/>
  <c r="R462" i="2"/>
  <c r="R367" i="2"/>
  <c r="S367" i="2"/>
  <c r="U367" i="2" s="1"/>
  <c r="R703" i="2"/>
  <c r="S703" i="2"/>
  <c r="U703" i="2" s="1"/>
  <c r="S484" i="2"/>
  <c r="U484" i="2" s="1"/>
  <c r="R484" i="2"/>
  <c r="S492" i="2"/>
  <c r="U492" i="2" s="1"/>
  <c r="R492" i="2"/>
  <c r="S500" i="2"/>
  <c r="U500" i="2" s="1"/>
  <c r="R500" i="2"/>
  <c r="S508" i="2"/>
  <c r="U508" i="2" s="1"/>
  <c r="R508" i="2"/>
  <c r="S516" i="2"/>
  <c r="U516" i="2" s="1"/>
  <c r="R516" i="2"/>
  <c r="S524" i="2"/>
  <c r="U524" i="2" s="1"/>
  <c r="R524" i="2"/>
  <c r="R718" i="2"/>
  <c r="S718" i="2"/>
  <c r="U718" i="2" s="1"/>
  <c r="R529" i="2"/>
  <c r="S529" i="2"/>
  <c r="U529" i="2" s="1"/>
  <c r="R719" i="2"/>
  <c r="S719" i="2"/>
  <c r="U719" i="2" s="1"/>
  <c r="R713" i="2"/>
  <c r="S713" i="2"/>
  <c r="U713" i="2" s="1"/>
  <c r="R674" i="2"/>
  <c r="S674" i="2"/>
  <c r="U674" i="2" s="1"/>
  <c r="R721" i="2"/>
  <c r="S721" i="2"/>
  <c r="U721" i="2" s="1"/>
  <c r="R787" i="2"/>
  <c r="S787" i="2"/>
  <c r="U787" i="2" s="1"/>
  <c r="R793" i="2"/>
  <c r="S793" i="2"/>
  <c r="U793" i="2" s="1"/>
  <c r="R761" i="2"/>
  <c r="S761" i="2"/>
  <c r="U761" i="2" s="1"/>
  <c r="R917" i="2"/>
  <c r="S917" i="2"/>
  <c r="U917" i="2" s="1"/>
  <c r="R765" i="2"/>
  <c r="S765" i="2"/>
  <c r="U765" i="2" s="1"/>
  <c r="R895" i="2"/>
  <c r="S895" i="2"/>
  <c r="U895" i="2" s="1"/>
  <c r="R994" i="2"/>
  <c r="S994" i="2"/>
  <c r="U994" i="2" s="1"/>
  <c r="R920" i="2"/>
  <c r="S920" i="2"/>
  <c r="U920" i="2" s="1"/>
  <c r="R552" i="2"/>
  <c r="S552" i="2"/>
  <c r="U552" i="2" s="1"/>
  <c r="R652" i="2"/>
  <c r="S652" i="2"/>
  <c r="U652" i="2" s="1"/>
  <c r="R592" i="2"/>
  <c r="S592" i="2"/>
  <c r="U592" i="2" s="1"/>
  <c r="R892" i="2"/>
  <c r="S892" i="2"/>
  <c r="U892" i="2" s="1"/>
  <c r="R104" i="2"/>
  <c r="S104" i="2"/>
  <c r="U104" i="2" s="1"/>
  <c r="R579" i="2"/>
  <c r="S579" i="2"/>
  <c r="U579" i="2" s="1"/>
  <c r="R647" i="2"/>
  <c r="S647" i="2"/>
  <c r="U647" i="2" s="1"/>
  <c r="R845" i="2"/>
  <c r="S845" i="2"/>
  <c r="U845" i="2" s="1"/>
  <c r="R559" i="2"/>
  <c r="S559" i="2"/>
  <c r="U559" i="2" s="1"/>
  <c r="R826" i="2"/>
  <c r="S826" i="2"/>
  <c r="U826" i="2" s="1"/>
  <c r="R767" i="2"/>
  <c r="S767" i="2"/>
  <c r="U767" i="2" s="1"/>
  <c r="S975" i="2"/>
  <c r="U975" i="2" s="1"/>
  <c r="R975" i="2"/>
  <c r="S637" i="2"/>
  <c r="U637" i="2" s="1"/>
  <c r="R637" i="2"/>
  <c r="R619" i="2"/>
  <c r="S619" i="2"/>
  <c r="U619" i="2" s="1"/>
  <c r="R8" i="2"/>
  <c r="R914" i="2"/>
  <c r="S914" i="2"/>
  <c r="U914" i="2" s="1"/>
  <c r="R596" i="2"/>
  <c r="S596" i="2"/>
  <c r="U596" i="2" s="1"/>
  <c r="R656" i="2"/>
  <c r="S656" i="2"/>
  <c r="U656" i="2" s="1"/>
  <c r="R308" i="2"/>
  <c r="S308" i="2"/>
  <c r="U308" i="2" s="1"/>
  <c r="R77" i="2"/>
  <c r="S77" i="2"/>
  <c r="U77" i="2" s="1"/>
  <c r="S73" i="2"/>
  <c r="U73" i="2" s="1"/>
  <c r="R73" i="2"/>
  <c r="R934" i="2"/>
  <c r="S934" i="2"/>
  <c r="U934" i="2" s="1"/>
  <c r="S566" i="2"/>
  <c r="U566" i="2" s="1"/>
  <c r="R566" i="2"/>
  <c r="R614" i="2"/>
  <c r="S614" i="2"/>
  <c r="U614" i="2" s="1"/>
  <c r="R601" i="2"/>
  <c r="S601" i="2"/>
  <c r="U601" i="2" s="1"/>
  <c r="R10" i="2"/>
  <c r="S818" i="2"/>
  <c r="U818" i="2" s="1"/>
  <c r="R818" i="2"/>
  <c r="R939" i="2"/>
  <c r="S939" i="2"/>
  <c r="U939" i="2" s="1"/>
  <c r="R543" i="2"/>
  <c r="S543" i="2"/>
  <c r="U543" i="2" s="1"/>
  <c r="S24" i="2"/>
  <c r="U24" i="2" s="1"/>
  <c r="R24" i="2"/>
  <c r="R132" i="2"/>
  <c r="S132" i="2"/>
  <c r="U132" i="2" s="1"/>
  <c r="R925" i="2"/>
  <c r="S925" i="2"/>
  <c r="U925" i="2" s="1"/>
  <c r="R539" i="2"/>
  <c r="S539" i="2"/>
  <c r="U539" i="2" s="1"/>
  <c r="R591" i="2"/>
  <c r="S591" i="2"/>
  <c r="U591" i="2" s="1"/>
  <c r="R71" i="2"/>
  <c r="S71" i="2"/>
  <c r="U71" i="2" s="1"/>
  <c r="R918" i="2"/>
  <c r="S918" i="2"/>
  <c r="U918" i="2" s="1"/>
  <c r="R602" i="2"/>
  <c r="S602" i="2"/>
  <c r="U602" i="2" s="1"/>
  <c r="R677" i="2"/>
  <c r="S677" i="2"/>
  <c r="U677" i="2" s="1"/>
  <c r="S116" i="2"/>
  <c r="U116" i="2" s="1"/>
  <c r="R116" i="2"/>
  <c r="R915" i="2"/>
  <c r="S915" i="2"/>
  <c r="U915" i="2" s="1"/>
  <c r="R882" i="2"/>
  <c r="S882" i="2"/>
  <c r="U882" i="2" s="1"/>
  <c r="R973" i="2"/>
  <c r="S973" i="2"/>
  <c r="U973" i="2" s="1"/>
  <c r="R542" i="2"/>
  <c r="S542" i="2"/>
  <c r="U542" i="2" s="1"/>
  <c r="R191" i="2"/>
  <c r="S191" i="2"/>
  <c r="U191" i="2" s="1"/>
  <c r="S21" i="2"/>
  <c r="U21" i="2" s="1"/>
  <c r="R21" i="2"/>
  <c r="S450" i="2"/>
  <c r="U450" i="2" s="1"/>
  <c r="R450" i="2"/>
  <c r="R382" i="2"/>
  <c r="S382" i="2"/>
  <c r="U382" i="2" s="1"/>
  <c r="S23" i="2"/>
  <c r="U23" i="2" s="1"/>
  <c r="R23" i="2"/>
  <c r="R187" i="2"/>
  <c r="S187" i="2"/>
  <c r="U187" i="2" s="1"/>
  <c r="R956" i="2"/>
  <c r="S956" i="2"/>
  <c r="U956" i="2" s="1"/>
  <c r="R183" i="2"/>
  <c r="S183" i="2"/>
  <c r="U183" i="2" s="1"/>
  <c r="S125" i="2"/>
  <c r="U125" i="2" s="1"/>
  <c r="R125" i="2"/>
  <c r="R675" i="2"/>
  <c r="S675" i="2"/>
  <c r="U675" i="2" s="1"/>
  <c r="R440" i="2"/>
  <c r="S440" i="2"/>
  <c r="U440" i="2" s="1"/>
  <c r="R100" i="2"/>
  <c r="S100" i="2"/>
  <c r="U100" i="2" s="1"/>
  <c r="S20" i="2"/>
  <c r="U20" i="2" s="1"/>
  <c r="R20" i="2"/>
  <c r="R72" i="2"/>
  <c r="S72" i="2"/>
  <c r="U72" i="2" s="1"/>
  <c r="R1002" i="2"/>
  <c r="S1002" i="2"/>
  <c r="U1002" i="2" s="1"/>
  <c r="R879" i="2"/>
  <c r="S879" i="2"/>
  <c r="U879" i="2" s="1"/>
  <c r="R624" i="2"/>
  <c r="S624" i="2"/>
  <c r="U624" i="2" s="1"/>
  <c r="S138" i="2"/>
  <c r="U138" i="2" s="1"/>
  <c r="R138" i="2"/>
  <c r="R580" i="2"/>
  <c r="S580" i="2"/>
  <c r="U580" i="2" s="1"/>
  <c r="R431" i="2"/>
  <c r="S431" i="2"/>
  <c r="U431" i="2" s="1"/>
  <c r="R366" i="2"/>
  <c r="S366" i="2"/>
  <c r="U366" i="2" s="1"/>
  <c r="S131" i="2"/>
  <c r="U131" i="2" s="1"/>
  <c r="R131" i="2"/>
  <c r="S86" i="2"/>
  <c r="U86" i="2" s="1"/>
  <c r="R86" i="2"/>
  <c r="R103" i="2"/>
  <c r="S103" i="2"/>
  <c r="U103" i="2" s="1"/>
  <c r="R109" i="2"/>
  <c r="S109" i="2"/>
  <c r="U109" i="2" s="1"/>
  <c r="R360" i="2"/>
  <c r="S360" i="2"/>
  <c r="U360" i="2" s="1"/>
  <c r="S460" i="2"/>
  <c r="U460" i="2" s="1"/>
  <c r="R460" i="2"/>
  <c r="S75" i="2"/>
  <c r="U75" i="2" s="1"/>
  <c r="R75" i="2"/>
  <c r="S163" i="2"/>
  <c r="U163" i="2" s="1"/>
  <c r="R163" i="2"/>
  <c r="R965" i="2"/>
  <c r="S965" i="2"/>
  <c r="U965" i="2" s="1"/>
  <c r="R541" i="2"/>
  <c r="S541" i="2"/>
  <c r="U541" i="2" s="1"/>
  <c r="R726" i="2"/>
  <c r="S726" i="2"/>
  <c r="U726" i="2" s="1"/>
  <c r="R607" i="2"/>
  <c r="S607" i="2"/>
  <c r="U607" i="2" s="1"/>
  <c r="S101" i="2"/>
  <c r="U101" i="2" s="1"/>
  <c r="R101" i="2"/>
  <c r="R641" i="2"/>
  <c r="S641" i="2"/>
  <c r="U641" i="2" s="1"/>
  <c r="R283" i="2"/>
  <c r="S283" i="2"/>
  <c r="U283" i="2" s="1"/>
  <c r="R320" i="2"/>
  <c r="S320" i="2"/>
  <c r="U320" i="2" s="1"/>
  <c r="R43" i="2"/>
  <c r="S43" i="2"/>
  <c r="U43" i="2" s="1"/>
  <c r="R246" i="2"/>
  <c r="S246" i="2"/>
  <c r="U246" i="2" s="1"/>
  <c r="R285" i="2"/>
  <c r="S285" i="2"/>
  <c r="U285" i="2" s="1"/>
  <c r="R327" i="2"/>
  <c r="S327" i="2"/>
  <c r="U327" i="2" s="1"/>
  <c r="R236" i="2"/>
  <c r="S236" i="2"/>
  <c r="U236" i="2" s="1"/>
  <c r="R237" i="2"/>
  <c r="S237" i="2"/>
  <c r="U237" i="2" s="1"/>
  <c r="R373" i="2"/>
  <c r="S373" i="2"/>
  <c r="U373" i="2" s="1"/>
  <c r="R281" i="2"/>
  <c r="S281" i="2"/>
  <c r="U281" i="2" s="1"/>
  <c r="R249" i="2"/>
  <c r="S249" i="2"/>
  <c r="U249" i="2" s="1"/>
  <c r="R248" i="2"/>
  <c r="S248" i="2"/>
  <c r="U248" i="2" s="1"/>
  <c r="R332" i="2"/>
  <c r="S332" i="2"/>
  <c r="U332" i="2" s="1"/>
  <c r="R200" i="2"/>
  <c r="S200" i="2"/>
  <c r="U200" i="2" s="1"/>
  <c r="R208" i="2"/>
  <c r="S208" i="2"/>
  <c r="U208" i="2" s="1"/>
  <c r="R216" i="2"/>
  <c r="S216" i="2"/>
  <c r="U216" i="2" s="1"/>
  <c r="R224" i="2"/>
  <c r="S224" i="2"/>
  <c r="U224" i="2" s="1"/>
  <c r="R239" i="2"/>
  <c r="S239" i="2"/>
  <c r="U239" i="2" s="1"/>
  <c r="R357" i="2"/>
  <c r="S357" i="2"/>
  <c r="U357" i="2" s="1"/>
  <c r="R289" i="2"/>
  <c r="S289" i="2"/>
  <c r="U289" i="2" s="1"/>
  <c r="R676" i="2"/>
  <c r="S676" i="2"/>
  <c r="U676" i="2" s="1"/>
  <c r="S456" i="2"/>
  <c r="U456" i="2" s="1"/>
  <c r="R456" i="2"/>
  <c r="R732" i="2"/>
  <c r="S732" i="2"/>
  <c r="U732" i="2" s="1"/>
  <c r="R401" i="2"/>
  <c r="S401" i="2"/>
  <c r="U401" i="2" s="1"/>
  <c r="S470" i="2"/>
  <c r="U470" i="2" s="1"/>
  <c r="R470" i="2"/>
  <c r="R375" i="2"/>
  <c r="S375" i="2"/>
  <c r="U375" i="2" s="1"/>
  <c r="S449" i="2"/>
  <c r="U449" i="2" s="1"/>
  <c r="R449" i="2"/>
  <c r="S485" i="2"/>
  <c r="U485" i="2" s="1"/>
  <c r="R485" i="2"/>
  <c r="S493" i="2"/>
  <c r="U493" i="2" s="1"/>
  <c r="R493" i="2"/>
  <c r="S501" i="2"/>
  <c r="U501" i="2" s="1"/>
  <c r="R501" i="2"/>
  <c r="S509" i="2"/>
  <c r="U509" i="2" s="1"/>
  <c r="R509" i="2"/>
  <c r="S517" i="2"/>
  <c r="U517" i="2" s="1"/>
  <c r="R517" i="2"/>
  <c r="S525" i="2"/>
  <c r="U525" i="2" s="1"/>
  <c r="R525" i="2"/>
  <c r="R768" i="2"/>
  <c r="S768" i="2"/>
  <c r="U768" i="2" s="1"/>
  <c r="R736" i="2"/>
  <c r="S736" i="2"/>
  <c r="U736" i="2" s="1"/>
  <c r="R764" i="2"/>
  <c r="S764" i="2"/>
  <c r="U764" i="2" s="1"/>
  <c r="R739" i="2"/>
  <c r="S739" i="2"/>
  <c r="U739" i="2" s="1"/>
  <c r="R678" i="2"/>
  <c r="S678" i="2"/>
  <c r="U678" i="2" s="1"/>
  <c r="R746" i="2"/>
  <c r="S746" i="2"/>
  <c r="U746" i="2" s="1"/>
  <c r="R790" i="2"/>
  <c r="S790" i="2"/>
  <c r="U790" i="2" s="1"/>
  <c r="R797" i="2"/>
  <c r="S797" i="2"/>
  <c r="U797" i="2" s="1"/>
  <c r="R770" i="2"/>
  <c r="S770" i="2"/>
  <c r="U770" i="2" s="1"/>
  <c r="R931" i="2"/>
  <c r="S931" i="2"/>
  <c r="U931" i="2" s="1"/>
  <c r="R779" i="2"/>
  <c r="S779" i="2"/>
  <c r="U779" i="2" s="1"/>
  <c r="R903" i="2"/>
  <c r="S903" i="2"/>
  <c r="U903" i="2" s="1"/>
  <c r="R997" i="2"/>
  <c r="S997" i="2"/>
  <c r="U997" i="2" s="1"/>
  <c r="R937" i="2"/>
  <c r="S937" i="2"/>
  <c r="U937" i="2" s="1"/>
  <c r="R59" i="2"/>
  <c r="S59" i="2"/>
  <c r="U59" i="2" s="1"/>
  <c r="S477" i="2"/>
  <c r="U477" i="2" s="1"/>
  <c r="R477" i="2"/>
  <c r="R902" i="2"/>
  <c r="S902" i="2"/>
  <c r="U902" i="2" s="1"/>
  <c r="R110" i="2"/>
  <c r="S110" i="2"/>
  <c r="U110" i="2" s="1"/>
  <c r="S62" i="2"/>
  <c r="U62" i="2" s="1"/>
  <c r="R62" i="2"/>
  <c r="S461" i="2"/>
  <c r="U461" i="2" s="1"/>
  <c r="R461" i="2"/>
  <c r="R426" i="2"/>
  <c r="S426" i="2"/>
  <c r="U426" i="2" s="1"/>
  <c r="R725" i="2"/>
  <c r="S725" i="2"/>
  <c r="U725" i="2" s="1"/>
  <c r="R536" i="2"/>
  <c r="S536" i="2"/>
  <c r="U536" i="2" s="1"/>
  <c r="S64" i="2"/>
  <c r="U64" i="2" s="1"/>
  <c r="R64" i="2"/>
  <c r="R528" i="2"/>
  <c r="S528" i="2"/>
  <c r="U528" i="2" s="1"/>
  <c r="S139" i="2"/>
  <c r="U139" i="2" s="1"/>
  <c r="R139" i="2"/>
  <c r="R175" i="2"/>
  <c r="S175" i="2"/>
  <c r="U175" i="2" s="1"/>
  <c r="S31" i="2"/>
  <c r="U31" i="2" s="1"/>
  <c r="R31" i="2"/>
  <c r="R758" i="2"/>
  <c r="S758" i="2"/>
  <c r="U758" i="2" s="1"/>
  <c r="R160" i="2"/>
  <c r="S160" i="2"/>
  <c r="U160" i="2" s="1"/>
  <c r="S186" i="2"/>
  <c r="U186" i="2" s="1"/>
  <c r="R186" i="2"/>
  <c r="R432" i="2"/>
  <c r="S432" i="2"/>
  <c r="U432" i="2" s="1"/>
  <c r="R839" i="2"/>
  <c r="S839" i="2"/>
  <c r="U839" i="2" s="1"/>
  <c r="R47" i="2"/>
  <c r="S47" i="2"/>
  <c r="U47" i="2" s="1"/>
  <c r="R560" i="2"/>
  <c r="S560" i="2"/>
  <c r="U560" i="2" s="1"/>
  <c r="R958" i="2"/>
  <c r="S958" i="2"/>
  <c r="U958" i="2" s="1"/>
  <c r="S118" i="2"/>
  <c r="U118" i="2" s="1"/>
  <c r="R118" i="2"/>
  <c r="R608" i="2"/>
  <c r="S608" i="2"/>
  <c r="U608" i="2" s="1"/>
  <c r="S799" i="2"/>
  <c r="U799" i="2" s="1"/>
  <c r="R799" i="2"/>
  <c r="R114" i="2"/>
  <c r="S114" i="2"/>
  <c r="U114" i="2" s="1"/>
  <c r="R897" i="2"/>
  <c r="S897" i="2"/>
  <c r="U897" i="2" s="1"/>
  <c r="R603" i="2"/>
  <c r="S603" i="2"/>
  <c r="U603" i="2" s="1"/>
  <c r="R658" i="2"/>
  <c r="S658" i="2"/>
  <c r="U658" i="2" s="1"/>
  <c r="R589" i="2"/>
  <c r="S589" i="2"/>
  <c r="U589" i="2" s="1"/>
  <c r="S832" i="2"/>
  <c r="U832" i="2" s="1"/>
  <c r="R832" i="2"/>
  <c r="R350" i="2"/>
  <c r="S350" i="2"/>
  <c r="U350" i="2" s="1"/>
  <c r="R662" i="2"/>
  <c r="S662" i="2"/>
  <c r="U662" i="2" s="1"/>
  <c r="R836" i="2"/>
  <c r="S836" i="2"/>
  <c r="U836" i="2" s="1"/>
  <c r="S474" i="2"/>
  <c r="U474" i="2" s="1"/>
  <c r="R474" i="2"/>
  <c r="S26" i="2"/>
  <c r="U26" i="2" s="1"/>
  <c r="R26" i="2"/>
  <c r="R632" i="2"/>
  <c r="S632" i="2"/>
  <c r="U632" i="2" s="1"/>
  <c r="S32" i="2"/>
  <c r="U32" i="2" s="1"/>
  <c r="R32" i="2"/>
  <c r="S840" i="2"/>
  <c r="U840" i="2" s="1"/>
  <c r="R840" i="2"/>
  <c r="R876" i="2"/>
  <c r="S876" i="2"/>
  <c r="U876" i="2" s="1"/>
  <c r="S143" i="2"/>
  <c r="U143" i="2" s="1"/>
  <c r="R143" i="2"/>
  <c r="R667" i="2"/>
  <c r="S667" i="2"/>
  <c r="U667" i="2" s="1"/>
  <c r="R972" i="2"/>
  <c r="S972" i="2"/>
  <c r="U972" i="2" s="1"/>
  <c r="R980" i="2"/>
  <c r="S980" i="2"/>
  <c r="U980" i="2" s="1"/>
  <c r="S618" i="2"/>
  <c r="U618" i="2" s="1"/>
  <c r="R618" i="2"/>
  <c r="R985" i="2"/>
  <c r="S985" i="2"/>
  <c r="U985" i="2" s="1"/>
  <c r="R600" i="2"/>
  <c r="S600" i="2"/>
  <c r="U600" i="2" s="1"/>
  <c r="R336" i="2"/>
  <c r="S336" i="2"/>
  <c r="U336" i="2" s="1"/>
  <c r="R870" i="2"/>
  <c r="S870" i="2"/>
  <c r="U870" i="2" s="1"/>
  <c r="R858" i="2"/>
  <c r="S858" i="2"/>
  <c r="U858" i="2" s="1"/>
  <c r="R977" i="2"/>
  <c r="S977" i="2"/>
  <c r="U977" i="2" s="1"/>
  <c r="R548" i="2"/>
  <c r="S548" i="2"/>
  <c r="U548" i="2" s="1"/>
  <c r="R316" i="2"/>
  <c r="S316" i="2"/>
  <c r="U316" i="2" s="1"/>
  <c r="R923" i="2"/>
  <c r="S923" i="2"/>
  <c r="U923" i="2" s="1"/>
  <c r="R851" i="2"/>
  <c r="S851" i="2"/>
  <c r="U851" i="2" s="1"/>
  <c r="R821" i="2"/>
  <c r="S821" i="2"/>
  <c r="U821" i="2" s="1"/>
  <c r="S141" i="2"/>
  <c r="U141" i="2" s="1"/>
  <c r="R141" i="2"/>
  <c r="R63" i="2"/>
  <c r="S63" i="2"/>
  <c r="U63" i="2" s="1"/>
  <c r="R859" i="2"/>
  <c r="S859" i="2"/>
  <c r="U859" i="2" s="1"/>
  <c r="R820" i="2"/>
  <c r="S820" i="2"/>
  <c r="U820" i="2" s="1"/>
  <c r="R762" i="2"/>
  <c r="S762" i="2"/>
  <c r="U762" i="2" s="1"/>
  <c r="R852" i="2"/>
  <c r="S852" i="2"/>
  <c r="U852" i="2" s="1"/>
  <c r="R127" i="2"/>
  <c r="S127" i="2"/>
  <c r="U127" i="2" s="1"/>
  <c r="R565" i="2"/>
  <c r="S565" i="2"/>
  <c r="U565" i="2" s="1"/>
  <c r="S447" i="2"/>
  <c r="U447" i="2" s="1"/>
  <c r="R447" i="2"/>
  <c r="S172" i="2"/>
  <c r="U172" i="2" s="1"/>
  <c r="R172" i="2"/>
  <c r="S155" i="2"/>
  <c r="U155" i="2" s="1"/>
  <c r="R155" i="2"/>
  <c r="S76" i="2"/>
  <c r="U76" i="2" s="1"/>
  <c r="R76" i="2"/>
  <c r="S119" i="2"/>
  <c r="U119" i="2" s="1"/>
  <c r="R119" i="2"/>
  <c r="R61" i="2"/>
  <c r="S61" i="2"/>
  <c r="U61" i="2" s="1"/>
  <c r="R551" i="2"/>
  <c r="S551" i="2"/>
  <c r="U551" i="2" s="1"/>
  <c r="R368" i="2"/>
  <c r="S368" i="2"/>
  <c r="U368" i="2" s="1"/>
  <c r="R388" i="2"/>
  <c r="S388" i="2"/>
  <c r="U388" i="2" s="1"/>
  <c r="S107" i="2"/>
  <c r="U107" i="2" s="1"/>
  <c r="R107" i="2"/>
  <c r="R91" i="2"/>
  <c r="S91" i="2"/>
  <c r="U91" i="2" s="1"/>
  <c r="R953" i="2"/>
  <c r="S953" i="2"/>
  <c r="U953" i="2" s="1"/>
  <c r="R649" i="2"/>
  <c r="S649" i="2"/>
  <c r="U649" i="2" s="1"/>
  <c r="S590" i="2"/>
  <c r="U590" i="2" s="1"/>
  <c r="R590" i="2"/>
  <c r="R692" i="2"/>
  <c r="S692" i="2"/>
  <c r="U692" i="2" s="1"/>
  <c r="R893" i="2"/>
  <c r="S893" i="2"/>
  <c r="U893" i="2" s="1"/>
  <c r="R422" i="2"/>
  <c r="S422" i="2"/>
  <c r="U422" i="2" s="1"/>
  <c r="S471" i="2"/>
  <c r="U471" i="2" s="1"/>
  <c r="R471" i="2"/>
  <c r="R286" i="2"/>
  <c r="S286" i="2"/>
  <c r="U286" i="2" s="1"/>
  <c r="S44" i="2"/>
  <c r="U44" i="2" s="1"/>
  <c r="R44" i="2"/>
  <c r="R745" i="2"/>
  <c r="S745" i="2"/>
  <c r="U745" i="2" s="1"/>
  <c r="S45" i="2"/>
  <c r="U45" i="2" s="1"/>
  <c r="R45" i="2"/>
  <c r="R415" i="2"/>
  <c r="S415" i="2"/>
  <c r="U415" i="2" s="1"/>
  <c r="R363" i="2"/>
  <c r="S363" i="2"/>
  <c r="U363" i="2" s="1"/>
  <c r="S469" i="2"/>
  <c r="U469" i="2" s="1"/>
  <c r="R469" i="2"/>
  <c r="S142" i="2"/>
  <c r="U142" i="2" s="1"/>
  <c r="R142" i="2"/>
  <c r="R910" i="2"/>
  <c r="S910" i="2"/>
  <c r="U910" i="2" s="1"/>
  <c r="R605" i="2"/>
  <c r="S605" i="2"/>
  <c r="U605" i="2" s="1"/>
  <c r="S606" i="2"/>
  <c r="U606" i="2" s="1"/>
  <c r="R606" i="2"/>
  <c r="S159" i="2"/>
  <c r="U159" i="2" s="1"/>
  <c r="R159" i="2"/>
  <c r="S42" i="2"/>
  <c r="U42" i="2" s="1"/>
  <c r="R42" i="2"/>
  <c r="R747" i="2"/>
  <c r="S747" i="2"/>
  <c r="U747" i="2" s="1"/>
  <c r="R153" i="2"/>
  <c r="S153" i="2"/>
  <c r="U153" i="2" s="1"/>
  <c r="R414" i="2"/>
  <c r="S414" i="2"/>
  <c r="U414" i="2" s="1"/>
  <c r="R986" i="2"/>
  <c r="S986" i="2"/>
  <c r="U986" i="2" s="1"/>
  <c r="R254" i="2"/>
  <c r="S254" i="2"/>
  <c r="U254" i="2" s="1"/>
  <c r="R380" i="2"/>
  <c r="S380" i="2"/>
  <c r="U380" i="2" s="1"/>
  <c r="R244" i="2"/>
  <c r="S244" i="2"/>
  <c r="U244" i="2" s="1"/>
  <c r="R245" i="2"/>
  <c r="S245" i="2"/>
  <c r="U245" i="2" s="1"/>
  <c r="R389" i="2"/>
  <c r="S389" i="2"/>
  <c r="U389" i="2" s="1"/>
  <c r="R295" i="2"/>
  <c r="S295" i="2"/>
  <c r="U295" i="2" s="1"/>
  <c r="R257" i="2"/>
  <c r="S257" i="2"/>
  <c r="U257" i="2" s="1"/>
  <c r="R256" i="2"/>
  <c r="S256" i="2"/>
  <c r="U256" i="2" s="1"/>
  <c r="R348" i="2"/>
  <c r="S348" i="2"/>
  <c r="U348" i="2" s="1"/>
  <c r="S201" i="2"/>
  <c r="U201" i="2" s="1"/>
  <c r="R201" i="2"/>
  <c r="S209" i="2"/>
  <c r="U209" i="2" s="1"/>
  <c r="R209" i="2"/>
  <c r="S217" i="2"/>
  <c r="U217" i="2" s="1"/>
  <c r="R217" i="2"/>
  <c r="S225" i="2"/>
  <c r="U225" i="2" s="1"/>
  <c r="R225" i="2"/>
  <c r="R247" i="2"/>
  <c r="S247" i="2"/>
  <c r="U247" i="2" s="1"/>
  <c r="R405" i="2"/>
  <c r="S405" i="2"/>
  <c r="U405" i="2" s="1"/>
  <c r="R303" i="2"/>
  <c r="S303" i="2"/>
  <c r="U303" i="2" s="1"/>
  <c r="R269" i="2"/>
  <c r="S269" i="2"/>
  <c r="U269" i="2" s="1"/>
  <c r="R333" i="2"/>
  <c r="S333" i="2"/>
  <c r="U333" i="2" s="1"/>
  <c r="R735" i="2"/>
  <c r="S735" i="2"/>
  <c r="U735" i="2" s="1"/>
  <c r="R409" i="2"/>
  <c r="S409" i="2"/>
  <c r="U409" i="2" s="1"/>
  <c r="S478" i="2"/>
  <c r="U478" i="2" s="1"/>
  <c r="R478" i="2"/>
  <c r="R383" i="2"/>
  <c r="S383" i="2"/>
  <c r="U383" i="2" s="1"/>
  <c r="S457" i="2"/>
  <c r="U457" i="2" s="1"/>
  <c r="R457" i="2"/>
  <c r="S486" i="2"/>
  <c r="U486" i="2" s="1"/>
  <c r="R486" i="2"/>
  <c r="S494" i="2"/>
  <c r="U494" i="2" s="1"/>
  <c r="R494" i="2"/>
  <c r="S502" i="2"/>
  <c r="U502" i="2" s="1"/>
  <c r="R502" i="2"/>
  <c r="S510" i="2"/>
  <c r="U510" i="2" s="1"/>
  <c r="R510" i="2"/>
  <c r="S518" i="2"/>
  <c r="U518" i="2" s="1"/>
  <c r="R518" i="2"/>
  <c r="S526" i="2"/>
  <c r="U526" i="2" s="1"/>
  <c r="R526" i="2"/>
  <c r="R901" i="2"/>
  <c r="S901" i="2"/>
  <c r="U901" i="2" s="1"/>
  <c r="R786" i="2"/>
  <c r="S786" i="2"/>
  <c r="U786" i="2" s="1"/>
  <c r="R774" i="2"/>
  <c r="S774" i="2"/>
  <c r="U774" i="2" s="1"/>
  <c r="R763" i="2"/>
  <c r="S763" i="2"/>
  <c r="U763" i="2" s="1"/>
  <c r="R682" i="2"/>
  <c r="S682" i="2"/>
  <c r="U682" i="2" s="1"/>
  <c r="R756" i="2"/>
  <c r="S756" i="2"/>
  <c r="U756" i="2" s="1"/>
  <c r="R753" i="2"/>
  <c r="S753" i="2"/>
  <c r="U753" i="2" s="1"/>
  <c r="S806" i="2"/>
  <c r="U806" i="2" s="1"/>
  <c r="R806" i="2"/>
  <c r="R775" i="2"/>
  <c r="S775" i="2"/>
  <c r="U775" i="2" s="1"/>
  <c r="R935" i="2"/>
  <c r="S935" i="2"/>
  <c r="U935" i="2" s="1"/>
  <c r="R783" i="2"/>
  <c r="S783" i="2"/>
  <c r="U783" i="2" s="1"/>
  <c r="R916" i="2"/>
  <c r="S916" i="2"/>
  <c r="U916" i="2" s="1"/>
  <c r="R856" i="2"/>
  <c r="S856" i="2"/>
  <c r="U856" i="2" s="1"/>
  <c r="R963" i="2"/>
  <c r="S963" i="2"/>
  <c r="U963" i="2" s="1"/>
  <c r="R886" i="2"/>
  <c r="S886" i="2"/>
  <c r="U886" i="2" s="1"/>
  <c r="R891" i="2"/>
  <c r="S891" i="2"/>
  <c r="U891" i="2" s="1"/>
  <c r="S27" i="2"/>
  <c r="U27" i="2" s="1"/>
  <c r="R27" i="2"/>
  <c r="R556" i="2"/>
  <c r="S556" i="2"/>
  <c r="U556" i="2" s="1"/>
  <c r="R951" i="2"/>
  <c r="S951" i="2"/>
  <c r="U951" i="2" s="1"/>
  <c r="R352" i="2"/>
  <c r="S352" i="2"/>
  <c r="U352" i="2" s="1"/>
  <c r="R825" i="2"/>
  <c r="S825" i="2"/>
  <c r="U825" i="2" s="1"/>
  <c r="S466" i="2"/>
  <c r="U466" i="2" s="1"/>
  <c r="R466" i="2"/>
  <c r="R777" i="2"/>
  <c r="S777" i="2"/>
  <c r="U777" i="2" s="1"/>
  <c r="S625" i="2"/>
  <c r="U625" i="2" s="1"/>
  <c r="R625" i="2"/>
  <c r="S475" i="2"/>
  <c r="U475" i="2" s="1"/>
  <c r="R475" i="2"/>
  <c r="R898" i="2"/>
  <c r="S898" i="2"/>
  <c r="U898" i="2" s="1"/>
  <c r="S40" i="2"/>
  <c r="U40" i="2" s="1"/>
  <c r="R40" i="2"/>
  <c r="R1001" i="2"/>
  <c r="S1001" i="2"/>
  <c r="U1001" i="2" s="1"/>
  <c r="R996" i="2"/>
  <c r="S996" i="2"/>
  <c r="U996" i="2" s="1"/>
  <c r="R831" i="2"/>
  <c r="S831" i="2"/>
  <c r="U831" i="2" s="1"/>
  <c r="R644" i="2"/>
  <c r="S644" i="2"/>
  <c r="U644" i="2" s="1"/>
  <c r="S476" i="2"/>
  <c r="U476" i="2" s="1"/>
  <c r="R476" i="2"/>
  <c r="S52" i="2"/>
  <c r="U52" i="2" s="1"/>
  <c r="R52" i="2"/>
  <c r="R702" i="2"/>
  <c r="S702" i="2"/>
  <c r="U702" i="2" s="1"/>
  <c r="R37" i="2"/>
  <c r="S37" i="2"/>
  <c r="U37" i="2" s="1"/>
  <c r="R875" i="2"/>
  <c r="S875" i="2"/>
  <c r="U875" i="2" s="1"/>
  <c r="R599" i="2"/>
  <c r="S599" i="2"/>
  <c r="U599" i="2" s="1"/>
  <c r="R593" i="2"/>
  <c r="S593" i="2"/>
  <c r="U593" i="2" s="1"/>
  <c r="R180" i="2"/>
  <c r="S180" i="2"/>
  <c r="U180" i="2" s="1"/>
  <c r="S29" i="2"/>
  <c r="U29" i="2" s="1"/>
  <c r="R29" i="2"/>
  <c r="S927" i="2"/>
  <c r="U927" i="2" s="1"/>
  <c r="R927" i="2"/>
  <c r="S555" i="2"/>
  <c r="U555" i="2" s="1"/>
  <c r="R555" i="2"/>
  <c r="R693" i="2"/>
  <c r="S693" i="2"/>
  <c r="U693" i="2" s="1"/>
  <c r="R615" i="2"/>
  <c r="S615" i="2"/>
  <c r="U615" i="2" s="1"/>
  <c r="S34" i="2"/>
  <c r="U34" i="2" s="1"/>
  <c r="R34" i="2"/>
  <c r="R811" i="2"/>
  <c r="S811" i="2"/>
  <c r="U811" i="2" s="1"/>
  <c r="R810" i="2"/>
  <c r="S810" i="2"/>
  <c r="U810" i="2" s="1"/>
  <c r="R684" i="2"/>
  <c r="S684" i="2"/>
  <c r="U684" i="2" s="1"/>
  <c r="R738" i="2"/>
  <c r="S738" i="2"/>
  <c r="U738" i="2" s="1"/>
  <c r="R420" i="2"/>
  <c r="S420" i="2"/>
  <c r="U420" i="2" s="1"/>
  <c r="R849" i="2"/>
  <c r="S849" i="2"/>
  <c r="U849" i="2" s="1"/>
  <c r="R834" i="2"/>
  <c r="S834" i="2"/>
  <c r="U834" i="2" s="1"/>
  <c r="R709" i="2"/>
  <c r="S709" i="2"/>
  <c r="U709" i="2" s="1"/>
  <c r="R933" i="2"/>
  <c r="S933" i="2"/>
  <c r="U933" i="2" s="1"/>
  <c r="R98" i="2"/>
  <c r="S98" i="2"/>
  <c r="U98" i="2" s="1"/>
  <c r="R640" i="2"/>
  <c r="S640" i="2"/>
  <c r="U640" i="2" s="1"/>
  <c r="R995" i="2"/>
  <c r="S995" i="2"/>
  <c r="U995" i="2" s="1"/>
  <c r="R622" i="2"/>
  <c r="S622" i="2"/>
  <c r="U622" i="2" s="1"/>
  <c r="R700" i="2"/>
  <c r="S700" i="2"/>
  <c r="U700" i="2" s="1"/>
  <c r="R794" i="2"/>
  <c r="S794" i="2"/>
  <c r="U794" i="2" s="1"/>
  <c r="R754" i="2"/>
  <c r="S754" i="2"/>
  <c r="U754" i="2" s="1"/>
  <c r="S467" i="2"/>
  <c r="U467" i="2" s="1"/>
  <c r="R467" i="2"/>
  <c r="R108" i="2"/>
  <c r="S108" i="2"/>
  <c r="U108" i="2" s="1"/>
  <c r="S967" i="2"/>
  <c r="U967" i="2" s="1"/>
  <c r="R967" i="2"/>
  <c r="R166" i="2"/>
  <c r="S166" i="2"/>
  <c r="U166" i="2" s="1"/>
  <c r="R969" i="2"/>
  <c r="S969" i="2"/>
  <c r="U969" i="2" s="1"/>
  <c r="R651" i="2"/>
  <c r="S651" i="2"/>
  <c r="U651" i="2" s="1"/>
  <c r="R930" i="2"/>
  <c r="S930" i="2"/>
  <c r="U930" i="2" s="1"/>
  <c r="R554" i="2"/>
  <c r="S554" i="2"/>
  <c r="U554" i="2" s="1"/>
  <c r="R437" i="2"/>
  <c r="S437" i="2"/>
  <c r="U437" i="2" s="1"/>
  <c r="R302" i="2"/>
  <c r="S302" i="2"/>
  <c r="U302" i="2" s="1"/>
  <c r="R959" i="2"/>
  <c r="S959" i="2"/>
  <c r="U959" i="2" s="1"/>
  <c r="R179" i="2"/>
  <c r="S179" i="2"/>
  <c r="U179" i="2" s="1"/>
  <c r="R665" i="2"/>
  <c r="S665" i="2"/>
  <c r="U665" i="2" s="1"/>
  <c r="R835" i="2"/>
  <c r="S835" i="2"/>
  <c r="U835" i="2" s="1"/>
  <c r="R540" i="2"/>
  <c r="S540" i="2"/>
  <c r="U540" i="2" s="1"/>
  <c r="S181" i="2"/>
  <c r="U181" i="2" s="1"/>
  <c r="R181" i="2"/>
  <c r="R586" i="2"/>
  <c r="S586" i="2"/>
  <c r="U586" i="2" s="1"/>
  <c r="R304" i="2"/>
  <c r="S304" i="2"/>
  <c r="U304" i="2" s="1"/>
  <c r="S39" i="2"/>
  <c r="U39" i="2" s="1"/>
  <c r="R39" i="2"/>
  <c r="S168" i="2"/>
  <c r="U168" i="2" s="1"/>
  <c r="R168" i="2"/>
  <c r="R68" i="2"/>
  <c r="S68" i="2"/>
  <c r="U68" i="2" s="1"/>
  <c r="R631" i="2"/>
  <c r="S631" i="2"/>
  <c r="U631" i="2" s="1"/>
  <c r="R714" i="2"/>
  <c r="S714" i="2"/>
  <c r="U714" i="2" s="1"/>
  <c r="R338" i="2"/>
  <c r="S338" i="2"/>
  <c r="U338" i="2" s="1"/>
  <c r="S463" i="2"/>
  <c r="U463" i="2" s="1"/>
  <c r="R463" i="2"/>
  <c r="S123" i="2"/>
  <c r="U123" i="2" s="1"/>
  <c r="R123" i="2"/>
  <c r="R78" i="2"/>
  <c r="S78" i="2"/>
  <c r="U78" i="2" s="1"/>
  <c r="R844" i="2"/>
  <c r="S844" i="2"/>
  <c r="U844" i="2" s="1"/>
  <c r="R567" i="2"/>
  <c r="S567" i="2"/>
  <c r="U567" i="2" s="1"/>
  <c r="R564" i="2"/>
  <c r="S564" i="2"/>
  <c r="U564" i="2" s="1"/>
  <c r="S95" i="2"/>
  <c r="U95" i="2" s="1"/>
  <c r="R95" i="2"/>
  <c r="R781" i="2"/>
  <c r="S781" i="2"/>
  <c r="U781" i="2" s="1"/>
  <c r="R785" i="2"/>
  <c r="S785" i="2"/>
  <c r="U785" i="2" s="1"/>
  <c r="S140" i="2"/>
  <c r="U140" i="2" s="1"/>
  <c r="R140" i="2"/>
  <c r="S120" i="2"/>
  <c r="U120" i="2" s="1"/>
  <c r="R120" i="2"/>
  <c r="S67" i="2"/>
  <c r="U67" i="2" s="1"/>
  <c r="R67" i="2"/>
  <c r="R989" i="2"/>
  <c r="S989" i="2"/>
  <c r="U989" i="2" s="1"/>
  <c r="R235" i="2"/>
  <c r="S235" i="2"/>
  <c r="U235" i="2" s="1"/>
  <c r="R267" i="2"/>
  <c r="S267" i="2"/>
  <c r="U267" i="2" s="1"/>
  <c r="R252" i="2"/>
  <c r="S252" i="2"/>
  <c r="U252" i="2" s="1"/>
  <c r="R253" i="2"/>
  <c r="S253" i="2"/>
  <c r="U253" i="2" s="1"/>
  <c r="R480" i="2"/>
  <c r="S480" i="2"/>
  <c r="U480" i="2" s="1"/>
  <c r="R313" i="2"/>
  <c r="S313" i="2"/>
  <c r="U313" i="2" s="1"/>
  <c r="R276" i="2"/>
  <c r="S276" i="2"/>
  <c r="U276" i="2" s="1"/>
  <c r="R264" i="2"/>
  <c r="S264" i="2"/>
  <c r="U264" i="2" s="1"/>
  <c r="R412" i="2"/>
  <c r="S412" i="2"/>
  <c r="U412" i="2" s="1"/>
  <c r="R202" i="2"/>
  <c r="S202" i="2"/>
  <c r="U202" i="2" s="1"/>
  <c r="R210" i="2"/>
  <c r="S210" i="2"/>
  <c r="U210" i="2" s="1"/>
  <c r="R218" i="2"/>
  <c r="S218" i="2"/>
  <c r="U218" i="2" s="1"/>
  <c r="R226" i="2"/>
  <c r="S226" i="2"/>
  <c r="U226" i="2" s="1"/>
  <c r="R255" i="2"/>
  <c r="S255" i="2"/>
  <c r="U255" i="2" s="1"/>
  <c r="R421" i="2"/>
  <c r="S421" i="2"/>
  <c r="U421" i="2" s="1"/>
  <c r="R321" i="2"/>
  <c r="S321" i="2"/>
  <c r="U321" i="2" s="1"/>
  <c r="R277" i="2"/>
  <c r="S277" i="2"/>
  <c r="U277" i="2" s="1"/>
  <c r="R341" i="2"/>
  <c r="S341" i="2"/>
  <c r="U341" i="2" s="1"/>
  <c r="R353" i="2"/>
  <c r="S353" i="2"/>
  <c r="U353" i="2" s="1"/>
  <c r="R417" i="2"/>
  <c r="S417" i="2"/>
  <c r="U417" i="2" s="1"/>
  <c r="R441" i="2"/>
  <c r="S441" i="2"/>
  <c r="U441" i="2" s="1"/>
  <c r="R391" i="2"/>
  <c r="S391" i="2"/>
  <c r="U391" i="2" s="1"/>
  <c r="S465" i="2"/>
  <c r="U465" i="2" s="1"/>
  <c r="R465" i="2"/>
  <c r="S487" i="2"/>
  <c r="U487" i="2" s="1"/>
  <c r="R487" i="2"/>
  <c r="S495" i="2"/>
  <c r="U495" i="2" s="1"/>
  <c r="R495" i="2"/>
  <c r="S503" i="2"/>
  <c r="U503" i="2" s="1"/>
  <c r="R503" i="2"/>
  <c r="S511" i="2"/>
  <c r="U511" i="2" s="1"/>
  <c r="R511" i="2"/>
  <c r="S519" i="2"/>
  <c r="U519" i="2" s="1"/>
  <c r="R519" i="2"/>
  <c r="R527" i="2"/>
  <c r="S527" i="2"/>
  <c r="U527" i="2" s="1"/>
  <c r="R724" i="2"/>
  <c r="S724" i="2"/>
  <c r="U724" i="2" s="1"/>
  <c r="R685" i="2"/>
  <c r="S685" i="2"/>
  <c r="U685" i="2" s="1"/>
  <c r="R947" i="2"/>
  <c r="S947" i="2"/>
  <c r="U947" i="2" s="1"/>
  <c r="R926" i="2"/>
  <c r="S926" i="2"/>
  <c r="U926" i="2" s="1"/>
  <c r="R687" i="2"/>
  <c r="S687" i="2"/>
  <c r="U687" i="2" s="1"/>
  <c r="S759" i="2"/>
  <c r="U759" i="2" s="1"/>
  <c r="R759" i="2"/>
  <c r="R766" i="2"/>
  <c r="S766" i="2"/>
  <c r="U766" i="2" s="1"/>
  <c r="R861" i="2"/>
  <c r="S861" i="2"/>
  <c r="U861" i="2" s="1"/>
  <c r="R788" i="2"/>
  <c r="S788" i="2"/>
  <c r="U788" i="2" s="1"/>
  <c r="R942" i="2"/>
  <c r="S942" i="2"/>
  <c r="U942" i="2" s="1"/>
  <c r="R796" i="2"/>
  <c r="S796" i="2"/>
  <c r="U796" i="2" s="1"/>
  <c r="R924" i="2"/>
  <c r="S924" i="2"/>
  <c r="U924" i="2" s="1"/>
  <c r="R863" i="2"/>
  <c r="S863" i="2"/>
  <c r="U863" i="2" s="1"/>
  <c r="E26" i="5" l="1"/>
  <c r="Q2" i="4"/>
  <c r="AB223" i="2"/>
  <c r="AB224" i="2"/>
  <c r="M8" i="4"/>
  <c r="M7" i="4"/>
  <c r="M6" i="4"/>
  <c r="N7" i="4"/>
  <c r="N8" i="4"/>
  <c r="N6" i="4"/>
  <c r="K8" i="4"/>
  <c r="I8" i="4"/>
  <c r="J8" i="4" s="1"/>
  <c r="K7" i="4"/>
  <c r="I7" i="4"/>
  <c r="J7" i="4" s="1"/>
  <c r="D29" i="7"/>
  <c r="E29" i="7" s="1"/>
  <c r="F29" i="7" s="1"/>
  <c r="G29" i="7" s="1"/>
  <c r="D28" i="7"/>
  <c r="E28" i="7" s="1"/>
  <c r="F28" i="7" s="1"/>
  <c r="G28" i="7" s="1"/>
  <c r="D27" i="7"/>
  <c r="E27" i="7" s="1"/>
  <c r="F27" i="7" s="1"/>
  <c r="G27" i="7" s="1"/>
  <c r="D26" i="7"/>
  <c r="E26" i="7" s="1"/>
  <c r="F26" i="7" s="1"/>
  <c r="G26" i="7" s="1"/>
  <c r="D25" i="7"/>
  <c r="E25" i="7" s="1"/>
  <c r="F25" i="7" s="1"/>
  <c r="G25" i="7" s="1"/>
  <c r="D24" i="7"/>
  <c r="E24" i="7" s="1"/>
  <c r="F24" i="7" s="1"/>
  <c r="G24" i="7" s="1"/>
  <c r="D23" i="7"/>
  <c r="E23" i="7" s="1"/>
  <c r="F23" i="7" s="1"/>
  <c r="G23" i="7" s="1"/>
  <c r="D22" i="7"/>
  <c r="E22" i="7" s="1"/>
  <c r="F22" i="7" s="1"/>
  <c r="G22" i="7" s="1"/>
  <c r="D21" i="7"/>
  <c r="E21" i="7" s="1"/>
  <c r="F21" i="7" s="1"/>
  <c r="G21" i="7" s="1"/>
  <c r="D20" i="7"/>
  <c r="E20" i="7" s="1"/>
  <c r="F20" i="7" s="1"/>
  <c r="G20" i="7" s="1"/>
  <c r="D19" i="7"/>
  <c r="E19" i="7" s="1"/>
  <c r="F19" i="7" s="1"/>
  <c r="G19" i="7" s="1"/>
  <c r="D18" i="7"/>
  <c r="E18" i="7" s="1"/>
  <c r="F18" i="7" s="1"/>
  <c r="G18" i="7" s="1"/>
  <c r="D17" i="7"/>
  <c r="E17" i="7" s="1"/>
  <c r="F17" i="7" s="1"/>
  <c r="G17" i="7" s="1"/>
  <c r="D16" i="7"/>
  <c r="E16" i="7" s="1"/>
  <c r="F16" i="7" s="1"/>
  <c r="G16" i="7" s="1"/>
  <c r="D15" i="7"/>
  <c r="E15" i="7" s="1"/>
  <c r="F15" i="7" s="1"/>
  <c r="G15" i="7" s="1"/>
  <c r="D14" i="7"/>
  <c r="E14" i="7" s="1"/>
  <c r="F14" i="7" s="1"/>
  <c r="G14" i="7" s="1"/>
  <c r="D13" i="7"/>
  <c r="E13" i="7" s="1"/>
  <c r="F13" i="7" s="1"/>
  <c r="G13" i="7" s="1"/>
  <c r="D12" i="7"/>
  <c r="E12" i="7" s="1"/>
  <c r="F12" i="7" s="1"/>
  <c r="G12" i="7" s="1"/>
  <c r="D11" i="7"/>
  <c r="E11" i="7" s="1"/>
  <c r="F11" i="7" s="1"/>
  <c r="G11" i="7" s="1"/>
  <c r="D10" i="7"/>
  <c r="E10" i="7" s="1"/>
  <c r="F10" i="7" s="1"/>
  <c r="G10" i="7" s="1"/>
  <c r="D9" i="7"/>
  <c r="E9" i="7" s="1"/>
  <c r="F9" i="7" s="1"/>
  <c r="G9" i="7" s="1"/>
  <c r="D8" i="7"/>
  <c r="E8" i="7" s="1"/>
  <c r="F8" i="7" s="1"/>
  <c r="G8" i="7" s="1"/>
  <c r="I6" i="4"/>
  <c r="J6" i="4" s="1"/>
  <c r="K6" i="4"/>
  <c r="O92" i="4" l="1"/>
  <c r="O369" i="4"/>
  <c r="O268" i="4"/>
  <c r="O809" i="4"/>
  <c r="O1001" i="4"/>
  <c r="O862" i="4"/>
  <c r="O937" i="4"/>
  <c r="O852" i="4"/>
  <c r="O980" i="4"/>
  <c r="O897" i="4"/>
  <c r="O731" i="4"/>
  <c r="O913" i="4"/>
  <c r="O444" i="4"/>
  <c r="O808" i="4"/>
  <c r="O1004" i="4"/>
  <c r="O898" i="4"/>
  <c r="O893" i="4"/>
  <c r="O813" i="4"/>
  <c r="O701" i="4"/>
  <c r="O842" i="4"/>
  <c r="O861" i="4"/>
  <c r="O741" i="4"/>
  <c r="O448" i="4"/>
  <c r="O789" i="4"/>
  <c r="O736" i="4"/>
  <c r="O927" i="4"/>
  <c r="O766" i="4"/>
  <c r="O600" i="4"/>
  <c r="O485" i="4"/>
  <c r="O407" i="4"/>
  <c r="O286" i="4"/>
  <c r="O144" i="4"/>
  <c r="O740" i="4"/>
  <c r="O560" i="4"/>
  <c r="O445" i="4"/>
  <c r="O261" i="4"/>
  <c r="O53" i="4"/>
  <c r="O520" i="4"/>
  <c r="O946" i="4"/>
  <c r="O411" i="4"/>
  <c r="O534" i="4"/>
  <c r="O604" i="4"/>
  <c r="O889" i="4"/>
  <c r="O595" i="4"/>
  <c r="O949" i="4"/>
  <c r="O797" i="4"/>
  <c r="O995" i="4"/>
  <c r="O890" i="4"/>
  <c r="O831" i="4"/>
  <c r="O810" i="4"/>
  <c r="O700" i="4"/>
  <c r="O828" i="4"/>
  <c r="O856" i="4"/>
  <c r="O863" i="4"/>
  <c r="O672" i="4"/>
  <c r="O416" i="4"/>
  <c r="O938" i="4"/>
  <c r="O712" i="4"/>
  <c r="O907" i="4"/>
  <c r="O685" i="4"/>
  <c r="O594" i="4"/>
  <c r="O470" i="4"/>
  <c r="O390" i="4"/>
  <c r="O272" i="4"/>
  <c r="O112" i="4"/>
  <c r="O725" i="4"/>
  <c r="O557" i="4"/>
  <c r="O378" i="4"/>
  <c r="O246" i="4"/>
  <c r="O21" i="4"/>
  <c r="O975" i="4"/>
  <c r="O404" i="4"/>
  <c r="O578" i="4"/>
  <c r="O885" i="4"/>
  <c r="O989" i="4"/>
  <c r="O878" i="4"/>
  <c r="O829" i="4"/>
  <c r="O1000" i="4"/>
  <c r="O1003" i="4"/>
  <c r="O782" i="4"/>
  <c r="O796" i="4"/>
  <c r="O853" i="4"/>
  <c r="O823" i="4"/>
  <c r="O640" i="4"/>
  <c r="O384" i="4"/>
  <c r="O932" i="4"/>
  <c r="O981" i="4"/>
  <c r="O895" i="4"/>
  <c r="O656" i="4"/>
  <c r="O565" i="4"/>
  <c r="O462" i="4"/>
  <c r="O367" i="4"/>
  <c r="O269" i="4"/>
  <c r="O80" i="4"/>
  <c r="O697" i="4"/>
  <c r="O551" i="4"/>
  <c r="O376" i="4"/>
  <c r="O232" i="4"/>
  <c r="O834" i="4"/>
  <c r="O475" i="4"/>
  <c r="O991" i="4"/>
  <c r="O548" i="4"/>
  <c r="O883" i="4"/>
  <c r="O821" i="4"/>
  <c r="O983" i="4"/>
  <c r="O982" i="4"/>
  <c r="O874" i="4"/>
  <c r="O811" i="4"/>
  <c r="O923" i="4"/>
  <c r="O979" i="4"/>
  <c r="O779" i="4"/>
  <c r="O1005" i="4"/>
  <c r="O965" i="4"/>
  <c r="O774" i="4"/>
  <c r="O812" i="4"/>
  <c r="O608" i="4"/>
  <c r="O352" i="4"/>
  <c r="O910" i="4"/>
  <c r="O933" i="4"/>
  <c r="O908" i="4"/>
  <c r="O735" i="4"/>
  <c r="O647" i="4"/>
  <c r="O542" i="4"/>
  <c r="O456" i="4"/>
  <c r="O355" i="4"/>
  <c r="O266" i="4"/>
  <c r="O48" i="4"/>
  <c r="O654" i="4"/>
  <c r="O517" i="4"/>
  <c r="O341" i="4"/>
  <c r="O213" i="4"/>
  <c r="O727" i="4"/>
  <c r="O799" i="4"/>
  <c r="O911" i="4"/>
  <c r="O749" i="4"/>
  <c r="O252" i="4"/>
  <c r="O757" i="4"/>
  <c r="O1002" i="4"/>
  <c r="O959" i="4"/>
  <c r="O971" i="4"/>
  <c r="O868" i="4"/>
  <c r="O711" i="4"/>
  <c r="O917" i="4"/>
  <c r="O957" i="4"/>
  <c r="O744" i="4"/>
  <c r="O970" i="4"/>
  <c r="O944" i="4"/>
  <c r="O762" i="4"/>
  <c r="O806" i="4"/>
  <c r="O576" i="4"/>
  <c r="O320" i="4"/>
  <c r="O869" i="4"/>
  <c r="O886" i="4"/>
  <c r="O924" i="4"/>
  <c r="O645" i="4"/>
  <c r="O528" i="4"/>
  <c r="O447" i="4"/>
  <c r="O346" i="4"/>
  <c r="O263" i="4"/>
  <c r="O872" i="4"/>
  <c r="O634" i="4"/>
  <c r="O502" i="4"/>
  <c r="O318" i="4"/>
  <c r="O181" i="4"/>
  <c r="O629" i="4"/>
  <c r="O273" i="4"/>
  <c r="O585" i="4"/>
  <c r="O532" i="4"/>
  <c r="O973" i="4"/>
  <c r="O936" i="4"/>
  <c r="O964" i="4"/>
  <c r="O800" i="4"/>
  <c r="O992" i="4"/>
  <c r="O939" i="4"/>
  <c r="O721" i="4"/>
  <c r="O915" i="4"/>
  <c r="O919" i="4"/>
  <c r="O767" i="4"/>
  <c r="O544" i="4"/>
  <c r="O288" i="4"/>
  <c r="O850" i="4"/>
  <c r="O901" i="4"/>
  <c r="O623" i="4"/>
  <c r="O525" i="4"/>
  <c r="O427" i="4"/>
  <c r="O344" i="4"/>
  <c r="O229" i="4"/>
  <c r="O860" i="4"/>
  <c r="O632" i="4"/>
  <c r="O488" i="4"/>
  <c r="O304" i="4"/>
  <c r="O149" i="4"/>
  <c r="O592" i="4"/>
  <c r="O884" i="4"/>
  <c r="O707" i="4"/>
  <c r="O827" i="4"/>
  <c r="O997" i="4"/>
  <c r="O925" i="4"/>
  <c r="O922" i="4"/>
  <c r="O790" i="4"/>
  <c r="O962" i="4"/>
  <c r="O854" i="4"/>
  <c r="O703" i="4"/>
  <c r="O877" i="4"/>
  <c r="O879" i="4"/>
  <c r="O759" i="4"/>
  <c r="O512" i="4"/>
  <c r="O256" i="4"/>
  <c r="O805" i="4"/>
  <c r="O837" i="4"/>
  <c r="O611" i="4"/>
  <c r="O522" i="4"/>
  <c r="O418" i="4"/>
  <c r="O338" i="4"/>
  <c r="O208" i="4"/>
  <c r="O846" i="4"/>
  <c r="O597" i="4"/>
  <c r="O479" i="4"/>
  <c r="O301" i="4"/>
  <c r="O460" i="4"/>
  <c r="O955" i="4"/>
  <c r="O875" i="4"/>
  <c r="O909" i="4"/>
  <c r="O773" i="4"/>
  <c r="O940" i="4"/>
  <c r="O843" i="4"/>
  <c r="O702" i="4"/>
  <c r="O866" i="4"/>
  <c r="O876" i="4"/>
  <c r="O743" i="4"/>
  <c r="O480" i="4"/>
  <c r="O892" i="4"/>
  <c r="O745" i="4"/>
  <c r="O941" i="4"/>
  <c r="O771" i="4"/>
  <c r="O602" i="4"/>
  <c r="O519" i="4"/>
  <c r="O413" i="4"/>
  <c r="O309" i="4"/>
  <c r="O176" i="4"/>
  <c r="O765" i="4"/>
  <c r="O574" i="4"/>
  <c r="O450" i="4"/>
  <c r="O295" i="4"/>
  <c r="O336" i="4"/>
  <c r="O72" i="4"/>
  <c r="O822" i="4"/>
  <c r="O469" i="4"/>
  <c r="O661" i="4"/>
  <c r="O848" i="4"/>
  <c r="O719" i="4"/>
  <c r="O440" i="4"/>
  <c r="O642" i="4"/>
  <c r="O758" i="4"/>
  <c r="O496" i="4"/>
  <c r="O405" i="4"/>
  <c r="O303" i="4"/>
  <c r="O141" i="4"/>
  <c r="O536" i="4"/>
  <c r="O360" i="4"/>
  <c r="O430" i="4"/>
  <c r="O650" i="4"/>
  <c r="O386" i="4"/>
  <c r="O16" i="4"/>
  <c r="O280" i="4"/>
  <c r="O530" i="4"/>
  <c r="O79" i="4"/>
  <c r="O437" i="4"/>
  <c r="O518" i="4"/>
  <c r="O170" i="4"/>
  <c r="O254" i="4"/>
  <c r="O184" i="4"/>
  <c r="O382" i="4"/>
  <c r="O267" i="4"/>
  <c r="O291" i="4"/>
  <c r="O552" i="4"/>
  <c r="O216" i="4"/>
  <c r="O47" i="4"/>
  <c r="O395" i="4"/>
  <c r="O203" i="4"/>
  <c r="O724" i="4"/>
  <c r="O380" i="4"/>
  <c r="O439" i="4"/>
  <c r="O569" i="4"/>
  <c r="O297" i="4"/>
  <c r="O899" i="4"/>
  <c r="O150" i="4"/>
  <c r="O131" i="4"/>
  <c r="O36" i="4"/>
  <c r="O337" i="4"/>
  <c r="O227" i="4"/>
  <c r="O105" i="4"/>
  <c r="O403" i="4"/>
  <c r="O506" i="4"/>
  <c r="O638" i="4"/>
  <c r="O41" i="4"/>
  <c r="O164" i="4"/>
  <c r="O586" i="4"/>
  <c r="O956" i="4"/>
  <c r="O545" i="4"/>
  <c r="O865" i="4"/>
  <c r="O123" i="4"/>
  <c r="O639" i="4"/>
  <c r="O220" i="4"/>
  <c r="O984" i="4"/>
  <c r="O30" i="4"/>
  <c r="O786" i="4"/>
  <c r="O814" i="4"/>
  <c r="O778" i="4"/>
  <c r="O177" i="4"/>
  <c r="O609" i="4"/>
  <c r="O180" i="4"/>
  <c r="O851" i="4"/>
  <c r="O929" i="4"/>
  <c r="O107" i="4"/>
  <c r="O607" i="4"/>
  <c r="O423" i="4"/>
  <c r="O60" i="4"/>
  <c r="O906" i="4"/>
  <c r="O966" i="4"/>
  <c r="O67" i="4"/>
  <c r="O760" i="4"/>
  <c r="O117" i="4"/>
  <c r="O333" i="4"/>
  <c r="O40" i="4"/>
  <c r="O791" i="4"/>
  <c r="O584" i="4"/>
  <c r="O716" i="4"/>
  <c r="O659" i="4"/>
  <c r="O438" i="4"/>
  <c r="O637" i="4"/>
  <c r="O686" i="4"/>
  <c r="O951" i="4"/>
  <c r="O397" i="4"/>
  <c r="O296" i="4"/>
  <c r="O115" i="4"/>
  <c r="O493" i="4"/>
  <c r="O627" i="4"/>
  <c r="O424" i="4"/>
  <c r="O646" i="4"/>
  <c r="O343" i="4"/>
  <c r="O738" i="4"/>
  <c r="O211" i="4"/>
  <c r="O392" i="4"/>
  <c r="O138" i="4"/>
  <c r="O389" i="4"/>
  <c r="O486" i="4"/>
  <c r="O166" i="4"/>
  <c r="O253" i="4"/>
  <c r="O109" i="4"/>
  <c r="O358" i="4"/>
  <c r="O186" i="4"/>
  <c r="O191" i="4"/>
  <c r="O466" i="4"/>
  <c r="O205" i="4"/>
  <c r="O499" i="4"/>
  <c r="O74" i="4"/>
  <c r="O217" i="4"/>
  <c r="O145" i="4"/>
  <c r="O550" i="4"/>
  <c r="O751" i="4"/>
  <c r="O709" i="4"/>
  <c r="O625" i="4"/>
  <c r="O969" i="4"/>
  <c r="O315" i="4"/>
  <c r="O353" i="4"/>
  <c r="O242" i="4"/>
  <c r="O302" i="4"/>
  <c r="O142" i="4"/>
  <c r="O281" i="4"/>
  <c r="O508" i="4"/>
  <c r="O135" i="4"/>
  <c r="O34" i="4"/>
  <c r="O497" i="4"/>
  <c r="O172" i="4"/>
  <c r="O57" i="4"/>
  <c r="O494" i="4"/>
  <c r="O817" i="4"/>
  <c r="O788" i="4"/>
  <c r="O926" i="4"/>
  <c r="O571" i="4"/>
  <c r="O540" i="4"/>
  <c r="O121" i="4"/>
  <c r="O249" i="4"/>
  <c r="O676" i="4"/>
  <c r="O372" i="4"/>
  <c r="O588" i="4"/>
  <c r="O426" i="4"/>
  <c r="O728" i="4"/>
  <c r="O292" i="4"/>
  <c r="O967" i="4"/>
  <c r="O820" i="4"/>
  <c r="O500" i="4"/>
  <c r="O393" i="4"/>
  <c r="O643" i="4"/>
  <c r="O156" i="4"/>
  <c r="O332" i="4"/>
  <c r="O934" i="4"/>
  <c r="O222" i="4"/>
  <c r="O841" i="4"/>
  <c r="O85" i="4"/>
  <c r="O293" i="4"/>
  <c r="O952" i="4"/>
  <c r="O720" i="4"/>
  <c r="O575" i="4"/>
  <c r="O677" i="4"/>
  <c r="O624" i="4"/>
  <c r="O398" i="4"/>
  <c r="O610" i="4"/>
  <c r="O680" i="4"/>
  <c r="O698" i="4"/>
  <c r="O381" i="4"/>
  <c r="O243" i="4"/>
  <c r="O106" i="4"/>
  <c r="O464" i="4"/>
  <c r="O619" i="4"/>
  <c r="O335" i="4"/>
  <c r="O598" i="4"/>
  <c r="O314" i="4"/>
  <c r="O682" i="4"/>
  <c r="O202" i="4"/>
  <c r="O310" i="4"/>
  <c r="O93" i="4"/>
  <c r="O354" i="4"/>
  <c r="O328" i="4"/>
  <c r="O147" i="4"/>
  <c r="O250" i="4"/>
  <c r="O87" i="4"/>
  <c r="O322" i="4"/>
  <c r="O159" i="4"/>
  <c r="O674" i="4"/>
  <c r="O290" i="4"/>
  <c r="O173" i="4"/>
  <c r="O248" i="4"/>
  <c r="O58" i="4"/>
  <c r="O71" i="4"/>
  <c r="O204" i="4"/>
  <c r="O554" i="4"/>
  <c r="O769" i="4"/>
  <c r="O912" i="4"/>
  <c r="O722" i="4"/>
  <c r="O362" i="4"/>
  <c r="O275" i="4"/>
  <c r="O305" i="4"/>
  <c r="O356" i="4"/>
  <c r="O419" i="4"/>
  <c r="O194" i="4"/>
  <c r="O425" i="4"/>
  <c r="O988" i="4"/>
  <c r="O270" i="4"/>
  <c r="O94" i="4"/>
  <c r="O233" i="4"/>
  <c r="O498" i="4"/>
  <c r="O137" i="4"/>
  <c r="O920" i="4"/>
  <c r="O495" i="4"/>
  <c r="O167" i="4"/>
  <c r="O666" i="4"/>
  <c r="O300" i="4"/>
  <c r="O25" i="4"/>
  <c r="O459" i="4"/>
  <c r="O832" i="4"/>
  <c r="O412" i="4"/>
  <c r="O684" i="4"/>
  <c r="O468" i="4"/>
  <c r="O433" i="4"/>
  <c r="O999" i="4"/>
  <c r="O849" i="4"/>
  <c r="O86" i="4"/>
  <c r="O351" i="4"/>
  <c r="O726" i="4"/>
  <c r="O756" i="4"/>
  <c r="O428" i="4"/>
  <c r="O763" i="4"/>
  <c r="O162" i="4"/>
  <c r="O68" i="4"/>
  <c r="O171" i="4"/>
  <c r="O589" i="4"/>
  <c r="O264" i="4"/>
  <c r="O928" i="4"/>
  <c r="O713" i="4"/>
  <c r="O918" i="4"/>
  <c r="O562" i="4"/>
  <c r="O648" i="4"/>
  <c r="O621" i="4"/>
  <c r="O591" i="4"/>
  <c r="O679" i="4"/>
  <c r="O570" i="4"/>
  <c r="O375" i="4"/>
  <c r="O240" i="4"/>
  <c r="O101" i="4"/>
  <c r="O453" i="4"/>
  <c r="O581" i="4"/>
  <c r="O742" i="4"/>
  <c r="O474" i="4"/>
  <c r="O189" i="4"/>
  <c r="O651" i="4"/>
  <c r="O192" i="4"/>
  <c r="O299" i="4"/>
  <c r="O15" i="4"/>
  <c r="O319" i="4"/>
  <c r="O323" i="4"/>
  <c r="O143" i="4"/>
  <c r="O245" i="4"/>
  <c r="O56" i="4"/>
  <c r="O317" i="4"/>
  <c r="O88" i="4"/>
  <c r="O197" i="4"/>
  <c r="O287" i="4"/>
  <c r="O102" i="4"/>
  <c r="O533" i="4"/>
  <c r="O37" i="4"/>
  <c r="O681" i="4"/>
  <c r="O139" i="4"/>
  <c r="O108" i="4"/>
  <c r="O633" i="4"/>
  <c r="O835" i="4"/>
  <c r="O12" i="4"/>
  <c r="O316" i="4"/>
  <c r="O695" i="4"/>
  <c r="O385" i="4"/>
  <c r="O113" i="4"/>
  <c r="O282" i="4"/>
  <c r="O100" i="4"/>
  <c r="O82" i="4"/>
  <c r="O454" i="4"/>
  <c r="O9" i="4"/>
  <c r="O190" i="4"/>
  <c r="O663" i="4"/>
  <c r="O348" i="4"/>
  <c r="O228" i="4"/>
  <c r="O364" i="4"/>
  <c r="O46" i="4"/>
  <c r="O446" i="4"/>
  <c r="O521" i="4"/>
  <c r="O396" i="4"/>
  <c r="O793" i="4"/>
  <c r="O537" i="4"/>
  <c r="O615" i="4"/>
  <c r="O97" i="4"/>
  <c r="O484" i="4"/>
  <c r="O717" i="4"/>
  <c r="O442" i="4"/>
  <c r="O601" i="4"/>
  <c r="O476" i="4"/>
  <c r="O236" i="4"/>
  <c r="O968" i="4"/>
  <c r="O155" i="4"/>
  <c r="O99" i="4"/>
  <c r="O116" i="4"/>
  <c r="O776" i="4"/>
  <c r="O524" i="4"/>
  <c r="O787" i="4"/>
  <c r="O238" i="4"/>
  <c r="O331" i="4"/>
  <c r="O443" i="4"/>
  <c r="O549" i="4"/>
  <c r="O200" i="4"/>
  <c r="O845" i="4"/>
  <c r="O653" i="4"/>
  <c r="O781" i="4"/>
  <c r="O547" i="4"/>
  <c r="O614" i="4"/>
  <c r="O613" i="4"/>
  <c r="O824" i="4"/>
  <c r="O582" i="4"/>
  <c r="O568" i="4"/>
  <c r="O558" i="4"/>
  <c r="O371" i="4"/>
  <c r="O237" i="4"/>
  <c r="O96" i="4"/>
  <c r="O435" i="4"/>
  <c r="O535" i="4"/>
  <c r="O687" i="4"/>
  <c r="O467" i="4"/>
  <c r="O152" i="4"/>
  <c r="O432" i="4"/>
  <c r="O175" i="4"/>
  <c r="O247" i="4"/>
  <c r="O658" i="4"/>
  <c r="O274" i="4"/>
  <c r="O285" i="4"/>
  <c r="O134" i="4"/>
  <c r="O234" i="4"/>
  <c r="O271" i="4"/>
  <c r="O125" i="4"/>
  <c r="O45" i="4"/>
  <c r="O120" i="4"/>
  <c r="O83" i="4"/>
  <c r="O349" i="4"/>
  <c r="O19" i="4"/>
  <c r="O327" i="4"/>
  <c r="O210" i="4"/>
  <c r="O151" i="4"/>
  <c r="O963" i="4"/>
  <c r="O436" i="4"/>
  <c r="O526" i="4"/>
  <c r="O158" i="4"/>
  <c r="O132" i="4"/>
  <c r="O366" i="4"/>
  <c r="O163" i="4"/>
  <c r="O449" i="4"/>
  <c r="O76" i="4"/>
  <c r="O244" i="4"/>
  <c r="O612" i="4"/>
  <c r="O10" i="4"/>
  <c r="O350" i="4"/>
  <c r="O196" i="4"/>
  <c r="O491" i="4"/>
  <c r="O20" i="4"/>
  <c r="O785" i="4"/>
  <c r="O620" i="4"/>
  <c r="O26" i="4"/>
  <c r="O482" i="4"/>
  <c r="O635" i="4"/>
  <c r="O492" i="4"/>
  <c r="O864" i="4"/>
  <c r="O66" i="4"/>
  <c r="O387" i="4"/>
  <c r="O129" i="4"/>
  <c r="O553" i="4"/>
  <c r="O888" i="4"/>
  <c r="O23" i="4"/>
  <c r="O704" i="4"/>
  <c r="O257" i="4"/>
  <c r="O801" i="4"/>
  <c r="O739" i="4"/>
  <c r="O50" i="4"/>
  <c r="O388" i="4"/>
  <c r="O185" i="4"/>
  <c r="O283" i="4"/>
  <c r="O990" i="4"/>
  <c r="O706" i="4"/>
  <c r="O347" i="4"/>
  <c r="O414" i="4"/>
  <c r="O465" i="4"/>
  <c r="O477" i="4"/>
  <c r="O168" i="4"/>
  <c r="O795" i="4"/>
  <c r="O616" i="4"/>
  <c r="O705" i="4"/>
  <c r="O503" i="4"/>
  <c r="O605" i="4"/>
  <c r="O746" i="4"/>
  <c r="O859" i="4"/>
  <c r="O510" i="4"/>
  <c r="O472" i="4"/>
  <c r="O368" i="4"/>
  <c r="O231" i="4"/>
  <c r="O70" i="4"/>
  <c r="O400" i="4"/>
  <c r="O523" i="4"/>
  <c r="O631" i="4"/>
  <c r="O461" i="4"/>
  <c r="O111" i="4"/>
  <c r="O383" i="4"/>
  <c r="O165" i="4"/>
  <c r="O230" i="4"/>
  <c r="O770" i="4"/>
  <c r="O221" i="4"/>
  <c r="O277" i="4"/>
  <c r="O91" i="4"/>
  <c r="O218" i="4"/>
  <c r="O262" i="4"/>
  <c r="O32" i="4"/>
  <c r="O122" i="4"/>
  <c r="O77" i="4"/>
  <c r="O29" i="4"/>
  <c r="O325" i="4"/>
  <c r="O13" i="4"/>
  <c r="O566" i="4"/>
  <c r="O307" i="4"/>
  <c r="O209" i="4"/>
  <c r="O555" i="4"/>
  <c r="O667" i="4"/>
  <c r="O75" i="4"/>
  <c r="O342" i="4"/>
  <c r="O199" i="4"/>
  <c r="O514" i="4"/>
  <c r="O340" i="4"/>
  <c r="O11" i="4"/>
  <c r="O278" i="4"/>
  <c r="O422" i="4"/>
  <c r="O670" i="4"/>
  <c r="O201" i="4"/>
  <c r="O399" i="4"/>
  <c r="O694" i="4"/>
  <c r="O527" i="4"/>
  <c r="O84" i="4"/>
  <c r="O660" i="4"/>
  <c r="O844" i="4"/>
  <c r="O154" i="4"/>
  <c r="O402" i="4"/>
  <c r="O251" i="4"/>
  <c r="O780" i="4"/>
  <c r="O987" i="4"/>
  <c r="O564" i="4"/>
  <c r="O900" i="4"/>
  <c r="O441" i="4"/>
  <c r="O689" i="4"/>
  <c r="O819" i="4"/>
  <c r="O43" i="4"/>
  <c r="O529" i="4"/>
  <c r="O764" i="4"/>
  <c r="O930" i="4"/>
  <c r="O775" i="4"/>
  <c r="O431" i="4"/>
  <c r="O241" i="4"/>
  <c r="O718" i="4"/>
  <c r="O161" i="4"/>
  <c r="O830" i="4"/>
  <c r="O370" i="4"/>
  <c r="O644" i="4"/>
  <c r="O408" i="4"/>
  <c r="O136" i="4"/>
  <c r="O573" i="4"/>
  <c r="O691" i="4"/>
  <c r="O490" i="4"/>
  <c r="O986" i="4"/>
  <c r="O579" i="4"/>
  <c r="O734" i="4"/>
  <c r="O855" i="4"/>
  <c r="O509" i="4"/>
  <c r="O463" i="4"/>
  <c r="O312" i="4"/>
  <c r="O224" i="4"/>
  <c r="O618" i="4"/>
  <c r="O365" i="4"/>
  <c r="O478" i="4"/>
  <c r="O693" i="4"/>
  <c r="O458" i="4"/>
  <c r="O61" i="4"/>
  <c r="O357" i="4"/>
  <c r="O160" i="4"/>
  <c r="O207" i="4"/>
  <c r="O599" i="4"/>
  <c r="O118" i="4"/>
  <c r="O258" i="4"/>
  <c r="O42" i="4"/>
  <c r="O215" i="4"/>
  <c r="O664" i="4"/>
  <c r="O239" i="4"/>
  <c r="O31" i="4"/>
  <c r="O55" i="4"/>
  <c r="O69" i="4"/>
  <c r="O64" i="4"/>
  <c r="O51" i="4"/>
  <c r="O182" i="4"/>
  <c r="O590" i="4"/>
  <c r="O942" i="4"/>
  <c r="O345" i="4"/>
  <c r="O193" i="4"/>
  <c r="O858" i="4"/>
  <c r="O114" i="4"/>
  <c r="O276" i="4"/>
  <c r="O90" i="4"/>
  <c r="O14" i="4"/>
  <c r="O35" i="4"/>
  <c r="O279" i="4"/>
  <c r="O330" i="4"/>
  <c r="O434" i="4"/>
  <c r="O737" i="4"/>
  <c r="O359" i="4"/>
  <c r="O62" i="4"/>
  <c r="O580" i="4"/>
  <c r="O880" i="4"/>
  <c r="O148" i="4"/>
  <c r="O815" i="4"/>
  <c r="O871" i="4"/>
  <c r="O223" i="4"/>
  <c r="O596" i="4"/>
  <c r="O28" i="4"/>
  <c r="O960" i="4"/>
  <c r="O17" i="4"/>
  <c r="O792" i="4"/>
  <c r="O567" i="4"/>
  <c r="O507" i="4"/>
  <c r="O896" i="4"/>
  <c r="O127" i="4"/>
  <c r="O471" i="4"/>
  <c r="O641" i="4"/>
  <c r="O657" i="4"/>
  <c r="O993" i="4"/>
  <c r="O904" i="4"/>
  <c r="O294" i="4"/>
  <c r="O379" i="4"/>
  <c r="O655" i="4"/>
  <c r="O513" i="4"/>
  <c r="O954" i="4"/>
  <c r="O753" i="4"/>
  <c r="O417" i="4"/>
  <c r="O636" i="4"/>
  <c r="O373" i="4"/>
  <c r="O104" i="4"/>
  <c r="O958" i="4"/>
  <c r="O504" i="4"/>
  <c r="O662" i="4"/>
  <c r="O891" i="4"/>
  <c r="O541" i="4"/>
  <c r="O688" i="4"/>
  <c r="O838" i="4"/>
  <c r="O501" i="4"/>
  <c r="O421" i="4"/>
  <c r="O306" i="4"/>
  <c r="O198" i="4"/>
  <c r="O559" i="4"/>
  <c r="O363" i="4"/>
  <c r="O451" i="4"/>
  <c r="O669" i="4"/>
  <c r="O415" i="4"/>
  <c r="O24" i="4"/>
  <c r="O326" i="4"/>
  <c r="O157" i="4"/>
  <c r="O128" i="4"/>
  <c r="O538" i="4"/>
  <c r="O546" i="4"/>
  <c r="O219" i="4"/>
  <c r="O38" i="4"/>
  <c r="O187" i="4"/>
  <c r="O487" i="4"/>
  <c r="O133" i="4"/>
  <c r="O406" i="4"/>
  <c r="O54" i="4"/>
  <c r="O179" i="4"/>
  <c r="O63" i="4"/>
  <c r="O429" i="4"/>
  <c r="O226" i="4"/>
  <c r="O577" i="4"/>
  <c r="O374" i="4"/>
  <c r="O394" i="4"/>
  <c r="O976" i="4"/>
  <c r="O188" i="4"/>
  <c r="O794" i="4"/>
  <c r="O298" i="4"/>
  <c r="O334" i="4"/>
  <c r="O311" i="4"/>
  <c r="O110" i="4"/>
  <c r="O206" i="4"/>
  <c r="O593" i="4"/>
  <c r="O146" i="4"/>
  <c r="O603" i="4"/>
  <c r="O630" i="4"/>
  <c r="O455" i="4"/>
  <c r="O284" i="4"/>
  <c r="O420" i="4"/>
  <c r="O587" i="4"/>
  <c r="O212" i="4"/>
  <c r="O836" i="4"/>
  <c r="O313" i="4"/>
  <c r="O723" i="4"/>
  <c r="O124" i="4"/>
  <c r="O916" i="4"/>
  <c r="O902" i="4"/>
  <c r="O103" i="4"/>
  <c r="O377" i="4"/>
  <c r="O714" i="4"/>
  <c r="O678" i="4"/>
  <c r="O972" i="4"/>
  <c r="O153" i="4"/>
  <c r="O543" i="4"/>
  <c r="O668" i="4"/>
  <c r="O748" i="4"/>
  <c r="O839" i="4"/>
  <c r="O945" i="4"/>
  <c r="O259" i="4"/>
  <c r="O531" i="4"/>
  <c r="O730" i="4"/>
  <c r="O807" i="4"/>
  <c r="O826" i="4"/>
  <c r="O729" i="4"/>
  <c r="O857" i="4"/>
  <c r="O339" i="4"/>
  <c r="O752" i="4"/>
  <c r="O675" i="4"/>
  <c r="O140" i="4"/>
  <c r="O195" i="4"/>
  <c r="O733" i="4"/>
  <c r="O985" i="4"/>
  <c r="O994" i="4"/>
  <c r="O772" i="4"/>
  <c r="O126" i="4"/>
  <c r="O840" i="4"/>
  <c r="O935" i="4"/>
  <c r="O572" i="4"/>
  <c r="O481" i="4"/>
  <c r="O289" i="4"/>
  <c r="O130" i="4"/>
  <c r="O953" i="4"/>
  <c r="O52" i="4"/>
  <c r="O710" i="4"/>
  <c r="O44" i="4"/>
  <c r="O183" i="4"/>
  <c r="O457" i="4"/>
  <c r="O755" i="4"/>
  <c r="O783" i="4"/>
  <c r="O887" i="4"/>
  <c r="O73" i="4"/>
  <c r="O921" i="4"/>
  <c r="O606" i="4"/>
  <c r="O754" i="4"/>
  <c r="O671" i="4"/>
  <c r="O452" i="4"/>
  <c r="O505" i="4"/>
  <c r="O948" i="4"/>
  <c r="O683" i="4"/>
  <c r="O489" i="4"/>
  <c r="O178" i="4"/>
  <c r="O696" i="4"/>
  <c r="O361" i="4"/>
  <c r="O628" i="4"/>
  <c r="O882" i="4"/>
  <c r="O974" i="4"/>
  <c r="O98" i="4"/>
  <c r="O816" i="4"/>
  <c r="O649" i="4"/>
  <c r="O802" i="4"/>
  <c r="O699" i="4"/>
  <c r="O804" i="4"/>
  <c r="O626" i="4"/>
  <c r="O903" i="4"/>
  <c r="O747" i="4"/>
  <c r="O750" i="4"/>
  <c r="O255" i="4"/>
  <c r="O483" i="4"/>
  <c r="O539" i="4"/>
  <c r="O673" i="4"/>
  <c r="O961" i="4"/>
  <c r="O22" i="4"/>
  <c r="O708" i="4"/>
  <c r="O905" i="4"/>
  <c r="O409" i="4"/>
  <c r="O583" i="4"/>
  <c r="O761" i="4"/>
  <c r="O881" i="4"/>
  <c r="O732" i="4"/>
  <c r="O169" i="4"/>
  <c r="O511" i="4"/>
  <c r="O563" i="4"/>
  <c r="O665" i="4"/>
  <c r="O556" i="4"/>
  <c r="O894" i="4"/>
  <c r="O174" i="4"/>
  <c r="O65" i="4"/>
  <c r="O321" i="4"/>
  <c r="O943" i="4"/>
  <c r="O847" i="4"/>
  <c r="O401" i="4"/>
  <c r="O692" i="4"/>
  <c r="O235" i="4"/>
  <c r="O825" i="4"/>
  <c r="O561" i="4"/>
  <c r="O59" i="4"/>
  <c r="O214" i="4"/>
  <c r="O690" i="4"/>
  <c r="O225" i="4"/>
  <c r="O652" i="4"/>
  <c r="O95" i="4"/>
  <c r="O617" i="4"/>
  <c r="O49" i="4"/>
  <c r="O33" i="4"/>
  <c r="O515" i="4"/>
  <c r="O978" i="4"/>
  <c r="O768" i="4"/>
  <c r="O329" i="4"/>
  <c r="O308" i="4"/>
  <c r="O89" i="4"/>
  <c r="O27" i="4"/>
  <c r="O784" i="4"/>
  <c r="O260" i="4"/>
  <c r="O833" i="4"/>
  <c r="O777" i="4"/>
  <c r="O818" i="4"/>
  <c r="O18" i="4"/>
  <c r="O265" i="4"/>
  <c r="O473" i="4"/>
  <c r="O996" i="4"/>
  <c r="O931" i="4"/>
  <c r="O715" i="4"/>
  <c r="O39" i="4"/>
  <c r="O998" i="4"/>
  <c r="O324" i="4"/>
  <c r="O391" i="4"/>
  <c r="O119" i="4"/>
  <c r="O516" i="4"/>
  <c r="O950" i="4"/>
  <c r="O798" i="4"/>
  <c r="O803" i="4"/>
  <c r="O977" i="4"/>
  <c r="O78" i="4"/>
  <c r="O410" i="4"/>
  <c r="O914" i="4"/>
  <c r="O870" i="4"/>
  <c r="O622" i="4"/>
  <c r="O873" i="4"/>
  <c r="O947" i="4"/>
  <c r="O867" i="4"/>
  <c r="O81" i="4"/>
  <c r="L8" i="4"/>
  <c r="O2" i="4"/>
  <c r="P2" i="4" s="1"/>
  <c r="O7" i="4"/>
  <c r="O8" i="4"/>
  <c r="L6" i="4"/>
  <c r="L7" i="4"/>
  <c r="T12" i="2"/>
  <c r="T13" i="2"/>
  <c r="T14" i="2"/>
  <c r="T15" i="2"/>
  <c r="T9" i="2"/>
  <c r="T11" i="2"/>
  <c r="T10" i="2"/>
  <c r="T8" i="2"/>
  <c r="T5" i="2"/>
  <c r="T4" i="2"/>
  <c r="T7" i="2"/>
  <c r="T6" i="2"/>
  <c r="T3" i="2"/>
  <c r="S3" i="2" s="1"/>
  <c r="U3" i="2" s="1"/>
  <c r="V3" i="2" s="1"/>
  <c r="O6" i="4"/>
  <c r="J2" i="4"/>
  <c r="Q701" i="4" l="1"/>
  <c r="Q915" i="4"/>
  <c r="Q976" i="4"/>
  <c r="Q627" i="4"/>
  <c r="Q339" i="4"/>
  <c r="Q90" i="4"/>
  <c r="Q458" i="4"/>
  <c r="Q266" i="4"/>
  <c r="Q494" i="4"/>
  <c r="Q163" i="4"/>
  <c r="Q359" i="4"/>
  <c r="Q810" i="4"/>
  <c r="Q418" i="4"/>
  <c r="Q345" i="4"/>
  <c r="Q107" i="4"/>
  <c r="Q968" i="4"/>
  <c r="Q562" i="4"/>
  <c r="Q521" i="4"/>
  <c r="Q471" i="4"/>
  <c r="Q296" i="4"/>
  <c r="Q51" i="4"/>
  <c r="Q927" i="4"/>
  <c r="Q646" i="4"/>
  <c r="Q626" i="4"/>
  <c r="Q48" i="4"/>
  <c r="Q279" i="4"/>
  <c r="Q101" i="4"/>
  <c r="Q193" i="4"/>
  <c r="Q894" i="4"/>
  <c r="Q60" i="4"/>
  <c r="Q614" i="4"/>
  <c r="Q974" i="4"/>
  <c r="Q42" i="4"/>
  <c r="Q571" i="4"/>
  <c r="Q79" i="4"/>
  <c r="Q917" i="4"/>
  <c r="Q775" i="4"/>
  <c r="Q429" i="4"/>
  <c r="Q685" i="4"/>
  <c r="Q950" i="4"/>
  <c r="Q734" i="4"/>
  <c r="Q546" i="4"/>
  <c r="Q270" i="4"/>
  <c r="Q139" i="4"/>
  <c r="Q946" i="4"/>
  <c r="Q729" i="4"/>
  <c r="Q503" i="4"/>
  <c r="Q323" i="4"/>
  <c r="Q257" i="4"/>
  <c r="Q793" i="4"/>
  <c r="Q891" i="4"/>
  <c r="Q663" i="4"/>
  <c r="Q963" i="4"/>
  <c r="Q39" i="4"/>
  <c r="Q593" i="4"/>
  <c r="Q84" i="4"/>
  <c r="Q890" i="4"/>
  <c r="Q292" i="4"/>
  <c r="Q399" i="4"/>
  <c r="Q888" i="4"/>
  <c r="Q314" i="4"/>
  <c r="Q209" i="4"/>
  <c r="Q497" i="4"/>
  <c r="Q943" i="4"/>
  <c r="Q81" i="4"/>
  <c r="Q190" i="4"/>
  <c r="Q542" i="4"/>
  <c r="Q340" i="4"/>
  <c r="Q532" i="4"/>
  <c r="Q921" i="4"/>
  <c r="Q902" i="4"/>
  <c r="Q716" i="4"/>
  <c r="Q633" i="4"/>
  <c r="Q724" i="4"/>
  <c r="Q964" i="4"/>
  <c r="Q807" i="4"/>
  <c r="Q611" i="4"/>
  <c r="Q850" i="4"/>
  <c r="Q691" i="4"/>
  <c r="Q420" i="4"/>
  <c r="Q281" i="4"/>
  <c r="Q892" i="4"/>
  <c r="Q670" i="4"/>
  <c r="Q171" i="4"/>
  <c r="Q195" i="4"/>
  <c r="Q714" i="4"/>
  <c r="Q137" i="4"/>
  <c r="Q40" i="4"/>
  <c r="Q790" i="4"/>
  <c r="Q201" i="4"/>
  <c r="Q552" i="4"/>
  <c r="Q175" i="4"/>
  <c r="Q820" i="4"/>
  <c r="Q851" i="4"/>
  <c r="Q662" i="4"/>
  <c r="Q131" i="4"/>
  <c r="Q267" i="4"/>
  <c r="Q922" i="4"/>
  <c r="Q534" i="4"/>
  <c r="Q35" i="4"/>
  <c r="Q435" i="4"/>
  <c r="Q112" i="4"/>
  <c r="Q237" i="4"/>
  <c r="Q493" i="4"/>
  <c r="Q838" i="4"/>
  <c r="Q687" i="4"/>
  <c r="Q920" i="4"/>
  <c r="Q249" i="4"/>
  <c r="Q59" i="4"/>
  <c r="Q912" i="4"/>
  <c r="Q466" i="4"/>
  <c r="Q952" i="4"/>
  <c r="Q238" i="4"/>
  <c r="Q619" i="4"/>
  <c r="Q449" i="4"/>
  <c r="Q302" i="4"/>
  <c r="Q347" i="4"/>
  <c r="Q300" i="4"/>
  <c r="Q460" i="4"/>
  <c r="Q355" i="4"/>
  <c r="Q765" i="4"/>
  <c r="Q959" i="4"/>
  <c r="Q580" i="4"/>
  <c r="Q146" i="4"/>
  <c r="Q229" i="4"/>
  <c r="Q485" i="4"/>
  <c r="Q730" i="4"/>
  <c r="Q154" i="4"/>
  <c r="Q63" i="4"/>
  <c r="Q512" i="4"/>
  <c r="Q444" i="4"/>
  <c r="Q144" i="4"/>
  <c r="Q289" i="4"/>
  <c r="Q242" i="4"/>
  <c r="Q700" i="4"/>
  <c r="Q815" i="4"/>
  <c r="Q45" i="4"/>
  <c r="Q301" i="4"/>
  <c r="Q557" i="4"/>
  <c r="Q740" i="4"/>
  <c r="Q673" i="4"/>
  <c r="Q31" i="4"/>
  <c r="Q415" i="4"/>
  <c r="Q768" i="4"/>
  <c r="Q94" i="4"/>
  <c r="Q650" i="4"/>
  <c r="Q217" i="4"/>
  <c r="Q839" i="4"/>
  <c r="Q745" i="4"/>
  <c r="Q438" i="4"/>
  <c r="Q106" i="4"/>
  <c r="Q655" i="4"/>
  <c r="Q351" i="4"/>
  <c r="Q103" i="4"/>
  <c r="Q919" i="4"/>
  <c r="Q530" i="4"/>
  <c r="Q387" i="4"/>
  <c r="Q26" i="4"/>
  <c r="Q391" i="4"/>
  <c r="Q436" i="4"/>
  <c r="Q579" i="4"/>
  <c r="Q835" i="4"/>
  <c r="Q310" i="4"/>
  <c r="Q259" i="4"/>
  <c r="Q390" i="4"/>
  <c r="Q526" i="4"/>
  <c r="Q860" i="4"/>
  <c r="Q538" i="4"/>
  <c r="Q632" i="4"/>
  <c r="Q239" i="4"/>
  <c r="Q11" i="4"/>
  <c r="Q126" i="4"/>
  <c r="Q427" i="4"/>
  <c r="Q747" i="4"/>
  <c r="Q713" i="4"/>
  <c r="Q407" i="4"/>
  <c r="Q852" i="4"/>
  <c r="Q961" i="4"/>
  <c r="Q483" i="4"/>
  <c r="Q150" i="4"/>
  <c r="Q924" i="4"/>
  <c r="Q725" i="4"/>
  <c r="Q639" i="4"/>
  <c r="Q311" i="4"/>
  <c r="Q659" i="4"/>
  <c r="Q411" i="4"/>
  <c r="Q991" i="4"/>
  <c r="Q283" i="4"/>
  <c r="Q672" i="4"/>
  <c r="Q109" i="4"/>
  <c r="Q365" i="4"/>
  <c r="Q621" i="4"/>
  <c r="Q896" i="4"/>
  <c r="Q386" i="4"/>
  <c r="Q515" i="4"/>
  <c r="Q804" i="4"/>
  <c r="Q356" i="4"/>
  <c r="Q842" i="4"/>
  <c r="Q306" i="4"/>
  <c r="Q723" i="4"/>
  <c r="Q905" i="4"/>
  <c r="Q343" i="4"/>
  <c r="Q74" i="4"/>
  <c r="Q15" i="4"/>
  <c r="Q291" i="4"/>
  <c r="Q490" i="4"/>
  <c r="Q338" i="4"/>
  <c r="Q385" i="4"/>
  <c r="Q583" i="4"/>
  <c r="Q304" i="4"/>
  <c r="Q585" i="4"/>
  <c r="Q722" i="4"/>
  <c r="Q988" i="4"/>
  <c r="Q529" i="4"/>
  <c r="Q759" i="4"/>
  <c r="Q452" i="4"/>
  <c r="Q247" i="4"/>
  <c r="Q22" i="4"/>
  <c r="Q371" i="4"/>
  <c r="Q159" i="4"/>
  <c r="Q524" i="4"/>
  <c r="Q286" i="4"/>
  <c r="Q62" i="4"/>
  <c r="Q412" i="4"/>
  <c r="Q720" i="4"/>
  <c r="Q422" i="4"/>
  <c r="Q284" i="4"/>
  <c r="Q935" i="4"/>
  <c r="Q602" i="4"/>
  <c r="Q675" i="4"/>
  <c r="Q695" i="4"/>
  <c r="Q98" i="4"/>
  <c r="Q897" i="4"/>
  <c r="Q543" i="4"/>
  <c r="Q394" i="4"/>
  <c r="Q70" i="4"/>
  <c r="Q767" i="4"/>
  <c r="Q33" i="4"/>
  <c r="Q668" i="4"/>
  <c r="Q180" i="4"/>
  <c r="Q979" i="4"/>
  <c r="Q830" i="4"/>
  <c r="Q918" i="4"/>
  <c r="Q241" i="4"/>
  <c r="Q773" i="4"/>
  <c r="Q914" i="4"/>
  <c r="Q559" i="4"/>
  <c r="Q492" i="4"/>
  <c r="Q384" i="4"/>
  <c r="Q866" i="4"/>
  <c r="Q630" i="4"/>
  <c r="Q478" i="4"/>
  <c r="Q118" i="4"/>
  <c r="Q370" i="4"/>
  <c r="Q707" i="4"/>
  <c r="Q346" i="4"/>
  <c r="Q187" i="4"/>
  <c r="Q652" i="4"/>
  <c r="Q588" i="4"/>
  <c r="Q693" i="4"/>
  <c r="Q837" i="4"/>
  <c r="Q111" i="4"/>
  <c r="Q445" i="4"/>
  <c r="Q169" i="4"/>
  <c r="Q545" i="4"/>
  <c r="Q954" i="4"/>
  <c r="Q138" i="4"/>
  <c r="Q268" i="4"/>
  <c r="Q134" i="4"/>
  <c r="Q261" i="4"/>
  <c r="Q989" i="4"/>
  <c r="Q657" i="4"/>
  <c r="Q859" i="4"/>
  <c r="Q46" i="4"/>
  <c r="Q628" i="4"/>
  <c r="Q450" i="4"/>
  <c r="Q262" i="4"/>
  <c r="Q431" i="4"/>
  <c r="Q228" i="4"/>
  <c r="Q43" i="4"/>
  <c r="Q172" i="4"/>
  <c r="Q986" i="4"/>
  <c r="Q665" i="4"/>
  <c r="Q380" i="4"/>
  <c r="Q403" i="4"/>
  <c r="Q295" i="4"/>
  <c r="Q199" i="4"/>
  <c r="Q127" i="4"/>
  <c r="Q948" i="4"/>
  <c r="Q246" i="4"/>
  <c r="Q244" i="4"/>
  <c r="Q377" i="4"/>
  <c r="Q213" i="4"/>
  <c r="Q469" i="4"/>
  <c r="Q993" i="4"/>
  <c r="Q234" i="4"/>
  <c r="Q477" i="4"/>
  <c r="Q1005" i="4"/>
  <c r="Q1001" i="4"/>
  <c r="Q142" i="4"/>
  <c r="Q717" i="4"/>
  <c r="Q68" i="4"/>
  <c r="Q188" i="4"/>
  <c r="Q198" i="4"/>
  <c r="Q739" i="4"/>
  <c r="Q517" i="4"/>
  <c r="Q995" i="4"/>
  <c r="Q158" i="4"/>
  <c r="Q212" i="4"/>
  <c r="Q660" i="4"/>
  <c r="Q160" i="4"/>
  <c r="Q164" i="4"/>
  <c r="Q36" i="4"/>
  <c r="Q162" i="4"/>
  <c r="Q903" i="4"/>
  <c r="Q577" i="4"/>
  <c r="Q774" i="4"/>
  <c r="Q202" i="4"/>
  <c r="Q506" i="4"/>
  <c r="Q364" i="4"/>
  <c r="Q940" i="4"/>
  <c r="Q715" i="4"/>
  <c r="Q763" i="4"/>
  <c r="Q102" i="4"/>
  <c r="Q220" i="4"/>
  <c r="Q236" i="4"/>
  <c r="Q811" i="4"/>
  <c r="Q401" i="4"/>
  <c r="Q983" i="4"/>
  <c r="Q253" i="4"/>
  <c r="Q509" i="4"/>
  <c r="Q105" i="4"/>
  <c r="Q854" i="4"/>
  <c r="Q682" i="4"/>
  <c r="Q574" i="4"/>
  <c r="Q326" i="4"/>
  <c r="Q335" i="4"/>
  <c r="Q13" i="4"/>
  <c r="Q949" i="4"/>
  <c r="Q812" i="4"/>
  <c r="Q565" i="4"/>
  <c r="Q317" i="4"/>
  <c r="Q510" i="4"/>
  <c r="Q333" i="4"/>
  <c r="Q1003" i="4"/>
  <c r="Q926" i="4"/>
  <c r="Q535" i="4"/>
  <c r="Q834" i="4"/>
  <c r="Q502" i="4"/>
  <c r="Q683" i="4"/>
  <c r="Q486" i="4"/>
  <c r="Q982" i="4"/>
  <c r="Q612" i="4"/>
  <c r="Q315" i="4"/>
  <c r="Q676" i="4"/>
  <c r="Q636" i="4"/>
  <c r="Q939" i="4"/>
  <c r="Q1004" i="4"/>
  <c r="Q831" i="4"/>
  <c r="Q245" i="4"/>
  <c r="Q97" i="4"/>
  <c r="Q736" i="4"/>
  <c r="Q38" i="4"/>
  <c r="Q642" i="4"/>
  <c r="Q294" i="4"/>
  <c r="Q556" i="4"/>
  <c r="Q369" i="4"/>
  <c r="Q221" i="4"/>
  <c r="Q868" i="4"/>
  <c r="Q910" i="4"/>
  <c r="Q679" i="4"/>
  <c r="Q196" i="4"/>
  <c r="Q77" i="4"/>
  <c r="Q523" i="4"/>
  <c r="Q233" i="4"/>
  <c r="Q191" i="4"/>
  <c r="Q997" i="4"/>
  <c r="Q473" i="4"/>
  <c r="Q575" i="4"/>
  <c r="Q550" i="4"/>
  <c r="Q880" i="4"/>
  <c r="Q406" i="4"/>
  <c r="Q578" i="4"/>
  <c r="Q342" i="4"/>
  <c r="Q12" i="4"/>
  <c r="Q324" i="4"/>
  <c r="Q95" i="4"/>
  <c r="Q455" i="4"/>
  <c r="Q21" i="4"/>
  <c r="Q277" i="4"/>
  <c r="Q533" i="4"/>
  <c r="Q122" i="4"/>
  <c r="Q303" i="4"/>
  <c r="Q210" i="4"/>
  <c r="Q396" i="4"/>
  <c r="Q225" i="4"/>
  <c r="Q116" i="4"/>
  <c r="Q853" i="4"/>
  <c r="Q589" i="4"/>
  <c r="Q58" i="4"/>
  <c r="Q337" i="4"/>
  <c r="Q623" i="4"/>
  <c r="Q887" i="4"/>
  <c r="Q728" i="4"/>
  <c r="Q293" i="4"/>
  <c r="Q258" i="4"/>
  <c r="Q414" i="4"/>
  <c r="Q690" i="4"/>
  <c r="Q814" i="4"/>
  <c r="Q231" i="4"/>
  <c r="Q354" i="4"/>
  <c r="Q500" i="4"/>
  <c r="Q85" i="4"/>
  <c r="Q341" i="4"/>
  <c r="Q597" i="4"/>
  <c r="Q762" i="4"/>
  <c r="Q634" i="4"/>
  <c r="Q644" i="4"/>
  <c r="Q65" i="4"/>
  <c r="Q148" i="4"/>
  <c r="Q876" i="4"/>
  <c r="Q9" i="4"/>
  <c r="Q805" i="4"/>
  <c r="Q53" i="4"/>
  <c r="Q629" i="4"/>
  <c r="Q821" i="4"/>
  <c r="Q782" i="4"/>
  <c r="Q895" i="4"/>
  <c r="Q20" i="4"/>
  <c r="Q977" i="4"/>
  <c r="Q207" i="4"/>
  <c r="Q389" i="4"/>
  <c r="Q645" i="4"/>
  <c r="Q487" i="4"/>
  <c r="Q18" i="4"/>
  <c r="Q54" i="4"/>
  <c r="Q433" i="4"/>
  <c r="Q516" i="4"/>
  <c r="Q47" i="4"/>
  <c r="Q972" i="4"/>
  <c r="Q52" i="4"/>
  <c r="Q610" i="4"/>
  <c r="Q360" i="4"/>
  <c r="Q973" i="4"/>
  <c r="Q73" i="4"/>
  <c r="Q960" i="4"/>
  <c r="Q598" i="4"/>
  <c r="Q540" i="4"/>
  <c r="Q170" i="4"/>
  <c r="Q518" i="4"/>
  <c r="Q791" i="4"/>
  <c r="Q174" i="4"/>
  <c r="Q916" i="4"/>
  <c r="Q14" i="4"/>
  <c r="Q607" i="4"/>
  <c r="Q124" i="4"/>
  <c r="Q867" i="4"/>
  <c r="Q332" i="4"/>
  <c r="Q647" i="4"/>
  <c r="Q273" i="4"/>
  <c r="Q23" i="4"/>
  <c r="Q513" i="4"/>
  <c r="Q620" i="4"/>
  <c r="Q809" i="4"/>
  <c r="Q653" i="4"/>
  <c r="Q743" i="4"/>
  <c r="Q495" i="4"/>
  <c r="Q801" i="4"/>
  <c r="Q447" i="4"/>
  <c r="Q130" i="4"/>
  <c r="Q252" i="4"/>
  <c r="Q754" i="4"/>
  <c r="Q149" i="4"/>
  <c r="Q405" i="4"/>
  <c r="Q661" i="4"/>
  <c r="Q519" i="4"/>
  <c r="Q474" i="4"/>
  <c r="Q441" i="4"/>
  <c r="Q428" i="4"/>
  <c r="Q702" i="4"/>
  <c r="Q744" i="4"/>
  <c r="Q117" i="4"/>
  <c r="Q862" i="4"/>
  <c r="Q381" i="4"/>
  <c r="Q637" i="4"/>
  <c r="Q404" i="4"/>
  <c r="Q836" i="4"/>
  <c r="Q197" i="4"/>
  <c r="Q453" i="4"/>
  <c r="Q699" i="4"/>
  <c r="Q10" i="4"/>
  <c r="Q446" i="4"/>
  <c r="Q957" i="4"/>
  <c r="Q397" i="4"/>
  <c r="Q909" i="4"/>
  <c r="Q316" i="4"/>
  <c r="Q541" i="4"/>
  <c r="Q69" i="4"/>
  <c r="Q735" i="4"/>
  <c r="Q870" i="4"/>
  <c r="Q64" i="4"/>
  <c r="Q37" i="4"/>
  <c r="Q861" i="4"/>
  <c r="Q608" i="4"/>
  <c r="Q176" i="4"/>
  <c r="Q666" i="4"/>
  <c r="Q872" i="4"/>
  <c r="Q771" i="4"/>
  <c r="Q985" i="4"/>
  <c r="Q278" i="4"/>
  <c r="Q828" i="4"/>
  <c r="Q794" i="4"/>
  <c r="Q392" i="4"/>
  <c r="Q318" i="4"/>
  <c r="Q711" i="4"/>
  <c r="Q375" i="4"/>
  <c r="Q151" i="4"/>
  <c r="Q931" i="4"/>
  <c r="Q965" i="4"/>
  <c r="Q454" i="4"/>
  <c r="Q379" i="4"/>
  <c r="Q254" i="4"/>
  <c r="Q308" i="4"/>
  <c r="Q999" i="4"/>
  <c r="Q71" i="4"/>
  <c r="Q1002" i="4"/>
  <c r="Q16" i="4"/>
  <c r="Q531" i="4"/>
  <c r="Q570" i="4"/>
  <c r="Q235" i="4"/>
  <c r="Q788" i="4"/>
  <c r="Q568" i="4"/>
  <c r="Q272" i="4"/>
  <c r="Q110" i="4"/>
  <c r="Q956" i="4"/>
  <c r="Q586" i="4"/>
  <c r="Q591" i="4"/>
  <c r="Q848" i="4"/>
  <c r="Q288" i="4"/>
  <c r="Q280" i="4"/>
  <c r="Q290" i="4"/>
  <c r="Q802" i="4"/>
  <c r="Q857" i="4"/>
  <c r="Q958" i="4"/>
  <c r="Q879" i="4"/>
  <c r="Q99" i="4"/>
  <c r="Q136" i="4"/>
  <c r="Q413" i="4"/>
  <c r="Q761" i="4"/>
  <c r="Q674" i="4"/>
  <c r="Q476" i="4"/>
  <c r="Q858" i="4"/>
  <c r="Q331" i="4"/>
  <c r="Q833" i="4"/>
  <c r="Q651" i="4"/>
  <c r="Q849" i="4"/>
  <c r="Q393" i="4"/>
  <c r="Q203" i="4"/>
  <c r="Q864" i="4"/>
  <c r="Q219" i="4"/>
  <c r="Q567" i="4"/>
  <c r="Q243" i="4"/>
  <c r="Q240" i="4"/>
  <c r="Q780" i="4"/>
  <c r="Q942" i="4"/>
  <c r="Q327" i="4"/>
  <c r="Q757" i="4"/>
  <c r="Q29" i="4"/>
  <c r="Q933" i="4"/>
  <c r="Q703" i="4"/>
  <c r="Q373" i="4"/>
  <c r="Q115" i="4"/>
  <c r="Q822" i="4"/>
  <c r="Q143" i="4"/>
  <c r="Q733" i="4"/>
  <c r="Q514" i="4"/>
  <c r="Q352" i="4"/>
  <c r="Q741" i="4"/>
  <c r="Q416" i="4"/>
  <c r="Q936" i="4"/>
  <c r="Q825" i="4"/>
  <c r="Q818" i="4"/>
  <c r="Q108" i="4"/>
  <c r="Q656" i="4"/>
  <c r="Q719" i="4"/>
  <c r="Q250" i="4"/>
  <c r="Q30" i="4"/>
  <c r="Q456" i="4"/>
  <c r="Q319" i="4"/>
  <c r="Q537" i="4"/>
  <c r="Q173" i="4"/>
  <c r="Q817" i="4"/>
  <c r="Q224" i="4"/>
  <c r="Q480" i="4"/>
  <c r="Q24" i="4"/>
  <c r="Q551" i="4"/>
  <c r="Q383" i="4"/>
  <c r="Q378" i="4"/>
  <c r="Q17" i="4"/>
  <c r="Q609" i="4"/>
  <c r="Q649" i="4"/>
  <c r="Q908" i="4"/>
  <c r="Q32" i="4"/>
  <c r="Q177" i="4"/>
  <c r="Q104" i="4"/>
  <c r="Q967" i="4"/>
  <c r="Q472" i="4"/>
  <c r="Q689" i="4"/>
  <c r="Q654" i="4"/>
  <c r="Q787" i="4"/>
  <c r="Q468" i="4"/>
  <c r="Q353" i="4"/>
  <c r="Q566" i="4"/>
  <c r="Q72" i="4"/>
  <c r="Q216" i="4"/>
  <c r="Q451" i="4"/>
  <c r="Q596" i="4"/>
  <c r="Q232" i="4"/>
  <c r="Q750" i="4"/>
  <c r="Q251" i="4"/>
  <c r="Q88" i="4"/>
  <c r="Q19" i="4"/>
  <c r="Q824" i="4"/>
  <c r="Q168" i="4"/>
  <c r="Q114" i="4"/>
  <c r="Q684" i="4"/>
  <c r="Q41" i="4"/>
  <c r="Q125" i="4"/>
  <c r="Q525" i="4"/>
  <c r="Q285" i="4"/>
  <c r="Q461" i="4"/>
  <c r="Q840" i="4"/>
  <c r="Q298" i="4"/>
  <c r="Q183" i="4"/>
  <c r="Q572" i="4"/>
  <c r="Q600" i="4"/>
  <c r="Q372" i="4"/>
  <c r="Q558" i="4"/>
  <c r="Q599" i="4"/>
  <c r="Q731" i="4"/>
  <c r="Q843" i="4"/>
  <c r="Q505" i="4"/>
  <c r="Q784" i="4"/>
  <c r="Q432" i="4"/>
  <c r="Q28" i="4"/>
  <c r="Q981" i="4"/>
  <c r="Q832" i="4"/>
  <c r="Q344" i="4"/>
  <c r="Q320" i="4"/>
  <c r="Q635" i="4"/>
  <c r="Q484" i="4"/>
  <c r="Q462" i="4"/>
  <c r="Q34" i="4"/>
  <c r="Q156" i="4"/>
  <c r="Q504" i="4"/>
  <c r="Q78" i="4"/>
  <c r="Q710" i="4"/>
  <c r="Q671" i="4"/>
  <c r="Q819" i="4"/>
  <c r="Q884" i="4"/>
  <c r="Q929" i="4"/>
  <c r="Q901" i="4"/>
  <c r="Q93" i="4"/>
  <c r="Q798" i="4"/>
  <c r="Q358" i="4"/>
  <c r="Q522" i="4"/>
  <c r="Q816" i="4"/>
  <c r="Q923" i="4"/>
  <c r="Q350" i="4"/>
  <c r="Q44" i="4"/>
  <c r="Q941" i="4"/>
  <c r="Q590" i="4"/>
  <c r="Q911" i="4"/>
  <c r="Q459" i="4"/>
  <c r="Q969" i="4"/>
  <c r="Q606" i="4"/>
  <c r="Q971" i="4"/>
  <c r="Q329" i="4"/>
  <c r="Q749" i="4"/>
  <c r="Q434" i="4"/>
  <c r="Q847" i="4"/>
  <c r="Q947" i="4"/>
  <c r="Q402" i="4"/>
  <c r="Q274" i="4"/>
  <c r="Q269" i="4"/>
  <c r="Q769" i="4"/>
  <c r="Q845" i="4"/>
  <c r="Q573" i="4"/>
  <c r="Q307" i="4"/>
  <c r="Q869" i="4"/>
  <c r="Q826" i="4"/>
  <c r="Q779" i="4"/>
  <c r="Q349" i="4"/>
  <c r="Q388" i="4"/>
  <c r="Q561" i="4"/>
  <c r="Q930" i="4"/>
  <c r="Q91" i="4"/>
  <c r="Q998" i="4"/>
  <c r="Q584" i="4"/>
  <c r="Q185" i="4"/>
  <c r="Q582" i="4"/>
  <c r="Q299" i="4"/>
  <c r="Q980" i="4"/>
  <c r="Q996" i="4"/>
  <c r="Q27" i="4"/>
  <c r="Q548" i="4"/>
  <c r="Q374" i="4"/>
  <c r="Q206" i="4"/>
  <c r="Q841" i="4"/>
  <c r="Q184" i="4"/>
  <c r="Q539" i="4"/>
  <c r="Q83" i="4"/>
  <c r="Q893" i="4"/>
  <c r="Q135" i="4"/>
  <c r="Q50" i="4"/>
  <c r="Q712" i="4"/>
  <c r="Q624" i="4"/>
  <c r="Q189" i="4"/>
  <c r="Q667" i="4"/>
  <c r="Q496" i="4"/>
  <c r="Q132" i="4"/>
  <c r="Q753" i="4"/>
  <c r="Q678" i="4"/>
  <c r="Q945" i="4"/>
  <c r="Q425" i="4"/>
  <c r="Q368" i="4"/>
  <c r="Q437" i="4"/>
  <c r="Q746" i="4"/>
  <c r="Q145" i="4"/>
  <c r="Q463" i="4"/>
  <c r="Q208" i="4"/>
  <c r="Q192" i="4"/>
  <c r="Q442" i="4"/>
  <c r="Q211" i="4"/>
  <c r="Q904" i="4"/>
  <c r="Q215" i="4"/>
  <c r="Q218" i="4"/>
  <c r="Q410" i="4"/>
  <c r="Q658" i="4"/>
  <c r="Q604" i="4"/>
  <c r="Q951" i="4"/>
  <c r="Q89" i="4"/>
  <c r="Q61" i="4"/>
  <c r="Q96" i="4"/>
  <c r="Q271" i="4"/>
  <c r="Q328" i="4"/>
  <c r="Q92" i="4"/>
  <c r="Q797" i="4"/>
  <c r="Q625" i="4"/>
  <c r="Q564" i="4"/>
  <c r="Q230" i="4"/>
  <c r="Q56" i="4"/>
  <c r="Q536" i="4"/>
  <c r="Q178" i="4"/>
  <c r="Q322" i="4"/>
  <c r="Q709" i="4"/>
  <c r="Q553" i="4"/>
  <c r="Q547" i="4"/>
  <c r="Q605" i="4"/>
  <c r="Q681" i="4"/>
  <c r="Q443" i="4"/>
  <c r="Q886" i="4"/>
  <c r="Q613" i="4"/>
  <c r="Q978" i="4"/>
  <c r="Q781" i="4"/>
  <c r="Q464" i="4"/>
  <c r="Q200" i="4"/>
  <c r="Q25" i="4"/>
  <c r="Q664" i="4"/>
  <c r="Q508" i="4"/>
  <c r="Q742" i="4"/>
  <c r="Q167" i="4"/>
  <c r="Q760" i="4"/>
  <c r="Q638" i="4"/>
  <c r="Q448" i="4"/>
  <c r="Q80" i="4"/>
  <c r="Q875" i="4"/>
  <c r="Q755" i="4"/>
  <c r="Q721" i="4"/>
  <c r="Q334" i="4"/>
  <c r="Q147" i="4"/>
  <c r="Q528" i="4"/>
  <c r="Q140" i="4"/>
  <c r="Q800" i="4"/>
  <c r="Q161" i="4"/>
  <c r="Q417" i="4"/>
  <c r="Q855" i="4"/>
  <c r="Q479" i="4"/>
  <c r="Q256" i="4"/>
  <c r="Q100" i="4"/>
  <c r="Q622" i="4"/>
  <c r="Q554" i="4"/>
  <c r="Q686" i="4"/>
  <c r="Q913" i="4"/>
  <c r="Q617" i="4"/>
  <c r="Q618" i="4"/>
  <c r="Q680" i="4"/>
  <c r="Q631" i="4"/>
  <c r="Q465" i="4"/>
  <c r="Q309" i="4"/>
  <c r="Q133" i="4"/>
  <c r="Q205" i="4"/>
  <c r="Q141" i="4"/>
  <c r="Q82" i="4"/>
  <c r="Q501" i="4"/>
  <c r="Q803" i="4"/>
  <c r="Q806" i="4"/>
  <c r="Q121" i="4"/>
  <c r="Q152" i="4"/>
  <c r="Q994" i="4"/>
  <c r="Q992" i="4"/>
  <c r="Q987" i="4"/>
  <c r="Q400" i="4"/>
  <c r="Q1000" i="4"/>
  <c r="Q669" i="4"/>
  <c r="Q470" i="4"/>
  <c r="Q367" i="4"/>
  <c r="Q66" i="4"/>
  <c r="Q520" i="4"/>
  <c r="Q595" i="4"/>
  <c r="Q778" i="4"/>
  <c r="Q776" i="4"/>
  <c r="Q129" i="4"/>
  <c r="Q616" i="4"/>
  <c r="Q871" i="4"/>
  <c r="Q601" i="4"/>
  <c r="Q214" i="4"/>
  <c r="Q498" i="4"/>
  <c r="Q499" i="4"/>
  <c r="Q312" i="4"/>
  <c r="Q182" i="4"/>
  <c r="Q615" i="4"/>
  <c r="Q119" i="4"/>
  <c r="Q874" i="4"/>
  <c r="Q563" i="4"/>
  <c r="Q751" i="4"/>
  <c r="Q560" i="4"/>
  <c r="Q157" i="4"/>
  <c r="Q457" i="4"/>
  <c r="Q984" i="4"/>
  <c r="Q255" i="4"/>
  <c r="Q966" i="4"/>
  <c r="Q899" i="4"/>
  <c r="Q440" i="4"/>
  <c r="Q313" i="4"/>
  <c r="Q408" i="4"/>
  <c r="Q153" i="4"/>
  <c r="Q970" i="4"/>
  <c r="Q226" i="4"/>
  <c r="Q482" i="4"/>
  <c r="Q248" i="4"/>
  <c r="Q421" i="4"/>
  <c r="Q758" i="4"/>
  <c r="Q932" i="4"/>
  <c r="Q907" i="4"/>
  <c r="Q696" i="4"/>
  <c r="Q282" i="4"/>
  <c r="Q766" i="4"/>
  <c r="Q87" i="4"/>
  <c r="Q881" i="4"/>
  <c r="Q227" i="4"/>
  <c r="Q799" i="4"/>
  <c r="Q594" i="4"/>
  <c r="Q827" i="4"/>
  <c r="Q376" i="4"/>
  <c r="Q718" i="4"/>
  <c r="Q856" i="4"/>
  <c r="Q990" i="4"/>
  <c r="Q877" i="4"/>
  <c r="Q925" i="4"/>
  <c r="Q889" i="4"/>
  <c r="Q330" i="4"/>
  <c r="Q829" i="4"/>
  <c r="Q223" i="4"/>
  <c r="Q885" i="4"/>
  <c r="Q491" i="4"/>
  <c r="Q49" i="4"/>
  <c r="Q57" i="4"/>
  <c r="Q357" i="4"/>
  <c r="Q481" i="4"/>
  <c r="Q844" i="4"/>
  <c r="Q938" i="4"/>
  <c r="Q123" i="4"/>
  <c r="Q738" i="4"/>
  <c r="Q873" i="4"/>
  <c r="Q813" i="4"/>
  <c r="Q785" i="4"/>
  <c r="Q898" i="4"/>
  <c r="Q264" i="4"/>
  <c r="Q467" i="4"/>
  <c r="Q677" i="4"/>
  <c r="Q706" i="4"/>
  <c r="Q67" i="4"/>
  <c r="Q975" i="4"/>
  <c r="Q726" i="4"/>
  <c r="Q194" i="4"/>
  <c r="Q426" i="4"/>
  <c r="Q179" i="4"/>
  <c r="Q321" i="4"/>
  <c r="Q688" i="4"/>
  <c r="Q592" i="4"/>
  <c r="Q748" i="4"/>
  <c r="Q336" i="4"/>
  <c r="Q770" i="4"/>
  <c r="Q409" i="4"/>
  <c r="Q906" i="4"/>
  <c r="Q395" i="4"/>
  <c r="Q697" i="4"/>
  <c r="Q305" i="4"/>
  <c r="Q823" i="4"/>
  <c r="Q361" i="4"/>
  <c r="Q363" i="4"/>
  <c r="Q865" i="4"/>
  <c r="Q698" i="4"/>
  <c r="Q275" i="4"/>
  <c r="Q792" i="4"/>
  <c r="Q796" i="4"/>
  <c r="Q544" i="4"/>
  <c r="Q265" i="4"/>
  <c r="Q113" i="4"/>
  <c r="Q398" i="4"/>
  <c r="Q944" i="4"/>
  <c r="Q297" i="4"/>
  <c r="Q489" i="4"/>
  <c r="Q419" i="4"/>
  <c r="Q783" i="4"/>
  <c r="Q120" i="4"/>
  <c r="Q475" i="4"/>
  <c r="Q808" i="4"/>
  <c r="Q937" i="4"/>
  <c r="Q789" i="4"/>
  <c r="Q569" i="4"/>
  <c r="Q581" i="4"/>
  <c r="Q549" i="4"/>
  <c r="Q325" i="4"/>
  <c r="Q488" i="4"/>
  <c r="Q186" i="4"/>
  <c r="Q263" i="4"/>
  <c r="Q772" i="4"/>
  <c r="Q527" i="4"/>
  <c r="Q863" i="4"/>
  <c r="Q962" i="4"/>
  <c r="Q648" i="4"/>
  <c r="Q128" i="4"/>
  <c r="Q953" i="4"/>
  <c r="Q155" i="4"/>
  <c r="Q166" i="4"/>
  <c r="Q366" i="4"/>
  <c r="Q704" i="4"/>
  <c r="Q795" i="4"/>
  <c r="Q287" i="4"/>
  <c r="Q705" i="4"/>
  <c r="Q348" i="4"/>
  <c r="Q555" i="4"/>
  <c r="Q507" i="4"/>
  <c r="Q727" i="4"/>
  <c r="Q900" i="4"/>
  <c r="Q204" i="4"/>
  <c r="Q643" i="4"/>
  <c r="Q424" i="4"/>
  <c r="Q75" i="4"/>
  <c r="Q276" i="4"/>
  <c r="Q165" i="4"/>
  <c r="Q260" i="4"/>
  <c r="Q934" i="4"/>
  <c r="Q222" i="4"/>
  <c r="Q86" i="4"/>
  <c r="Q382" i="4"/>
  <c r="Q362" i="4"/>
  <c r="Q708" i="4"/>
  <c r="Q423" i="4"/>
  <c r="Q430" i="4"/>
  <c r="Q640" i="4"/>
  <c r="Q181" i="4"/>
  <c r="Q732" i="4"/>
  <c r="Q878" i="4"/>
  <c r="Q692" i="4"/>
  <c r="Q752" i="4"/>
  <c r="Q882" i="4"/>
  <c r="Q928" i="4"/>
  <c r="Q587" i="4"/>
  <c r="Q694" i="4"/>
  <c r="Q737" i="4"/>
  <c r="Q55" i="4"/>
  <c r="Q777" i="4"/>
  <c r="Q756" i="4"/>
  <c r="Q846" i="4"/>
  <c r="Q511" i="4"/>
  <c r="Q786" i="4"/>
  <c r="Q439" i="4"/>
  <c r="Q603" i="4"/>
  <c r="Q883" i="4"/>
  <c r="Q641" i="4"/>
  <c r="Q576" i="4"/>
  <c r="Q955" i="4"/>
  <c r="Q764" i="4"/>
  <c r="Q76" i="4"/>
  <c r="S11" i="2"/>
  <c r="S6" i="2"/>
  <c r="S9" i="2"/>
  <c r="S14" i="2"/>
  <c r="S15" i="2"/>
  <c r="S5" i="2"/>
  <c r="U5" i="2" s="1"/>
  <c r="V5" i="2" s="1"/>
  <c r="S13" i="2"/>
  <c r="S12" i="2"/>
  <c r="S7" i="2"/>
  <c r="S8" i="2"/>
  <c r="S10" i="2"/>
  <c r="S4" i="2"/>
  <c r="Q6" i="4"/>
  <c r="Q7" i="4"/>
  <c r="Q8" i="4"/>
  <c r="U12" i="2" l="1"/>
  <c r="V12" i="2" s="1"/>
  <c r="U13" i="2"/>
  <c r="V13" i="2" s="1"/>
  <c r="U14" i="2"/>
  <c r="V14" i="2" s="1"/>
  <c r="U10" i="2"/>
  <c r="V10" i="2" s="1"/>
  <c r="U9" i="2"/>
  <c r="V9" i="2" s="1"/>
  <c r="U4" i="2"/>
  <c r="V4" i="2" s="1"/>
  <c r="U8" i="2"/>
  <c r="V8" i="2" s="1"/>
  <c r="U6" i="2"/>
  <c r="V6" i="2" s="1"/>
  <c r="U15" i="2"/>
  <c r="V15" i="2" s="1"/>
  <c r="U7" i="2"/>
  <c r="V7" i="2" s="1"/>
  <c r="U11" i="2"/>
  <c r="V11" i="2" s="1"/>
  <c r="Q5" i="4"/>
  <c r="F24" i="5"/>
  <c r="M8" i="6"/>
  <c r="J8" i="6"/>
  <c r="F25" i="5" l="1"/>
  <c r="V2" i="2"/>
  <c r="F26" i="5" l="1"/>
</calcChain>
</file>

<file path=xl/connections.xml><?xml version="1.0" encoding="utf-8"?>
<connections xmlns="http://schemas.openxmlformats.org/spreadsheetml/2006/main">
  <connection id="1" name="Spørring fra WHOLESALE_MART" type="1" refreshedVersion="4" saveData="1">
    <dbPr connection="DSN=WHOLESALE_MART;UID=ttstru;SRVR=IDUN;DB=WHOLESALE_MART" command="SELECT ORDER_ITEM_WS.ORDER_ITEM_ID, ORDER_ITEM_WS.RESOURCE_ID_NUM, ORDER_ITEM_WS.PROD_DESC, ORDER_ITEM_WS.RESR_TYPE, ORDER_ITEM_WS.ACTION_TYPE_DESC, ORDER_ITEM_WS.ACTION_REASON, ORDER_ITEM_WS.BF_TYPE_DESC, ORDER_ITEM_WS.STATUS_CD_COMPL, ORDER_ITEM_WS.STATUS_DESC_COMPL, ORDER_ITEM_WS.CREATE_DT, ORDER_ITEM_WS.ORDREQ_DT, ORDER_ITEM_WS.REQUESTED_DT, ORDER_ITEM_WS.AGREED_DT, ORDER_ITEM_WS.APPROVED_DT, ORDER_ITEM_WS.APPOINTMENT_DT, ORDER_ITEM_WS.ORDER_PROCESS_DT, ORDER_ITEM_WS.STATUS_DT, ORDER_ITEM_WS.DISCONNECT_DT, ORDER_ITEM_WS.START_DT, ORDER_ITEM_WS.END_DT, ORDER_ITEM_WS.MODIFY_DT, ORDER_ITEM_WS.FACT_MODIFY_DT, ORDER_ITEM_WS.KID_bruker, ORDER_ITEM_WS.KID_abonnent, ORDER_ITEM_WS.Etternavn_abonnent, ORDER_ITEM_WS.SUPPLIER_CD, ORDER_ITEM_WS.PROJECT_REF, ORDER_ITEM_WS.LOAD_DT_x000d__x000a_FROM WHOLESALE_MART.dbo.ORDER_ITEM_WS ORDER_ITEM_WS_x000d__x000a_WHERE (ORDER_ITEM_WS.KID_abonnent=4206610) AND (ORDER_ITEM_WS.PROD_DESC Like 'VULA%') AND (ORDER_ITEM_WS.ACTION_TYPE='NW') AND (ORDER_ITEM_WS.RESOURCE_ID_NUM&lt;&gt;0)"/>
  </connection>
  <connection id="2" name="Spørring1" type="1" refreshedVersion="4" saveData="1">
    <dbPr connection="DSN=WHOLESALE_MART;UID=ttstru;SRVR=IDUN;DB=WHOLESALE_MART" command="SELECT ORDER_ITEM_WS.ORDER_ITEM_ID, ORDER_ITEM_WS.RESOURCE_ID_NUM, ORDER_ITEM_WS.PROD_DESC, ORDER_ITEM_WS.RESR_TYPE, ORDER_ITEM_WS.ACTION_TYPE_DESC, ORDER_ITEM_WS.ACTION_REASON, ORDER_ITEM_WS.BF_TYPE_DESC, ORDER_ITEM_WS.STATUS_CD_COMPL, ORDER_ITEM_WS.STATUS_DESC_COMPL, ORDER_ITEM_WS.CREATE_DT, ORDER_ITEM_WS.ORDREQ_DT, ORDER_ITEM_WS.REQUESTED_DT, ORDER_ITEM_WS.AGREED_DT, ORDER_ITEM_WS.APPROVED_DT, ORDER_ITEM_WS.APPOINTMENT_DT, ORDER_ITEM_WS.ORDER_PROCESS_DT, ORDER_ITEM_WS.STATUS_DT, ORDER_ITEM_WS.DISCONNECT_DT, ORDER_ITEM_WS.START_DT, ORDER_ITEM_WS.END_DT, ORDER_ITEM_WS.MODIFY_DT, ORDER_ITEM_WS.FACT_MODIFY_DT, ORDER_ITEM_WS.KID_bruker, ORDER_ITEM_WS.KID_abonnent, ORDER_ITEM_WS.Etternavn_abonnent, ORDER_ITEM_WS.SUPPLIER_CD, ORDER_ITEM_WS.PROJECT_REF, ORDER_ITEM_WS.LOAD_DT_x000d__x000a_FROM WHOLESALE_MART.dbo.ORDER_ITEM_WS ORDER_ITEM_WS_x000d__x000a_WHERE (ORDER_ITEM_WS.KID_abonnent=4206610) AND (ORDER_ITEM_WS.PROD_DESC Like 'VULA%') AND (ORDER_ITEM_WS.ACTION_TYPE='NW') AND (ORDER_ITEM_WS.RESOURCE_ID_NUM&lt;&gt;0) AND (ORDER_ITEM_WS.STATUS_DESC_COMPL='Oppdatert') AND (ORDER_ITEM_WS.STATUS_CD_COMPL='CL.CO')"/>
  </connection>
</connections>
</file>

<file path=xl/sharedStrings.xml><?xml version="1.0" encoding="utf-8"?>
<sst xmlns="http://schemas.openxmlformats.org/spreadsheetml/2006/main" count="4845" uniqueCount="254">
  <si>
    <t>Månedsleie</t>
  </si>
  <si>
    <t>Krav</t>
  </si>
  <si>
    <t>Leveringspresisjon</t>
  </si>
  <si>
    <t>Avtalt dato</t>
  </si>
  <si>
    <t>Leveringstid</t>
  </si>
  <si>
    <t>Ønsket dato</t>
  </si>
  <si>
    <t>Måneds leie</t>
  </si>
  <si>
    <t xml:space="preserve">Kompensasjonskrav ihht SLA avtale fylles ut på de påfølgende side(r) </t>
  </si>
  <si>
    <t xml:space="preserve">Kunde / Operatør: </t>
  </si>
  <si>
    <t xml:space="preserve">Gjeldende måned: </t>
  </si>
  <si>
    <t>Kolonner markert med denne blåfargen skal ikke fylles ut:</t>
  </si>
  <si>
    <t>Telenor Norge AS</t>
  </si>
  <si>
    <t>4.7.2 Videreselgers rett til kompensasjon</t>
  </si>
  <si>
    <t>4.7.2.1 Refusjon ved brudd på Feilrettingspresisjon</t>
  </si>
  <si>
    <t>Videreselger kan kreve følgende:</t>
  </si>
  <si>
    <t>Ett gjennomsnitts månedsabonnement for de Abonnent som ikke blir rettet iht. pkt 4.1 vedr feilrettingspresisjon, blir ettergitt.</t>
  </si>
  <si>
    <t>En Feil defineres som A-feil dersom aktuelt produkt ikke kan benyttes av Abonnenten og produktet dermed ikke er tilgjengelig.</t>
  </si>
  <si>
    <t>Leveransesvikt er i de tilfeller Telenor har ferdigmeldt, men Videreselger allikevel ikke kan få overført trafikk til Abonnent. Leveransesvikt gir 2-3 dager lenger RTL.</t>
  </si>
  <si>
    <t>En Feil defineres som B-feil dersom aktuelt produkt, på tross av Videreselger feilmelding, likevel kan benyttes av Abonnenten. Dvs at Abonnenten opplever korte brudd, redusert kvalitet etc. B-feil gir en dag lenger RTL.</t>
  </si>
  <si>
    <t xml:space="preserve">Produkt </t>
  </si>
  <si>
    <t xml:space="preserve">Innmelding alle dager </t>
  </si>
  <si>
    <t xml:space="preserve">Opprinnelig rettetidsløfte (RTL) </t>
  </si>
  <si>
    <t xml:space="preserve">100% rettet innen </t>
  </si>
  <si>
    <t xml:space="preserve">Fra kl. </t>
  </si>
  <si>
    <t xml:space="preserve">Til kl. </t>
  </si>
  <si>
    <t xml:space="preserve">A-feil </t>
  </si>
  <si>
    <t xml:space="preserve">B-feil </t>
  </si>
  <si>
    <t xml:space="preserve">+ 1 Virkedag </t>
  </si>
  <si>
    <t xml:space="preserve">5 Virkedager </t>
  </si>
  <si>
    <t xml:space="preserve">+ 1 virkedag </t>
  </si>
  <si>
    <t>Store byer: Arendal, Bergen, Bodø, Drammen, Gjøvik, Hamar, Harstad, Haugesund, Kristiansand, Kristiansund, Sandefjord, Sarpsborg, Skien, Stavanger, Tromsø, Trondheim, Tønsberg og Ålesund.</t>
  </si>
  <si>
    <t>Kommuner: Asker, Bærum, Lørenskog, Oppegård, Oslo, Rælingen og Skedsmo.</t>
  </si>
  <si>
    <t>Sentralt:</t>
  </si>
  <si>
    <t>Tabell 4.2 Rettetidsløfter</t>
  </si>
  <si>
    <t>4. SLA parameter – drift</t>
  </si>
  <si>
    <t>A eller B feil</t>
  </si>
  <si>
    <t>A</t>
  </si>
  <si>
    <t>Sambandsnummer</t>
  </si>
  <si>
    <t>Feilmeldt 
dato
[dd.mm.åååå]</t>
  </si>
  <si>
    <t>Feilmeldt 
klokkeslett
[tt:mm]</t>
  </si>
  <si>
    <t>Rettet 
dato
[dd.mm.åååå]</t>
  </si>
  <si>
    <t>Rettet 
klokkeslett
[tt:mm]</t>
  </si>
  <si>
    <t>B</t>
  </si>
  <si>
    <t>Merknader
(Kunde)</t>
  </si>
  <si>
    <t>DEMONSTRASJON AV MALEN</t>
  </si>
  <si>
    <t>Merknader
(Telenor)</t>
  </si>
  <si>
    <t>Virkedager</t>
  </si>
  <si>
    <t>Tabell: DAG</t>
  </si>
  <si>
    <t>Database: IDUN01</t>
  </si>
  <si>
    <t>Server: IDUN</t>
  </si>
  <si>
    <t>dato_tall8</t>
  </si>
  <si>
    <t>dato_dato</t>
  </si>
  <si>
    <t>virkedager</t>
  </si>
  <si>
    <t>Produkt</t>
  </si>
  <si>
    <t>Tidsfrist</t>
  </si>
  <si>
    <t>Rettet innen frist</t>
  </si>
  <si>
    <t>Neste virkedag</t>
  </si>
  <si>
    <t>Inneværende virkedag</t>
  </si>
  <si>
    <t>Virkedagen deretter</t>
  </si>
  <si>
    <t>Offset virkedag</t>
  </si>
  <si>
    <t>komnr</t>
  </si>
  <si>
    <t>kommune</t>
  </si>
  <si>
    <t>fylkenr</t>
  </si>
  <si>
    <t>fylke</t>
  </si>
  <si>
    <t>postnr</t>
  </si>
  <si>
    <t>poststed</t>
  </si>
  <si>
    <t>ASKER</t>
  </si>
  <si>
    <t>AKERSHUS</t>
  </si>
  <si>
    <t>SLEPENDEN</t>
  </si>
  <si>
    <t>BORGEN</t>
  </si>
  <si>
    <t>BILLINGSTAD</t>
  </si>
  <si>
    <t>NESBRU</t>
  </si>
  <si>
    <t>HEGGEDAL</t>
  </si>
  <si>
    <t>VETTRE</t>
  </si>
  <si>
    <t>VOLLEN</t>
  </si>
  <si>
    <t>HVALSTAD</t>
  </si>
  <si>
    <t>NESØYA</t>
  </si>
  <si>
    <t>BÆRUM</t>
  </si>
  <si>
    <t>SANDVIKA</t>
  </si>
  <si>
    <t>HASLUM</t>
  </si>
  <si>
    <t>RUD</t>
  </si>
  <si>
    <t>HØVIKODDEN</t>
  </si>
  <si>
    <t>VØYENENGA</t>
  </si>
  <si>
    <t>EIKSMARKA</t>
  </si>
  <si>
    <t>BÆRUMS VERK</t>
  </si>
  <si>
    <t>BEKKESTUA</t>
  </si>
  <si>
    <t>STABEKK</t>
  </si>
  <si>
    <t>HØVIK</t>
  </si>
  <si>
    <t>LYSAKER</t>
  </si>
  <si>
    <t>LOMMEDALEN</t>
  </si>
  <si>
    <t>FORNEBU</t>
  </si>
  <si>
    <t>ØSTERÅS</t>
  </si>
  <si>
    <t>KOLSÅS</t>
  </si>
  <si>
    <t>RYKKINN</t>
  </si>
  <si>
    <t>SNARØYA</t>
  </si>
  <si>
    <t>SKUI</t>
  </si>
  <si>
    <t>GJETTUM</t>
  </si>
  <si>
    <t>HOSLE</t>
  </si>
  <si>
    <t>JAR</t>
  </si>
  <si>
    <t>BLOMMENHOLM</t>
  </si>
  <si>
    <t>LØRENSKOG</t>
  </si>
  <si>
    <t>FINSTADJORDET</t>
  </si>
  <si>
    <t>RASTA</t>
  </si>
  <si>
    <t>FJELLHAMAR</t>
  </si>
  <si>
    <t>NORDBYHAGEN</t>
  </si>
  <si>
    <t>KURLAND</t>
  </si>
  <si>
    <t>OPPEGÅRD</t>
  </si>
  <si>
    <t>KOLBOTN</t>
  </si>
  <si>
    <t>SOFIEMYR</t>
  </si>
  <si>
    <t>TÅRNÅSEN</t>
  </si>
  <si>
    <t>TROLLÅSEN</t>
  </si>
  <si>
    <t>SVARTSKOG</t>
  </si>
  <si>
    <t>OSLO</t>
  </si>
  <si>
    <t>RÆLINGEN</t>
  </si>
  <si>
    <t>LØVENSTAD</t>
  </si>
  <si>
    <t>FJERDINGBY</t>
  </si>
  <si>
    <t>NORDBY</t>
  </si>
  <si>
    <t>BLYSTADLIA</t>
  </si>
  <si>
    <t>SKEDSMO</t>
  </si>
  <si>
    <t>LILLESTRØM</t>
  </si>
  <si>
    <t>KJELLER</t>
  </si>
  <si>
    <t>STRØMMEN</t>
  </si>
  <si>
    <t>SKJETTEN</t>
  </si>
  <si>
    <t>LEIRSUND</t>
  </si>
  <si>
    <t>SKEDSMOKORSET</t>
  </si>
  <si>
    <t>VESTFOLD</t>
  </si>
  <si>
    <t>SANDEFJORD</t>
  </si>
  <si>
    <t>TØNSBERG</t>
  </si>
  <si>
    <t>ROGALAND</t>
  </si>
  <si>
    <t>STAVANGER</t>
  </si>
  <si>
    <t>HAUGESUND</t>
  </si>
  <si>
    <t>NORDLAND</t>
  </si>
  <si>
    <t>BODØ</t>
  </si>
  <si>
    <t>http://www.posten.no/Kundeservice/Kart?visible=bedrift;pib;post;dpg&amp;checked=pib;post;dpg</t>
  </si>
  <si>
    <t>SARPSBORG</t>
  </si>
  <si>
    <t>ØSTFOLD</t>
  </si>
  <si>
    <t>HAMAR</t>
  </si>
  <si>
    <t>HEDMARK</t>
  </si>
  <si>
    <t>GJØVIK</t>
  </si>
  <si>
    <t>OPPLAND</t>
  </si>
  <si>
    <t>DRAMMEN</t>
  </si>
  <si>
    <t>BUSKERUD</t>
  </si>
  <si>
    <t>SKIEN</t>
  </si>
  <si>
    <t>TELEMARK</t>
  </si>
  <si>
    <t>ARENDAL</t>
  </si>
  <si>
    <t>BERGEN</t>
  </si>
  <si>
    <t>HORDALAND</t>
  </si>
  <si>
    <t>ÅLESUND</t>
  </si>
  <si>
    <t>MØRE OG ROMSDAL</t>
  </si>
  <si>
    <t>TRONDHEIM</t>
  </si>
  <si>
    <t>SØR-TRØNDELAG</t>
  </si>
  <si>
    <t>HARSTAD</t>
  </si>
  <si>
    <t>TROMS</t>
  </si>
  <si>
    <t>TROMSØ</t>
  </si>
  <si>
    <t>Poststeder i Norge</t>
  </si>
  <si>
    <t>Sentralt
/Distrikt</t>
  </si>
  <si>
    <t>3. SLA parameter – bestilling og leveranse</t>
  </si>
  <si>
    <t>3.1 Gjeldende SLA parametere</t>
  </si>
  <si>
    <t xml:space="preserve">Ved Avvik fra disse gjelder bestemmelser om kompensasjon angitt i punkt 3.7. </t>
  </si>
  <si>
    <t>Tid for Bestillingsbekreftelse</t>
  </si>
  <si>
    <t>Tilbakemelding samme Dag</t>
  </si>
  <si>
    <t>Maskinell tilbakemelding via JaraNetbusiness</t>
  </si>
  <si>
    <t>Tid for Leveringsbekreftelse</t>
  </si>
  <si>
    <t>Innen 4 Virkedager</t>
  </si>
  <si>
    <t>Leveringsbekreftelse består av et bekreftelsesbrev.</t>
  </si>
  <si>
    <t>Tid for utsendelse av Tekniske verdier</t>
  </si>
  <si>
    <t>5 Virkedager</t>
  </si>
  <si>
    <t>Elektronisk utsendt brev inneholdende Tekniske verdier.</t>
  </si>
  <si>
    <t>Innen 20 Virkedager</t>
  </si>
  <si>
    <t>Forutsatt at Videreselger ikke ønsker lenger leveringstid enn 20 Virkedager.</t>
  </si>
  <si>
    <t>97 % levert på Avtalt dato</t>
  </si>
  <si>
    <t>Måleperioden er en-1-måned. Ved endring av Avtalt dato gjelder ny Avtalt dato</t>
  </si>
  <si>
    <t>Parameter</t>
  </si>
  <si>
    <t>Kvalitetsmål</t>
  </si>
  <si>
    <t>Merknad</t>
  </si>
  <si>
    <t>Bestilt dato</t>
  </si>
  <si>
    <t>3.3.3 Bestilling</t>
  </si>
  <si>
    <t>3.3 Rutiner</t>
  </si>
  <si>
    <t xml:space="preserve">Telenor vil oversende Videreselger en rapport for service- og kvalitetsparametrene iht. intervallene i tabell 3.3, dersom Videreselger forespør Telenor om dette. </t>
  </si>
  <si>
    <t>Intervall</t>
  </si>
  <si>
    <t>Rapporteres til</t>
  </si>
  <si>
    <t>Format</t>
  </si>
  <si>
    <t>Måned</t>
  </si>
  <si>
    <t>Driftsmøte Avtaleansvarlig</t>
  </si>
  <si>
    <t>Excel</t>
  </si>
  <si>
    <t>Leveringstid [VKD] fra bestilling til levering</t>
  </si>
  <si>
    <t>Sambands nummer</t>
  </si>
  <si>
    <t>Levert dato</t>
  </si>
  <si>
    <t>Leveringstid over 20 VKD</t>
  </si>
  <si>
    <t>Leverings presisjon</t>
  </si>
  <si>
    <t>Leverings presisjon: Levert etter avtalt dato</t>
  </si>
  <si>
    <t>Brutt krav til total leveringspresisjon på &gt;97%</t>
  </si>
  <si>
    <t>Ønsket dato innen 20 VKD etter bestilling</t>
  </si>
  <si>
    <t>Antall VKD fra bestilling til ønsket dato</t>
  </si>
  <si>
    <t>Sum krav Leveranse: Tid og Presisjon</t>
  </si>
  <si>
    <t>Sum krav Tilgjengelighet</t>
  </si>
  <si>
    <t>Fyll ut tot antall ADSL levert i perioden:</t>
  </si>
  <si>
    <t>Antall som ikke refunderes på leveringspresisjon</t>
  </si>
  <si>
    <t>Dublett</t>
  </si>
  <si>
    <t>Utenfor SLA Leveringspresisjon</t>
  </si>
  <si>
    <t>Antall dubletter</t>
  </si>
  <si>
    <t>Postnummer 
(for  Basis)</t>
  </si>
  <si>
    <t>DRIFT</t>
  </si>
  <si>
    <t xml:space="preserve">4.1 Gjeldende service- og kvalitetsparametere </t>
  </si>
  <si>
    <t>LEVERANSE</t>
  </si>
  <si>
    <t>3.6 Kompensasjon</t>
  </si>
  <si>
    <t>3.6.11 Forhold som er berettiget til kompensasjon</t>
  </si>
  <si>
    <t xml:space="preserve">Partene kan kreve kompensasjon for Avvik fra service og kvalitetsparametrene iht. pkt. 3.7.2 og 3.7.3, jf. dog forutsetningene i pkt. 3.2. </t>
  </si>
  <si>
    <t xml:space="preserve">(...) Partene kan likevel ikke kreve kompensasjon i de tilfeller der Telenor har bekreftet Bestilling på tjenesten og det i installasjonsfasen allikevel ikke lar seg gjøre å levere tjenesten pga. av tekniske problemer eller begrensninger som det for Telenor ikke var mulig å kjenne til i bekreftelsesfasen. </t>
  </si>
  <si>
    <t>AUST AGDER</t>
  </si>
  <si>
    <t>Under følger et utdrag av SLA for Telenor VULA, VULA Basis og VULA Proff</t>
  </si>
  <si>
    <t xml:space="preserve">9. Telenor vil etter mottatt korrekt Bestilling elektronisk sende Videreselger
Leveringsbekreftelse. Dersom Telenor ikke klarer å bekrefte leveransen iht. pkt. 3.3,
skal Videreselger ha tilbakemelding om hvorfor og eventuelt få oppgitt et estimat for
nytt leveringstidspunkt av Leveringsbekreftelse. </t>
  </si>
  <si>
    <t>3.3 Rapportering</t>
  </si>
  <si>
    <t>3.6.11 Videreselgers rett til kompensasjon</t>
  </si>
  <si>
    <t>3.6.11.1 Refusjon ved brudd på leveringstid</t>
  </si>
  <si>
    <t>1-ett- månedsabonnement på den/de angjeldende VULA tjenesten/er som ikke er levert innenfor tyve (20) Virkedager fra korrekt og fullstendig Bestilling er mottatt av Telenor.</t>
  </si>
  <si>
    <t>3.6.11.2 Refusjon ved brudd på leveringspresisjon</t>
  </si>
  <si>
    <t>500 kroner for hvert brudd på de leveranser av Telenor VULA som ikke blir levert iht. Leveringspresisjon i pkt. 3.1, tabell 3.3.</t>
  </si>
  <si>
    <t>3.6.12 Telenors rett til kompensasjon</t>
  </si>
  <si>
    <t>Telenor kan fakturere Videreselger i samsvar med bilag 4.3 for de tilfeller der Telenor eller Entreprenør på oppdrag fra Telenor ved oppmøte hos Videreselgers Abonnent ikke får tilgang til installasjonsstedet eller forholdene ikke er tilrettelagt for klargjøring av Aksesslinjen slik at installering ikke kan utføres.</t>
  </si>
  <si>
    <t>3.6.13  Avregning av kompensasjon</t>
  </si>
  <si>
    <t>Dersom Videreselger mener seg berettiget til refusjon, skal Videreselger rette et skriftlig krav til Telenor innen tre (3) måneder etter at vedkommende leveranse er utført; i motsatt fall mister Videreselger sitt krav på kompensasjon. Kompensasjonsmal  "Telenor VULA" benyttes og hentes fra Jara Netbusiness. Det benyttes ett skjema pr. måned.</t>
  </si>
  <si>
    <r>
      <t xml:space="preserve">VULA Basis </t>
    </r>
    <r>
      <rPr>
        <b/>
        <i/>
        <sz val="10"/>
        <rFont val="Arial"/>
        <family val="2"/>
      </rPr>
      <t>(Distrikt)</t>
    </r>
  </si>
  <si>
    <r>
      <t xml:space="preserve">VULA Basis </t>
    </r>
    <r>
      <rPr>
        <i/>
        <sz val="10"/>
        <rFont val="Arial"/>
        <family val="2"/>
      </rPr>
      <t>(Distrikt)</t>
    </r>
  </si>
  <si>
    <t xml:space="preserve">Rettet innen 20:00 samme Dag </t>
  </si>
  <si>
    <t xml:space="preserve">Rettet innen 20:00 neste Dag </t>
  </si>
  <si>
    <r>
      <t xml:space="preserve">VULA Basis </t>
    </r>
    <r>
      <rPr>
        <b/>
        <i/>
        <sz val="10"/>
        <rFont val="Arial"/>
        <family val="2"/>
      </rPr>
      <t>(Sentralt)</t>
    </r>
  </si>
  <si>
    <r>
      <t xml:space="preserve">VULA Basis </t>
    </r>
    <r>
      <rPr>
        <i/>
        <sz val="10"/>
        <rFont val="Arial"/>
        <family val="2"/>
      </rPr>
      <t>(Sentralt)</t>
    </r>
  </si>
  <si>
    <t>VULA Proff</t>
  </si>
  <si>
    <t xml:space="preserve">Rettet innen 16:00 samme Dag </t>
  </si>
  <si>
    <t xml:space="preserve">Rettet innen 12:00 neste/samme Dag </t>
  </si>
  <si>
    <t>4.2.1 Feilklassifisering A-, B- og C-feil samt leveransesvikt</t>
  </si>
  <si>
    <t>Kompensasjonsmal for Telenor VULA videresalg</t>
  </si>
  <si>
    <t>Totalt krav Telenor VULA</t>
  </si>
  <si>
    <t>Telenor VULA Basis/Proff: Leveringstid og Leveringspresisjon</t>
  </si>
  <si>
    <t>Telenor VULA Basis/Proff: Tilgjengelighet</t>
  </si>
  <si>
    <t>Basis eller Proff</t>
  </si>
  <si>
    <t>VULA Basis</t>
  </si>
  <si>
    <t>C-feil settes for ekstraordinær oppfølging i avtale med Videreselger. Ingen kompensasjon.</t>
  </si>
  <si>
    <t xml:space="preserve">Rettet innen 15:00 neste Dag </t>
  </si>
  <si>
    <t>Frist [kl]</t>
  </si>
  <si>
    <t>Frist [døgn]</t>
  </si>
  <si>
    <t>Starter på kolonne</t>
  </si>
  <si>
    <t>Start på rad</t>
  </si>
  <si>
    <t>Rettefrist</t>
  </si>
  <si>
    <t>Meldefrist</t>
  </si>
  <si>
    <t>Rettet dato og tid</t>
  </si>
  <si>
    <t>Feilmeldt dato og tid</t>
  </si>
  <si>
    <t>KMF eller DMF nummer</t>
  </si>
  <si>
    <t>http://www.telenorwholesale.no/wp-content/uploads/2016/05/Bredband_VULA_Bilag-3.3_VULA_SLA_01.07.2016.pdf</t>
  </si>
  <si>
    <t>Versjon 01.07.2016</t>
  </si>
  <si>
    <t>Mal utgave februar 2020</t>
  </si>
  <si>
    <t>Sist oppdatert dato: 07.02.2020</t>
  </si>
  <si>
    <t>10.02.2020: virkedager oppdatert ut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</si>
</sst>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_ * #,##0_ ;_ * \-#,##0_ ;_ * &quot;-&quot;_ ;_ @_ "/>
    <numFmt numFmtId="165" formatCode="_ &quot;kr&quot;\ * #,##0.00_ ;_ &quot;kr&quot;\ * \-#,##0.00_ ;_ &quot;kr&quot;\ * &quot;-&quot;??_ ;_ @_ "/>
    <numFmt numFmtId="166" formatCode="_ * #,##0.00_ ;_ * \-#,##0.00_ ;_ * &quot;-&quot;??_ ;_ @_ "/>
    <numFmt numFmtId="167" formatCode="_(&quot;kr&quot;\ * #,##0.00_);_(&quot;kr&quot;\ * \(#,##0.00\);_(&quot;kr&quot;\ * &quot;-&quot;??_);_(@_)"/>
    <numFmt numFmtId="168" formatCode="_(* #,##0.00_);_(* \(#,##0.00\);_(* &quot;-&quot;??_);_(@_)"/>
    <numFmt numFmtId="169" formatCode="d/m/yy"/>
    <numFmt numFmtId="170" formatCode="_ &quot;kr&quot;\ * #,##0_ ;_ &quot;kr&quot;\ * \-#,##0_ ;_ &quot;kr&quot;\ * &quot;-&quot;??_ ;_ @_ "/>
    <numFmt numFmtId="171" formatCode="mmmm\ yy"/>
    <numFmt numFmtId="172" formatCode="dd/mm/yy"/>
    <numFmt numFmtId="173" formatCode="[$-414]mmmm\ yyyy;@"/>
    <numFmt numFmtId="174" formatCode="hh:mm;@"/>
    <numFmt numFmtId="175" formatCode="dd/mm/yyyy;@"/>
    <numFmt numFmtId="176" formatCode="&quot;kr&quot;\ #,##0"/>
    <numFmt numFmtId="177" formatCode="dd/mm/yy\ h:mm;@"/>
    <numFmt numFmtId="178" formatCode="0.0"/>
    <numFmt numFmtId="179" formatCode="dd/mm/yyyy\ hh:mm;@"/>
    <numFmt numFmtId="180" formatCode="&quot;kr&quot;\ #,##0.00"/>
  </numFmts>
  <fonts count="45"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sz val="10"/>
      <name val="Verdana"/>
      <family val="2"/>
    </font>
    <font>
      <b/>
      <sz val="16"/>
      <name val="Verdana"/>
      <family val="2"/>
    </font>
    <font>
      <sz val="12"/>
      <name val="Verdana"/>
      <family val="2"/>
    </font>
    <font>
      <b/>
      <sz val="12"/>
      <name val="Verdana"/>
      <family val="2"/>
    </font>
    <font>
      <b/>
      <sz val="11"/>
      <name val="Verdana"/>
      <family val="2"/>
    </font>
    <font>
      <sz val="11"/>
      <name val="Verdana"/>
      <family val="2"/>
    </font>
    <font>
      <b/>
      <sz val="10"/>
      <name val="Verdana"/>
      <family val="2"/>
    </font>
    <font>
      <b/>
      <sz val="8"/>
      <name val="Verdana"/>
      <family val="2"/>
    </font>
    <font>
      <b/>
      <sz val="10"/>
      <name val="Arial"/>
      <family val="2"/>
    </font>
    <font>
      <b/>
      <u/>
      <sz val="10"/>
      <name val="Arial"/>
      <family val="2"/>
    </font>
    <font>
      <i/>
      <sz val="10"/>
      <name val="Arial"/>
      <family val="2"/>
    </font>
    <font>
      <b/>
      <i/>
      <sz val="10"/>
      <name val="Arial"/>
      <family val="2"/>
    </font>
    <font>
      <sz val="11"/>
      <color indexed="8"/>
      <name val="Calibri"/>
      <family val="2"/>
    </font>
    <font>
      <sz val="10"/>
      <color indexed="8"/>
      <name val="Arial"/>
      <family val="2"/>
    </font>
    <font>
      <sz val="11"/>
      <color theme="1"/>
      <name val="Calibri"/>
      <family val="2"/>
      <scheme val="minor"/>
    </font>
    <font>
      <sz val="11"/>
      <color theme="0"/>
      <name val="Calibri"/>
      <family val="2"/>
      <scheme val="minor"/>
    </font>
    <font>
      <u/>
      <sz val="11"/>
      <color theme="10"/>
      <name val="Calibri"/>
      <family val="2"/>
    </font>
    <font>
      <b/>
      <sz val="11"/>
      <color theme="1"/>
      <name val="Calibri"/>
      <family val="2"/>
      <scheme val="minor"/>
    </font>
    <font>
      <sz val="11"/>
      <color rgb="FFFF0000"/>
      <name val="Calibri"/>
      <family val="2"/>
      <scheme val="minor"/>
    </font>
    <font>
      <u/>
      <sz val="11"/>
      <color rgb="FFFF0000"/>
      <name val="Calibri"/>
      <family val="2"/>
    </font>
    <font>
      <sz val="10"/>
      <color rgb="FF00B050"/>
      <name val="Verdana"/>
      <family val="2"/>
    </font>
    <font>
      <sz val="10"/>
      <color theme="4"/>
      <name val="Verdana"/>
      <family val="2"/>
    </font>
    <font>
      <b/>
      <sz val="10"/>
      <color theme="1"/>
      <name val="Verdana"/>
      <family val="2"/>
    </font>
    <font>
      <sz val="10"/>
      <color theme="1"/>
      <name val="Verdana"/>
      <family val="2"/>
    </font>
    <font>
      <b/>
      <sz val="10"/>
      <color rgb="FFC00000"/>
      <name val="Verdana"/>
      <family val="2"/>
    </font>
    <font>
      <sz val="11"/>
      <name val="Calibri"/>
      <family val="2"/>
      <scheme val="minor"/>
    </font>
    <font>
      <sz val="10"/>
      <color theme="0" tint="-0.499984740745262"/>
      <name val="Verdana"/>
      <family val="2"/>
    </font>
    <font>
      <sz val="11"/>
      <color theme="0" tint="-0.499984740745262"/>
      <name val="Calibri"/>
      <family val="2"/>
      <scheme val="minor"/>
    </font>
    <font>
      <sz val="11"/>
      <color rgb="FF0070C0"/>
      <name val="Calibri"/>
      <family val="2"/>
      <scheme val="minor"/>
    </font>
    <font>
      <sz val="11"/>
      <color theme="6" tint="-0.249977111117893"/>
      <name val="Calibri"/>
      <family val="2"/>
      <scheme val="minor"/>
    </font>
    <font>
      <b/>
      <sz val="11"/>
      <name val="Calibri"/>
      <family val="2"/>
      <scheme val="minor"/>
    </font>
    <font>
      <sz val="10"/>
      <color theme="0" tint="-0.499984740745262"/>
      <name val="Arial"/>
      <family val="2"/>
    </font>
    <font>
      <b/>
      <sz val="11"/>
      <color theme="0" tint="-0.499984740745262"/>
      <name val="Calibri"/>
      <family val="2"/>
      <scheme val="minor"/>
    </font>
    <font>
      <b/>
      <sz val="12"/>
      <color theme="4"/>
      <name val="Arial"/>
      <family val="2"/>
    </font>
    <font>
      <sz val="11"/>
      <color rgb="FF000000"/>
      <name val="Calibri"/>
      <family val="2"/>
    </font>
    <font>
      <sz val="11"/>
      <color rgb="FFFF0000"/>
      <name val="Calibri"/>
      <family val="2"/>
    </font>
    <font>
      <b/>
      <sz val="11"/>
      <color rgb="FF000000"/>
      <name val="Calibri"/>
      <family val="2"/>
    </font>
    <font>
      <b/>
      <u/>
      <sz val="11"/>
      <color rgb="FF000000"/>
      <name val="Calibri"/>
      <family val="2"/>
    </font>
    <font>
      <sz val="10"/>
      <color theme="4"/>
      <name val="Arial"/>
      <family val="2"/>
    </font>
    <font>
      <b/>
      <sz val="10"/>
      <color rgb="FFFF0000"/>
      <name val="Verdana"/>
      <family val="2"/>
    </font>
  </fonts>
  <fills count="3">
    <fill>
      <patternFill patternType="none"/>
    </fill>
    <fill>
      <patternFill patternType="gray125"/>
    </fill>
    <fill>
      <patternFill patternType="solid">
        <fgColor theme="4" tint="0.79998168889431442"/>
        <bgColor indexed="64"/>
      </patternFill>
    </fill>
  </fills>
  <borders count="61">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theme="3" tint="0.79998168889431442"/>
      </top>
      <bottom style="thin">
        <color theme="3" tint="0.79998168889431442"/>
      </bottom>
      <diagonal/>
    </border>
    <border>
      <left style="thin">
        <color indexed="64"/>
      </left>
      <right style="thin">
        <color indexed="64"/>
      </right>
      <top style="thin">
        <color theme="3" tint="0.79998168889431442"/>
      </top>
      <bottom style="thin">
        <color theme="3" tint="0.79998168889431442"/>
      </bottom>
      <diagonal/>
    </border>
    <border>
      <left/>
      <right style="thin">
        <color indexed="64"/>
      </right>
      <top style="thin">
        <color theme="3" tint="0.79998168889431442"/>
      </top>
      <bottom style="thin">
        <color theme="3" tint="0.79998168889431442"/>
      </bottom>
      <diagonal/>
    </border>
    <border>
      <left style="thin">
        <color indexed="64"/>
      </left>
      <right style="medium">
        <color indexed="64"/>
      </right>
      <top style="thin">
        <color theme="3" tint="0.79998168889431442"/>
      </top>
      <bottom style="thin">
        <color theme="3" tint="0.79998168889431442"/>
      </bottom>
      <diagonal/>
    </border>
    <border>
      <left style="thin">
        <color indexed="64"/>
      </left>
      <right style="thin">
        <color indexed="64"/>
      </right>
      <top style="thin">
        <color theme="3" tint="0.79998168889431442"/>
      </top>
      <bottom style="medium">
        <color indexed="64"/>
      </bottom>
      <diagonal/>
    </border>
    <border>
      <left style="medium">
        <color indexed="64"/>
      </left>
      <right style="thin">
        <color theme="0" tint="-0.14996795556505021"/>
      </right>
      <top style="medium">
        <color indexed="64"/>
      </top>
      <bottom/>
      <diagonal/>
    </border>
    <border>
      <left style="thin">
        <color theme="0" tint="-0.14996795556505021"/>
      </left>
      <right style="thin">
        <color theme="0" tint="-0.14996795556505021"/>
      </right>
      <top style="medium">
        <color indexed="64"/>
      </top>
      <bottom/>
      <diagonal/>
    </border>
    <border>
      <left style="thin">
        <color theme="0" tint="-0.14996795556505021"/>
      </left>
      <right/>
      <top style="thin">
        <color theme="3" tint="0.79998168889431442"/>
      </top>
      <bottom style="thin">
        <color theme="3" tint="0.79998168889431442"/>
      </bottom>
      <diagonal/>
    </border>
    <border>
      <left style="thin">
        <color theme="0" tint="-0.14996795556505021"/>
      </left>
      <right/>
      <top style="medium">
        <color indexed="64"/>
      </top>
      <bottom/>
      <diagonal/>
    </border>
    <border>
      <left style="thin">
        <color indexed="64"/>
      </left>
      <right style="thin">
        <color theme="0" tint="-0.14996795556505021"/>
      </right>
      <top style="medium">
        <color indexed="64"/>
      </top>
      <bottom/>
      <diagonal/>
    </border>
    <border>
      <left style="thin">
        <color theme="0" tint="-0.14996795556505021"/>
      </left>
      <right style="thin">
        <color indexed="64"/>
      </right>
      <top style="medium">
        <color indexed="64"/>
      </top>
      <bottom/>
      <diagonal/>
    </border>
    <border>
      <left style="thin">
        <color indexed="64"/>
      </left>
      <right style="thin">
        <color theme="0" tint="-0.14996795556505021"/>
      </right>
      <top style="thin">
        <color theme="3" tint="0.79998168889431442"/>
      </top>
      <bottom style="thin">
        <color theme="3" tint="0.79998168889431442"/>
      </bottom>
      <diagonal/>
    </border>
    <border>
      <left style="medium">
        <color indexed="64"/>
      </left>
      <right style="thin">
        <color theme="0" tint="-0.14996795556505021"/>
      </right>
      <top style="thin">
        <color theme="3" tint="0.79998168889431442"/>
      </top>
      <bottom style="thin">
        <color theme="3" tint="0.79998168889431442"/>
      </bottom>
      <diagonal/>
    </border>
    <border>
      <left style="thin">
        <color theme="0" tint="-0.14996795556505021"/>
      </left>
      <right style="thin">
        <color theme="0" tint="-0.14996795556505021"/>
      </right>
      <top style="thin">
        <color theme="3" tint="0.79998168889431442"/>
      </top>
      <bottom style="thin">
        <color theme="3" tint="0.79998168889431442"/>
      </bottom>
      <diagonal/>
    </border>
    <border>
      <left style="thin">
        <color theme="0" tint="-0.14996795556505021"/>
      </left>
      <right style="thin">
        <color indexed="64"/>
      </right>
      <top style="thin">
        <color theme="3" tint="0.79998168889431442"/>
      </top>
      <bottom style="thin">
        <color theme="3" tint="0.79998168889431442"/>
      </bottom>
      <diagonal/>
    </border>
    <border>
      <left style="medium">
        <color indexed="64"/>
      </left>
      <right style="thin">
        <color theme="0" tint="-0.14996795556505021"/>
      </right>
      <top style="thin">
        <color theme="3" tint="0.79998168889431442"/>
      </top>
      <bottom style="medium">
        <color indexed="64"/>
      </bottom>
      <diagonal/>
    </border>
    <border>
      <left style="thin">
        <color theme="0" tint="-0.14996795556505021"/>
      </left>
      <right style="thin">
        <color theme="0" tint="-0.14996795556505021"/>
      </right>
      <top style="thin">
        <color theme="3" tint="0.79998168889431442"/>
      </top>
      <bottom style="medium">
        <color indexed="64"/>
      </bottom>
      <diagonal/>
    </border>
    <border>
      <left style="thin">
        <color theme="0" tint="-0.14996795556505021"/>
      </left>
      <right/>
      <top style="thin">
        <color theme="3" tint="0.79998168889431442"/>
      </top>
      <bottom style="medium">
        <color indexed="64"/>
      </bottom>
      <diagonal/>
    </border>
    <border>
      <left style="thin">
        <color indexed="64"/>
      </left>
      <right style="thin">
        <color theme="0" tint="-0.14996795556505021"/>
      </right>
      <top style="thin">
        <color theme="3" tint="0.79998168889431442"/>
      </top>
      <bottom style="medium">
        <color indexed="64"/>
      </bottom>
      <diagonal/>
    </border>
    <border>
      <left style="thin">
        <color theme="0" tint="-0.14996795556505021"/>
      </left>
      <right style="thin">
        <color indexed="64"/>
      </right>
      <top style="thin">
        <color theme="3" tint="0.79998168889431442"/>
      </top>
      <bottom style="medium">
        <color indexed="64"/>
      </bottom>
      <diagonal/>
    </border>
    <border>
      <left style="thin">
        <color indexed="64"/>
      </left>
      <right style="medium">
        <color indexed="64"/>
      </right>
      <top style="thin">
        <color theme="3" tint="0.79998168889431442"/>
      </top>
      <bottom style="medium">
        <color indexed="64"/>
      </bottom>
      <diagonal/>
    </border>
    <border>
      <left style="thin">
        <color theme="0" tint="-0.14996795556505021"/>
      </left>
      <right/>
      <top/>
      <bottom style="thin">
        <color theme="3" tint="0.79998168889431442"/>
      </bottom>
      <diagonal/>
    </border>
    <border>
      <left style="medium">
        <color indexed="64"/>
      </left>
      <right style="thin">
        <color indexed="64"/>
      </right>
      <top style="thin">
        <color theme="3" tint="0.79998168889431442"/>
      </top>
      <bottom style="medium">
        <color indexed="64"/>
      </bottom>
      <diagonal/>
    </border>
    <border>
      <left style="thin">
        <color indexed="22"/>
      </left>
      <right style="thin">
        <color indexed="22"/>
      </right>
      <top style="thin">
        <color indexed="22"/>
      </top>
      <bottom style="medium">
        <color indexed="64"/>
      </bottom>
      <diagonal/>
    </border>
    <border>
      <left style="thin">
        <color indexed="64"/>
      </left>
      <right/>
      <top/>
      <bottom style="medium">
        <color indexed="64"/>
      </bottom>
      <diagonal/>
    </border>
    <border>
      <left/>
      <right style="thin">
        <color indexed="64"/>
      </right>
      <top style="thin">
        <color theme="3" tint="0.79998168889431442"/>
      </top>
      <bottom style="medium">
        <color indexed="64"/>
      </bottom>
      <diagonal/>
    </border>
  </borders>
  <cellStyleXfs count="13">
    <xf numFmtId="0" fontId="0" fillId="0" borderId="0"/>
    <xf numFmtId="0" fontId="21" fillId="0" borderId="0" applyNumberFormat="0" applyFill="0" applyBorder="0" applyAlignment="0" applyProtection="0">
      <alignment vertical="top"/>
      <protection locked="0"/>
    </xf>
    <xf numFmtId="168" fontId="3" fillId="0" borderId="0" applyFont="0" applyFill="0" applyBorder="0" applyAlignment="0" applyProtection="0"/>
    <xf numFmtId="0" fontId="19" fillId="0" borderId="0"/>
    <xf numFmtId="0" fontId="3" fillId="0" borderId="0"/>
    <xf numFmtId="0" fontId="3" fillId="0" borderId="0"/>
    <xf numFmtId="0" fontId="18" fillId="0" borderId="0"/>
    <xf numFmtId="9"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5" fontId="3" fillId="0" borderId="0" applyFont="0" applyFill="0" applyBorder="0" applyAlignment="0" applyProtection="0"/>
    <xf numFmtId="0" fontId="2" fillId="0" borderId="0"/>
    <xf numFmtId="0" fontId="1" fillId="0" borderId="0"/>
  </cellStyleXfs>
  <cellXfs count="225">
    <xf numFmtId="0" fontId="0" fillId="0" borderId="0" xfId="0"/>
    <xf numFmtId="174" fontId="0" fillId="0" borderId="0" xfId="0" applyNumberFormat="1"/>
    <xf numFmtId="0" fontId="13" fillId="0" borderId="0" xfId="0" applyFont="1"/>
    <xf numFmtId="0" fontId="14" fillId="0" borderId="0" xfId="0" applyFont="1"/>
    <xf numFmtId="0" fontId="15" fillId="0" borderId="0" xfId="0" applyFont="1"/>
    <xf numFmtId="0" fontId="19" fillId="0" borderId="0" xfId="3"/>
    <xf numFmtId="175" fontId="19" fillId="0" borderId="0" xfId="3" applyNumberFormat="1"/>
    <xf numFmtId="0" fontId="21" fillId="0" borderId="0" xfId="1" applyAlignment="1" applyProtection="1"/>
    <xf numFmtId="0" fontId="22" fillId="0" borderId="0" xfId="3" applyFont="1"/>
    <xf numFmtId="0" fontId="0" fillId="0" borderId="0" xfId="0" applyNumberFormat="1"/>
    <xf numFmtId="0" fontId="3" fillId="0" borderId="0" xfId="0" applyFont="1"/>
    <xf numFmtId="0" fontId="23" fillId="0" borderId="0" xfId="3" applyFont="1"/>
    <xf numFmtId="0" fontId="24" fillId="0" borderId="0" xfId="1" applyFont="1" applyAlignment="1" applyProtection="1"/>
    <xf numFmtId="175" fontId="23" fillId="0" borderId="0" xfId="3" applyNumberFormat="1" applyFont="1"/>
    <xf numFmtId="0" fontId="20" fillId="0" borderId="0" xfId="3" applyFont="1"/>
    <xf numFmtId="175" fontId="20" fillId="0" borderId="0" xfId="3" applyNumberFormat="1" applyFont="1"/>
    <xf numFmtId="0" fontId="0" fillId="0" borderId="2" xfId="0" applyBorder="1"/>
    <xf numFmtId="0" fontId="15" fillId="0" borderId="2" xfId="0" applyFont="1" applyBorder="1"/>
    <xf numFmtId="0" fontId="5" fillId="0" borderId="0" xfId="0" applyFont="1" applyFill="1" applyBorder="1" applyAlignment="1" applyProtection="1">
      <alignment wrapText="1"/>
      <protection hidden="1"/>
    </xf>
    <xf numFmtId="0" fontId="8" fillId="0" borderId="0" xfId="0" applyFont="1" applyFill="1" applyBorder="1" applyAlignment="1" applyProtection="1">
      <alignment horizontal="left"/>
      <protection hidden="1"/>
    </xf>
    <xf numFmtId="169" fontId="5" fillId="0" borderId="0" xfId="0" applyNumberFormat="1" applyFont="1" applyFill="1" applyAlignment="1" applyProtection="1">
      <alignment wrapText="1"/>
      <protection hidden="1"/>
    </xf>
    <xf numFmtId="1" fontId="5" fillId="0" borderId="0" xfId="0" applyNumberFormat="1" applyFont="1" applyFill="1" applyAlignment="1" applyProtection="1">
      <alignment wrapText="1"/>
      <protection hidden="1"/>
    </xf>
    <xf numFmtId="1" fontId="25" fillId="0" borderId="0" xfId="0" applyNumberFormat="1" applyFont="1" applyFill="1" applyAlignment="1" applyProtection="1">
      <alignment wrapText="1"/>
      <protection hidden="1"/>
    </xf>
    <xf numFmtId="0" fontId="26" fillId="0" borderId="0" xfId="0" applyFont="1" applyFill="1" applyAlignment="1" applyProtection="1">
      <alignment wrapText="1"/>
      <protection hidden="1"/>
    </xf>
    <xf numFmtId="0" fontId="5" fillId="0" borderId="0" xfId="0" applyFont="1" applyFill="1" applyAlignment="1" applyProtection="1">
      <alignment wrapText="1"/>
      <protection hidden="1"/>
    </xf>
    <xf numFmtId="1" fontId="27" fillId="0" borderId="3" xfId="0" applyNumberFormat="1" applyFont="1" applyFill="1" applyBorder="1" applyAlignment="1" applyProtection="1">
      <alignment wrapText="1"/>
      <protection hidden="1"/>
    </xf>
    <xf numFmtId="0" fontId="28" fillId="0" borderId="4" xfId="0" applyFont="1" applyFill="1" applyBorder="1" applyAlignment="1" applyProtection="1">
      <alignment wrapText="1"/>
      <protection hidden="1"/>
    </xf>
    <xf numFmtId="0" fontId="5" fillId="0" borderId="2" xfId="0" applyFont="1" applyFill="1" applyBorder="1" applyAlignment="1" applyProtection="1">
      <alignment wrapText="1"/>
      <protection hidden="1"/>
    </xf>
    <xf numFmtId="0" fontId="25" fillId="0" borderId="0" xfId="0" applyFont="1" applyFill="1" applyAlignment="1" applyProtection="1">
      <alignment wrapText="1"/>
      <protection hidden="1"/>
    </xf>
    <xf numFmtId="0" fontId="27" fillId="0" borderId="5" xfId="0" applyFont="1" applyFill="1" applyBorder="1" applyAlignment="1" applyProtection="1">
      <alignment wrapText="1"/>
      <protection locked="0"/>
    </xf>
    <xf numFmtId="9" fontId="28" fillId="0" borderId="4" xfId="7" applyFont="1" applyFill="1" applyBorder="1" applyAlignment="1" applyProtection="1">
      <alignment wrapText="1"/>
      <protection hidden="1"/>
    </xf>
    <xf numFmtId="0" fontId="29" fillId="0" borderId="2" xfId="0" applyFont="1" applyFill="1" applyBorder="1" applyAlignment="1" applyProtection="1">
      <alignment wrapText="1"/>
      <protection hidden="1"/>
    </xf>
    <xf numFmtId="0" fontId="30" fillId="0" borderId="6" xfId="0" applyFont="1" applyFill="1" applyBorder="1" applyAlignment="1" applyProtection="1">
      <alignment wrapText="1"/>
      <protection hidden="1"/>
    </xf>
    <xf numFmtId="0" fontId="30" fillId="0" borderId="7" xfId="0" applyFont="1" applyFill="1" applyBorder="1" applyAlignment="1" applyProtection="1">
      <alignment wrapText="1"/>
      <protection hidden="1"/>
    </xf>
    <xf numFmtId="0" fontId="30" fillId="0" borderId="8" xfId="0" applyFont="1" applyFill="1" applyBorder="1" applyAlignment="1" applyProtection="1">
      <alignment horizontal="center" wrapText="1"/>
      <protection hidden="1"/>
    </xf>
    <xf numFmtId="0" fontId="30" fillId="0" borderId="9" xfId="0" applyFont="1" applyFill="1" applyBorder="1" applyAlignment="1" applyProtection="1">
      <alignment horizontal="center" wrapText="1"/>
      <protection hidden="1"/>
    </xf>
    <xf numFmtId="0" fontId="30" fillId="0" borderId="8" xfId="0" applyFont="1" applyFill="1" applyBorder="1" applyAlignment="1" applyProtection="1">
      <alignment wrapText="1"/>
      <protection hidden="1"/>
    </xf>
    <xf numFmtId="0" fontId="30" fillId="0" borderId="9" xfId="0" applyFont="1" applyFill="1" applyBorder="1" applyAlignment="1" applyProtection="1">
      <alignment wrapText="1"/>
      <protection hidden="1"/>
    </xf>
    <xf numFmtId="0" fontId="30" fillId="0" borderId="10" xfId="0" applyFont="1" applyFill="1" applyBorder="1" applyAlignment="1" applyProtection="1">
      <alignment wrapText="1"/>
      <protection hidden="1"/>
    </xf>
    <xf numFmtId="0" fontId="31" fillId="0" borderId="0" xfId="0" applyFont="1" applyFill="1" applyBorder="1" applyProtection="1">
      <protection hidden="1"/>
    </xf>
    <xf numFmtId="1" fontId="32" fillId="0" borderId="35" xfId="0" applyNumberFormat="1" applyFont="1" applyFill="1" applyBorder="1" applyProtection="1">
      <protection hidden="1"/>
    </xf>
    <xf numFmtId="175" fontId="32" fillId="0" borderId="36" xfId="0" applyNumberFormat="1" applyFont="1" applyFill="1" applyBorder="1" applyAlignment="1" applyProtection="1">
      <alignment horizontal="center" wrapText="1"/>
      <protection hidden="1"/>
    </xf>
    <xf numFmtId="176" fontId="32" fillId="0" borderId="36" xfId="0" applyNumberFormat="1" applyFont="1" applyFill="1" applyBorder="1" applyAlignment="1" applyProtection="1">
      <alignment horizontal="center" wrapText="1"/>
      <protection hidden="1"/>
    </xf>
    <xf numFmtId="49" fontId="32" fillId="0" borderId="36" xfId="0" applyNumberFormat="1" applyFont="1" applyFill="1" applyBorder="1" applyAlignment="1" applyProtection="1">
      <alignment wrapText="1"/>
      <protection hidden="1"/>
    </xf>
    <xf numFmtId="175" fontId="32" fillId="2" borderId="37" xfId="0" applyNumberFormat="1" applyFont="1" applyFill="1" applyBorder="1" applyAlignment="1" applyProtection="1">
      <alignment horizontal="center" wrapText="1"/>
      <protection hidden="1"/>
    </xf>
    <xf numFmtId="178" fontId="32" fillId="2" borderId="11" xfId="0" applyNumberFormat="1" applyFont="1" applyFill="1" applyBorder="1" applyAlignment="1" applyProtection="1">
      <alignment horizontal="center"/>
      <protection hidden="1"/>
    </xf>
    <xf numFmtId="175" fontId="32" fillId="2" borderId="36" xfId="0" applyNumberFormat="1" applyFont="1" applyFill="1" applyBorder="1" applyAlignment="1" applyProtection="1">
      <alignment horizontal="center" wrapText="1"/>
      <protection hidden="1"/>
    </xf>
    <xf numFmtId="49" fontId="32" fillId="2" borderId="36" xfId="0" applyNumberFormat="1" applyFont="1" applyFill="1" applyBorder="1" applyAlignment="1" applyProtection="1">
      <alignment horizontal="center" wrapText="1"/>
      <protection hidden="1"/>
    </xf>
    <xf numFmtId="180" fontId="32" fillId="2" borderId="38" xfId="0" applyNumberFormat="1" applyFont="1" applyFill="1" applyBorder="1" applyAlignment="1" applyProtection="1">
      <alignment horizontal="center" wrapText="1"/>
      <protection hidden="1"/>
    </xf>
    <xf numFmtId="0" fontId="5" fillId="0" borderId="0" xfId="0" applyFont="1" applyFill="1" applyBorder="1" applyProtection="1">
      <protection hidden="1"/>
    </xf>
    <xf numFmtId="1" fontId="33" fillId="0" borderId="35" xfId="0" applyNumberFormat="1" applyFont="1" applyFill="1" applyBorder="1" applyProtection="1">
      <protection locked="0"/>
    </xf>
    <xf numFmtId="175" fontId="33" fillId="0" borderId="36" xfId="0" applyNumberFormat="1" applyFont="1" applyFill="1" applyBorder="1" applyAlignment="1" applyProtection="1">
      <alignment horizontal="center" wrapText="1"/>
      <protection locked="0"/>
    </xf>
    <xf numFmtId="175" fontId="34" fillId="0" borderId="36" xfId="0" applyNumberFormat="1" applyFont="1" applyFill="1" applyBorder="1" applyAlignment="1" applyProtection="1">
      <alignment horizontal="center" wrapText="1"/>
      <protection locked="0"/>
    </xf>
    <xf numFmtId="176" fontId="33" fillId="0" borderId="36" xfId="0" applyNumberFormat="1" applyFont="1" applyFill="1" applyBorder="1" applyAlignment="1" applyProtection="1">
      <alignment horizontal="center" wrapText="1"/>
      <protection locked="0"/>
    </xf>
    <xf numFmtId="175" fontId="19" fillId="2" borderId="37" xfId="0" applyNumberFormat="1" applyFont="1" applyFill="1" applyBorder="1" applyAlignment="1" applyProtection="1">
      <alignment horizontal="center" wrapText="1"/>
      <protection hidden="1"/>
    </xf>
    <xf numFmtId="178" fontId="19" fillId="2" borderId="11" xfId="0" applyNumberFormat="1" applyFont="1" applyFill="1" applyBorder="1" applyAlignment="1" applyProtection="1">
      <alignment horizontal="center"/>
      <protection hidden="1"/>
    </xf>
    <xf numFmtId="175" fontId="34" fillId="2" borderId="36" xfId="0" applyNumberFormat="1" applyFont="1" applyFill="1" applyBorder="1" applyAlignment="1" applyProtection="1">
      <alignment horizontal="center" wrapText="1"/>
      <protection hidden="1"/>
    </xf>
    <xf numFmtId="1" fontId="7" fillId="0" borderId="0" xfId="0" applyNumberFormat="1" applyFont="1" applyFill="1" applyBorder="1" applyAlignment="1" applyProtection="1">
      <alignment horizontal="center"/>
      <protection hidden="1"/>
    </xf>
    <xf numFmtId="0" fontId="7" fillId="0" borderId="0" xfId="0" applyFont="1" applyFill="1" applyBorder="1" applyAlignment="1" applyProtection="1">
      <alignment horizontal="center"/>
      <protection hidden="1"/>
    </xf>
    <xf numFmtId="0" fontId="7" fillId="0" borderId="0" xfId="0" applyFont="1" applyFill="1" applyBorder="1" applyProtection="1">
      <protection hidden="1"/>
    </xf>
    <xf numFmtId="0" fontId="5" fillId="0" borderId="0" xfId="0" applyFont="1" applyFill="1" applyBorder="1" applyAlignment="1" applyProtection="1">
      <protection hidden="1"/>
    </xf>
    <xf numFmtId="1" fontId="32" fillId="0" borderId="42" xfId="0" applyNumberFormat="1" applyFont="1" applyFill="1" applyBorder="1" applyAlignment="1" applyProtection="1">
      <alignment horizontal="center"/>
      <protection locked="0"/>
    </xf>
    <xf numFmtId="49" fontId="32" fillId="0" borderId="43" xfId="0" applyNumberFormat="1" applyFont="1" applyFill="1" applyBorder="1" applyAlignment="1" applyProtection="1">
      <alignment horizontal="center"/>
      <protection hidden="1"/>
    </xf>
    <xf numFmtId="174" fontId="32" fillId="0" borderId="45" xfId="0" applyNumberFormat="1" applyFont="1" applyFill="1" applyBorder="1" applyAlignment="1" applyProtection="1">
      <alignment horizontal="center"/>
      <protection hidden="1"/>
    </xf>
    <xf numFmtId="1" fontId="5" fillId="0" borderId="0" xfId="0" applyNumberFormat="1" applyFont="1" applyFill="1" applyBorder="1" applyAlignment="1" applyProtection="1">
      <alignment horizontal="center"/>
      <protection hidden="1"/>
    </xf>
    <xf numFmtId="0" fontId="5" fillId="0" borderId="0" xfId="0" applyFont="1" applyFill="1" applyBorder="1" applyAlignment="1" applyProtection="1">
      <alignment horizontal="center"/>
      <protection hidden="1"/>
    </xf>
    <xf numFmtId="179" fontId="5" fillId="0" borderId="0" xfId="0" applyNumberFormat="1" applyFont="1" applyFill="1" applyBorder="1" applyAlignment="1" applyProtection="1">
      <alignment horizontal="center"/>
      <protection hidden="1"/>
    </xf>
    <xf numFmtId="169" fontId="7" fillId="0" borderId="0" xfId="0" applyNumberFormat="1" applyFont="1" applyFill="1" applyBorder="1" applyAlignment="1" applyProtection="1">
      <alignment horizontal="center"/>
      <protection hidden="1"/>
    </xf>
    <xf numFmtId="20" fontId="7" fillId="0" borderId="0" xfId="0" applyNumberFormat="1" applyFont="1" applyFill="1" applyBorder="1" applyAlignment="1" applyProtection="1">
      <alignment horizontal="center"/>
      <protection hidden="1"/>
    </xf>
    <xf numFmtId="20" fontId="7" fillId="0" borderId="0" xfId="0" applyNumberFormat="1" applyFont="1" applyFill="1" applyBorder="1" applyAlignment="1" applyProtection="1">
      <protection hidden="1"/>
    </xf>
    <xf numFmtId="179" fontId="7" fillId="0" borderId="0" xfId="0" applyNumberFormat="1" applyFont="1" applyFill="1" applyBorder="1" applyAlignment="1" applyProtection="1">
      <alignment horizontal="center"/>
      <protection hidden="1"/>
    </xf>
    <xf numFmtId="0" fontId="30" fillId="0" borderId="14" xfId="0" applyFont="1" applyFill="1" applyBorder="1" applyAlignment="1" applyProtection="1">
      <alignment wrapText="1"/>
      <protection hidden="1"/>
    </xf>
    <xf numFmtId="0" fontId="30" fillId="0" borderId="15" xfId="0" applyFont="1" applyFill="1" applyBorder="1" applyAlignment="1" applyProtection="1">
      <alignment wrapText="1"/>
      <protection hidden="1"/>
    </xf>
    <xf numFmtId="1" fontId="30" fillId="0" borderId="15" xfId="0" applyNumberFormat="1" applyFont="1" applyFill="1" applyBorder="1" applyAlignment="1" applyProtection="1">
      <alignment wrapText="1"/>
      <protection hidden="1"/>
    </xf>
    <xf numFmtId="0" fontId="30" fillId="0" borderId="7" xfId="0" applyFont="1" applyFill="1" applyBorder="1" applyAlignment="1" applyProtection="1">
      <protection hidden="1"/>
    </xf>
    <xf numFmtId="0" fontId="30" fillId="0" borderId="16" xfId="0" applyFont="1" applyFill="1" applyBorder="1" applyAlignment="1" applyProtection="1">
      <alignment wrapText="1"/>
      <protection hidden="1"/>
    </xf>
    <xf numFmtId="0" fontId="3" fillId="0" borderId="16" xfId="0" applyFont="1" applyFill="1" applyBorder="1"/>
    <xf numFmtId="179" fontId="3" fillId="0" borderId="16" xfId="0" applyNumberFormat="1" applyFont="1" applyFill="1" applyBorder="1"/>
    <xf numFmtId="0" fontId="35" fillId="0" borderId="14" xfId="0" applyFont="1" applyFill="1" applyBorder="1" applyAlignment="1" applyProtection="1">
      <alignment wrapText="1"/>
      <protection hidden="1"/>
    </xf>
    <xf numFmtId="0" fontId="30" fillId="0" borderId="17" xfId="0" applyFont="1" applyFill="1" applyBorder="1" applyAlignment="1" applyProtection="1">
      <alignment wrapText="1"/>
      <protection hidden="1"/>
    </xf>
    <xf numFmtId="1" fontId="30" fillId="0" borderId="42" xfId="0" applyNumberFormat="1" applyFont="1" applyFill="1" applyBorder="1" applyAlignment="1" applyProtection="1">
      <alignment horizontal="center"/>
      <protection locked="0"/>
    </xf>
    <xf numFmtId="49" fontId="30" fillId="0" borderId="42" xfId="0" applyNumberFormat="1" applyFont="1" applyFill="1" applyBorder="1" applyAlignment="1" applyProtection="1">
      <alignment horizontal="center"/>
      <protection locked="0"/>
    </xf>
    <xf numFmtId="174" fontId="30" fillId="0" borderId="49" xfId="0" applyNumberFormat="1" applyFont="1" applyFill="1" applyBorder="1" applyAlignment="1" applyProtection="1">
      <alignment horizontal="center"/>
      <protection locked="0"/>
    </xf>
    <xf numFmtId="1" fontId="30" fillId="0" borderId="51" xfId="0" applyNumberFormat="1" applyFont="1" applyFill="1" applyBorder="1" applyAlignment="1" applyProtection="1">
      <alignment horizontal="center"/>
      <protection locked="0"/>
    </xf>
    <xf numFmtId="49" fontId="30" fillId="0" borderId="52" xfId="0" applyNumberFormat="1" applyFont="1" applyFill="1" applyBorder="1" applyAlignment="1" applyProtection="1">
      <alignment horizontal="center"/>
      <protection locked="0"/>
    </xf>
    <xf numFmtId="174" fontId="30" fillId="0" borderId="54" xfId="0" applyNumberFormat="1" applyFont="1" applyFill="1" applyBorder="1" applyAlignment="1" applyProtection="1">
      <alignment horizontal="center"/>
      <protection locked="0"/>
    </xf>
    <xf numFmtId="49" fontId="30" fillId="2" borderId="42" xfId="0" applyNumberFormat="1" applyFont="1" applyFill="1" applyBorder="1" applyAlignment="1" applyProtection="1">
      <alignment horizontal="center"/>
      <protection locked="0"/>
    </xf>
    <xf numFmtId="49" fontId="30" fillId="2" borderId="52" xfId="0" applyNumberFormat="1" applyFont="1" applyFill="1" applyBorder="1" applyAlignment="1" applyProtection="1">
      <alignment horizontal="center"/>
      <protection locked="0"/>
    </xf>
    <xf numFmtId="49" fontId="30" fillId="2" borderId="56" xfId="0" applyNumberFormat="1" applyFont="1" applyFill="1" applyBorder="1" applyAlignment="1" applyProtection="1">
      <alignment horizontal="center"/>
      <protection hidden="1"/>
    </xf>
    <xf numFmtId="0" fontId="5" fillId="2" borderId="0" xfId="0" applyFont="1" applyFill="1" applyBorder="1" applyProtection="1">
      <protection hidden="1"/>
    </xf>
    <xf numFmtId="49" fontId="32" fillId="2" borderId="43" xfId="0" applyNumberFormat="1" applyFont="1" applyFill="1" applyBorder="1" applyAlignment="1" applyProtection="1">
      <alignment horizontal="center"/>
      <protection hidden="1"/>
    </xf>
    <xf numFmtId="176" fontId="37" fillId="2" borderId="18" xfId="0" applyNumberFormat="1" applyFont="1" applyFill="1" applyBorder="1" applyAlignment="1" applyProtection="1">
      <alignment horizontal="center"/>
      <protection hidden="1"/>
    </xf>
    <xf numFmtId="176" fontId="35" fillId="2" borderId="19" xfId="0" applyNumberFormat="1" applyFont="1" applyFill="1" applyBorder="1" applyAlignment="1" applyProtection="1">
      <alignment horizontal="center"/>
      <protection hidden="1"/>
    </xf>
    <xf numFmtId="176" fontId="35" fillId="2" borderId="21" xfId="0" applyNumberFormat="1" applyFont="1" applyFill="1" applyBorder="1" applyAlignment="1" applyProtection="1">
      <alignment horizontal="center"/>
      <protection hidden="1"/>
    </xf>
    <xf numFmtId="0" fontId="5" fillId="0" borderId="0" xfId="0" applyFont="1" applyFill="1" applyBorder="1"/>
    <xf numFmtId="0" fontId="6" fillId="0" borderId="18" xfId="0" applyFont="1" applyFill="1" applyBorder="1" applyAlignment="1">
      <alignment horizontal="left"/>
    </xf>
    <xf numFmtId="0" fontId="5" fillId="0" borderId="23" xfId="0" applyFont="1" applyFill="1" applyBorder="1"/>
    <xf numFmtId="0" fontId="5" fillId="0" borderId="24" xfId="0" applyFont="1" applyFill="1" applyBorder="1"/>
    <xf numFmtId="0" fontId="8" fillId="0" borderId="19" xfId="0" applyFont="1" applyFill="1" applyBorder="1" applyAlignment="1">
      <alignment horizontal="left"/>
    </xf>
    <xf numFmtId="0" fontId="5" fillId="0" borderId="25" xfId="0" applyFont="1" applyFill="1" applyBorder="1"/>
    <xf numFmtId="0" fontId="7" fillId="0" borderId="19" xfId="0" applyFont="1" applyFill="1" applyBorder="1" applyAlignment="1">
      <alignment horizontal="left"/>
    </xf>
    <xf numFmtId="0" fontId="9" fillId="0" borderId="19" xfId="0" applyFont="1" applyFill="1" applyBorder="1" applyAlignment="1">
      <alignment horizontal="left"/>
    </xf>
    <xf numFmtId="0" fontId="10" fillId="0" borderId="19" xfId="0" applyFont="1" applyFill="1" applyBorder="1" applyAlignment="1">
      <alignment horizontal="left"/>
    </xf>
    <xf numFmtId="172" fontId="5" fillId="0" borderId="0" xfId="0" applyNumberFormat="1" applyFont="1" applyFill="1" applyBorder="1" applyAlignment="1">
      <alignment horizontal="left"/>
    </xf>
    <xf numFmtId="0" fontId="8" fillId="0" borderId="0" xfId="0" applyFont="1" applyFill="1" applyBorder="1" applyAlignment="1">
      <alignment horizontal="left"/>
    </xf>
    <xf numFmtId="0" fontId="11" fillId="0" borderId="19" xfId="0" applyFont="1" applyFill="1" applyBorder="1" applyAlignment="1">
      <alignment horizontal="center"/>
    </xf>
    <xf numFmtId="0" fontId="11" fillId="0" borderId="0" xfId="0" applyFont="1" applyFill="1" applyBorder="1"/>
    <xf numFmtId="0" fontId="11" fillId="0" borderId="25" xfId="0" applyFont="1" applyFill="1" applyBorder="1"/>
    <xf numFmtId="0" fontId="7" fillId="0" borderId="19" xfId="0" applyFont="1" applyFill="1" applyBorder="1"/>
    <xf numFmtId="0" fontId="8" fillId="0" borderId="18" xfId="0" applyFont="1" applyFill="1" applyBorder="1"/>
    <xf numFmtId="164" fontId="8" fillId="0" borderId="23" xfId="0" applyNumberFormat="1" applyFont="1" applyFill="1" applyBorder="1"/>
    <xf numFmtId="49" fontId="8" fillId="0" borderId="26" xfId="0" applyNumberFormat="1" applyFont="1" applyFill="1" applyBorder="1" applyAlignment="1">
      <alignment horizontal="center"/>
    </xf>
    <xf numFmtId="0" fontId="7" fillId="0" borderId="25" xfId="0" applyFont="1" applyFill="1" applyBorder="1"/>
    <xf numFmtId="0" fontId="5" fillId="0" borderId="19" xfId="0" applyFont="1" applyFill="1" applyBorder="1"/>
    <xf numFmtId="170" fontId="11" fillId="0" borderId="27" xfId="9" applyNumberFormat="1" applyFont="1" applyFill="1" applyBorder="1"/>
    <xf numFmtId="1" fontId="11" fillId="0" borderId="4" xfId="0" applyNumberFormat="1" applyFont="1" applyFill="1" applyBorder="1" applyAlignment="1">
      <alignment horizontal="right"/>
    </xf>
    <xf numFmtId="170" fontId="11" fillId="0" borderId="28" xfId="9" applyNumberFormat="1" applyFont="1" applyFill="1" applyBorder="1" applyAlignment="1">
      <alignment horizontal="center"/>
    </xf>
    <xf numFmtId="1" fontId="11" fillId="0" borderId="27" xfId="0" applyNumberFormat="1" applyFont="1" applyFill="1" applyBorder="1" applyAlignment="1">
      <alignment horizontal="left"/>
    </xf>
    <xf numFmtId="170" fontId="8" fillId="0" borderId="29" xfId="0" applyNumberFormat="1" applyFont="1" applyFill="1" applyBorder="1" applyAlignment="1">
      <alignment horizontal="left"/>
    </xf>
    <xf numFmtId="171" fontId="8" fillId="0" borderId="16" xfId="2" applyNumberFormat="1" applyFont="1" applyFill="1" applyBorder="1"/>
    <xf numFmtId="170" fontId="8" fillId="0" borderId="30" xfId="9" applyNumberFormat="1" applyFont="1" applyFill="1" applyBorder="1"/>
    <xf numFmtId="0" fontId="5" fillId="0" borderId="19" xfId="0" applyFont="1" applyFill="1" applyBorder="1" applyAlignment="1">
      <alignment horizontal="center"/>
    </xf>
    <xf numFmtId="0" fontId="5" fillId="0" borderId="0" xfId="0" applyFont="1" applyFill="1" applyBorder="1" applyAlignment="1">
      <alignment horizontal="center"/>
    </xf>
    <xf numFmtId="0" fontId="12" fillId="0" borderId="0" xfId="0" applyFont="1" applyFill="1" applyBorder="1" applyAlignment="1">
      <alignment horizontal="left"/>
    </xf>
    <xf numFmtId="0" fontId="5" fillId="0" borderId="29" xfId="0" applyFont="1" applyFill="1" applyBorder="1" applyAlignment="1">
      <alignment horizontal="center"/>
    </xf>
    <xf numFmtId="0" fontId="5" fillId="0" borderId="16" xfId="0" applyFont="1" applyFill="1" applyBorder="1"/>
    <xf numFmtId="0" fontId="5" fillId="0" borderId="16" xfId="0" applyFont="1" applyFill="1" applyBorder="1" applyAlignment="1">
      <alignment horizontal="center"/>
    </xf>
    <xf numFmtId="0" fontId="5" fillId="0" borderId="31" xfId="0" applyFont="1" applyFill="1" applyBorder="1"/>
    <xf numFmtId="0" fontId="5" fillId="2" borderId="0" xfId="0" applyFont="1" applyFill="1" applyBorder="1"/>
    <xf numFmtId="0" fontId="9" fillId="0" borderId="32" xfId="0" applyFont="1" applyFill="1" applyBorder="1" applyAlignment="1">
      <alignment horizontal="left"/>
    </xf>
    <xf numFmtId="22" fontId="0" fillId="0" borderId="0" xfId="0" applyNumberFormat="1"/>
    <xf numFmtId="178" fontId="23" fillId="2" borderId="11" xfId="0" applyNumberFormat="1" applyFont="1" applyFill="1" applyBorder="1" applyAlignment="1" applyProtection="1">
      <alignment horizontal="center"/>
      <protection hidden="1"/>
    </xf>
    <xf numFmtId="0" fontId="17" fillId="0" borderId="1" xfId="6" applyFont="1" applyFill="1" applyBorder="1" applyAlignment="1" applyProtection="1">
      <alignment wrapText="1"/>
      <protection locked="0"/>
    </xf>
    <xf numFmtId="0" fontId="28" fillId="0" borderId="0" xfId="0" applyFont="1" applyFill="1" applyBorder="1" applyAlignment="1" applyProtection="1">
      <protection hidden="1"/>
    </xf>
    <xf numFmtId="180" fontId="19" fillId="2" borderId="38" xfId="0" applyNumberFormat="1" applyFont="1" applyFill="1" applyBorder="1" applyAlignment="1" applyProtection="1">
      <alignment horizontal="center" wrapText="1"/>
      <protection hidden="1"/>
    </xf>
    <xf numFmtId="49" fontId="19" fillId="2" borderId="36" xfId="0" applyNumberFormat="1" applyFont="1" applyFill="1" applyBorder="1" applyAlignment="1" applyProtection="1">
      <alignment horizontal="center" wrapText="1"/>
      <protection hidden="1"/>
    </xf>
    <xf numFmtId="0" fontId="38" fillId="0" borderId="0" xfId="5" applyFont="1"/>
    <xf numFmtId="0" fontId="3" fillId="0" borderId="0" xfId="5"/>
    <xf numFmtId="0" fontId="13" fillId="0" borderId="0" xfId="4" applyFont="1"/>
    <xf numFmtId="0" fontId="15" fillId="0" borderId="0" xfId="4" applyFont="1"/>
    <xf numFmtId="0" fontId="0" fillId="0" borderId="0" xfId="0" applyAlignment="1"/>
    <xf numFmtId="0" fontId="3" fillId="0" borderId="0" xfId="0" applyNumberFormat="1" applyFont="1"/>
    <xf numFmtId="0" fontId="11" fillId="0" borderId="0" xfId="4" applyFont="1" applyFill="1" applyBorder="1"/>
    <xf numFmtId="0" fontId="3" fillId="0" borderId="0" xfId="4"/>
    <xf numFmtId="0" fontId="5" fillId="0" borderId="0" xfId="4" applyFont="1" applyFill="1" applyBorder="1" applyAlignment="1">
      <alignment horizontal="left"/>
    </xf>
    <xf numFmtId="0" fontId="39" fillId="0" borderId="0" xfId="0" applyFont="1"/>
    <xf numFmtId="0" fontId="40" fillId="0" borderId="0" xfId="0" applyFont="1"/>
    <xf numFmtId="0" fontId="41" fillId="0" borderId="0" xfId="0" applyFont="1"/>
    <xf numFmtId="0" fontId="42" fillId="0" borderId="0" xfId="0" applyFont="1"/>
    <xf numFmtId="0" fontId="0" fillId="0" borderId="0" xfId="0" quotePrefix="1"/>
    <xf numFmtId="174" fontId="0" fillId="0" borderId="19" xfId="0" applyNumberFormat="1" applyBorder="1"/>
    <xf numFmtId="174" fontId="0" fillId="0" borderId="0" xfId="0" applyNumberFormat="1" applyBorder="1"/>
    <xf numFmtId="0" fontId="0" fillId="0" borderId="25" xfId="0" applyBorder="1"/>
    <xf numFmtId="0" fontId="0" fillId="0" borderId="29" xfId="0" applyBorder="1"/>
    <xf numFmtId="0" fontId="0" fillId="0" borderId="16" xfId="0" applyBorder="1"/>
    <xf numFmtId="0" fontId="0" fillId="0" borderId="31" xfId="0" applyBorder="1"/>
    <xf numFmtId="20" fontId="0" fillId="0" borderId="0" xfId="0" applyNumberFormat="1" applyBorder="1"/>
    <xf numFmtId="20" fontId="0" fillId="0" borderId="0" xfId="0" applyNumberFormat="1"/>
    <xf numFmtId="177" fontId="0" fillId="0" borderId="0" xfId="0" applyNumberFormat="1"/>
    <xf numFmtId="174" fontId="43" fillId="0" borderId="19" xfId="0" applyNumberFormat="1" applyFont="1" applyBorder="1"/>
    <xf numFmtId="174" fontId="43" fillId="0" borderId="0" xfId="0" applyNumberFormat="1" applyFont="1" applyBorder="1"/>
    <xf numFmtId="0" fontId="43" fillId="0" borderId="25" xfId="0" applyFont="1" applyBorder="1"/>
    <xf numFmtId="174" fontId="43" fillId="0" borderId="29" xfId="0" applyNumberFormat="1" applyFont="1" applyBorder="1"/>
    <xf numFmtId="174" fontId="43" fillId="0" borderId="16" xfId="0" applyNumberFormat="1" applyFont="1" applyBorder="1"/>
    <xf numFmtId="0" fontId="43" fillId="0" borderId="31" xfId="0" applyFont="1" applyBorder="1"/>
    <xf numFmtId="20" fontId="43" fillId="0" borderId="29" xfId="0" applyNumberFormat="1" applyFont="1" applyBorder="1"/>
    <xf numFmtId="20" fontId="43" fillId="0" borderId="19" xfId="0" applyNumberFormat="1" applyFont="1" applyBorder="1"/>
    <xf numFmtId="20" fontId="43" fillId="0" borderId="0" xfId="0" applyNumberFormat="1" applyFont="1" applyBorder="1"/>
    <xf numFmtId="0" fontId="43" fillId="0" borderId="18" xfId="0" applyFont="1" applyBorder="1"/>
    <xf numFmtId="0" fontId="43" fillId="0" borderId="23" xfId="0" applyFont="1" applyBorder="1"/>
    <xf numFmtId="0" fontId="43" fillId="0" borderId="24" xfId="0" applyFont="1" applyBorder="1"/>
    <xf numFmtId="1" fontId="32" fillId="0" borderId="40" xfId="0" applyNumberFormat="1" applyFont="1" applyFill="1" applyBorder="1" applyAlignment="1" applyProtection="1">
      <protection hidden="1"/>
    </xf>
    <xf numFmtId="1" fontId="32" fillId="0" borderId="41" xfId="0" applyNumberFormat="1" applyFont="1" applyFill="1" applyBorder="1" applyAlignment="1" applyProtection="1">
      <protection hidden="1"/>
    </xf>
    <xf numFmtId="175" fontId="32" fillId="0" borderId="44" xfId="0" applyNumberFormat="1" applyFont="1" applyFill="1" applyBorder="1" applyAlignment="1" applyProtection="1">
      <alignment horizontal="center"/>
      <protection hidden="1"/>
    </xf>
    <xf numFmtId="175" fontId="32" fillId="0" borderId="46" xfId="0" applyNumberFormat="1" applyFont="1" applyFill="1" applyBorder="1" applyAlignment="1" applyProtection="1">
      <alignment horizontal="center"/>
      <protection hidden="1"/>
    </xf>
    <xf numFmtId="176" fontId="32" fillId="0" borderId="12" xfId="0" applyNumberFormat="1" applyFont="1" applyFill="1" applyBorder="1" applyAlignment="1" applyProtection="1">
      <protection hidden="1"/>
    </xf>
    <xf numFmtId="0" fontId="32" fillId="0" borderId="13" xfId="0" applyFont="1" applyFill="1" applyBorder="1" applyAlignment="1" applyProtection="1">
      <protection hidden="1"/>
    </xf>
    <xf numFmtId="177" fontId="32" fillId="2" borderId="0" xfId="0" applyNumberFormat="1" applyFont="1" applyFill="1" applyBorder="1" applyAlignment="1" applyProtection="1">
      <alignment horizontal="center"/>
      <protection hidden="1"/>
    </xf>
    <xf numFmtId="177" fontId="32" fillId="2" borderId="0" xfId="0" applyNumberFormat="1" applyFont="1" applyFill="1" applyBorder="1" applyAlignment="1" applyProtection="1">
      <protection hidden="1"/>
    </xf>
    <xf numFmtId="0" fontId="36" fillId="2" borderId="0" xfId="0" applyFont="1" applyFill="1" applyAlignment="1"/>
    <xf numFmtId="177" fontId="37" fillId="2" borderId="0" xfId="0" applyNumberFormat="1" applyFont="1" applyFill="1" applyBorder="1" applyAlignment="1" applyProtection="1">
      <alignment horizontal="center"/>
      <protection hidden="1"/>
    </xf>
    <xf numFmtId="0" fontId="32" fillId="2" borderId="13" xfId="0" applyFont="1" applyFill="1" applyBorder="1" applyAlignment="1" applyProtection="1">
      <protection hidden="1"/>
    </xf>
    <xf numFmtId="0" fontId="3" fillId="2" borderId="0" xfId="0" applyFont="1" applyFill="1" applyAlignment="1"/>
    <xf numFmtId="1" fontId="30" fillId="0" borderId="47" xfId="0" applyNumberFormat="1" applyFont="1" applyFill="1" applyBorder="1" applyAlignment="1" applyProtection="1">
      <protection locked="0"/>
    </xf>
    <xf numFmtId="1" fontId="30" fillId="0" borderId="48" xfId="0" applyNumberFormat="1" applyFont="1" applyFill="1" applyBorder="1" applyAlignment="1" applyProtection="1">
      <protection locked="0"/>
    </xf>
    <xf numFmtId="175" fontId="30" fillId="0" borderId="46" xfId="0" applyNumberFormat="1" applyFont="1" applyFill="1" applyBorder="1" applyAlignment="1" applyProtection="1">
      <alignment horizontal="center"/>
      <protection locked="0"/>
    </xf>
    <xf numFmtId="176" fontId="30" fillId="0" borderId="36" xfId="0" applyNumberFormat="1" applyFont="1" applyFill="1" applyBorder="1" applyAlignment="1" applyProtection="1">
      <protection locked="0"/>
    </xf>
    <xf numFmtId="0" fontId="30" fillId="0" borderId="38" xfId="0" applyFont="1" applyFill="1" applyBorder="1" applyAlignment="1" applyProtection="1">
      <protection locked="0"/>
    </xf>
    <xf numFmtId="177" fontId="30" fillId="2" borderId="0" xfId="0" applyNumberFormat="1" applyFont="1" applyFill="1" applyBorder="1" applyAlignment="1" applyProtection="1">
      <alignment horizontal="center"/>
      <protection hidden="1"/>
    </xf>
    <xf numFmtId="177" fontId="30" fillId="2" borderId="0" xfId="0" applyNumberFormat="1" applyFont="1" applyFill="1" applyBorder="1" applyAlignment="1" applyProtection="1">
      <protection hidden="1"/>
    </xf>
    <xf numFmtId="177" fontId="35" fillId="2" borderId="0" xfId="0" applyNumberFormat="1" applyFont="1" applyFill="1" applyBorder="1" applyAlignment="1" applyProtection="1">
      <alignment horizontal="center"/>
      <protection hidden="1"/>
    </xf>
    <xf numFmtId="179" fontId="30" fillId="2" borderId="0" xfId="0" applyNumberFormat="1" applyFont="1" applyFill="1" applyBorder="1" applyAlignment="1" applyProtection="1">
      <alignment horizontal="center"/>
      <protection hidden="1"/>
    </xf>
    <xf numFmtId="0" fontId="30" fillId="2" borderId="20" xfId="0" applyFont="1" applyFill="1" applyBorder="1" applyAlignment="1" applyProtection="1">
      <protection hidden="1"/>
    </xf>
    <xf numFmtId="0" fontId="5" fillId="2" borderId="0" xfId="0" applyFont="1" applyFill="1" applyBorder="1" applyAlignment="1" applyProtection="1">
      <protection hidden="1"/>
    </xf>
    <xf numFmtId="179" fontId="5" fillId="0" borderId="0" xfId="0" applyNumberFormat="1" applyFont="1" applyFill="1" applyBorder="1" applyAlignment="1" applyProtection="1">
      <protection hidden="1"/>
    </xf>
    <xf numFmtId="1" fontId="30" fillId="0" borderId="50" xfId="0" applyNumberFormat="1" applyFont="1" applyFill="1" applyBorder="1" applyAlignment="1" applyProtection="1">
      <protection locked="0"/>
    </xf>
    <xf numFmtId="1" fontId="30" fillId="0" borderId="51" xfId="0" applyNumberFormat="1" applyFont="1" applyFill="1" applyBorder="1" applyAlignment="1" applyProtection="1">
      <protection locked="0"/>
    </xf>
    <xf numFmtId="175" fontId="30" fillId="0" borderId="53" xfId="0" applyNumberFormat="1" applyFont="1" applyFill="1" applyBorder="1" applyAlignment="1" applyProtection="1">
      <alignment horizontal="center"/>
      <protection locked="0"/>
    </xf>
    <xf numFmtId="176" fontId="30" fillId="0" borderId="39" xfId="0" applyNumberFormat="1" applyFont="1" applyFill="1" applyBorder="1" applyAlignment="1" applyProtection="1">
      <protection locked="0"/>
    </xf>
    <xf numFmtId="0" fontId="30" fillId="0" borderId="55" xfId="0" applyFont="1" applyFill="1" applyBorder="1" applyAlignment="1" applyProtection="1">
      <protection locked="0"/>
    </xf>
    <xf numFmtId="177" fontId="30" fillId="2" borderId="16" xfId="0" applyNumberFormat="1" applyFont="1" applyFill="1" applyBorder="1" applyAlignment="1" applyProtection="1">
      <alignment horizontal="center"/>
      <protection hidden="1"/>
    </xf>
    <xf numFmtId="177" fontId="30" fillId="2" borderId="16" xfId="0" applyNumberFormat="1" applyFont="1" applyFill="1" applyBorder="1" applyAlignment="1" applyProtection="1">
      <protection hidden="1"/>
    </xf>
    <xf numFmtId="0" fontId="3" fillId="2" borderId="16" xfId="0" applyFont="1" applyFill="1" applyBorder="1" applyAlignment="1"/>
    <xf numFmtId="179" fontId="30" fillId="2" borderId="16" xfId="0" applyNumberFormat="1" applyFont="1" applyFill="1" applyBorder="1" applyAlignment="1" applyProtection="1">
      <alignment horizontal="center"/>
      <protection hidden="1"/>
    </xf>
    <xf numFmtId="0" fontId="30" fillId="2" borderId="22" xfId="0" applyFont="1" applyFill="1" applyBorder="1" applyAlignment="1" applyProtection="1">
      <protection hidden="1"/>
    </xf>
    <xf numFmtId="20" fontId="8" fillId="0" borderId="0" xfId="0" applyNumberFormat="1" applyFont="1" applyFill="1" applyBorder="1" applyAlignment="1" applyProtection="1">
      <alignment horizontal="center"/>
      <protection hidden="1"/>
    </xf>
    <xf numFmtId="0" fontId="13" fillId="0" borderId="16" xfId="0" applyFont="1" applyFill="1" applyBorder="1"/>
    <xf numFmtId="177" fontId="35" fillId="2" borderId="16" xfId="0" applyNumberFormat="1" applyFont="1" applyFill="1" applyBorder="1" applyAlignment="1" applyProtection="1">
      <alignment horizontal="center"/>
      <protection hidden="1"/>
    </xf>
    <xf numFmtId="0" fontId="11" fillId="0" borderId="0" xfId="0" applyFont="1" applyFill="1" applyBorder="1" applyAlignment="1" applyProtection="1">
      <alignment horizontal="center"/>
      <protection hidden="1"/>
    </xf>
    <xf numFmtId="1" fontId="33" fillId="0" borderId="57" xfId="0" applyNumberFormat="1" applyFont="1" applyFill="1" applyBorder="1" applyProtection="1">
      <protection locked="0"/>
    </xf>
    <xf numFmtId="175" fontId="33" fillId="0" borderId="39" xfId="0" applyNumberFormat="1" applyFont="1" applyFill="1" applyBorder="1" applyAlignment="1" applyProtection="1">
      <alignment horizontal="center" wrapText="1"/>
      <protection locked="0"/>
    </xf>
    <xf numFmtId="175" fontId="34" fillId="0" borderId="39" xfId="0" applyNumberFormat="1" applyFont="1" applyFill="1" applyBorder="1" applyAlignment="1" applyProtection="1">
      <alignment horizontal="center" wrapText="1"/>
      <protection locked="0"/>
    </xf>
    <xf numFmtId="176" fontId="33" fillId="0" borderId="39" xfId="0" applyNumberFormat="1" applyFont="1" applyFill="1" applyBorder="1" applyAlignment="1" applyProtection="1">
      <alignment horizontal="center" wrapText="1"/>
      <protection locked="0"/>
    </xf>
    <xf numFmtId="0" fontId="17" fillId="0" borderId="58" xfId="6" applyFont="1" applyFill="1" applyBorder="1" applyAlignment="1" applyProtection="1">
      <alignment wrapText="1"/>
      <protection locked="0"/>
    </xf>
    <xf numFmtId="178" fontId="23" fillId="2" borderId="59" xfId="0" applyNumberFormat="1" applyFont="1" applyFill="1" applyBorder="1" applyAlignment="1" applyProtection="1">
      <alignment horizontal="center"/>
      <protection hidden="1"/>
    </xf>
    <xf numFmtId="175" fontId="19" fillId="2" borderId="60" xfId="0" applyNumberFormat="1" applyFont="1" applyFill="1" applyBorder="1" applyAlignment="1" applyProtection="1">
      <alignment horizontal="center" wrapText="1"/>
      <protection hidden="1"/>
    </xf>
    <xf numFmtId="178" fontId="19" fillId="2" borderId="59" xfId="0" applyNumberFormat="1" applyFont="1" applyFill="1" applyBorder="1" applyAlignment="1" applyProtection="1">
      <alignment horizontal="center"/>
      <protection hidden="1"/>
    </xf>
    <xf numFmtId="175" fontId="34" fillId="2" borderId="39" xfId="0" applyNumberFormat="1" applyFont="1" applyFill="1" applyBorder="1" applyAlignment="1" applyProtection="1">
      <alignment horizontal="center" wrapText="1"/>
      <protection hidden="1"/>
    </xf>
    <xf numFmtId="49" fontId="19" fillId="2" borderId="39" xfId="0" applyNumberFormat="1" applyFont="1" applyFill="1" applyBorder="1" applyAlignment="1" applyProtection="1">
      <alignment horizontal="center" wrapText="1"/>
      <protection hidden="1"/>
    </xf>
    <xf numFmtId="180" fontId="19" fillId="2" borderId="55" xfId="0" applyNumberFormat="1" applyFont="1" applyFill="1" applyBorder="1" applyAlignment="1" applyProtection="1">
      <alignment horizontal="center" wrapText="1"/>
      <protection hidden="1"/>
    </xf>
    <xf numFmtId="1" fontId="44" fillId="0" borderId="3" xfId="0" applyNumberFormat="1" applyFont="1" applyFill="1" applyBorder="1" applyAlignment="1" applyProtection="1">
      <alignment wrapText="1"/>
      <protection hidden="1"/>
    </xf>
    <xf numFmtId="0" fontId="8" fillId="0" borderId="0" xfId="0" applyFont="1" applyFill="1" applyBorder="1" applyAlignment="1" applyProtection="1">
      <alignment horizontal="center"/>
      <protection locked="0"/>
    </xf>
    <xf numFmtId="0" fontId="8" fillId="0" borderId="33" xfId="0" applyFont="1" applyFill="1" applyBorder="1" applyAlignment="1" applyProtection="1">
      <alignment horizontal="center"/>
      <protection locked="0"/>
    </xf>
    <xf numFmtId="173" fontId="8" fillId="0" borderId="34" xfId="0" applyNumberFormat="1" applyFont="1" applyFill="1" applyBorder="1" applyAlignment="1" applyProtection="1">
      <alignment horizontal="center"/>
      <protection locked="0"/>
    </xf>
    <xf numFmtId="173" fontId="8" fillId="0" borderId="33" xfId="0" applyNumberFormat="1" applyFont="1" applyFill="1" applyBorder="1" applyAlignment="1" applyProtection="1">
      <alignment horizontal="center"/>
      <protection locked="0"/>
    </xf>
  </cellXfs>
  <cellStyles count="13">
    <cellStyle name="Hyperkobling" xfId="1" builtinId="8"/>
    <cellStyle name="Komma" xfId="2" builtinId="3"/>
    <cellStyle name="Normal" xfId="0" builtinId="0"/>
    <cellStyle name="Normal 2" xfId="3"/>
    <cellStyle name="Normal 3" xfId="4"/>
    <cellStyle name="Normal 4" xfId="5"/>
    <cellStyle name="Normal 5" xfId="11"/>
    <cellStyle name="Normal 6" xfId="12"/>
    <cellStyle name="Normal_Ark2" xfId="6"/>
    <cellStyle name="Prosent" xfId="7" builtinId="5"/>
    <cellStyle name="Tusenskille 2" xfId="8"/>
    <cellStyle name="Valuta" xfId="9" builtinId="4"/>
    <cellStyle name="Valuta 2" xfId="10"/>
  </cellStyles>
  <dxfs count="3">
    <dxf>
      <numFmt numFmtId="27" formatCode="dd/mm/yyyy\ hh:mm"/>
    </dxf>
    <dxf>
      <font>
        <strike val="0"/>
        <outline val="0"/>
        <shadow val="0"/>
        <u val="none"/>
        <vertAlign val="baseline"/>
        <sz val="11"/>
        <color theme="0"/>
        <name val="Calibri"/>
        <scheme val="minor"/>
      </font>
    </dxf>
    <dxf>
      <fill>
        <patternFill>
          <bgColor theme="9"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drawings/drawing1.xml><?xml version="1.0" encoding="utf-8"?>
<xdr:wsDr xmlns:xdr="http://schemas.openxmlformats.org/drawingml/2006/spreadsheetDrawing" xmlns:a="http://schemas.openxmlformats.org/drawingml/2006/main">
  <xdr:twoCellAnchor>
    <xdr:from>
      <xdr:col>7</xdr:col>
      <xdr:colOff>466725</xdr:colOff>
      <xdr:row>7</xdr:row>
      <xdr:rowOff>38100</xdr:rowOff>
    </xdr:from>
    <xdr:to>
      <xdr:col>10</xdr:col>
      <xdr:colOff>161925</xdr:colOff>
      <xdr:row>17</xdr:row>
      <xdr:rowOff>161925</xdr:rowOff>
    </xdr:to>
    <xdr:sp macro="" textlink="">
      <xdr:nvSpPr>
        <xdr:cNvPr id="2" name="TekstSylinder 1"/>
        <xdr:cNvSpPr txBox="1"/>
      </xdr:nvSpPr>
      <xdr:spPr>
        <a:xfrm>
          <a:off x="7753350" y="1371600"/>
          <a:ext cx="1981200" cy="2028825"/>
        </a:xfrm>
        <a:prstGeom prst="rect">
          <a:avLst/>
        </a:prstGeom>
        <a:ln/>
      </xdr:spPr>
      <xdr:style>
        <a:lnRef idx="2">
          <a:schemeClr val="accent5"/>
        </a:lnRef>
        <a:fillRef idx="1">
          <a:schemeClr val="lt1"/>
        </a:fillRef>
        <a:effectRef idx="0">
          <a:schemeClr val="accent5"/>
        </a:effectRef>
        <a:fontRef idx="minor">
          <a:schemeClr val="dk1"/>
        </a:fontRef>
      </xdr:style>
      <xdr:txBody>
        <a:bodyPr vertOverflow="clip" wrap="square" rtlCol="0" anchor="t"/>
        <a:lstStyle/>
        <a:p>
          <a:r>
            <a:rPr lang="nb-NO" sz="1100"/>
            <a:t>Benyttet SQL</a:t>
          </a:r>
          <a:r>
            <a:rPr lang="nb-NO" sz="1100" baseline="0"/>
            <a:t> fra IDUN01:</a:t>
          </a:r>
        </a:p>
        <a:p>
          <a:endParaRPr lang="nb-NO" sz="1100" baseline="0"/>
        </a:p>
        <a:p>
          <a:r>
            <a:rPr lang="nb-NO" sz="1100"/>
            <a:t>SELECT </a:t>
          </a:r>
          <a:r>
            <a:rPr lang="nb-NO" sz="1100">
              <a:solidFill>
                <a:schemeClr val="dk1"/>
              </a:solidFill>
              <a:latin typeface="+mn-lt"/>
              <a:ea typeface="+mn-ea"/>
              <a:cs typeface="+mn-cs"/>
            </a:rPr>
            <a:t>dag.virkedager, </a:t>
          </a:r>
          <a:r>
            <a:rPr lang="nb-NO" sz="1100"/>
            <a:t>dag.dato_tall8, dag.dato_dato</a:t>
          </a:r>
        </a:p>
        <a:p>
          <a:r>
            <a:rPr lang="nb-NO" sz="1100"/>
            <a:t>FROM IDUN01.dbo.dag dag</a:t>
          </a:r>
        </a:p>
        <a:p>
          <a:r>
            <a:rPr lang="nb-NO" sz="1100"/>
            <a:t>WHERE (dag.dato_tall8&gt;=20120101 And dag.dato_tall8&lt;20150101)</a:t>
          </a:r>
        </a:p>
      </xdr:txBody>
    </xdr:sp>
    <xdr:clientData/>
  </xdr:twoCellAnchor>
  <xdr:twoCellAnchor>
    <xdr:from>
      <xdr:col>7</xdr:col>
      <xdr:colOff>466725</xdr:colOff>
      <xdr:row>7</xdr:row>
      <xdr:rowOff>38100</xdr:rowOff>
    </xdr:from>
    <xdr:to>
      <xdr:col>10</xdr:col>
      <xdr:colOff>161925</xdr:colOff>
      <xdr:row>17</xdr:row>
      <xdr:rowOff>161925</xdr:rowOff>
    </xdr:to>
    <xdr:sp macro="" textlink="">
      <xdr:nvSpPr>
        <xdr:cNvPr id="3" name="TekstSylinder 2"/>
        <xdr:cNvSpPr txBox="1"/>
      </xdr:nvSpPr>
      <xdr:spPr>
        <a:xfrm>
          <a:off x="8362950" y="1371600"/>
          <a:ext cx="1981200" cy="2028825"/>
        </a:xfrm>
        <a:prstGeom prst="rect">
          <a:avLst/>
        </a:prstGeom>
        <a:ln/>
      </xdr:spPr>
      <xdr:style>
        <a:lnRef idx="2">
          <a:schemeClr val="accent5"/>
        </a:lnRef>
        <a:fillRef idx="1">
          <a:schemeClr val="lt1"/>
        </a:fillRef>
        <a:effectRef idx="0">
          <a:schemeClr val="accent5"/>
        </a:effectRef>
        <a:fontRef idx="minor">
          <a:schemeClr val="dk1"/>
        </a:fontRef>
      </xdr:style>
      <xdr:txBody>
        <a:bodyPr vertOverflow="clip" wrap="square" rtlCol="0" anchor="t"/>
        <a:lstStyle/>
        <a:p>
          <a:r>
            <a:rPr lang="nb-NO" sz="1100"/>
            <a:t>Benyttet SQL</a:t>
          </a:r>
          <a:r>
            <a:rPr lang="nb-NO" sz="1100" baseline="0"/>
            <a:t> fra IDUN01:</a:t>
          </a:r>
        </a:p>
        <a:p>
          <a:endParaRPr lang="nb-NO" sz="1100" baseline="0"/>
        </a:p>
        <a:p>
          <a:r>
            <a:rPr lang="nb-NO" sz="1100">
              <a:solidFill>
                <a:schemeClr val="dk1"/>
              </a:solidFill>
              <a:effectLst/>
              <a:latin typeface="+mn-lt"/>
              <a:ea typeface="+mn-ea"/>
              <a:cs typeface="+mn-cs"/>
            </a:rPr>
            <a:t>SELECT dag.virkedager, dag.dato_tall8, dag.dato_dato</a:t>
          </a:r>
          <a:endParaRPr lang="nb-NO">
            <a:effectLst/>
          </a:endParaRPr>
        </a:p>
        <a:p>
          <a:r>
            <a:rPr lang="nb-NO" sz="1100">
              <a:solidFill>
                <a:schemeClr val="dk1"/>
              </a:solidFill>
              <a:effectLst/>
              <a:latin typeface="+mn-lt"/>
              <a:ea typeface="+mn-ea"/>
              <a:cs typeface="+mn-cs"/>
            </a:rPr>
            <a:t>FROM IDUN01.dbo.dag dag</a:t>
          </a:r>
          <a:endParaRPr lang="nb-NO">
            <a:effectLst/>
          </a:endParaRPr>
        </a:p>
        <a:p>
          <a:r>
            <a:rPr lang="nb-NO" sz="1100">
              <a:solidFill>
                <a:schemeClr val="dk1"/>
              </a:solidFill>
              <a:effectLst/>
              <a:latin typeface="+mn-lt"/>
              <a:ea typeface="+mn-ea"/>
              <a:cs typeface="+mn-cs"/>
            </a:rPr>
            <a:t>WHERE (dag.dato_tall8&gt;=20161001 And dag.dato_tall8&lt;20200101)</a:t>
          </a:r>
          <a:endParaRPr lang="nb-NO">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504825</xdr:colOff>
      <xdr:row>1</xdr:row>
      <xdr:rowOff>142875</xdr:rowOff>
    </xdr:from>
    <xdr:to>
      <xdr:col>11</xdr:col>
      <xdr:colOff>409575</xdr:colOff>
      <xdr:row>22</xdr:row>
      <xdr:rowOff>152400</xdr:rowOff>
    </xdr:to>
    <xdr:sp macro="" textlink="">
      <xdr:nvSpPr>
        <xdr:cNvPr id="2" name="TekstSylinder 1"/>
        <xdr:cNvSpPr txBox="1"/>
      </xdr:nvSpPr>
      <xdr:spPr>
        <a:xfrm>
          <a:off x="6096000" y="304800"/>
          <a:ext cx="3810000" cy="3409950"/>
        </a:xfrm>
        <a:prstGeom prst="rect">
          <a:avLst/>
        </a:prstGeom>
        <a:ln/>
      </xdr:spPr>
      <xdr:style>
        <a:lnRef idx="2">
          <a:schemeClr val="accent5"/>
        </a:lnRef>
        <a:fillRef idx="1">
          <a:schemeClr val="lt1"/>
        </a:fillRef>
        <a:effectRef idx="0">
          <a:schemeClr val="accent5"/>
        </a:effectRef>
        <a:fontRef idx="minor">
          <a:schemeClr val="dk1"/>
        </a:fontRef>
      </xdr:style>
      <xdr:txBody>
        <a:bodyPr vertOverflow="clip" wrap="square" rtlCol="0" anchor="t"/>
        <a:lstStyle/>
        <a:p>
          <a:r>
            <a:rPr lang="nb-NO" sz="1100"/>
            <a:t>Benyttet SQL</a:t>
          </a:r>
          <a:r>
            <a:rPr lang="nb-NO" sz="1100" baseline="0"/>
            <a:t> fra IDUN02:</a:t>
          </a:r>
        </a:p>
        <a:p>
          <a:endParaRPr lang="nb-NO" sz="1100" baseline="0"/>
        </a:p>
        <a:p>
          <a:r>
            <a:rPr lang="nb-NO" sz="1100">
              <a:solidFill>
                <a:schemeClr val="dk1"/>
              </a:solidFill>
              <a:effectLst/>
              <a:latin typeface="+mn-lt"/>
              <a:ea typeface="+mn-ea"/>
              <a:cs typeface="+mn-cs"/>
            </a:rPr>
            <a:t>SELECT s013post.postnr, kommune.fylke, kommune.kommune, s013post.poststed, kommune.komnr, kommune.fylkenr</a:t>
          </a:r>
          <a:endParaRPr lang="nb-NO">
            <a:effectLst/>
          </a:endParaRPr>
        </a:p>
        <a:p>
          <a:r>
            <a:rPr lang="nb-NO" sz="1100">
              <a:solidFill>
                <a:schemeClr val="dk1"/>
              </a:solidFill>
              <a:effectLst/>
              <a:latin typeface="+mn-lt"/>
              <a:ea typeface="+mn-ea"/>
              <a:cs typeface="+mn-cs"/>
            </a:rPr>
            <a:t>FROM IDUN01.dbo.kommune kommune, IDUN02.dbo.s013post s013post</a:t>
          </a:r>
          <a:endParaRPr lang="nb-NO">
            <a:effectLst/>
          </a:endParaRPr>
        </a:p>
        <a:p>
          <a:r>
            <a:rPr lang="nb-NO" sz="1100">
              <a:solidFill>
                <a:schemeClr val="dk1"/>
              </a:solidFill>
              <a:effectLst/>
              <a:latin typeface="+mn-lt"/>
              <a:ea typeface="+mn-ea"/>
              <a:cs typeface="+mn-cs"/>
            </a:rPr>
            <a:t>WHERE s013post.Kommunenr = kommune.komnr AND ((kommune.kommune_status='G') AND (s013post.poststed In ("Arendal","Bergen","Bodø","Drammen","Gjøvik","Hamar","Harstad","Haugesund","Kristiansand","Kristiansund","Sandefjord","Sarpsborg","Skien","Stavanger","Tromsø","Trondheim","Tønsberg","Ålesund")) OR (kommune.kommune_status='G') AND (kommune.kommune In ("Asker","Bærum","Lørenskog","Oppegård","Oslo","Rælingen","Skedsmo")))</a:t>
          </a:r>
          <a:endParaRPr lang="nb-NO">
            <a:effectLst/>
          </a:endParaRPr>
        </a:p>
        <a:p>
          <a:r>
            <a:rPr lang="nb-NO" sz="1100">
              <a:solidFill>
                <a:schemeClr val="dk1"/>
              </a:solidFill>
              <a:effectLst/>
              <a:latin typeface="+mn-lt"/>
              <a:ea typeface="+mn-ea"/>
              <a:cs typeface="+mn-cs"/>
            </a:rPr>
            <a:t>ORDER BY s013post.postnr</a:t>
          </a:r>
          <a:endParaRPr lang="nb-NO">
            <a:effectLst/>
          </a:endParaRPr>
        </a:p>
      </xdr:txBody>
    </xdr:sp>
    <xdr:clientData/>
  </xdr:twoCellAnchor>
</xdr:wsDr>
</file>

<file path=xl/tables/table1.xml><?xml version="1.0" encoding="utf-8"?>
<table xmlns="http://schemas.openxmlformats.org/spreadsheetml/2006/main" id="26" name="Tabell327" displayName="Tabell327" ref="A7:C3113" totalsRowShown="0" headerRowDxfId="1">
  <autoFilter ref="A7:C3113"/>
  <tableColumns count="3">
    <tableColumn id="1" name="virkedager"/>
    <tableColumn id="2" name="dato_tall8"/>
    <tableColumn id="3" name="dato_dato" dataDxfId="0"/>
  </tableColumns>
  <tableStyleInfo name="TableStyleMedium9" showFirstColumn="0" showLastColumn="0" showRowStripes="1" showColumnStripes="0"/>
</table>
</file>

<file path=xl/tables/table2.xml><?xml version="1.0" encoding="utf-8"?>
<table xmlns="http://schemas.openxmlformats.org/spreadsheetml/2006/main" id="2" name="Tabell_Spørring_fra_IDUN01_1" displayName="Tabell_Spørring_fra_IDUN01_1" ref="A4:F1550" totalsRowShown="0">
  <autoFilter ref="A4:F1550"/>
  <tableColumns count="6">
    <tableColumn id="1" name="postnr"/>
    <tableColumn id="2" name="fylke"/>
    <tableColumn id="3" name="kommune"/>
    <tableColumn id="4" name="poststed"/>
    <tableColumn id="5" name="komnr"/>
    <tableColumn id="6" name="fylkenr"/>
  </tableColumns>
  <tableStyleInfo name="TableStyleMedium9"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telenorwholesale.no/wp-content/uploads/2016/05/Bredband_VULA_Bilag-3.3_VULA_SLA_01.07.2016.pd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telenorwholesale.no/wp-content/uploads/2016/05/Bredband_VULA_Bilag-3.3_VULA_SLA_01.07.2016.pdf"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C9:G33"/>
  <sheetViews>
    <sheetView showGridLines="0" tabSelected="1" workbookViewId="0">
      <selection activeCell="D19" sqref="D19:E20"/>
    </sheetView>
  </sheetViews>
  <sheetFormatPr baseColWidth="10" defaultColWidth="11.42578125" defaultRowHeight="12.75" x14ac:dyDescent="0.2"/>
  <cols>
    <col min="1" max="2" width="11.42578125" style="94"/>
    <col min="3" max="3" width="25.28515625" style="94" customWidth="1"/>
    <col min="4" max="4" width="37.85546875" style="94" customWidth="1"/>
    <col min="5" max="5" width="11.42578125" style="94"/>
    <col min="6" max="6" width="25" style="94" customWidth="1"/>
    <col min="7" max="16384" width="11.42578125" style="94"/>
  </cols>
  <sheetData>
    <row r="9" spans="3:7" ht="13.5" thickBot="1" x14ac:dyDescent="0.25"/>
    <row r="10" spans="3:7" ht="19.5" x14ac:dyDescent="0.25">
      <c r="C10" s="95" t="s">
        <v>11</v>
      </c>
      <c r="D10" s="96"/>
      <c r="E10" s="96"/>
      <c r="F10" s="96"/>
      <c r="G10" s="97"/>
    </row>
    <row r="11" spans="3:7" ht="15" x14ac:dyDescent="0.2">
      <c r="C11" s="98" t="s">
        <v>232</v>
      </c>
      <c r="G11" s="99"/>
    </row>
    <row r="12" spans="3:7" ht="15" x14ac:dyDescent="0.2">
      <c r="C12" s="100"/>
      <c r="G12" s="99"/>
    </row>
    <row r="13" spans="3:7" ht="15" x14ac:dyDescent="0.2">
      <c r="C13" s="100" t="s">
        <v>7</v>
      </c>
      <c r="G13" s="99"/>
    </row>
    <row r="14" spans="3:7" ht="14.25" x14ac:dyDescent="0.2">
      <c r="C14" s="101"/>
      <c r="G14" s="99"/>
    </row>
    <row r="15" spans="3:7" ht="14.25" x14ac:dyDescent="0.2">
      <c r="C15" s="101" t="s">
        <v>10</v>
      </c>
      <c r="F15" s="128"/>
      <c r="G15" s="99"/>
    </row>
    <row r="16" spans="3:7" ht="14.25" x14ac:dyDescent="0.2">
      <c r="C16" s="101"/>
      <c r="G16" s="99"/>
    </row>
    <row r="17" spans="3:7" ht="14.25" customHeight="1" x14ac:dyDescent="0.2">
      <c r="C17" s="101"/>
      <c r="D17" s="221"/>
      <c r="E17" s="221"/>
      <c r="G17" s="99"/>
    </row>
    <row r="18" spans="3:7" ht="14.25" customHeight="1" x14ac:dyDescent="0.2">
      <c r="C18" s="129" t="s">
        <v>8</v>
      </c>
      <c r="D18" s="222"/>
      <c r="E18" s="222"/>
      <c r="G18" s="99"/>
    </row>
    <row r="19" spans="3:7" ht="14.25" customHeight="1" x14ac:dyDescent="0.2">
      <c r="C19" s="102"/>
      <c r="D19" s="223"/>
      <c r="E19" s="223"/>
      <c r="G19" s="99"/>
    </row>
    <row r="20" spans="3:7" ht="14.25" customHeight="1" x14ac:dyDescent="0.2">
      <c r="C20" s="129" t="s">
        <v>9</v>
      </c>
      <c r="D20" s="224"/>
      <c r="E20" s="224"/>
      <c r="F20" s="103"/>
      <c r="G20" s="99"/>
    </row>
    <row r="21" spans="3:7" ht="15" x14ac:dyDescent="0.2">
      <c r="C21" s="98"/>
      <c r="D21" s="104"/>
      <c r="G21" s="99"/>
    </row>
    <row r="22" spans="3:7" ht="13.5" thickBot="1" x14ac:dyDescent="0.25">
      <c r="C22" s="105"/>
      <c r="D22" s="106"/>
      <c r="E22" s="106"/>
      <c r="F22" s="106"/>
      <c r="G22" s="107"/>
    </row>
    <row r="23" spans="3:7" ht="15" x14ac:dyDescent="0.2">
      <c r="C23" s="108"/>
      <c r="D23" s="109" t="s">
        <v>233</v>
      </c>
      <c r="E23" s="110"/>
      <c r="F23" s="111"/>
      <c r="G23" s="112"/>
    </row>
    <row r="24" spans="3:7" x14ac:dyDescent="0.2">
      <c r="C24" s="113"/>
      <c r="D24" s="114" t="s">
        <v>194</v>
      </c>
      <c r="E24" s="115"/>
      <c r="F24" s="116">
        <f xml:space="preserve">   ROUND(SUM('Leveringstid og presisjon'!Q7:Q1005),0)</f>
        <v>0</v>
      </c>
      <c r="G24" s="99"/>
    </row>
    <row r="25" spans="3:7" x14ac:dyDescent="0.2">
      <c r="C25" s="113"/>
      <c r="D25" s="117" t="s">
        <v>195</v>
      </c>
      <c r="E25" s="115"/>
      <c r="F25" s="116">
        <f>ROUND(SUM(Tilgjengelighet!V4:V1005),0)</f>
        <v>0</v>
      </c>
      <c r="G25" s="99"/>
    </row>
    <row r="26" spans="3:7" ht="15.75" thickBot="1" x14ac:dyDescent="0.25">
      <c r="C26" s="113"/>
      <c r="D26" s="118" t="s">
        <v>1</v>
      </c>
      <c r="E26" s="119" t="str">
        <f>IF(D19="","",D19)</f>
        <v/>
      </c>
      <c r="F26" s="120">
        <f>SUM(F24:F25)</f>
        <v>0</v>
      </c>
      <c r="G26" s="99"/>
    </row>
    <row r="27" spans="3:7" x14ac:dyDescent="0.2">
      <c r="C27" s="113"/>
      <c r="G27" s="99"/>
    </row>
    <row r="28" spans="3:7" x14ac:dyDescent="0.2">
      <c r="C28" s="121"/>
      <c r="F28" s="122"/>
      <c r="G28" s="99"/>
    </row>
    <row r="29" spans="3:7" x14ac:dyDescent="0.2">
      <c r="C29" s="121"/>
      <c r="D29" s="142" t="s">
        <v>251</v>
      </c>
      <c r="E29" s="143"/>
      <c r="F29" s="122"/>
      <c r="G29" s="99"/>
    </row>
    <row r="30" spans="3:7" x14ac:dyDescent="0.2">
      <c r="C30" s="121"/>
      <c r="D30" s="144"/>
      <c r="E30" s="143"/>
      <c r="F30" s="123"/>
      <c r="G30" s="99"/>
    </row>
    <row r="31" spans="3:7" x14ac:dyDescent="0.2">
      <c r="C31" s="121"/>
      <c r="D31" s="144" t="s">
        <v>253</v>
      </c>
      <c r="F31" s="122"/>
      <c r="G31" s="99"/>
    </row>
    <row r="32" spans="3:7" x14ac:dyDescent="0.2">
      <c r="C32" s="121"/>
      <c r="F32" s="122"/>
      <c r="G32" s="99"/>
    </row>
    <row r="33" spans="3:7" ht="13.5" thickBot="1" x14ac:dyDescent="0.25">
      <c r="C33" s="124"/>
      <c r="D33" s="125"/>
      <c r="E33" s="125"/>
      <c r="F33" s="126"/>
      <c r="G33" s="127"/>
    </row>
  </sheetData>
  <sheetProtection algorithmName="SHA-512" hashValue="kL1ywPq8A8bOipa/7wiOQkleDO6nF003dBHKI2f56P3iwHSMtPI5gu6yXxOZq9Ygo0W1evHhOUzOsL4n4iv6lA==" saltValue="JpqrB5u0hpIm+QF3AI6tlA==" spinCount="100000" sheet="1" objects="1" scenarios="1"/>
  <mergeCells count="2">
    <mergeCell ref="D17:E18"/>
    <mergeCell ref="D19:E20"/>
  </mergeCells>
  <phoneticPr fontId="4"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Q1005"/>
  <sheetViews>
    <sheetView zoomScale="90" zoomScaleNormal="90" workbookViewId="0">
      <pane xSplit="8" ySplit="6" topLeftCell="I7" activePane="bottomRight" state="frozen"/>
      <selection activeCell="Q2" sqref="Q2"/>
      <selection pane="topRight" activeCell="Q2" sqref="Q2"/>
      <selection pane="bottomLeft" activeCell="Q2" sqref="Q2"/>
      <selection pane="bottomRight" activeCell="B7" sqref="B7"/>
    </sheetView>
  </sheetViews>
  <sheetFormatPr baseColWidth="10" defaultColWidth="13.140625" defaultRowHeight="12.75" outlineLevelCol="1" x14ac:dyDescent="0.2"/>
  <cols>
    <col min="1" max="1" width="3" style="24" customWidth="1"/>
    <col min="2" max="2" width="17" style="24" customWidth="1"/>
    <col min="3" max="3" width="13.5703125" style="24" bestFit="1" customWidth="1"/>
    <col min="4" max="4" width="14.140625" style="24" bestFit="1" customWidth="1"/>
    <col min="5" max="5" width="13.140625" style="28" bestFit="1" customWidth="1"/>
    <col min="6" max="6" width="13.28515625" style="24" bestFit="1" customWidth="1"/>
    <col min="7" max="7" width="12.28515625" style="24" customWidth="1"/>
    <col min="8" max="8" width="41.28515625" style="23" customWidth="1"/>
    <col min="9" max="9" width="13" style="24" hidden="1" customWidth="1" outlineLevel="1"/>
    <col min="10" max="10" width="11.7109375" style="24" customWidth="1" collapsed="1"/>
    <col min="11" max="11" width="11.85546875" style="24" customWidth="1"/>
    <col min="12" max="12" width="11.7109375" style="24" customWidth="1"/>
    <col min="13" max="14" width="11.7109375" style="28" hidden="1" customWidth="1" outlineLevel="1"/>
    <col min="15" max="15" width="11.7109375" style="28" customWidth="1" collapsed="1"/>
    <col min="16" max="16" width="26.28515625" style="24" customWidth="1"/>
    <col min="17" max="17" width="19.140625" style="24" bestFit="1" customWidth="1"/>
    <col min="18" max="16384" width="13.140625" style="24"/>
  </cols>
  <sheetData>
    <row r="1" spans="1:17" ht="63.75" x14ac:dyDescent="0.2">
      <c r="A1" s="18"/>
      <c r="B1" s="19" t="s">
        <v>234</v>
      </c>
      <c r="C1" s="20"/>
      <c r="D1" s="21"/>
      <c r="E1" s="22"/>
      <c r="F1" s="20"/>
      <c r="G1" s="21"/>
      <c r="I1" s="21"/>
      <c r="J1" s="25" t="s">
        <v>200</v>
      </c>
      <c r="L1" s="220" t="s">
        <v>196</v>
      </c>
      <c r="O1" s="26" t="s">
        <v>189</v>
      </c>
      <c r="P1" s="27" t="s">
        <v>191</v>
      </c>
      <c r="Q1" s="27" t="s">
        <v>197</v>
      </c>
    </row>
    <row r="2" spans="1:17" ht="13.5" thickBot="1" x14ac:dyDescent="0.25">
      <c r="J2" s="29">
        <f>COUNTIF(N7:N1005,TRUE)</f>
        <v>0</v>
      </c>
      <c r="L2" s="29"/>
      <c r="O2" s="30">
        <f>IF(ISNUMBER($L$2),1-COUNTIF($M$6:$M$1005,TRUE)/L2,0)</f>
        <v>0</v>
      </c>
      <c r="P2" s="31" t="b">
        <f>O2&lt;0.97</f>
        <v>1</v>
      </c>
      <c r="Q2" s="31">
        <f>IF(ISNUMBER($L$2),INT(L2*0.03),0)</f>
        <v>0</v>
      </c>
    </row>
    <row r="4" spans="1:17" ht="13.5" thickBot="1" x14ac:dyDescent="0.25"/>
    <row r="5" spans="1:17" s="18" customFormat="1" ht="60.75" thickBot="1" x14ac:dyDescent="0.3">
      <c r="B5" s="32" t="s">
        <v>186</v>
      </c>
      <c r="C5" s="33" t="s">
        <v>175</v>
      </c>
      <c r="D5" s="33" t="s">
        <v>5</v>
      </c>
      <c r="E5" s="33" t="s">
        <v>3</v>
      </c>
      <c r="F5" s="33" t="s">
        <v>187</v>
      </c>
      <c r="G5" s="33" t="s">
        <v>6</v>
      </c>
      <c r="H5" s="33" t="s">
        <v>43</v>
      </c>
      <c r="I5" s="34" t="s">
        <v>193</v>
      </c>
      <c r="J5" s="35" t="s">
        <v>192</v>
      </c>
      <c r="K5" s="36" t="s">
        <v>185</v>
      </c>
      <c r="L5" s="37" t="s">
        <v>188</v>
      </c>
      <c r="M5" s="33" t="s">
        <v>190</v>
      </c>
      <c r="N5" s="33" t="s">
        <v>198</v>
      </c>
      <c r="O5" s="33" t="s">
        <v>199</v>
      </c>
      <c r="P5" s="33" t="s">
        <v>45</v>
      </c>
      <c r="Q5" s="38" t="str">
        <f>"Kompensasjon Til sammen kr " &amp; ROUND(SUM(Q6:Q1337),0)</f>
        <v>Kompensasjon Til sammen kr 0</v>
      </c>
    </row>
    <row r="6" spans="1:17" s="39" customFormat="1" ht="15" x14ac:dyDescent="0.25">
      <c r="B6" s="40">
        <v>68078000</v>
      </c>
      <c r="C6" s="41">
        <v>42666</v>
      </c>
      <c r="D6" s="41">
        <v>42678</v>
      </c>
      <c r="E6" s="41">
        <v>42678</v>
      </c>
      <c r="F6" s="41">
        <v>42681</v>
      </c>
      <c r="G6" s="42">
        <v>490</v>
      </c>
      <c r="H6" s="43" t="s">
        <v>44</v>
      </c>
      <c r="I6" s="45">
        <f>IF(ISBLANK(B6),"",SUMIF(Virkedager!$C:$C,"&gt;" &amp;  C6,Virkedager!$A:$A) - SUMIF(Virkedager!$C:$C,"&gt;" &amp;  D6,Virkedager!$A:$A))</f>
        <v>10</v>
      </c>
      <c r="J6" s="44" t="b">
        <f>IF(ISBLANK(B6),"",I6&lt;21)</f>
        <v>1</v>
      </c>
      <c r="K6" s="45">
        <f>IF(ISBLANK(B6),"",SUMIF(Virkedager!$C:$C,"&gt;" &amp;  C6,Virkedager!$A:$A) - SUMIF(Virkedager!$C:$C,"&gt;" &amp;  F6,Virkedager!$A:$A))</f>
        <v>11</v>
      </c>
      <c r="L6" s="46" t="b">
        <f>IF(ISBLANK(B6),"",IF(N6,NOT(N6),K6&gt;20))</f>
        <v>0</v>
      </c>
      <c r="M6" s="56" t="b">
        <f>IF(ISBLANK(B6),"",IF(AND(ISNUMBER($L$2),ISNUMBER(E6)),F6&gt;E6,FALSE))</f>
        <v>0</v>
      </c>
      <c r="N6" s="46" t="b">
        <f>IF(ISBLANK(B6),"",IF(COUNTIF($B6:C$6,C6)&gt;1,TRUE,FALSE))</f>
        <v>0</v>
      </c>
      <c r="O6" s="56" t="b">
        <f>IF(ISBLANK(B6),"",IF(COUNTIF($M6:M$6,TRUE)&gt;$Q$2,M6,FALSE))</f>
        <v>0</v>
      </c>
      <c r="P6" s="47"/>
      <c r="Q6" s="48">
        <f>IF(ISBLANK(B6),"",
MAXA(IF(AND(J6,L6),G6,0), IF(AND($P$2,M6),500,0))
)</f>
        <v>0</v>
      </c>
    </row>
    <row r="7" spans="1:17" s="49" customFormat="1" ht="15" x14ac:dyDescent="0.25">
      <c r="B7" s="50"/>
      <c r="C7" s="51"/>
      <c r="D7" s="51"/>
      <c r="E7" s="52"/>
      <c r="F7" s="51"/>
      <c r="G7" s="53"/>
      <c r="H7" s="132"/>
      <c r="I7" s="131" t="str">
        <f>IF(ISBLANK(B7),"",SUMIF(Virkedager!$C:$C,"&gt;" &amp;  C7,Virkedager!$A:$A) - SUMIF(Virkedager!$C:$C,"&gt;" &amp;  D7,Virkedager!$A:$A))</f>
        <v/>
      </c>
      <c r="J7" s="54" t="str">
        <f t="shared" ref="J7:J8" si="0">IF(ISBLANK(B7),"",I7&lt;21)</f>
        <v/>
      </c>
      <c r="K7" s="55" t="str">
        <f>IF(ISBLANK(B7),"",SUMIF(Virkedager!$C:$C,"&gt;" &amp;  C7,Virkedager!$A:$A) - SUMIF(Virkedager!$C:$C,"&gt;" &amp;  F7,Virkedager!$A:$A))</f>
        <v/>
      </c>
      <c r="L7" s="54" t="str">
        <f t="shared" ref="L7:L8" si="1">IF(ISBLANK(B7),"",IF(N7,NOT(N7),K7&gt;20))</f>
        <v/>
      </c>
      <c r="M7" s="56" t="str">
        <f>IF(ISBLANK(B7),"",IF(AND(ISNUMBER($L$2),ISNUMBER(E7)),INT(F7)&gt;INT(E7),FALSE))</f>
        <v/>
      </c>
      <c r="N7" s="56" t="str">
        <f>IF(ISBLANK(B7),"",IF(COUNTIF($B$7:B7,B7)&gt;1,TRUE,FALSE))</f>
        <v/>
      </c>
      <c r="O7" s="56" t="str">
        <f>IF(ISBLANK(B7),"",IF(COUNTIF($M$7:M7,TRUE)&gt;$Q$2,M7,FALSE))</f>
        <v/>
      </c>
      <c r="P7" s="135"/>
      <c r="Q7" s="134" t="str">
        <f t="shared" ref="Q7:Q8" si="2">IF(ISBLANK(B7),"",MAXA(IF(AND(L7,J7,NOT(N7)),G7,0),IF(AND(O7,$P$2,NOT(N7)),500,0)))</f>
        <v/>
      </c>
    </row>
    <row r="8" spans="1:17" s="49" customFormat="1" ht="15" x14ac:dyDescent="0.25">
      <c r="B8" s="50"/>
      <c r="C8" s="51"/>
      <c r="D8" s="51"/>
      <c r="E8" s="52"/>
      <c r="F8" s="51"/>
      <c r="G8" s="53"/>
      <c r="H8" s="132"/>
      <c r="I8" s="131" t="str">
        <f>IF(ISBLANK(B8),"",SUMIF(Virkedager!$C:$C,"&gt;" &amp;  C8,Virkedager!$A:$A) - SUMIF(Virkedager!$C:$C,"&gt;" &amp;  D8,Virkedager!$A:$A))</f>
        <v/>
      </c>
      <c r="J8" s="54" t="str">
        <f t="shared" si="0"/>
        <v/>
      </c>
      <c r="K8" s="55" t="str">
        <f>IF(ISBLANK(B8),"",SUMIF(Virkedager!$C:$C,"&gt;" &amp;  C8,Virkedager!$A:$A) - SUMIF(Virkedager!$C:$C,"&gt;" &amp;  F8,Virkedager!$A:$A))</f>
        <v/>
      </c>
      <c r="L8" s="54" t="str">
        <f t="shared" si="1"/>
        <v/>
      </c>
      <c r="M8" s="56" t="str">
        <f t="shared" ref="M8" si="3">IF(ISBLANK(B8),"",IF(AND(ISNUMBER($L$2),ISNUMBER(E8)),INT(F8)&gt;INT(E8),FALSE))</f>
        <v/>
      </c>
      <c r="N8" s="56" t="str">
        <f>IF(ISBLANK(B8),"",IF(COUNTIF($B$7:B8,B8)&gt;1,TRUE,FALSE))</f>
        <v/>
      </c>
      <c r="O8" s="56" t="str">
        <f>IF(ISBLANK(B8),"",IF(COUNTIF($M$7:M8,TRUE)&gt;$Q$2,M8,FALSE))</f>
        <v/>
      </c>
      <c r="P8" s="135"/>
      <c r="Q8" s="134" t="str">
        <f t="shared" si="2"/>
        <v/>
      </c>
    </row>
    <row r="9" spans="1:17" s="49" customFormat="1" ht="15" x14ac:dyDescent="0.25">
      <c r="B9" s="50"/>
      <c r="C9" s="51"/>
      <c r="D9" s="51"/>
      <c r="E9" s="52"/>
      <c r="F9" s="51"/>
      <c r="G9" s="53"/>
      <c r="H9" s="132"/>
      <c r="I9" s="131" t="str">
        <f>IF(ISBLANK(B9),"",SUMIF(Virkedager!$C:$C,"&gt;" &amp;  C9,Virkedager!$A:$A) - SUMIF(Virkedager!$C:$C,"&gt;" &amp;  D9,Virkedager!$A:$A))</f>
        <v/>
      </c>
      <c r="J9" s="54" t="str">
        <f t="shared" ref="J9:J72" si="4">IF(ISBLANK(B9),"",I9&lt;21)</f>
        <v/>
      </c>
      <c r="K9" s="55" t="str">
        <f>IF(ISBLANK(B9),"",SUMIF(Virkedager!$C:$C,"&gt;" &amp;  C9,Virkedager!$A:$A) - SUMIF(Virkedager!$C:$C,"&gt;" &amp;  F9,Virkedager!$A:$A))</f>
        <v/>
      </c>
      <c r="L9" s="54" t="str">
        <f t="shared" ref="L9:L72" si="5">IF(ISBLANK(B9),"",IF(N9,NOT(N9),K9&gt;20))</f>
        <v/>
      </c>
      <c r="M9" s="56" t="str">
        <f t="shared" ref="M9:M72" si="6">IF(ISBLANK(B9),"",IF(AND(ISNUMBER($L$2),ISNUMBER(E9)),INT(F9)&gt;INT(E9),FALSE))</f>
        <v/>
      </c>
      <c r="N9" s="56" t="str">
        <f>IF(ISBLANK(B9),"",IF(COUNTIF($B$7:B9,B9)&gt;1,TRUE,FALSE))</f>
        <v/>
      </c>
      <c r="O9" s="56" t="str">
        <f>IF(ISBLANK(B9),"",IF(COUNTIF($M$7:M9,TRUE)&gt;$Q$2,M9,FALSE))</f>
        <v/>
      </c>
      <c r="P9" s="135"/>
      <c r="Q9" s="134" t="str">
        <f t="shared" ref="Q9:Q72" si="7">IF(ISBLANK(B9),"",MAXA(IF(AND(L9,J9,NOT(N9)),G9,0),IF(AND(O9,$P$2,NOT(N9)),500,0)))</f>
        <v/>
      </c>
    </row>
    <row r="10" spans="1:17" s="49" customFormat="1" ht="15" x14ac:dyDescent="0.25">
      <c r="B10" s="50"/>
      <c r="C10" s="51"/>
      <c r="D10" s="51"/>
      <c r="E10" s="52"/>
      <c r="F10" s="51"/>
      <c r="G10" s="53"/>
      <c r="H10" s="132"/>
      <c r="I10" s="131" t="str">
        <f>IF(ISBLANK(B10),"",SUMIF(Virkedager!$C:$C,"&gt;" &amp;  C10,Virkedager!$A:$A) - SUMIF(Virkedager!$C:$C,"&gt;" &amp;  D10,Virkedager!$A:$A))</f>
        <v/>
      </c>
      <c r="J10" s="54" t="str">
        <f t="shared" si="4"/>
        <v/>
      </c>
      <c r="K10" s="55" t="str">
        <f>IF(ISBLANK(B10),"",SUMIF(Virkedager!$C:$C,"&gt;" &amp;  C10,Virkedager!$A:$A) - SUMIF(Virkedager!$C:$C,"&gt;" &amp;  F10,Virkedager!$A:$A))</f>
        <v/>
      </c>
      <c r="L10" s="54" t="str">
        <f t="shared" si="5"/>
        <v/>
      </c>
      <c r="M10" s="56" t="str">
        <f t="shared" si="6"/>
        <v/>
      </c>
      <c r="N10" s="56" t="str">
        <f>IF(ISBLANK(B10),"",IF(COUNTIF($B$7:B10,B10)&gt;1,TRUE,FALSE))</f>
        <v/>
      </c>
      <c r="O10" s="56" t="str">
        <f>IF(ISBLANK(B10),"",IF(COUNTIF($M$7:M10,TRUE)&gt;$Q$2,M10,FALSE))</f>
        <v/>
      </c>
      <c r="P10" s="135"/>
      <c r="Q10" s="134" t="str">
        <f t="shared" si="7"/>
        <v/>
      </c>
    </row>
    <row r="11" spans="1:17" s="49" customFormat="1" ht="15" x14ac:dyDescent="0.25">
      <c r="B11" s="50"/>
      <c r="C11" s="51"/>
      <c r="D11" s="51"/>
      <c r="E11" s="52"/>
      <c r="F11" s="51"/>
      <c r="G11" s="53"/>
      <c r="H11" s="132"/>
      <c r="I11" s="131" t="str">
        <f>IF(ISBLANK(B11),"",SUMIF(Virkedager!$C:$C,"&gt;" &amp;  C11,Virkedager!$A:$A) - SUMIF(Virkedager!$C:$C,"&gt;" &amp;  D11,Virkedager!$A:$A))</f>
        <v/>
      </c>
      <c r="J11" s="54" t="str">
        <f t="shared" si="4"/>
        <v/>
      </c>
      <c r="K11" s="55" t="str">
        <f>IF(ISBLANK(B11),"",SUMIF(Virkedager!$C:$C,"&gt;" &amp;  C11,Virkedager!$A:$A) - SUMIF(Virkedager!$C:$C,"&gt;" &amp;  F11,Virkedager!$A:$A))</f>
        <v/>
      </c>
      <c r="L11" s="54" t="str">
        <f t="shared" si="5"/>
        <v/>
      </c>
      <c r="M11" s="56" t="str">
        <f t="shared" si="6"/>
        <v/>
      </c>
      <c r="N11" s="56" t="str">
        <f>IF(ISBLANK(B11),"",IF(COUNTIF($B$7:B11,B11)&gt;1,TRUE,FALSE))</f>
        <v/>
      </c>
      <c r="O11" s="56" t="str">
        <f>IF(ISBLANK(B11),"",IF(COUNTIF($M$7:M11,TRUE)&gt;$Q$2,M11,FALSE))</f>
        <v/>
      </c>
      <c r="P11" s="135"/>
      <c r="Q11" s="134" t="str">
        <f t="shared" si="7"/>
        <v/>
      </c>
    </row>
    <row r="12" spans="1:17" s="49" customFormat="1" ht="15" x14ac:dyDescent="0.25">
      <c r="B12" s="50"/>
      <c r="C12" s="51"/>
      <c r="D12" s="51"/>
      <c r="E12" s="52"/>
      <c r="F12" s="51"/>
      <c r="G12" s="53"/>
      <c r="H12" s="132"/>
      <c r="I12" s="131" t="str">
        <f>IF(ISBLANK(B12),"",SUMIF(Virkedager!$C:$C,"&gt;" &amp;  C12,Virkedager!$A:$A) - SUMIF(Virkedager!$C:$C,"&gt;" &amp;  D12,Virkedager!$A:$A))</f>
        <v/>
      </c>
      <c r="J12" s="54" t="str">
        <f t="shared" si="4"/>
        <v/>
      </c>
      <c r="K12" s="55" t="str">
        <f>IF(ISBLANK(B12),"",SUMIF(Virkedager!$C:$C,"&gt;" &amp;  C12,Virkedager!$A:$A) - SUMIF(Virkedager!$C:$C,"&gt;" &amp;  F12,Virkedager!$A:$A))</f>
        <v/>
      </c>
      <c r="L12" s="54" t="str">
        <f t="shared" si="5"/>
        <v/>
      </c>
      <c r="M12" s="56" t="str">
        <f t="shared" si="6"/>
        <v/>
      </c>
      <c r="N12" s="56" t="str">
        <f>IF(ISBLANK(B12),"",IF(COUNTIF($B$7:B12,B12)&gt;1,TRUE,FALSE))</f>
        <v/>
      </c>
      <c r="O12" s="56" t="str">
        <f>IF(ISBLANK(B12),"",IF(COUNTIF($M$7:M12,TRUE)&gt;$Q$2,M12,FALSE))</f>
        <v/>
      </c>
      <c r="P12" s="135"/>
      <c r="Q12" s="134" t="str">
        <f t="shared" si="7"/>
        <v/>
      </c>
    </row>
    <row r="13" spans="1:17" s="49" customFormat="1" ht="15" x14ac:dyDescent="0.25">
      <c r="B13" s="50"/>
      <c r="C13" s="51"/>
      <c r="D13" s="51"/>
      <c r="E13" s="52"/>
      <c r="F13" s="51"/>
      <c r="G13" s="53"/>
      <c r="H13" s="132"/>
      <c r="I13" s="131" t="str">
        <f>IF(ISBLANK(B13),"",SUMIF(Virkedager!$C:$C,"&gt;" &amp;  C13,Virkedager!$A:$A) - SUMIF(Virkedager!$C:$C,"&gt;" &amp;  D13,Virkedager!$A:$A))</f>
        <v/>
      </c>
      <c r="J13" s="54" t="str">
        <f t="shared" si="4"/>
        <v/>
      </c>
      <c r="K13" s="55" t="str">
        <f>IF(ISBLANK(B13),"",SUMIF(Virkedager!$C:$C,"&gt;" &amp;  C13,Virkedager!$A:$A) - SUMIF(Virkedager!$C:$C,"&gt;" &amp;  F13,Virkedager!$A:$A))</f>
        <v/>
      </c>
      <c r="L13" s="54" t="str">
        <f t="shared" si="5"/>
        <v/>
      </c>
      <c r="M13" s="56" t="str">
        <f t="shared" si="6"/>
        <v/>
      </c>
      <c r="N13" s="56" t="str">
        <f>IF(ISBLANK(B13),"",IF(COUNTIF($B$7:B13,B13)&gt;1,TRUE,FALSE))</f>
        <v/>
      </c>
      <c r="O13" s="56" t="str">
        <f>IF(ISBLANK(B13),"",IF(COUNTIF($M$7:M13,TRUE)&gt;$Q$2,M13,FALSE))</f>
        <v/>
      </c>
      <c r="P13" s="135"/>
      <c r="Q13" s="134" t="str">
        <f t="shared" si="7"/>
        <v/>
      </c>
    </row>
    <row r="14" spans="1:17" s="49" customFormat="1" ht="15" x14ac:dyDescent="0.25">
      <c r="B14" s="50"/>
      <c r="C14" s="51"/>
      <c r="D14" s="51"/>
      <c r="E14" s="52"/>
      <c r="F14" s="51"/>
      <c r="G14" s="53"/>
      <c r="H14" s="132"/>
      <c r="I14" s="131" t="str">
        <f>IF(ISBLANK(B14),"",SUMIF(Virkedager!$C:$C,"&gt;" &amp;  C14,Virkedager!$A:$A) - SUMIF(Virkedager!$C:$C,"&gt;" &amp;  D14,Virkedager!$A:$A))</f>
        <v/>
      </c>
      <c r="J14" s="54" t="str">
        <f t="shared" si="4"/>
        <v/>
      </c>
      <c r="K14" s="55" t="str">
        <f>IF(ISBLANK(B14),"",SUMIF(Virkedager!$C:$C,"&gt;" &amp;  C14,Virkedager!$A:$A) - SUMIF(Virkedager!$C:$C,"&gt;" &amp;  F14,Virkedager!$A:$A))</f>
        <v/>
      </c>
      <c r="L14" s="54" t="str">
        <f t="shared" si="5"/>
        <v/>
      </c>
      <c r="M14" s="56" t="str">
        <f t="shared" si="6"/>
        <v/>
      </c>
      <c r="N14" s="56" t="str">
        <f>IF(ISBLANK(B14),"",IF(COUNTIF($B$7:B14,B14)&gt;1,TRUE,FALSE))</f>
        <v/>
      </c>
      <c r="O14" s="56" t="str">
        <f>IF(ISBLANK(B14),"",IF(COUNTIF($M$7:M14,TRUE)&gt;$Q$2,M14,FALSE))</f>
        <v/>
      </c>
      <c r="P14" s="135"/>
      <c r="Q14" s="134" t="str">
        <f t="shared" si="7"/>
        <v/>
      </c>
    </row>
    <row r="15" spans="1:17" s="49" customFormat="1" ht="15" x14ac:dyDescent="0.25">
      <c r="B15" s="50"/>
      <c r="C15" s="51"/>
      <c r="D15" s="51"/>
      <c r="E15" s="52"/>
      <c r="F15" s="51"/>
      <c r="G15" s="53"/>
      <c r="H15" s="132"/>
      <c r="I15" s="131" t="str">
        <f>IF(ISBLANK(B15),"",SUMIF(Virkedager!$C:$C,"&gt;" &amp;  C15,Virkedager!$A:$A) - SUMIF(Virkedager!$C:$C,"&gt;" &amp;  D15,Virkedager!$A:$A))</f>
        <v/>
      </c>
      <c r="J15" s="54" t="str">
        <f t="shared" si="4"/>
        <v/>
      </c>
      <c r="K15" s="55" t="str">
        <f>IF(ISBLANK(B15),"",SUMIF(Virkedager!$C:$C,"&gt;" &amp;  C15,Virkedager!$A:$A) - SUMIF(Virkedager!$C:$C,"&gt;" &amp;  F15,Virkedager!$A:$A))</f>
        <v/>
      </c>
      <c r="L15" s="54" t="str">
        <f t="shared" si="5"/>
        <v/>
      </c>
      <c r="M15" s="56" t="str">
        <f t="shared" si="6"/>
        <v/>
      </c>
      <c r="N15" s="56" t="str">
        <f>IF(ISBLANK(B15),"",IF(COUNTIF($B$7:B15,B15)&gt;1,TRUE,FALSE))</f>
        <v/>
      </c>
      <c r="O15" s="56" t="str">
        <f>IF(ISBLANK(B15),"",IF(COUNTIF($M$7:M15,TRUE)&gt;$Q$2,M15,FALSE))</f>
        <v/>
      </c>
      <c r="P15" s="135"/>
      <c r="Q15" s="134" t="str">
        <f t="shared" si="7"/>
        <v/>
      </c>
    </row>
    <row r="16" spans="1:17" s="49" customFormat="1" ht="15" x14ac:dyDescent="0.25">
      <c r="B16" s="50"/>
      <c r="C16" s="51"/>
      <c r="D16" s="51"/>
      <c r="E16" s="52"/>
      <c r="F16" s="51"/>
      <c r="G16" s="53"/>
      <c r="H16" s="132"/>
      <c r="I16" s="131" t="str">
        <f>IF(ISBLANK(B16),"",SUMIF(Virkedager!$C:$C,"&gt;" &amp;  C16,Virkedager!$A:$A) - SUMIF(Virkedager!$C:$C,"&gt;" &amp;  D16,Virkedager!$A:$A))</f>
        <v/>
      </c>
      <c r="J16" s="54" t="str">
        <f t="shared" si="4"/>
        <v/>
      </c>
      <c r="K16" s="55" t="str">
        <f>IF(ISBLANK(B16),"",SUMIF(Virkedager!$C:$C,"&gt;" &amp;  C16,Virkedager!$A:$A) - SUMIF(Virkedager!$C:$C,"&gt;" &amp;  F16,Virkedager!$A:$A))</f>
        <v/>
      </c>
      <c r="L16" s="54" t="str">
        <f t="shared" si="5"/>
        <v/>
      </c>
      <c r="M16" s="56" t="str">
        <f t="shared" si="6"/>
        <v/>
      </c>
      <c r="N16" s="56" t="str">
        <f>IF(ISBLANK(B16),"",IF(COUNTIF($B$7:B16,B16)&gt;1,TRUE,FALSE))</f>
        <v/>
      </c>
      <c r="O16" s="56" t="str">
        <f>IF(ISBLANK(B16),"",IF(COUNTIF($M$7:M16,TRUE)&gt;$Q$2,M16,FALSE))</f>
        <v/>
      </c>
      <c r="P16" s="135"/>
      <c r="Q16" s="134" t="str">
        <f t="shared" si="7"/>
        <v/>
      </c>
    </row>
    <row r="17" spans="2:17" s="49" customFormat="1" ht="15" x14ac:dyDescent="0.25">
      <c r="B17" s="50"/>
      <c r="C17" s="51"/>
      <c r="D17" s="51"/>
      <c r="E17" s="52"/>
      <c r="F17" s="51"/>
      <c r="G17" s="53"/>
      <c r="H17" s="132"/>
      <c r="I17" s="131" t="str">
        <f>IF(ISBLANK(B17),"",SUMIF(Virkedager!$C:$C,"&gt;" &amp;  C17,Virkedager!$A:$A) - SUMIF(Virkedager!$C:$C,"&gt;" &amp;  D17,Virkedager!$A:$A))</f>
        <v/>
      </c>
      <c r="J17" s="54" t="str">
        <f t="shared" si="4"/>
        <v/>
      </c>
      <c r="K17" s="55" t="str">
        <f>IF(ISBLANK(B17),"",SUMIF(Virkedager!$C:$C,"&gt;" &amp;  C17,Virkedager!$A:$A) - SUMIF(Virkedager!$C:$C,"&gt;" &amp;  F17,Virkedager!$A:$A))</f>
        <v/>
      </c>
      <c r="L17" s="54" t="str">
        <f t="shared" si="5"/>
        <v/>
      </c>
      <c r="M17" s="56" t="str">
        <f t="shared" si="6"/>
        <v/>
      </c>
      <c r="N17" s="56" t="str">
        <f>IF(ISBLANK(B17),"",IF(COUNTIF($B$7:B17,B17)&gt;1,TRUE,FALSE))</f>
        <v/>
      </c>
      <c r="O17" s="56" t="str">
        <f>IF(ISBLANK(B17),"",IF(COUNTIF($M$7:M17,TRUE)&gt;$Q$2,M17,FALSE))</f>
        <v/>
      </c>
      <c r="P17" s="135"/>
      <c r="Q17" s="134" t="str">
        <f t="shared" si="7"/>
        <v/>
      </c>
    </row>
    <row r="18" spans="2:17" s="49" customFormat="1" ht="15" x14ac:dyDescent="0.25">
      <c r="B18" s="50"/>
      <c r="C18" s="51"/>
      <c r="D18" s="51"/>
      <c r="E18" s="52"/>
      <c r="F18" s="51"/>
      <c r="G18" s="53"/>
      <c r="H18" s="132"/>
      <c r="I18" s="131" t="str">
        <f>IF(ISBLANK(B18),"",SUMIF(Virkedager!$C:$C,"&gt;" &amp;  C18,Virkedager!$A:$A) - SUMIF(Virkedager!$C:$C,"&gt;" &amp;  D18,Virkedager!$A:$A))</f>
        <v/>
      </c>
      <c r="J18" s="54" t="str">
        <f t="shared" si="4"/>
        <v/>
      </c>
      <c r="K18" s="55" t="str">
        <f>IF(ISBLANK(B18),"",SUMIF(Virkedager!$C:$C,"&gt;" &amp;  C18,Virkedager!$A:$A) - SUMIF(Virkedager!$C:$C,"&gt;" &amp;  F18,Virkedager!$A:$A))</f>
        <v/>
      </c>
      <c r="L18" s="54" t="str">
        <f t="shared" si="5"/>
        <v/>
      </c>
      <c r="M18" s="56" t="str">
        <f t="shared" si="6"/>
        <v/>
      </c>
      <c r="N18" s="56" t="str">
        <f>IF(ISBLANK(B18),"",IF(COUNTIF($B$7:B18,B18)&gt;1,TRUE,FALSE))</f>
        <v/>
      </c>
      <c r="O18" s="56" t="str">
        <f>IF(ISBLANK(B18),"",IF(COUNTIF($M$7:M18,TRUE)&gt;$Q$2,M18,FALSE))</f>
        <v/>
      </c>
      <c r="P18" s="135"/>
      <c r="Q18" s="134" t="str">
        <f t="shared" si="7"/>
        <v/>
      </c>
    </row>
    <row r="19" spans="2:17" s="49" customFormat="1" ht="15" x14ac:dyDescent="0.25">
      <c r="B19" s="50"/>
      <c r="C19" s="51"/>
      <c r="D19" s="51"/>
      <c r="E19" s="52"/>
      <c r="F19" s="51"/>
      <c r="G19" s="53"/>
      <c r="H19" s="132"/>
      <c r="I19" s="131" t="str">
        <f>IF(ISBLANK(B19),"",SUMIF(Virkedager!$C:$C,"&gt;" &amp;  C19,Virkedager!$A:$A) - SUMIF(Virkedager!$C:$C,"&gt;" &amp;  D19,Virkedager!$A:$A))</f>
        <v/>
      </c>
      <c r="J19" s="54" t="str">
        <f t="shared" si="4"/>
        <v/>
      </c>
      <c r="K19" s="55" t="str">
        <f>IF(ISBLANK(B19),"",SUMIF(Virkedager!$C:$C,"&gt;" &amp;  C19,Virkedager!$A:$A) - SUMIF(Virkedager!$C:$C,"&gt;" &amp;  F19,Virkedager!$A:$A))</f>
        <v/>
      </c>
      <c r="L19" s="54" t="str">
        <f t="shared" si="5"/>
        <v/>
      </c>
      <c r="M19" s="56" t="str">
        <f t="shared" si="6"/>
        <v/>
      </c>
      <c r="N19" s="56" t="str">
        <f>IF(ISBLANK(B19),"",IF(COUNTIF($B$7:B19,B19)&gt;1,TRUE,FALSE))</f>
        <v/>
      </c>
      <c r="O19" s="56" t="str">
        <f>IF(ISBLANK(B19),"",IF(COUNTIF($M$7:M19,TRUE)&gt;$Q$2,M19,FALSE))</f>
        <v/>
      </c>
      <c r="P19" s="135"/>
      <c r="Q19" s="134" t="str">
        <f t="shared" si="7"/>
        <v/>
      </c>
    </row>
    <row r="20" spans="2:17" s="49" customFormat="1" ht="15" x14ac:dyDescent="0.25">
      <c r="B20" s="50"/>
      <c r="C20" s="51"/>
      <c r="D20" s="51"/>
      <c r="E20" s="52"/>
      <c r="F20" s="51"/>
      <c r="G20" s="53"/>
      <c r="H20" s="132"/>
      <c r="I20" s="131" t="str">
        <f>IF(ISBLANK(B20),"",SUMIF(Virkedager!$C:$C,"&gt;" &amp;  C20,Virkedager!$A:$A) - SUMIF(Virkedager!$C:$C,"&gt;" &amp;  D20,Virkedager!$A:$A))</f>
        <v/>
      </c>
      <c r="J20" s="54" t="str">
        <f t="shared" si="4"/>
        <v/>
      </c>
      <c r="K20" s="55" t="str">
        <f>IF(ISBLANK(B20),"",SUMIF(Virkedager!$C:$C,"&gt;" &amp;  C20,Virkedager!$A:$A) - SUMIF(Virkedager!$C:$C,"&gt;" &amp;  F20,Virkedager!$A:$A))</f>
        <v/>
      </c>
      <c r="L20" s="54" t="str">
        <f t="shared" si="5"/>
        <v/>
      </c>
      <c r="M20" s="56" t="str">
        <f t="shared" si="6"/>
        <v/>
      </c>
      <c r="N20" s="56" t="str">
        <f>IF(ISBLANK(B20),"",IF(COUNTIF($B$7:B20,B20)&gt;1,TRUE,FALSE))</f>
        <v/>
      </c>
      <c r="O20" s="56" t="str">
        <f>IF(ISBLANK(B20),"",IF(COUNTIF($M$7:M20,TRUE)&gt;$Q$2,M20,FALSE))</f>
        <v/>
      </c>
      <c r="P20" s="135"/>
      <c r="Q20" s="134" t="str">
        <f t="shared" si="7"/>
        <v/>
      </c>
    </row>
    <row r="21" spans="2:17" s="49" customFormat="1" ht="15" x14ac:dyDescent="0.25">
      <c r="B21" s="50"/>
      <c r="C21" s="51"/>
      <c r="D21" s="51"/>
      <c r="E21" s="52"/>
      <c r="F21" s="51"/>
      <c r="G21" s="53"/>
      <c r="H21" s="132"/>
      <c r="I21" s="131" t="str">
        <f>IF(ISBLANK(B21),"",SUMIF(Virkedager!$C:$C,"&gt;" &amp;  C21,Virkedager!$A:$A) - SUMIF(Virkedager!$C:$C,"&gt;" &amp;  D21,Virkedager!$A:$A))</f>
        <v/>
      </c>
      <c r="J21" s="54" t="str">
        <f t="shared" si="4"/>
        <v/>
      </c>
      <c r="K21" s="55" t="str">
        <f>IF(ISBLANK(B21),"",SUMIF(Virkedager!$C:$C,"&gt;" &amp;  C21,Virkedager!$A:$A) - SUMIF(Virkedager!$C:$C,"&gt;" &amp;  F21,Virkedager!$A:$A))</f>
        <v/>
      </c>
      <c r="L21" s="54" t="str">
        <f t="shared" si="5"/>
        <v/>
      </c>
      <c r="M21" s="56" t="str">
        <f t="shared" si="6"/>
        <v/>
      </c>
      <c r="N21" s="56" t="str">
        <f>IF(ISBLANK(B21),"",IF(COUNTIF($B$7:B21,B21)&gt;1,TRUE,FALSE))</f>
        <v/>
      </c>
      <c r="O21" s="56" t="str">
        <f>IF(ISBLANK(B21),"",IF(COUNTIF($M$7:M21,TRUE)&gt;$Q$2,M21,FALSE))</f>
        <v/>
      </c>
      <c r="P21" s="135"/>
      <c r="Q21" s="134" t="str">
        <f t="shared" si="7"/>
        <v/>
      </c>
    </row>
    <row r="22" spans="2:17" s="49" customFormat="1" ht="15" x14ac:dyDescent="0.25">
      <c r="B22" s="50"/>
      <c r="C22" s="51"/>
      <c r="D22" s="51"/>
      <c r="E22" s="52"/>
      <c r="F22" s="51"/>
      <c r="G22" s="53"/>
      <c r="H22" s="132"/>
      <c r="I22" s="131" t="str">
        <f>IF(ISBLANK(B22),"",SUMIF(Virkedager!$C:$C,"&gt;" &amp;  C22,Virkedager!$A:$A) - SUMIF(Virkedager!$C:$C,"&gt;" &amp;  D22,Virkedager!$A:$A))</f>
        <v/>
      </c>
      <c r="J22" s="54" t="str">
        <f t="shared" si="4"/>
        <v/>
      </c>
      <c r="K22" s="55" t="str">
        <f>IF(ISBLANK(B22),"",SUMIF(Virkedager!$C:$C,"&gt;" &amp;  C22,Virkedager!$A:$A) - SUMIF(Virkedager!$C:$C,"&gt;" &amp;  F22,Virkedager!$A:$A))</f>
        <v/>
      </c>
      <c r="L22" s="54" t="str">
        <f t="shared" si="5"/>
        <v/>
      </c>
      <c r="M22" s="56" t="str">
        <f t="shared" si="6"/>
        <v/>
      </c>
      <c r="N22" s="56" t="str">
        <f>IF(ISBLANK(B22),"",IF(COUNTIF($B$7:B22,B22)&gt;1,TRUE,FALSE))</f>
        <v/>
      </c>
      <c r="O22" s="56" t="str">
        <f>IF(ISBLANK(B22),"",IF(COUNTIF($M$7:M22,TRUE)&gt;$Q$2,M22,FALSE))</f>
        <v/>
      </c>
      <c r="P22" s="135"/>
      <c r="Q22" s="134" t="str">
        <f t="shared" si="7"/>
        <v/>
      </c>
    </row>
    <row r="23" spans="2:17" s="49" customFormat="1" ht="15" x14ac:dyDescent="0.25">
      <c r="B23" s="50"/>
      <c r="C23" s="51"/>
      <c r="D23" s="51"/>
      <c r="E23" s="52"/>
      <c r="F23" s="51"/>
      <c r="G23" s="53"/>
      <c r="H23" s="132"/>
      <c r="I23" s="131" t="str">
        <f>IF(ISBLANK(B23),"",SUMIF(Virkedager!$C:$C,"&gt;" &amp;  C23,Virkedager!$A:$A) - SUMIF(Virkedager!$C:$C,"&gt;" &amp;  D23,Virkedager!$A:$A))</f>
        <v/>
      </c>
      <c r="J23" s="54" t="str">
        <f t="shared" si="4"/>
        <v/>
      </c>
      <c r="K23" s="55" t="str">
        <f>IF(ISBLANK(B23),"",SUMIF(Virkedager!$C:$C,"&gt;" &amp;  C23,Virkedager!$A:$A) - SUMIF(Virkedager!$C:$C,"&gt;" &amp;  F23,Virkedager!$A:$A))</f>
        <v/>
      </c>
      <c r="L23" s="54" t="str">
        <f t="shared" si="5"/>
        <v/>
      </c>
      <c r="M23" s="56" t="str">
        <f t="shared" si="6"/>
        <v/>
      </c>
      <c r="N23" s="56" t="str">
        <f>IF(ISBLANK(B23),"",IF(COUNTIF($B$7:B23,B23)&gt;1,TRUE,FALSE))</f>
        <v/>
      </c>
      <c r="O23" s="56" t="str">
        <f>IF(ISBLANK(B23),"",IF(COUNTIF($M$7:M23,TRUE)&gt;$Q$2,M23,FALSE))</f>
        <v/>
      </c>
      <c r="P23" s="135"/>
      <c r="Q23" s="134" t="str">
        <f t="shared" si="7"/>
        <v/>
      </c>
    </row>
    <row r="24" spans="2:17" s="49" customFormat="1" ht="15" x14ac:dyDescent="0.25">
      <c r="B24" s="50"/>
      <c r="C24" s="51"/>
      <c r="D24" s="51"/>
      <c r="E24" s="52"/>
      <c r="F24" s="51"/>
      <c r="G24" s="53"/>
      <c r="H24" s="132"/>
      <c r="I24" s="131" t="str">
        <f>IF(ISBLANK(B24),"",SUMIF(Virkedager!$C:$C,"&gt;" &amp;  C24,Virkedager!$A:$A) - SUMIF(Virkedager!$C:$C,"&gt;" &amp;  D24,Virkedager!$A:$A))</f>
        <v/>
      </c>
      <c r="J24" s="54" t="str">
        <f t="shared" si="4"/>
        <v/>
      </c>
      <c r="K24" s="55" t="str">
        <f>IF(ISBLANK(B24),"",SUMIF(Virkedager!$C:$C,"&gt;" &amp;  C24,Virkedager!$A:$A) - SUMIF(Virkedager!$C:$C,"&gt;" &amp;  F24,Virkedager!$A:$A))</f>
        <v/>
      </c>
      <c r="L24" s="54" t="str">
        <f t="shared" si="5"/>
        <v/>
      </c>
      <c r="M24" s="56" t="str">
        <f t="shared" si="6"/>
        <v/>
      </c>
      <c r="N24" s="56" t="str">
        <f>IF(ISBLANK(B24),"",IF(COUNTIF($B$7:B24,B24)&gt;1,TRUE,FALSE))</f>
        <v/>
      </c>
      <c r="O24" s="56" t="str">
        <f>IF(ISBLANK(B24),"",IF(COUNTIF($M$7:M24,TRUE)&gt;$Q$2,M24,FALSE))</f>
        <v/>
      </c>
      <c r="P24" s="135"/>
      <c r="Q24" s="134" t="str">
        <f t="shared" si="7"/>
        <v/>
      </c>
    </row>
    <row r="25" spans="2:17" s="49" customFormat="1" ht="15" x14ac:dyDescent="0.25">
      <c r="B25" s="50"/>
      <c r="C25" s="51"/>
      <c r="D25" s="51"/>
      <c r="E25" s="52"/>
      <c r="F25" s="51"/>
      <c r="G25" s="53"/>
      <c r="H25" s="132"/>
      <c r="I25" s="131" t="str">
        <f>IF(ISBLANK(B25),"",SUMIF(Virkedager!$C:$C,"&gt;" &amp;  C25,Virkedager!$A:$A) - SUMIF(Virkedager!$C:$C,"&gt;" &amp;  D25,Virkedager!$A:$A))</f>
        <v/>
      </c>
      <c r="J25" s="54" t="str">
        <f t="shared" si="4"/>
        <v/>
      </c>
      <c r="K25" s="55" t="str">
        <f>IF(ISBLANK(B25),"",SUMIF(Virkedager!$C:$C,"&gt;" &amp;  C25,Virkedager!$A:$A) - SUMIF(Virkedager!$C:$C,"&gt;" &amp;  F25,Virkedager!$A:$A))</f>
        <v/>
      </c>
      <c r="L25" s="54" t="str">
        <f t="shared" si="5"/>
        <v/>
      </c>
      <c r="M25" s="56" t="str">
        <f t="shared" si="6"/>
        <v/>
      </c>
      <c r="N25" s="56" t="str">
        <f>IF(ISBLANK(B25),"",IF(COUNTIF($B$7:B25,B25)&gt;1,TRUE,FALSE))</f>
        <v/>
      </c>
      <c r="O25" s="56" t="str">
        <f>IF(ISBLANK(B25),"",IF(COUNTIF($M$7:M25,TRUE)&gt;$Q$2,M25,FALSE))</f>
        <v/>
      </c>
      <c r="P25" s="135"/>
      <c r="Q25" s="134" t="str">
        <f t="shared" si="7"/>
        <v/>
      </c>
    </row>
    <row r="26" spans="2:17" s="49" customFormat="1" ht="15" x14ac:dyDescent="0.25">
      <c r="B26" s="50"/>
      <c r="C26" s="51"/>
      <c r="D26" s="51"/>
      <c r="E26" s="52"/>
      <c r="F26" s="51"/>
      <c r="G26" s="53"/>
      <c r="H26" s="132"/>
      <c r="I26" s="131" t="str">
        <f>IF(ISBLANK(B26),"",SUMIF(Virkedager!$C:$C,"&gt;" &amp;  C26,Virkedager!$A:$A) - SUMIF(Virkedager!$C:$C,"&gt;" &amp;  D26,Virkedager!$A:$A))</f>
        <v/>
      </c>
      <c r="J26" s="54" t="str">
        <f t="shared" si="4"/>
        <v/>
      </c>
      <c r="K26" s="55" t="str">
        <f>IF(ISBLANK(B26),"",SUMIF(Virkedager!$C:$C,"&gt;" &amp;  C26,Virkedager!$A:$A) - SUMIF(Virkedager!$C:$C,"&gt;" &amp;  F26,Virkedager!$A:$A))</f>
        <v/>
      </c>
      <c r="L26" s="54" t="str">
        <f t="shared" si="5"/>
        <v/>
      </c>
      <c r="M26" s="56" t="str">
        <f t="shared" si="6"/>
        <v/>
      </c>
      <c r="N26" s="56" t="str">
        <f>IF(ISBLANK(B26),"",IF(COUNTIF($B$7:B26,B26)&gt;1,TRUE,FALSE))</f>
        <v/>
      </c>
      <c r="O26" s="56" t="str">
        <f>IF(ISBLANK(B26),"",IF(COUNTIF($M$7:M26,TRUE)&gt;$Q$2,M26,FALSE))</f>
        <v/>
      </c>
      <c r="P26" s="135"/>
      <c r="Q26" s="134" t="str">
        <f t="shared" si="7"/>
        <v/>
      </c>
    </row>
    <row r="27" spans="2:17" s="49" customFormat="1" ht="15" x14ac:dyDescent="0.25">
      <c r="B27" s="50"/>
      <c r="C27" s="51"/>
      <c r="D27" s="51"/>
      <c r="E27" s="52"/>
      <c r="F27" s="51"/>
      <c r="G27" s="53"/>
      <c r="H27" s="132"/>
      <c r="I27" s="131" t="str">
        <f>IF(ISBLANK(B27),"",SUMIF(Virkedager!$C:$C,"&gt;" &amp;  C27,Virkedager!$A:$A) - SUMIF(Virkedager!$C:$C,"&gt;" &amp;  D27,Virkedager!$A:$A))</f>
        <v/>
      </c>
      <c r="J27" s="54" t="str">
        <f t="shared" si="4"/>
        <v/>
      </c>
      <c r="K27" s="55" t="str">
        <f>IF(ISBLANK(B27),"",SUMIF(Virkedager!$C:$C,"&gt;" &amp;  C27,Virkedager!$A:$A) - SUMIF(Virkedager!$C:$C,"&gt;" &amp;  F27,Virkedager!$A:$A))</f>
        <v/>
      </c>
      <c r="L27" s="54" t="str">
        <f t="shared" si="5"/>
        <v/>
      </c>
      <c r="M27" s="56" t="str">
        <f t="shared" si="6"/>
        <v/>
      </c>
      <c r="N27" s="56" t="str">
        <f>IF(ISBLANK(B27),"",IF(COUNTIF($B$7:B27,B27)&gt;1,TRUE,FALSE))</f>
        <v/>
      </c>
      <c r="O27" s="56" t="str">
        <f>IF(ISBLANK(B27),"",IF(COUNTIF($M$7:M27,TRUE)&gt;$Q$2,M27,FALSE))</f>
        <v/>
      </c>
      <c r="P27" s="135"/>
      <c r="Q27" s="134" t="str">
        <f t="shared" si="7"/>
        <v/>
      </c>
    </row>
    <row r="28" spans="2:17" s="49" customFormat="1" ht="15" x14ac:dyDescent="0.25">
      <c r="B28" s="50"/>
      <c r="C28" s="51"/>
      <c r="D28" s="51"/>
      <c r="E28" s="52"/>
      <c r="F28" s="51"/>
      <c r="G28" s="53"/>
      <c r="H28" s="132"/>
      <c r="I28" s="131" t="str">
        <f>IF(ISBLANK(B28),"",SUMIF(Virkedager!$C:$C,"&gt;" &amp;  C28,Virkedager!$A:$A) - SUMIF(Virkedager!$C:$C,"&gt;" &amp;  D28,Virkedager!$A:$A))</f>
        <v/>
      </c>
      <c r="J28" s="54" t="str">
        <f t="shared" si="4"/>
        <v/>
      </c>
      <c r="K28" s="55" t="str">
        <f>IF(ISBLANK(B28),"",SUMIF(Virkedager!$C:$C,"&gt;" &amp;  C28,Virkedager!$A:$A) - SUMIF(Virkedager!$C:$C,"&gt;" &amp;  F28,Virkedager!$A:$A))</f>
        <v/>
      </c>
      <c r="L28" s="54" t="str">
        <f t="shared" si="5"/>
        <v/>
      </c>
      <c r="M28" s="56" t="str">
        <f t="shared" si="6"/>
        <v/>
      </c>
      <c r="N28" s="56" t="str">
        <f>IF(ISBLANK(B28),"",IF(COUNTIF($B$7:B28,B28)&gt;1,TRUE,FALSE))</f>
        <v/>
      </c>
      <c r="O28" s="56" t="str">
        <f>IF(ISBLANK(B28),"",IF(COUNTIF($M$7:M28,TRUE)&gt;$Q$2,M28,FALSE))</f>
        <v/>
      </c>
      <c r="P28" s="135"/>
      <c r="Q28" s="134" t="str">
        <f t="shared" si="7"/>
        <v/>
      </c>
    </row>
    <row r="29" spans="2:17" s="49" customFormat="1" ht="15" x14ac:dyDescent="0.25">
      <c r="B29" s="50"/>
      <c r="C29" s="51"/>
      <c r="D29" s="51"/>
      <c r="E29" s="52"/>
      <c r="F29" s="51"/>
      <c r="G29" s="53"/>
      <c r="H29" s="132"/>
      <c r="I29" s="131" t="str">
        <f>IF(ISBLANK(B29),"",SUMIF(Virkedager!$C:$C,"&gt;" &amp;  C29,Virkedager!$A:$A) - SUMIF(Virkedager!$C:$C,"&gt;" &amp;  D29,Virkedager!$A:$A))</f>
        <v/>
      </c>
      <c r="J29" s="54" t="str">
        <f t="shared" si="4"/>
        <v/>
      </c>
      <c r="K29" s="55" t="str">
        <f>IF(ISBLANK(B29),"",SUMIF(Virkedager!$C:$C,"&gt;" &amp;  C29,Virkedager!$A:$A) - SUMIF(Virkedager!$C:$C,"&gt;" &amp;  F29,Virkedager!$A:$A))</f>
        <v/>
      </c>
      <c r="L29" s="54" t="str">
        <f t="shared" si="5"/>
        <v/>
      </c>
      <c r="M29" s="56" t="str">
        <f t="shared" si="6"/>
        <v/>
      </c>
      <c r="N29" s="56" t="str">
        <f>IF(ISBLANK(B29),"",IF(COUNTIF($B$7:B29,B29)&gt;1,TRUE,FALSE))</f>
        <v/>
      </c>
      <c r="O29" s="56" t="str">
        <f>IF(ISBLANK(B29),"",IF(COUNTIF($M$7:M29,TRUE)&gt;$Q$2,M29,FALSE))</f>
        <v/>
      </c>
      <c r="P29" s="135"/>
      <c r="Q29" s="134" t="str">
        <f t="shared" si="7"/>
        <v/>
      </c>
    </row>
    <row r="30" spans="2:17" s="49" customFormat="1" ht="15" x14ac:dyDescent="0.25">
      <c r="B30" s="50"/>
      <c r="C30" s="51"/>
      <c r="D30" s="51"/>
      <c r="E30" s="52"/>
      <c r="F30" s="51"/>
      <c r="G30" s="53"/>
      <c r="H30" s="132"/>
      <c r="I30" s="131" t="str">
        <f>IF(ISBLANK(B30),"",SUMIF(Virkedager!$C:$C,"&gt;" &amp;  C30,Virkedager!$A:$A) - SUMIF(Virkedager!$C:$C,"&gt;" &amp;  D30,Virkedager!$A:$A))</f>
        <v/>
      </c>
      <c r="J30" s="54" t="str">
        <f t="shared" si="4"/>
        <v/>
      </c>
      <c r="K30" s="55" t="str">
        <f>IF(ISBLANK(B30),"",SUMIF(Virkedager!$C:$C,"&gt;" &amp;  C30,Virkedager!$A:$A) - SUMIF(Virkedager!$C:$C,"&gt;" &amp;  F30,Virkedager!$A:$A))</f>
        <v/>
      </c>
      <c r="L30" s="54" t="str">
        <f t="shared" si="5"/>
        <v/>
      </c>
      <c r="M30" s="56" t="str">
        <f t="shared" si="6"/>
        <v/>
      </c>
      <c r="N30" s="56" t="str">
        <f>IF(ISBLANK(B30),"",IF(COUNTIF($B$7:B30,B30)&gt;1,TRUE,FALSE))</f>
        <v/>
      </c>
      <c r="O30" s="56" t="str">
        <f>IF(ISBLANK(B30),"",IF(COUNTIF($M$7:M30,TRUE)&gt;$Q$2,M30,FALSE))</f>
        <v/>
      </c>
      <c r="P30" s="135"/>
      <c r="Q30" s="134" t="str">
        <f t="shared" si="7"/>
        <v/>
      </c>
    </row>
    <row r="31" spans="2:17" s="49" customFormat="1" ht="15" x14ac:dyDescent="0.25">
      <c r="B31" s="50"/>
      <c r="C31" s="51"/>
      <c r="D31" s="51"/>
      <c r="E31" s="52"/>
      <c r="F31" s="51"/>
      <c r="G31" s="53"/>
      <c r="H31" s="132"/>
      <c r="I31" s="131" t="str">
        <f>IF(ISBLANK(B31),"",SUMIF(Virkedager!$C:$C,"&gt;" &amp;  C31,Virkedager!$A:$A) - SUMIF(Virkedager!$C:$C,"&gt;" &amp;  D31,Virkedager!$A:$A))</f>
        <v/>
      </c>
      <c r="J31" s="54" t="str">
        <f t="shared" si="4"/>
        <v/>
      </c>
      <c r="K31" s="55" t="str">
        <f>IF(ISBLANK(B31),"",SUMIF(Virkedager!$C:$C,"&gt;" &amp;  C31,Virkedager!$A:$A) - SUMIF(Virkedager!$C:$C,"&gt;" &amp;  F31,Virkedager!$A:$A))</f>
        <v/>
      </c>
      <c r="L31" s="54" t="str">
        <f t="shared" si="5"/>
        <v/>
      </c>
      <c r="M31" s="56" t="str">
        <f t="shared" si="6"/>
        <v/>
      </c>
      <c r="N31" s="56" t="str">
        <f>IF(ISBLANK(B31),"",IF(COUNTIF($B$7:B31,B31)&gt;1,TRUE,FALSE))</f>
        <v/>
      </c>
      <c r="O31" s="56" t="str">
        <f>IF(ISBLANK(B31),"",IF(COUNTIF($M$7:M31,TRUE)&gt;$Q$2,M31,FALSE))</f>
        <v/>
      </c>
      <c r="P31" s="135"/>
      <c r="Q31" s="134" t="str">
        <f t="shared" si="7"/>
        <v/>
      </c>
    </row>
    <row r="32" spans="2:17" s="49" customFormat="1" ht="15" x14ac:dyDescent="0.25">
      <c r="B32" s="50"/>
      <c r="C32" s="51"/>
      <c r="D32" s="51"/>
      <c r="E32" s="52"/>
      <c r="F32" s="51"/>
      <c r="G32" s="53"/>
      <c r="H32" s="132"/>
      <c r="I32" s="131" t="str">
        <f>IF(ISBLANK(B32),"",SUMIF(Virkedager!$C:$C,"&gt;" &amp;  C32,Virkedager!$A:$A) - SUMIF(Virkedager!$C:$C,"&gt;" &amp;  D32,Virkedager!$A:$A))</f>
        <v/>
      </c>
      <c r="J32" s="54" t="str">
        <f t="shared" si="4"/>
        <v/>
      </c>
      <c r="K32" s="55" t="str">
        <f>IF(ISBLANK(B32),"",SUMIF(Virkedager!$C:$C,"&gt;" &amp;  C32,Virkedager!$A:$A) - SUMIF(Virkedager!$C:$C,"&gt;" &amp;  F32,Virkedager!$A:$A))</f>
        <v/>
      </c>
      <c r="L32" s="54" t="str">
        <f t="shared" si="5"/>
        <v/>
      </c>
      <c r="M32" s="56" t="str">
        <f t="shared" si="6"/>
        <v/>
      </c>
      <c r="N32" s="56" t="str">
        <f>IF(ISBLANK(B32),"",IF(COUNTIF($B$7:B32,B32)&gt;1,TRUE,FALSE))</f>
        <v/>
      </c>
      <c r="O32" s="56" t="str">
        <f>IF(ISBLANK(B32),"",IF(COUNTIF($M$7:M32,TRUE)&gt;$Q$2,M32,FALSE))</f>
        <v/>
      </c>
      <c r="P32" s="135"/>
      <c r="Q32" s="134" t="str">
        <f t="shared" si="7"/>
        <v/>
      </c>
    </row>
    <row r="33" spans="2:17" s="49" customFormat="1" ht="15" x14ac:dyDescent="0.25">
      <c r="B33" s="50"/>
      <c r="C33" s="51"/>
      <c r="D33" s="51"/>
      <c r="E33" s="52"/>
      <c r="F33" s="51"/>
      <c r="G33" s="53"/>
      <c r="H33" s="132"/>
      <c r="I33" s="131" t="str">
        <f>IF(ISBLANK(B33),"",SUMIF(Virkedager!$C:$C,"&gt;" &amp;  C33,Virkedager!$A:$A) - SUMIF(Virkedager!$C:$C,"&gt;" &amp;  D33,Virkedager!$A:$A))</f>
        <v/>
      </c>
      <c r="J33" s="54" t="str">
        <f t="shared" si="4"/>
        <v/>
      </c>
      <c r="K33" s="55" t="str">
        <f>IF(ISBLANK(B33),"",SUMIF(Virkedager!$C:$C,"&gt;" &amp;  C33,Virkedager!$A:$A) - SUMIF(Virkedager!$C:$C,"&gt;" &amp;  F33,Virkedager!$A:$A))</f>
        <v/>
      </c>
      <c r="L33" s="54" t="str">
        <f t="shared" si="5"/>
        <v/>
      </c>
      <c r="M33" s="56" t="str">
        <f t="shared" si="6"/>
        <v/>
      </c>
      <c r="N33" s="56" t="str">
        <f>IF(ISBLANK(B33),"",IF(COUNTIF($B$7:B33,B33)&gt;1,TRUE,FALSE))</f>
        <v/>
      </c>
      <c r="O33" s="56" t="str">
        <f>IF(ISBLANK(B33),"",IF(COUNTIF($M$7:M33,TRUE)&gt;$Q$2,M33,FALSE))</f>
        <v/>
      </c>
      <c r="P33" s="135"/>
      <c r="Q33" s="134" t="str">
        <f t="shared" si="7"/>
        <v/>
      </c>
    </row>
    <row r="34" spans="2:17" s="49" customFormat="1" ht="15" x14ac:dyDescent="0.25">
      <c r="B34" s="50"/>
      <c r="C34" s="51"/>
      <c r="D34" s="51"/>
      <c r="E34" s="52"/>
      <c r="F34" s="51"/>
      <c r="G34" s="53"/>
      <c r="H34" s="132"/>
      <c r="I34" s="131" t="str">
        <f>IF(ISBLANK(B34),"",SUMIF(Virkedager!$C:$C,"&gt;" &amp;  C34,Virkedager!$A:$A) - SUMIF(Virkedager!$C:$C,"&gt;" &amp;  D34,Virkedager!$A:$A))</f>
        <v/>
      </c>
      <c r="J34" s="54" t="str">
        <f t="shared" si="4"/>
        <v/>
      </c>
      <c r="K34" s="55" t="str">
        <f>IF(ISBLANK(B34),"",SUMIF(Virkedager!$C:$C,"&gt;" &amp;  C34,Virkedager!$A:$A) - SUMIF(Virkedager!$C:$C,"&gt;" &amp;  F34,Virkedager!$A:$A))</f>
        <v/>
      </c>
      <c r="L34" s="54" t="str">
        <f t="shared" si="5"/>
        <v/>
      </c>
      <c r="M34" s="56" t="str">
        <f t="shared" si="6"/>
        <v/>
      </c>
      <c r="N34" s="56" t="str">
        <f>IF(ISBLANK(B34),"",IF(COUNTIF($B$7:B34,B34)&gt;1,TRUE,FALSE))</f>
        <v/>
      </c>
      <c r="O34" s="56" t="str">
        <f>IF(ISBLANK(B34),"",IF(COUNTIF($M$7:M34,TRUE)&gt;$Q$2,M34,FALSE))</f>
        <v/>
      </c>
      <c r="P34" s="135"/>
      <c r="Q34" s="134" t="str">
        <f t="shared" si="7"/>
        <v/>
      </c>
    </row>
    <row r="35" spans="2:17" s="49" customFormat="1" ht="15" x14ac:dyDescent="0.25">
      <c r="B35" s="50"/>
      <c r="C35" s="51"/>
      <c r="D35" s="51"/>
      <c r="E35" s="52"/>
      <c r="F35" s="51"/>
      <c r="G35" s="53"/>
      <c r="H35" s="132"/>
      <c r="I35" s="131" t="str">
        <f>IF(ISBLANK(B35),"",SUMIF(Virkedager!$C:$C,"&gt;" &amp;  C35,Virkedager!$A:$A) - SUMIF(Virkedager!$C:$C,"&gt;" &amp;  D35,Virkedager!$A:$A))</f>
        <v/>
      </c>
      <c r="J35" s="54" t="str">
        <f t="shared" si="4"/>
        <v/>
      </c>
      <c r="K35" s="55" t="str">
        <f>IF(ISBLANK(B35),"",SUMIF(Virkedager!$C:$C,"&gt;" &amp;  C35,Virkedager!$A:$A) - SUMIF(Virkedager!$C:$C,"&gt;" &amp;  F35,Virkedager!$A:$A))</f>
        <v/>
      </c>
      <c r="L35" s="54" t="str">
        <f t="shared" si="5"/>
        <v/>
      </c>
      <c r="M35" s="56" t="str">
        <f t="shared" si="6"/>
        <v/>
      </c>
      <c r="N35" s="56" t="str">
        <f>IF(ISBLANK(B35),"",IF(COUNTIF($B$7:B35,B35)&gt;1,TRUE,FALSE))</f>
        <v/>
      </c>
      <c r="O35" s="56" t="str">
        <f>IF(ISBLANK(B35),"",IF(COUNTIF($M$7:M35,TRUE)&gt;$Q$2,M35,FALSE))</f>
        <v/>
      </c>
      <c r="P35" s="135"/>
      <c r="Q35" s="134" t="str">
        <f t="shared" si="7"/>
        <v/>
      </c>
    </row>
    <row r="36" spans="2:17" s="49" customFormat="1" ht="15" x14ac:dyDescent="0.25">
      <c r="B36" s="50"/>
      <c r="C36" s="51"/>
      <c r="D36" s="51"/>
      <c r="E36" s="52"/>
      <c r="F36" s="51"/>
      <c r="G36" s="53"/>
      <c r="H36" s="132"/>
      <c r="I36" s="131" t="str">
        <f>IF(ISBLANK(B36),"",SUMIF(Virkedager!$C:$C,"&gt;" &amp;  C36,Virkedager!$A:$A) - SUMIF(Virkedager!$C:$C,"&gt;" &amp;  D36,Virkedager!$A:$A))</f>
        <v/>
      </c>
      <c r="J36" s="54" t="str">
        <f t="shared" si="4"/>
        <v/>
      </c>
      <c r="K36" s="55" t="str">
        <f>IF(ISBLANK(B36),"",SUMIF(Virkedager!$C:$C,"&gt;" &amp;  C36,Virkedager!$A:$A) - SUMIF(Virkedager!$C:$C,"&gt;" &amp;  F36,Virkedager!$A:$A))</f>
        <v/>
      </c>
      <c r="L36" s="54" t="str">
        <f t="shared" si="5"/>
        <v/>
      </c>
      <c r="M36" s="56" t="str">
        <f t="shared" si="6"/>
        <v/>
      </c>
      <c r="N36" s="56" t="str">
        <f>IF(ISBLANK(B36),"",IF(COUNTIF($B$7:B36,B36)&gt;1,TRUE,FALSE))</f>
        <v/>
      </c>
      <c r="O36" s="56" t="str">
        <f>IF(ISBLANK(B36),"",IF(COUNTIF($M$7:M36,TRUE)&gt;$Q$2,M36,FALSE))</f>
        <v/>
      </c>
      <c r="P36" s="135"/>
      <c r="Q36" s="134" t="str">
        <f t="shared" si="7"/>
        <v/>
      </c>
    </row>
    <row r="37" spans="2:17" s="49" customFormat="1" ht="15" x14ac:dyDescent="0.25">
      <c r="B37" s="50"/>
      <c r="C37" s="51"/>
      <c r="D37" s="51"/>
      <c r="E37" s="52"/>
      <c r="F37" s="51"/>
      <c r="G37" s="53"/>
      <c r="H37" s="132"/>
      <c r="I37" s="131" t="str">
        <f>IF(ISBLANK(B37),"",SUMIF(Virkedager!$C:$C,"&gt;" &amp;  C37,Virkedager!$A:$A) - SUMIF(Virkedager!$C:$C,"&gt;" &amp;  D37,Virkedager!$A:$A))</f>
        <v/>
      </c>
      <c r="J37" s="54" t="str">
        <f t="shared" si="4"/>
        <v/>
      </c>
      <c r="K37" s="55" t="str">
        <f>IF(ISBLANK(B37),"",SUMIF(Virkedager!$C:$C,"&gt;" &amp;  C37,Virkedager!$A:$A) - SUMIF(Virkedager!$C:$C,"&gt;" &amp;  F37,Virkedager!$A:$A))</f>
        <v/>
      </c>
      <c r="L37" s="54" t="str">
        <f t="shared" si="5"/>
        <v/>
      </c>
      <c r="M37" s="56" t="str">
        <f t="shared" si="6"/>
        <v/>
      </c>
      <c r="N37" s="56" t="str">
        <f>IF(ISBLANK(B37),"",IF(COUNTIF($B$7:B37,B37)&gt;1,TRUE,FALSE))</f>
        <v/>
      </c>
      <c r="O37" s="56" t="str">
        <f>IF(ISBLANK(B37),"",IF(COUNTIF($M$7:M37,TRUE)&gt;$Q$2,M37,FALSE))</f>
        <v/>
      </c>
      <c r="P37" s="135"/>
      <c r="Q37" s="134" t="str">
        <f t="shared" si="7"/>
        <v/>
      </c>
    </row>
    <row r="38" spans="2:17" s="49" customFormat="1" ht="15" x14ac:dyDescent="0.25">
      <c r="B38" s="50"/>
      <c r="C38" s="51"/>
      <c r="D38" s="51"/>
      <c r="E38" s="52"/>
      <c r="F38" s="51"/>
      <c r="G38" s="53"/>
      <c r="H38" s="132"/>
      <c r="I38" s="131" t="str">
        <f>IF(ISBLANK(B38),"",SUMIF(Virkedager!$C:$C,"&gt;" &amp;  C38,Virkedager!$A:$A) - SUMIF(Virkedager!$C:$C,"&gt;" &amp;  D38,Virkedager!$A:$A))</f>
        <v/>
      </c>
      <c r="J38" s="54" t="str">
        <f t="shared" si="4"/>
        <v/>
      </c>
      <c r="K38" s="55" t="str">
        <f>IF(ISBLANK(B38),"",SUMIF(Virkedager!$C:$C,"&gt;" &amp;  C38,Virkedager!$A:$A) - SUMIF(Virkedager!$C:$C,"&gt;" &amp;  F38,Virkedager!$A:$A))</f>
        <v/>
      </c>
      <c r="L38" s="54" t="str">
        <f t="shared" si="5"/>
        <v/>
      </c>
      <c r="M38" s="56" t="str">
        <f t="shared" si="6"/>
        <v/>
      </c>
      <c r="N38" s="56" t="str">
        <f>IF(ISBLANK(B38),"",IF(COUNTIF($B$7:B38,B38)&gt;1,TRUE,FALSE))</f>
        <v/>
      </c>
      <c r="O38" s="56" t="str">
        <f>IF(ISBLANK(B38),"",IF(COUNTIF($M$7:M38,TRUE)&gt;$Q$2,M38,FALSE))</f>
        <v/>
      </c>
      <c r="P38" s="135"/>
      <c r="Q38" s="134" t="str">
        <f t="shared" si="7"/>
        <v/>
      </c>
    </row>
    <row r="39" spans="2:17" s="49" customFormat="1" ht="15" x14ac:dyDescent="0.25">
      <c r="B39" s="50"/>
      <c r="C39" s="51"/>
      <c r="D39" s="51"/>
      <c r="E39" s="52"/>
      <c r="F39" s="51"/>
      <c r="G39" s="53"/>
      <c r="H39" s="132"/>
      <c r="I39" s="131" t="str">
        <f>IF(ISBLANK(B39),"",SUMIF(Virkedager!$C:$C,"&gt;" &amp;  C39,Virkedager!$A:$A) - SUMIF(Virkedager!$C:$C,"&gt;" &amp;  D39,Virkedager!$A:$A))</f>
        <v/>
      </c>
      <c r="J39" s="54" t="str">
        <f t="shared" si="4"/>
        <v/>
      </c>
      <c r="K39" s="55" t="str">
        <f>IF(ISBLANK(B39),"",SUMIF(Virkedager!$C:$C,"&gt;" &amp;  C39,Virkedager!$A:$A) - SUMIF(Virkedager!$C:$C,"&gt;" &amp;  F39,Virkedager!$A:$A))</f>
        <v/>
      </c>
      <c r="L39" s="54" t="str">
        <f t="shared" si="5"/>
        <v/>
      </c>
      <c r="M39" s="56" t="str">
        <f t="shared" si="6"/>
        <v/>
      </c>
      <c r="N39" s="56" t="str">
        <f>IF(ISBLANK(B39),"",IF(COUNTIF($B$7:B39,B39)&gt;1,TRUE,FALSE))</f>
        <v/>
      </c>
      <c r="O39" s="56" t="str">
        <f>IF(ISBLANK(B39),"",IF(COUNTIF($M$7:M39,TRUE)&gt;$Q$2,M39,FALSE))</f>
        <v/>
      </c>
      <c r="P39" s="135"/>
      <c r="Q39" s="134" t="str">
        <f t="shared" si="7"/>
        <v/>
      </c>
    </row>
    <row r="40" spans="2:17" s="49" customFormat="1" ht="15" x14ac:dyDescent="0.25">
      <c r="B40" s="50"/>
      <c r="C40" s="51"/>
      <c r="D40" s="51"/>
      <c r="E40" s="52"/>
      <c r="F40" s="51"/>
      <c r="G40" s="53"/>
      <c r="H40" s="132"/>
      <c r="I40" s="131" t="str">
        <f>IF(ISBLANK(B40),"",SUMIF(Virkedager!$C:$C,"&gt;" &amp;  C40,Virkedager!$A:$A) - SUMIF(Virkedager!$C:$C,"&gt;" &amp;  D40,Virkedager!$A:$A))</f>
        <v/>
      </c>
      <c r="J40" s="54" t="str">
        <f t="shared" si="4"/>
        <v/>
      </c>
      <c r="K40" s="55" t="str">
        <f>IF(ISBLANK(B40),"",SUMIF(Virkedager!$C:$C,"&gt;" &amp;  C40,Virkedager!$A:$A) - SUMIF(Virkedager!$C:$C,"&gt;" &amp;  F40,Virkedager!$A:$A))</f>
        <v/>
      </c>
      <c r="L40" s="54" t="str">
        <f t="shared" si="5"/>
        <v/>
      </c>
      <c r="M40" s="56" t="str">
        <f t="shared" si="6"/>
        <v/>
      </c>
      <c r="N40" s="56" t="str">
        <f>IF(ISBLANK(B40),"",IF(COUNTIF($B$7:B40,B40)&gt;1,TRUE,FALSE))</f>
        <v/>
      </c>
      <c r="O40" s="56" t="str">
        <f>IF(ISBLANK(B40),"",IF(COUNTIF($M$7:M40,TRUE)&gt;$Q$2,M40,FALSE))</f>
        <v/>
      </c>
      <c r="P40" s="135"/>
      <c r="Q40" s="134" t="str">
        <f t="shared" si="7"/>
        <v/>
      </c>
    </row>
    <row r="41" spans="2:17" s="49" customFormat="1" ht="15" x14ac:dyDescent="0.25">
      <c r="B41" s="50"/>
      <c r="C41" s="51"/>
      <c r="D41" s="51"/>
      <c r="E41" s="52"/>
      <c r="F41" s="51"/>
      <c r="G41" s="53"/>
      <c r="H41" s="132"/>
      <c r="I41" s="131" t="str">
        <f>IF(ISBLANK(B41),"",SUMIF(Virkedager!$C:$C,"&gt;" &amp;  C41,Virkedager!$A:$A) - SUMIF(Virkedager!$C:$C,"&gt;" &amp;  D41,Virkedager!$A:$A))</f>
        <v/>
      </c>
      <c r="J41" s="54" t="str">
        <f t="shared" si="4"/>
        <v/>
      </c>
      <c r="K41" s="55" t="str">
        <f>IF(ISBLANK(B41),"",SUMIF(Virkedager!$C:$C,"&gt;" &amp;  C41,Virkedager!$A:$A) - SUMIF(Virkedager!$C:$C,"&gt;" &amp;  F41,Virkedager!$A:$A))</f>
        <v/>
      </c>
      <c r="L41" s="54" t="str">
        <f t="shared" si="5"/>
        <v/>
      </c>
      <c r="M41" s="56" t="str">
        <f t="shared" si="6"/>
        <v/>
      </c>
      <c r="N41" s="56" t="str">
        <f>IF(ISBLANK(B41),"",IF(COUNTIF($B$7:B41,B41)&gt;1,TRUE,FALSE))</f>
        <v/>
      </c>
      <c r="O41" s="56" t="str">
        <f>IF(ISBLANK(B41),"",IF(COUNTIF($M$7:M41,TRUE)&gt;$Q$2,M41,FALSE))</f>
        <v/>
      </c>
      <c r="P41" s="135"/>
      <c r="Q41" s="134" t="str">
        <f t="shared" si="7"/>
        <v/>
      </c>
    </row>
    <row r="42" spans="2:17" s="49" customFormat="1" ht="15" x14ac:dyDescent="0.25">
      <c r="B42" s="50"/>
      <c r="C42" s="51"/>
      <c r="D42" s="51"/>
      <c r="E42" s="52"/>
      <c r="F42" s="51"/>
      <c r="G42" s="53"/>
      <c r="H42" s="132"/>
      <c r="I42" s="131" t="str">
        <f>IF(ISBLANK(B42),"",SUMIF(Virkedager!$C:$C,"&gt;" &amp;  C42,Virkedager!$A:$A) - SUMIF(Virkedager!$C:$C,"&gt;" &amp;  D42,Virkedager!$A:$A))</f>
        <v/>
      </c>
      <c r="J42" s="54" t="str">
        <f t="shared" si="4"/>
        <v/>
      </c>
      <c r="K42" s="55" t="str">
        <f>IF(ISBLANK(B42),"",SUMIF(Virkedager!$C:$C,"&gt;" &amp;  C42,Virkedager!$A:$A) - SUMIF(Virkedager!$C:$C,"&gt;" &amp;  F42,Virkedager!$A:$A))</f>
        <v/>
      </c>
      <c r="L42" s="54" t="str">
        <f t="shared" si="5"/>
        <v/>
      </c>
      <c r="M42" s="56" t="str">
        <f t="shared" si="6"/>
        <v/>
      </c>
      <c r="N42" s="56" t="str">
        <f>IF(ISBLANK(B42),"",IF(COUNTIF($B$7:B42,B42)&gt;1,TRUE,FALSE))</f>
        <v/>
      </c>
      <c r="O42" s="56" t="str">
        <f>IF(ISBLANK(B42),"",IF(COUNTIF($M$7:M42,TRUE)&gt;$Q$2,M42,FALSE))</f>
        <v/>
      </c>
      <c r="P42" s="135"/>
      <c r="Q42" s="134" t="str">
        <f t="shared" si="7"/>
        <v/>
      </c>
    </row>
    <row r="43" spans="2:17" s="49" customFormat="1" ht="15" x14ac:dyDescent="0.25">
      <c r="B43" s="50"/>
      <c r="C43" s="51"/>
      <c r="D43" s="51"/>
      <c r="E43" s="52"/>
      <c r="F43" s="51"/>
      <c r="G43" s="53"/>
      <c r="H43" s="132"/>
      <c r="I43" s="131" t="str">
        <f>IF(ISBLANK(B43),"",SUMIF(Virkedager!$C:$C,"&gt;" &amp;  C43,Virkedager!$A:$A) - SUMIF(Virkedager!$C:$C,"&gt;" &amp;  D43,Virkedager!$A:$A))</f>
        <v/>
      </c>
      <c r="J43" s="54" t="str">
        <f t="shared" si="4"/>
        <v/>
      </c>
      <c r="K43" s="55" t="str">
        <f>IF(ISBLANK(B43),"",SUMIF(Virkedager!$C:$C,"&gt;" &amp;  C43,Virkedager!$A:$A) - SUMIF(Virkedager!$C:$C,"&gt;" &amp;  F43,Virkedager!$A:$A))</f>
        <v/>
      </c>
      <c r="L43" s="54" t="str">
        <f t="shared" si="5"/>
        <v/>
      </c>
      <c r="M43" s="56" t="str">
        <f t="shared" si="6"/>
        <v/>
      </c>
      <c r="N43" s="56" t="str">
        <f>IF(ISBLANK(B43),"",IF(COUNTIF($B$7:B43,B43)&gt;1,TRUE,FALSE))</f>
        <v/>
      </c>
      <c r="O43" s="56" t="str">
        <f>IF(ISBLANK(B43),"",IF(COUNTIF($M$7:M43,TRUE)&gt;$Q$2,M43,FALSE))</f>
        <v/>
      </c>
      <c r="P43" s="135"/>
      <c r="Q43" s="134" t="str">
        <f t="shared" si="7"/>
        <v/>
      </c>
    </row>
    <row r="44" spans="2:17" s="49" customFormat="1" ht="15" x14ac:dyDescent="0.25">
      <c r="B44" s="50"/>
      <c r="C44" s="51"/>
      <c r="D44" s="51"/>
      <c r="E44" s="52"/>
      <c r="F44" s="51"/>
      <c r="G44" s="53"/>
      <c r="H44" s="132"/>
      <c r="I44" s="131" t="str">
        <f>IF(ISBLANK(B44),"",SUMIF(Virkedager!$C:$C,"&gt;" &amp;  C44,Virkedager!$A:$A) - SUMIF(Virkedager!$C:$C,"&gt;" &amp;  D44,Virkedager!$A:$A))</f>
        <v/>
      </c>
      <c r="J44" s="54" t="str">
        <f t="shared" si="4"/>
        <v/>
      </c>
      <c r="K44" s="55" t="str">
        <f>IF(ISBLANK(B44),"",SUMIF(Virkedager!$C:$C,"&gt;" &amp;  C44,Virkedager!$A:$A) - SUMIF(Virkedager!$C:$C,"&gt;" &amp;  F44,Virkedager!$A:$A))</f>
        <v/>
      </c>
      <c r="L44" s="54" t="str">
        <f t="shared" si="5"/>
        <v/>
      </c>
      <c r="M44" s="56" t="str">
        <f t="shared" si="6"/>
        <v/>
      </c>
      <c r="N44" s="56" t="str">
        <f>IF(ISBLANK(B44),"",IF(COUNTIF($B$7:B44,B44)&gt;1,TRUE,FALSE))</f>
        <v/>
      </c>
      <c r="O44" s="56" t="str">
        <f>IF(ISBLANK(B44),"",IF(COUNTIF($M$7:M44,TRUE)&gt;$Q$2,M44,FALSE))</f>
        <v/>
      </c>
      <c r="P44" s="135"/>
      <c r="Q44" s="134" t="str">
        <f t="shared" si="7"/>
        <v/>
      </c>
    </row>
    <row r="45" spans="2:17" s="49" customFormat="1" ht="15" x14ac:dyDescent="0.25">
      <c r="B45" s="50"/>
      <c r="C45" s="51"/>
      <c r="D45" s="51"/>
      <c r="E45" s="52"/>
      <c r="F45" s="51"/>
      <c r="G45" s="53"/>
      <c r="H45" s="132"/>
      <c r="I45" s="131" t="str">
        <f>IF(ISBLANK(B45),"",SUMIF(Virkedager!$C:$C,"&gt;" &amp;  C45,Virkedager!$A:$A) - SUMIF(Virkedager!$C:$C,"&gt;" &amp;  D45,Virkedager!$A:$A))</f>
        <v/>
      </c>
      <c r="J45" s="54" t="str">
        <f t="shared" si="4"/>
        <v/>
      </c>
      <c r="K45" s="55" t="str">
        <f>IF(ISBLANK(B45),"",SUMIF(Virkedager!$C:$C,"&gt;" &amp;  C45,Virkedager!$A:$A) - SUMIF(Virkedager!$C:$C,"&gt;" &amp;  F45,Virkedager!$A:$A))</f>
        <v/>
      </c>
      <c r="L45" s="54" t="str">
        <f t="shared" si="5"/>
        <v/>
      </c>
      <c r="M45" s="56" t="str">
        <f t="shared" si="6"/>
        <v/>
      </c>
      <c r="N45" s="56" t="str">
        <f>IF(ISBLANK(B45),"",IF(COUNTIF($B$7:B45,B45)&gt;1,TRUE,FALSE))</f>
        <v/>
      </c>
      <c r="O45" s="56" t="str">
        <f>IF(ISBLANK(B45),"",IF(COUNTIF($M$7:M45,TRUE)&gt;$Q$2,M45,FALSE))</f>
        <v/>
      </c>
      <c r="P45" s="135"/>
      <c r="Q45" s="134" t="str">
        <f t="shared" si="7"/>
        <v/>
      </c>
    </row>
    <row r="46" spans="2:17" s="49" customFormat="1" ht="15" x14ac:dyDescent="0.25">
      <c r="B46" s="50"/>
      <c r="C46" s="51"/>
      <c r="D46" s="51"/>
      <c r="E46" s="52"/>
      <c r="F46" s="51"/>
      <c r="G46" s="53"/>
      <c r="H46" s="132"/>
      <c r="I46" s="131" t="str">
        <f>IF(ISBLANK(B46),"",SUMIF(Virkedager!$C:$C,"&gt;" &amp;  C46,Virkedager!$A:$A) - SUMIF(Virkedager!$C:$C,"&gt;" &amp;  D46,Virkedager!$A:$A))</f>
        <v/>
      </c>
      <c r="J46" s="54" t="str">
        <f t="shared" si="4"/>
        <v/>
      </c>
      <c r="K46" s="55" t="str">
        <f>IF(ISBLANK(B46),"",SUMIF(Virkedager!$C:$C,"&gt;" &amp;  C46,Virkedager!$A:$A) - SUMIF(Virkedager!$C:$C,"&gt;" &amp;  F46,Virkedager!$A:$A))</f>
        <v/>
      </c>
      <c r="L46" s="54" t="str">
        <f t="shared" si="5"/>
        <v/>
      </c>
      <c r="M46" s="56" t="str">
        <f t="shared" si="6"/>
        <v/>
      </c>
      <c r="N46" s="56" t="str">
        <f>IF(ISBLANK(B46),"",IF(COUNTIF($B$7:B46,B46)&gt;1,TRUE,FALSE))</f>
        <v/>
      </c>
      <c r="O46" s="56" t="str">
        <f>IF(ISBLANK(B46),"",IF(COUNTIF($M$7:M46,TRUE)&gt;$Q$2,M46,FALSE))</f>
        <v/>
      </c>
      <c r="P46" s="135"/>
      <c r="Q46" s="134" t="str">
        <f t="shared" si="7"/>
        <v/>
      </c>
    </row>
    <row r="47" spans="2:17" s="49" customFormat="1" ht="15" x14ac:dyDescent="0.25">
      <c r="B47" s="50"/>
      <c r="C47" s="51"/>
      <c r="D47" s="51"/>
      <c r="E47" s="52"/>
      <c r="F47" s="51"/>
      <c r="G47" s="53"/>
      <c r="H47" s="132"/>
      <c r="I47" s="131" t="str">
        <f>IF(ISBLANK(B47),"",SUMIF(Virkedager!$C:$C,"&gt;" &amp;  C47,Virkedager!$A:$A) - SUMIF(Virkedager!$C:$C,"&gt;" &amp;  D47,Virkedager!$A:$A))</f>
        <v/>
      </c>
      <c r="J47" s="54" t="str">
        <f t="shared" si="4"/>
        <v/>
      </c>
      <c r="K47" s="55" t="str">
        <f>IF(ISBLANK(B47),"",SUMIF(Virkedager!$C:$C,"&gt;" &amp;  C47,Virkedager!$A:$A) - SUMIF(Virkedager!$C:$C,"&gt;" &amp;  F47,Virkedager!$A:$A))</f>
        <v/>
      </c>
      <c r="L47" s="54" t="str">
        <f t="shared" si="5"/>
        <v/>
      </c>
      <c r="M47" s="56" t="str">
        <f t="shared" si="6"/>
        <v/>
      </c>
      <c r="N47" s="56" t="str">
        <f>IF(ISBLANK(B47),"",IF(COUNTIF($B$7:B47,B47)&gt;1,TRUE,FALSE))</f>
        <v/>
      </c>
      <c r="O47" s="56" t="str">
        <f>IF(ISBLANK(B47),"",IF(COUNTIF($M$7:M47,TRUE)&gt;$Q$2,M47,FALSE))</f>
        <v/>
      </c>
      <c r="P47" s="135"/>
      <c r="Q47" s="134" t="str">
        <f t="shared" si="7"/>
        <v/>
      </c>
    </row>
    <row r="48" spans="2:17" s="49" customFormat="1" ht="15" x14ac:dyDescent="0.25">
      <c r="B48" s="50"/>
      <c r="C48" s="51"/>
      <c r="D48" s="51"/>
      <c r="E48" s="52"/>
      <c r="F48" s="51"/>
      <c r="G48" s="53"/>
      <c r="H48" s="132"/>
      <c r="I48" s="131" t="str">
        <f>IF(ISBLANK(B48),"",SUMIF(Virkedager!$C:$C,"&gt;" &amp;  C48,Virkedager!$A:$A) - SUMIF(Virkedager!$C:$C,"&gt;" &amp;  D48,Virkedager!$A:$A))</f>
        <v/>
      </c>
      <c r="J48" s="54" t="str">
        <f t="shared" si="4"/>
        <v/>
      </c>
      <c r="K48" s="55" t="str">
        <f>IF(ISBLANK(B48),"",SUMIF(Virkedager!$C:$C,"&gt;" &amp;  C48,Virkedager!$A:$A) - SUMIF(Virkedager!$C:$C,"&gt;" &amp;  F48,Virkedager!$A:$A))</f>
        <v/>
      </c>
      <c r="L48" s="54" t="str">
        <f t="shared" si="5"/>
        <v/>
      </c>
      <c r="M48" s="56" t="str">
        <f t="shared" si="6"/>
        <v/>
      </c>
      <c r="N48" s="56" t="str">
        <f>IF(ISBLANK(B48),"",IF(COUNTIF($B$7:B48,B48)&gt;1,TRUE,FALSE))</f>
        <v/>
      </c>
      <c r="O48" s="56" t="str">
        <f>IF(ISBLANK(B48),"",IF(COUNTIF($M$7:M48,TRUE)&gt;$Q$2,M48,FALSE))</f>
        <v/>
      </c>
      <c r="P48" s="135"/>
      <c r="Q48" s="134" t="str">
        <f t="shared" si="7"/>
        <v/>
      </c>
    </row>
    <row r="49" spans="2:17" s="49" customFormat="1" ht="15" x14ac:dyDescent="0.25">
      <c r="B49" s="50"/>
      <c r="C49" s="51"/>
      <c r="D49" s="51"/>
      <c r="E49" s="52"/>
      <c r="F49" s="51"/>
      <c r="G49" s="53"/>
      <c r="H49" s="132"/>
      <c r="I49" s="131" t="str">
        <f>IF(ISBLANK(B49),"",SUMIF(Virkedager!$C:$C,"&gt;" &amp;  C49,Virkedager!$A:$A) - SUMIF(Virkedager!$C:$C,"&gt;" &amp;  D49,Virkedager!$A:$A))</f>
        <v/>
      </c>
      <c r="J49" s="54" t="str">
        <f t="shared" si="4"/>
        <v/>
      </c>
      <c r="K49" s="55" t="str">
        <f>IF(ISBLANK(B49),"",SUMIF(Virkedager!$C:$C,"&gt;" &amp;  C49,Virkedager!$A:$A) - SUMIF(Virkedager!$C:$C,"&gt;" &amp;  F49,Virkedager!$A:$A))</f>
        <v/>
      </c>
      <c r="L49" s="54" t="str">
        <f t="shared" si="5"/>
        <v/>
      </c>
      <c r="M49" s="56" t="str">
        <f t="shared" si="6"/>
        <v/>
      </c>
      <c r="N49" s="56" t="str">
        <f>IF(ISBLANK(B49),"",IF(COUNTIF($B$7:B49,B49)&gt;1,TRUE,FALSE))</f>
        <v/>
      </c>
      <c r="O49" s="56" t="str">
        <f>IF(ISBLANK(B49),"",IF(COUNTIF($M$7:M49,TRUE)&gt;$Q$2,M49,FALSE))</f>
        <v/>
      </c>
      <c r="P49" s="135"/>
      <c r="Q49" s="134" t="str">
        <f t="shared" si="7"/>
        <v/>
      </c>
    </row>
    <row r="50" spans="2:17" s="49" customFormat="1" ht="15" x14ac:dyDescent="0.25">
      <c r="B50" s="50"/>
      <c r="C50" s="51"/>
      <c r="D50" s="51"/>
      <c r="E50" s="52"/>
      <c r="F50" s="51"/>
      <c r="G50" s="53"/>
      <c r="H50" s="132"/>
      <c r="I50" s="131" t="str">
        <f>IF(ISBLANK(B50),"",SUMIF(Virkedager!$C:$C,"&gt;" &amp;  C50,Virkedager!$A:$A) - SUMIF(Virkedager!$C:$C,"&gt;" &amp;  D50,Virkedager!$A:$A))</f>
        <v/>
      </c>
      <c r="J50" s="54" t="str">
        <f t="shared" si="4"/>
        <v/>
      </c>
      <c r="K50" s="55" t="str">
        <f>IF(ISBLANK(B50),"",SUMIF(Virkedager!$C:$C,"&gt;" &amp;  C50,Virkedager!$A:$A) - SUMIF(Virkedager!$C:$C,"&gt;" &amp;  F50,Virkedager!$A:$A))</f>
        <v/>
      </c>
      <c r="L50" s="54" t="str">
        <f t="shared" si="5"/>
        <v/>
      </c>
      <c r="M50" s="56" t="str">
        <f t="shared" si="6"/>
        <v/>
      </c>
      <c r="N50" s="56" t="str">
        <f>IF(ISBLANK(B50),"",IF(COUNTIF($B$7:B50,B50)&gt;1,TRUE,FALSE))</f>
        <v/>
      </c>
      <c r="O50" s="56" t="str">
        <f>IF(ISBLANK(B50),"",IF(COUNTIF($M$7:M50,TRUE)&gt;$Q$2,M50,FALSE))</f>
        <v/>
      </c>
      <c r="P50" s="135"/>
      <c r="Q50" s="134" t="str">
        <f t="shared" si="7"/>
        <v/>
      </c>
    </row>
    <row r="51" spans="2:17" s="49" customFormat="1" ht="15" x14ac:dyDescent="0.25">
      <c r="B51" s="50"/>
      <c r="C51" s="51"/>
      <c r="D51" s="51"/>
      <c r="E51" s="52"/>
      <c r="F51" s="51"/>
      <c r="G51" s="53"/>
      <c r="H51" s="132"/>
      <c r="I51" s="131" t="str">
        <f>IF(ISBLANK(B51),"",SUMIF(Virkedager!$C:$C,"&gt;" &amp;  C51,Virkedager!$A:$A) - SUMIF(Virkedager!$C:$C,"&gt;" &amp;  D51,Virkedager!$A:$A))</f>
        <v/>
      </c>
      <c r="J51" s="54" t="str">
        <f t="shared" si="4"/>
        <v/>
      </c>
      <c r="K51" s="55" t="str">
        <f>IF(ISBLANK(B51),"",SUMIF(Virkedager!$C:$C,"&gt;" &amp;  C51,Virkedager!$A:$A) - SUMIF(Virkedager!$C:$C,"&gt;" &amp;  F51,Virkedager!$A:$A))</f>
        <v/>
      </c>
      <c r="L51" s="54" t="str">
        <f t="shared" si="5"/>
        <v/>
      </c>
      <c r="M51" s="56" t="str">
        <f t="shared" si="6"/>
        <v/>
      </c>
      <c r="N51" s="56" t="str">
        <f>IF(ISBLANK(B51),"",IF(COUNTIF($B$7:B51,B51)&gt;1,TRUE,FALSE))</f>
        <v/>
      </c>
      <c r="O51" s="56" t="str">
        <f>IF(ISBLANK(B51),"",IF(COUNTIF($M$7:M51,TRUE)&gt;$Q$2,M51,FALSE))</f>
        <v/>
      </c>
      <c r="P51" s="135"/>
      <c r="Q51" s="134" t="str">
        <f t="shared" si="7"/>
        <v/>
      </c>
    </row>
    <row r="52" spans="2:17" s="49" customFormat="1" ht="15" x14ac:dyDescent="0.25">
      <c r="B52" s="50"/>
      <c r="C52" s="51"/>
      <c r="D52" s="51"/>
      <c r="E52" s="52"/>
      <c r="F52" s="51"/>
      <c r="G52" s="53"/>
      <c r="H52" s="132"/>
      <c r="I52" s="131" t="str">
        <f>IF(ISBLANK(B52),"",SUMIF(Virkedager!$C:$C,"&gt;" &amp;  C52,Virkedager!$A:$A) - SUMIF(Virkedager!$C:$C,"&gt;" &amp;  D52,Virkedager!$A:$A))</f>
        <v/>
      </c>
      <c r="J52" s="54" t="str">
        <f t="shared" si="4"/>
        <v/>
      </c>
      <c r="K52" s="55" t="str">
        <f>IF(ISBLANK(B52),"",SUMIF(Virkedager!$C:$C,"&gt;" &amp;  C52,Virkedager!$A:$A) - SUMIF(Virkedager!$C:$C,"&gt;" &amp;  F52,Virkedager!$A:$A))</f>
        <v/>
      </c>
      <c r="L52" s="54" t="str">
        <f t="shared" si="5"/>
        <v/>
      </c>
      <c r="M52" s="56" t="str">
        <f t="shared" si="6"/>
        <v/>
      </c>
      <c r="N52" s="56" t="str">
        <f>IF(ISBLANK(B52),"",IF(COUNTIF($B$7:B52,B52)&gt;1,TRUE,FALSE))</f>
        <v/>
      </c>
      <c r="O52" s="56" t="str">
        <f>IF(ISBLANK(B52),"",IF(COUNTIF($M$7:M52,TRUE)&gt;$Q$2,M52,FALSE))</f>
        <v/>
      </c>
      <c r="P52" s="135"/>
      <c r="Q52" s="134" t="str">
        <f t="shared" si="7"/>
        <v/>
      </c>
    </row>
    <row r="53" spans="2:17" s="49" customFormat="1" ht="15" x14ac:dyDescent="0.25">
      <c r="B53" s="50"/>
      <c r="C53" s="51"/>
      <c r="D53" s="51"/>
      <c r="E53" s="52"/>
      <c r="F53" s="51"/>
      <c r="G53" s="53"/>
      <c r="H53" s="132"/>
      <c r="I53" s="131" t="str">
        <f>IF(ISBLANK(B53),"",SUMIF(Virkedager!$C:$C,"&gt;" &amp;  C53,Virkedager!$A:$A) - SUMIF(Virkedager!$C:$C,"&gt;" &amp;  D53,Virkedager!$A:$A))</f>
        <v/>
      </c>
      <c r="J53" s="54" t="str">
        <f t="shared" si="4"/>
        <v/>
      </c>
      <c r="K53" s="55" t="str">
        <f>IF(ISBLANK(B53),"",SUMIF(Virkedager!$C:$C,"&gt;" &amp;  C53,Virkedager!$A:$A) - SUMIF(Virkedager!$C:$C,"&gt;" &amp;  F53,Virkedager!$A:$A))</f>
        <v/>
      </c>
      <c r="L53" s="54" t="str">
        <f t="shared" si="5"/>
        <v/>
      </c>
      <c r="M53" s="56" t="str">
        <f t="shared" si="6"/>
        <v/>
      </c>
      <c r="N53" s="56" t="str">
        <f>IF(ISBLANK(B53),"",IF(COUNTIF($B$7:B53,B53)&gt;1,TRUE,FALSE))</f>
        <v/>
      </c>
      <c r="O53" s="56" t="str">
        <f>IF(ISBLANK(B53),"",IF(COUNTIF($M$7:M53,TRUE)&gt;$Q$2,M53,FALSE))</f>
        <v/>
      </c>
      <c r="P53" s="135"/>
      <c r="Q53" s="134" t="str">
        <f t="shared" si="7"/>
        <v/>
      </c>
    </row>
    <row r="54" spans="2:17" s="49" customFormat="1" ht="15" x14ac:dyDescent="0.25">
      <c r="B54" s="50"/>
      <c r="C54" s="51"/>
      <c r="D54" s="51"/>
      <c r="E54" s="52"/>
      <c r="F54" s="51"/>
      <c r="G54" s="53"/>
      <c r="H54" s="132"/>
      <c r="I54" s="131" t="str">
        <f>IF(ISBLANK(B54),"",SUMIF(Virkedager!$C:$C,"&gt;" &amp;  C54,Virkedager!$A:$A) - SUMIF(Virkedager!$C:$C,"&gt;" &amp;  D54,Virkedager!$A:$A))</f>
        <v/>
      </c>
      <c r="J54" s="54" t="str">
        <f t="shared" si="4"/>
        <v/>
      </c>
      <c r="K54" s="55" t="str">
        <f>IF(ISBLANK(B54),"",SUMIF(Virkedager!$C:$C,"&gt;" &amp;  C54,Virkedager!$A:$A) - SUMIF(Virkedager!$C:$C,"&gt;" &amp;  F54,Virkedager!$A:$A))</f>
        <v/>
      </c>
      <c r="L54" s="54" t="str">
        <f t="shared" si="5"/>
        <v/>
      </c>
      <c r="M54" s="56" t="str">
        <f t="shared" si="6"/>
        <v/>
      </c>
      <c r="N54" s="56" t="str">
        <f>IF(ISBLANK(B54),"",IF(COUNTIF($B$7:B54,B54)&gt;1,TRUE,FALSE))</f>
        <v/>
      </c>
      <c r="O54" s="56" t="str">
        <f>IF(ISBLANK(B54),"",IF(COUNTIF($M$7:M54,TRUE)&gt;$Q$2,M54,FALSE))</f>
        <v/>
      </c>
      <c r="P54" s="135"/>
      <c r="Q54" s="134" t="str">
        <f t="shared" si="7"/>
        <v/>
      </c>
    </row>
    <row r="55" spans="2:17" s="49" customFormat="1" ht="15" x14ac:dyDescent="0.25">
      <c r="B55" s="50"/>
      <c r="C55" s="51"/>
      <c r="D55" s="51"/>
      <c r="E55" s="52"/>
      <c r="F55" s="51"/>
      <c r="G55" s="53"/>
      <c r="H55" s="132"/>
      <c r="I55" s="131" t="str">
        <f>IF(ISBLANK(B55),"",SUMIF(Virkedager!$C:$C,"&gt;" &amp;  C55,Virkedager!$A:$A) - SUMIF(Virkedager!$C:$C,"&gt;" &amp;  D55,Virkedager!$A:$A))</f>
        <v/>
      </c>
      <c r="J55" s="54" t="str">
        <f t="shared" si="4"/>
        <v/>
      </c>
      <c r="K55" s="55" t="str">
        <f>IF(ISBLANK(B55),"",SUMIF(Virkedager!$C:$C,"&gt;" &amp;  C55,Virkedager!$A:$A) - SUMIF(Virkedager!$C:$C,"&gt;" &amp;  F55,Virkedager!$A:$A))</f>
        <v/>
      </c>
      <c r="L55" s="54" t="str">
        <f t="shared" si="5"/>
        <v/>
      </c>
      <c r="M55" s="56" t="str">
        <f t="shared" si="6"/>
        <v/>
      </c>
      <c r="N55" s="56" t="str">
        <f>IF(ISBLANK(B55),"",IF(COUNTIF($B$7:B55,B55)&gt;1,TRUE,FALSE))</f>
        <v/>
      </c>
      <c r="O55" s="56" t="str">
        <f>IF(ISBLANK(B55),"",IF(COUNTIF($M$7:M55,TRUE)&gt;$Q$2,M55,FALSE))</f>
        <v/>
      </c>
      <c r="P55" s="135"/>
      <c r="Q55" s="134" t="str">
        <f t="shared" si="7"/>
        <v/>
      </c>
    </row>
    <row r="56" spans="2:17" s="49" customFormat="1" ht="15" x14ac:dyDescent="0.25">
      <c r="B56" s="50"/>
      <c r="C56" s="51"/>
      <c r="D56" s="51"/>
      <c r="E56" s="52"/>
      <c r="F56" s="51"/>
      <c r="G56" s="53"/>
      <c r="H56" s="132"/>
      <c r="I56" s="131" t="str">
        <f>IF(ISBLANK(B56),"",SUMIF(Virkedager!$C:$C,"&gt;" &amp;  C56,Virkedager!$A:$A) - SUMIF(Virkedager!$C:$C,"&gt;" &amp;  D56,Virkedager!$A:$A))</f>
        <v/>
      </c>
      <c r="J56" s="54" t="str">
        <f t="shared" si="4"/>
        <v/>
      </c>
      <c r="K56" s="55" t="str">
        <f>IF(ISBLANK(B56),"",SUMIF(Virkedager!$C:$C,"&gt;" &amp;  C56,Virkedager!$A:$A) - SUMIF(Virkedager!$C:$C,"&gt;" &amp;  F56,Virkedager!$A:$A))</f>
        <v/>
      </c>
      <c r="L56" s="54" t="str">
        <f t="shared" si="5"/>
        <v/>
      </c>
      <c r="M56" s="56" t="str">
        <f t="shared" si="6"/>
        <v/>
      </c>
      <c r="N56" s="56" t="str">
        <f>IF(ISBLANK(B56),"",IF(COUNTIF($B$7:B56,B56)&gt;1,TRUE,FALSE))</f>
        <v/>
      </c>
      <c r="O56" s="56" t="str">
        <f>IF(ISBLANK(B56),"",IF(COUNTIF($M$7:M56,TRUE)&gt;$Q$2,M56,FALSE))</f>
        <v/>
      </c>
      <c r="P56" s="135"/>
      <c r="Q56" s="134" t="str">
        <f t="shared" si="7"/>
        <v/>
      </c>
    </row>
    <row r="57" spans="2:17" s="49" customFormat="1" ht="15" x14ac:dyDescent="0.25">
      <c r="B57" s="50"/>
      <c r="C57" s="51"/>
      <c r="D57" s="51"/>
      <c r="E57" s="52"/>
      <c r="F57" s="51"/>
      <c r="G57" s="53"/>
      <c r="H57" s="132"/>
      <c r="I57" s="131" t="str">
        <f>IF(ISBLANK(B57),"",SUMIF(Virkedager!$C:$C,"&gt;" &amp;  C57,Virkedager!$A:$A) - SUMIF(Virkedager!$C:$C,"&gt;" &amp;  D57,Virkedager!$A:$A))</f>
        <v/>
      </c>
      <c r="J57" s="54" t="str">
        <f t="shared" si="4"/>
        <v/>
      </c>
      <c r="K57" s="55" t="str">
        <f>IF(ISBLANK(B57),"",SUMIF(Virkedager!$C:$C,"&gt;" &amp;  C57,Virkedager!$A:$A) - SUMIF(Virkedager!$C:$C,"&gt;" &amp;  F57,Virkedager!$A:$A))</f>
        <v/>
      </c>
      <c r="L57" s="54" t="str">
        <f t="shared" si="5"/>
        <v/>
      </c>
      <c r="M57" s="56" t="str">
        <f t="shared" si="6"/>
        <v/>
      </c>
      <c r="N57" s="56" t="str">
        <f>IF(ISBLANK(B57),"",IF(COUNTIF($B$7:B57,B57)&gt;1,TRUE,FALSE))</f>
        <v/>
      </c>
      <c r="O57" s="56" t="str">
        <f>IF(ISBLANK(B57),"",IF(COUNTIF($M$7:M57,TRUE)&gt;$Q$2,M57,FALSE))</f>
        <v/>
      </c>
      <c r="P57" s="135"/>
      <c r="Q57" s="134" t="str">
        <f t="shared" si="7"/>
        <v/>
      </c>
    </row>
    <row r="58" spans="2:17" s="49" customFormat="1" ht="15" x14ac:dyDescent="0.25">
      <c r="B58" s="50"/>
      <c r="C58" s="51"/>
      <c r="D58" s="51"/>
      <c r="E58" s="52"/>
      <c r="F58" s="51"/>
      <c r="G58" s="53"/>
      <c r="H58" s="132"/>
      <c r="I58" s="131" t="str">
        <f>IF(ISBLANK(B58),"",SUMIF(Virkedager!$C:$C,"&gt;" &amp;  C58,Virkedager!$A:$A) - SUMIF(Virkedager!$C:$C,"&gt;" &amp;  D58,Virkedager!$A:$A))</f>
        <v/>
      </c>
      <c r="J58" s="54" t="str">
        <f t="shared" si="4"/>
        <v/>
      </c>
      <c r="K58" s="55" t="str">
        <f>IF(ISBLANK(B58),"",SUMIF(Virkedager!$C:$C,"&gt;" &amp;  C58,Virkedager!$A:$A) - SUMIF(Virkedager!$C:$C,"&gt;" &amp;  F58,Virkedager!$A:$A))</f>
        <v/>
      </c>
      <c r="L58" s="54" t="str">
        <f t="shared" si="5"/>
        <v/>
      </c>
      <c r="M58" s="56" t="str">
        <f t="shared" si="6"/>
        <v/>
      </c>
      <c r="N58" s="56" t="str">
        <f>IF(ISBLANK(B58),"",IF(COUNTIF($B$7:B58,B58)&gt;1,TRUE,FALSE))</f>
        <v/>
      </c>
      <c r="O58" s="56" t="str">
        <f>IF(ISBLANK(B58),"",IF(COUNTIF($M$7:M58,TRUE)&gt;$Q$2,M58,FALSE))</f>
        <v/>
      </c>
      <c r="P58" s="135"/>
      <c r="Q58" s="134" t="str">
        <f t="shared" si="7"/>
        <v/>
      </c>
    </row>
    <row r="59" spans="2:17" s="49" customFormat="1" ht="15" x14ac:dyDescent="0.25">
      <c r="B59" s="50"/>
      <c r="C59" s="51"/>
      <c r="D59" s="51"/>
      <c r="E59" s="52"/>
      <c r="F59" s="51"/>
      <c r="G59" s="53"/>
      <c r="H59" s="132"/>
      <c r="I59" s="131" t="str">
        <f>IF(ISBLANK(B59),"",SUMIF(Virkedager!$C:$C,"&gt;" &amp;  C59,Virkedager!$A:$A) - SUMIF(Virkedager!$C:$C,"&gt;" &amp;  D59,Virkedager!$A:$A))</f>
        <v/>
      </c>
      <c r="J59" s="54" t="str">
        <f t="shared" si="4"/>
        <v/>
      </c>
      <c r="K59" s="55" t="str">
        <f>IF(ISBLANK(B59),"",SUMIF(Virkedager!$C:$C,"&gt;" &amp;  C59,Virkedager!$A:$A) - SUMIF(Virkedager!$C:$C,"&gt;" &amp;  F59,Virkedager!$A:$A))</f>
        <v/>
      </c>
      <c r="L59" s="54" t="str">
        <f t="shared" si="5"/>
        <v/>
      </c>
      <c r="M59" s="56" t="str">
        <f t="shared" si="6"/>
        <v/>
      </c>
      <c r="N59" s="56" t="str">
        <f>IF(ISBLANK(B59),"",IF(COUNTIF($B$7:B59,B59)&gt;1,TRUE,FALSE))</f>
        <v/>
      </c>
      <c r="O59" s="56" t="str">
        <f>IF(ISBLANK(B59),"",IF(COUNTIF($M$7:M59,TRUE)&gt;$Q$2,M59,FALSE))</f>
        <v/>
      </c>
      <c r="P59" s="135"/>
      <c r="Q59" s="134" t="str">
        <f t="shared" si="7"/>
        <v/>
      </c>
    </row>
    <row r="60" spans="2:17" s="49" customFormat="1" ht="15" x14ac:dyDescent="0.25">
      <c r="B60" s="50"/>
      <c r="C60" s="51"/>
      <c r="D60" s="51"/>
      <c r="E60" s="52"/>
      <c r="F60" s="51"/>
      <c r="G60" s="53"/>
      <c r="H60" s="132"/>
      <c r="I60" s="131" t="str">
        <f>IF(ISBLANK(B60),"",SUMIF(Virkedager!$C:$C,"&gt;" &amp;  C60,Virkedager!$A:$A) - SUMIF(Virkedager!$C:$C,"&gt;" &amp;  D60,Virkedager!$A:$A))</f>
        <v/>
      </c>
      <c r="J60" s="54" t="str">
        <f t="shared" si="4"/>
        <v/>
      </c>
      <c r="K60" s="55" t="str">
        <f>IF(ISBLANK(B60),"",SUMIF(Virkedager!$C:$C,"&gt;" &amp;  C60,Virkedager!$A:$A) - SUMIF(Virkedager!$C:$C,"&gt;" &amp;  F60,Virkedager!$A:$A))</f>
        <v/>
      </c>
      <c r="L60" s="54" t="str">
        <f t="shared" si="5"/>
        <v/>
      </c>
      <c r="M60" s="56" t="str">
        <f t="shared" si="6"/>
        <v/>
      </c>
      <c r="N60" s="56" t="str">
        <f>IF(ISBLANK(B60),"",IF(COUNTIF($B$7:B60,B60)&gt;1,TRUE,FALSE))</f>
        <v/>
      </c>
      <c r="O60" s="56" t="str">
        <f>IF(ISBLANK(B60),"",IF(COUNTIF($M$7:M60,TRUE)&gt;$Q$2,M60,FALSE))</f>
        <v/>
      </c>
      <c r="P60" s="135"/>
      <c r="Q60" s="134" t="str">
        <f t="shared" si="7"/>
        <v/>
      </c>
    </row>
    <row r="61" spans="2:17" s="49" customFormat="1" ht="15" x14ac:dyDescent="0.25">
      <c r="B61" s="50"/>
      <c r="C61" s="51"/>
      <c r="D61" s="51"/>
      <c r="E61" s="52"/>
      <c r="F61" s="51"/>
      <c r="G61" s="53"/>
      <c r="H61" s="132"/>
      <c r="I61" s="131" t="str">
        <f>IF(ISBLANK(B61),"",SUMIF(Virkedager!$C:$C,"&gt;" &amp;  C61,Virkedager!$A:$A) - SUMIF(Virkedager!$C:$C,"&gt;" &amp;  D61,Virkedager!$A:$A))</f>
        <v/>
      </c>
      <c r="J61" s="54" t="str">
        <f t="shared" si="4"/>
        <v/>
      </c>
      <c r="K61" s="55" t="str">
        <f>IF(ISBLANK(B61),"",SUMIF(Virkedager!$C:$C,"&gt;" &amp;  C61,Virkedager!$A:$A) - SUMIF(Virkedager!$C:$C,"&gt;" &amp;  F61,Virkedager!$A:$A))</f>
        <v/>
      </c>
      <c r="L61" s="54" t="str">
        <f t="shared" si="5"/>
        <v/>
      </c>
      <c r="M61" s="56" t="str">
        <f t="shared" si="6"/>
        <v/>
      </c>
      <c r="N61" s="56" t="str">
        <f>IF(ISBLANK(B61),"",IF(COUNTIF($B$7:B61,B61)&gt;1,TRUE,FALSE))</f>
        <v/>
      </c>
      <c r="O61" s="56" t="str">
        <f>IF(ISBLANK(B61),"",IF(COUNTIF($M$7:M61,TRUE)&gt;$Q$2,M61,FALSE))</f>
        <v/>
      </c>
      <c r="P61" s="135"/>
      <c r="Q61" s="134" t="str">
        <f t="shared" si="7"/>
        <v/>
      </c>
    </row>
    <row r="62" spans="2:17" s="49" customFormat="1" ht="15" x14ac:dyDescent="0.25">
      <c r="B62" s="50"/>
      <c r="C62" s="51"/>
      <c r="D62" s="51"/>
      <c r="E62" s="52"/>
      <c r="F62" s="51"/>
      <c r="G62" s="53"/>
      <c r="H62" s="132"/>
      <c r="I62" s="131" t="str">
        <f>IF(ISBLANK(B62),"",SUMIF(Virkedager!$C:$C,"&gt;" &amp;  C62,Virkedager!$A:$A) - SUMIF(Virkedager!$C:$C,"&gt;" &amp;  D62,Virkedager!$A:$A))</f>
        <v/>
      </c>
      <c r="J62" s="54" t="str">
        <f t="shared" si="4"/>
        <v/>
      </c>
      <c r="K62" s="55" t="str">
        <f>IF(ISBLANK(B62),"",SUMIF(Virkedager!$C:$C,"&gt;" &amp;  C62,Virkedager!$A:$A) - SUMIF(Virkedager!$C:$C,"&gt;" &amp;  F62,Virkedager!$A:$A))</f>
        <v/>
      </c>
      <c r="L62" s="54" t="str">
        <f t="shared" si="5"/>
        <v/>
      </c>
      <c r="M62" s="56" t="str">
        <f t="shared" si="6"/>
        <v/>
      </c>
      <c r="N62" s="56" t="str">
        <f>IF(ISBLANK(B62),"",IF(COUNTIF($B$7:B62,B62)&gt;1,TRUE,FALSE))</f>
        <v/>
      </c>
      <c r="O62" s="56" t="str">
        <f>IF(ISBLANK(B62),"",IF(COUNTIF($M$7:M62,TRUE)&gt;$Q$2,M62,FALSE))</f>
        <v/>
      </c>
      <c r="P62" s="135"/>
      <c r="Q62" s="134" t="str">
        <f t="shared" si="7"/>
        <v/>
      </c>
    </row>
    <row r="63" spans="2:17" s="49" customFormat="1" ht="15" x14ac:dyDescent="0.25">
      <c r="B63" s="50"/>
      <c r="C63" s="51"/>
      <c r="D63" s="51"/>
      <c r="E63" s="52"/>
      <c r="F63" s="51"/>
      <c r="G63" s="53"/>
      <c r="H63" s="132"/>
      <c r="I63" s="131" t="str">
        <f>IF(ISBLANK(B63),"",SUMIF(Virkedager!$C:$C,"&gt;" &amp;  C63,Virkedager!$A:$A) - SUMIF(Virkedager!$C:$C,"&gt;" &amp;  D63,Virkedager!$A:$A))</f>
        <v/>
      </c>
      <c r="J63" s="54" t="str">
        <f t="shared" si="4"/>
        <v/>
      </c>
      <c r="K63" s="55" t="str">
        <f>IF(ISBLANK(B63),"",SUMIF(Virkedager!$C:$C,"&gt;" &amp;  C63,Virkedager!$A:$A) - SUMIF(Virkedager!$C:$C,"&gt;" &amp;  F63,Virkedager!$A:$A))</f>
        <v/>
      </c>
      <c r="L63" s="54" t="str">
        <f t="shared" si="5"/>
        <v/>
      </c>
      <c r="M63" s="56" t="str">
        <f t="shared" si="6"/>
        <v/>
      </c>
      <c r="N63" s="56" t="str">
        <f>IF(ISBLANK(B63),"",IF(COUNTIF($B$7:B63,B63)&gt;1,TRUE,FALSE))</f>
        <v/>
      </c>
      <c r="O63" s="56" t="str">
        <f>IF(ISBLANK(B63),"",IF(COUNTIF($M$7:M63,TRUE)&gt;$Q$2,M63,FALSE))</f>
        <v/>
      </c>
      <c r="P63" s="135"/>
      <c r="Q63" s="134" t="str">
        <f t="shared" si="7"/>
        <v/>
      </c>
    </row>
    <row r="64" spans="2:17" s="49" customFormat="1" ht="15" x14ac:dyDescent="0.25">
      <c r="B64" s="50"/>
      <c r="C64" s="51"/>
      <c r="D64" s="51"/>
      <c r="E64" s="52"/>
      <c r="F64" s="51"/>
      <c r="G64" s="53"/>
      <c r="H64" s="132"/>
      <c r="I64" s="131" t="str">
        <f>IF(ISBLANK(B64),"",SUMIF(Virkedager!$C:$C,"&gt;" &amp;  C64,Virkedager!$A:$A) - SUMIF(Virkedager!$C:$C,"&gt;" &amp;  D64,Virkedager!$A:$A))</f>
        <v/>
      </c>
      <c r="J64" s="54" t="str">
        <f t="shared" si="4"/>
        <v/>
      </c>
      <c r="K64" s="55" t="str">
        <f>IF(ISBLANK(B64),"",SUMIF(Virkedager!$C:$C,"&gt;" &amp;  C64,Virkedager!$A:$A) - SUMIF(Virkedager!$C:$C,"&gt;" &amp;  F64,Virkedager!$A:$A))</f>
        <v/>
      </c>
      <c r="L64" s="54" t="str">
        <f t="shared" si="5"/>
        <v/>
      </c>
      <c r="M64" s="56" t="str">
        <f t="shared" si="6"/>
        <v/>
      </c>
      <c r="N64" s="56" t="str">
        <f>IF(ISBLANK(B64),"",IF(COUNTIF($B$7:B64,B64)&gt;1,TRUE,FALSE))</f>
        <v/>
      </c>
      <c r="O64" s="56" t="str">
        <f>IF(ISBLANK(B64),"",IF(COUNTIF($M$7:M64,TRUE)&gt;$Q$2,M64,FALSE))</f>
        <v/>
      </c>
      <c r="P64" s="135"/>
      <c r="Q64" s="134" t="str">
        <f t="shared" si="7"/>
        <v/>
      </c>
    </row>
    <row r="65" spans="2:17" s="49" customFormat="1" ht="15" x14ac:dyDescent="0.25">
      <c r="B65" s="50"/>
      <c r="C65" s="51"/>
      <c r="D65" s="51"/>
      <c r="E65" s="52"/>
      <c r="F65" s="51"/>
      <c r="G65" s="53"/>
      <c r="H65" s="132"/>
      <c r="I65" s="131" t="str">
        <f>IF(ISBLANK(B65),"",SUMIF(Virkedager!$C:$C,"&gt;" &amp;  C65,Virkedager!$A:$A) - SUMIF(Virkedager!$C:$C,"&gt;" &amp;  D65,Virkedager!$A:$A))</f>
        <v/>
      </c>
      <c r="J65" s="54" t="str">
        <f t="shared" si="4"/>
        <v/>
      </c>
      <c r="K65" s="55" t="str">
        <f>IF(ISBLANK(B65),"",SUMIF(Virkedager!$C:$C,"&gt;" &amp;  C65,Virkedager!$A:$A) - SUMIF(Virkedager!$C:$C,"&gt;" &amp;  F65,Virkedager!$A:$A))</f>
        <v/>
      </c>
      <c r="L65" s="54" t="str">
        <f t="shared" si="5"/>
        <v/>
      </c>
      <c r="M65" s="56" t="str">
        <f t="shared" si="6"/>
        <v/>
      </c>
      <c r="N65" s="56" t="str">
        <f>IF(ISBLANK(B65),"",IF(COUNTIF($B$7:B65,B65)&gt;1,TRUE,FALSE))</f>
        <v/>
      </c>
      <c r="O65" s="56" t="str">
        <f>IF(ISBLANK(B65),"",IF(COUNTIF($M$7:M65,TRUE)&gt;$Q$2,M65,FALSE))</f>
        <v/>
      </c>
      <c r="P65" s="135"/>
      <c r="Q65" s="134" t="str">
        <f t="shared" si="7"/>
        <v/>
      </c>
    </row>
    <row r="66" spans="2:17" s="49" customFormat="1" ht="15" x14ac:dyDescent="0.25">
      <c r="B66" s="50"/>
      <c r="C66" s="51"/>
      <c r="D66" s="51"/>
      <c r="E66" s="52"/>
      <c r="F66" s="51"/>
      <c r="G66" s="53"/>
      <c r="H66" s="132"/>
      <c r="I66" s="131" t="str">
        <f>IF(ISBLANK(B66),"",SUMIF(Virkedager!$C:$C,"&gt;" &amp;  C66,Virkedager!$A:$A) - SUMIF(Virkedager!$C:$C,"&gt;" &amp;  D66,Virkedager!$A:$A))</f>
        <v/>
      </c>
      <c r="J66" s="54" t="str">
        <f t="shared" si="4"/>
        <v/>
      </c>
      <c r="K66" s="55" t="str">
        <f>IF(ISBLANK(B66),"",SUMIF(Virkedager!$C:$C,"&gt;" &amp;  C66,Virkedager!$A:$A) - SUMIF(Virkedager!$C:$C,"&gt;" &amp;  F66,Virkedager!$A:$A))</f>
        <v/>
      </c>
      <c r="L66" s="54" t="str">
        <f t="shared" si="5"/>
        <v/>
      </c>
      <c r="M66" s="56" t="str">
        <f t="shared" si="6"/>
        <v/>
      </c>
      <c r="N66" s="56" t="str">
        <f>IF(ISBLANK(B66),"",IF(COUNTIF($B$7:B66,B66)&gt;1,TRUE,FALSE))</f>
        <v/>
      </c>
      <c r="O66" s="56" t="str">
        <f>IF(ISBLANK(B66),"",IF(COUNTIF($M$7:M66,TRUE)&gt;$Q$2,M66,FALSE))</f>
        <v/>
      </c>
      <c r="P66" s="135"/>
      <c r="Q66" s="134" t="str">
        <f t="shared" si="7"/>
        <v/>
      </c>
    </row>
    <row r="67" spans="2:17" s="49" customFormat="1" ht="15" x14ac:dyDescent="0.25">
      <c r="B67" s="50"/>
      <c r="C67" s="51"/>
      <c r="D67" s="51"/>
      <c r="E67" s="52"/>
      <c r="F67" s="51"/>
      <c r="G67" s="53"/>
      <c r="H67" s="132"/>
      <c r="I67" s="131" t="str">
        <f>IF(ISBLANK(B67),"",SUMIF(Virkedager!$C:$C,"&gt;" &amp;  C67,Virkedager!$A:$A) - SUMIF(Virkedager!$C:$C,"&gt;" &amp;  D67,Virkedager!$A:$A))</f>
        <v/>
      </c>
      <c r="J67" s="54" t="str">
        <f t="shared" si="4"/>
        <v/>
      </c>
      <c r="K67" s="55" t="str">
        <f>IF(ISBLANK(B67),"",SUMIF(Virkedager!$C:$C,"&gt;" &amp;  C67,Virkedager!$A:$A) - SUMIF(Virkedager!$C:$C,"&gt;" &amp;  F67,Virkedager!$A:$A))</f>
        <v/>
      </c>
      <c r="L67" s="54" t="str">
        <f t="shared" si="5"/>
        <v/>
      </c>
      <c r="M67" s="56" t="str">
        <f t="shared" si="6"/>
        <v/>
      </c>
      <c r="N67" s="56" t="str">
        <f>IF(ISBLANK(B67),"",IF(COUNTIF($B$7:B67,B67)&gt;1,TRUE,FALSE))</f>
        <v/>
      </c>
      <c r="O67" s="56" t="str">
        <f>IF(ISBLANK(B67),"",IF(COUNTIF($M$7:M67,TRUE)&gt;$Q$2,M67,FALSE))</f>
        <v/>
      </c>
      <c r="P67" s="135"/>
      <c r="Q67" s="134" t="str">
        <f t="shared" si="7"/>
        <v/>
      </c>
    </row>
    <row r="68" spans="2:17" s="49" customFormat="1" ht="15" x14ac:dyDescent="0.25">
      <c r="B68" s="50"/>
      <c r="C68" s="51"/>
      <c r="D68" s="51"/>
      <c r="E68" s="52"/>
      <c r="F68" s="51"/>
      <c r="G68" s="53"/>
      <c r="H68" s="132"/>
      <c r="I68" s="131" t="str">
        <f>IF(ISBLANK(B68),"",SUMIF(Virkedager!$C:$C,"&gt;" &amp;  C68,Virkedager!$A:$A) - SUMIF(Virkedager!$C:$C,"&gt;" &amp;  D68,Virkedager!$A:$A))</f>
        <v/>
      </c>
      <c r="J68" s="54" t="str">
        <f t="shared" si="4"/>
        <v/>
      </c>
      <c r="K68" s="55" t="str">
        <f>IF(ISBLANK(B68),"",SUMIF(Virkedager!$C:$C,"&gt;" &amp;  C68,Virkedager!$A:$A) - SUMIF(Virkedager!$C:$C,"&gt;" &amp;  F68,Virkedager!$A:$A))</f>
        <v/>
      </c>
      <c r="L68" s="54" t="str">
        <f t="shared" si="5"/>
        <v/>
      </c>
      <c r="M68" s="56" t="str">
        <f t="shared" si="6"/>
        <v/>
      </c>
      <c r="N68" s="56" t="str">
        <f>IF(ISBLANK(B68),"",IF(COUNTIF($B$7:B68,B68)&gt;1,TRUE,FALSE))</f>
        <v/>
      </c>
      <c r="O68" s="56" t="str">
        <f>IF(ISBLANK(B68),"",IF(COUNTIF($M$7:M68,TRUE)&gt;$Q$2,M68,FALSE))</f>
        <v/>
      </c>
      <c r="P68" s="135"/>
      <c r="Q68" s="134" t="str">
        <f t="shared" si="7"/>
        <v/>
      </c>
    </row>
    <row r="69" spans="2:17" s="49" customFormat="1" ht="15" x14ac:dyDescent="0.25">
      <c r="B69" s="50"/>
      <c r="C69" s="51"/>
      <c r="D69" s="51"/>
      <c r="E69" s="52"/>
      <c r="F69" s="51"/>
      <c r="G69" s="53"/>
      <c r="H69" s="132"/>
      <c r="I69" s="131" t="str">
        <f>IF(ISBLANK(B69),"",SUMIF(Virkedager!$C:$C,"&gt;" &amp;  C69,Virkedager!$A:$A) - SUMIF(Virkedager!$C:$C,"&gt;" &amp;  D69,Virkedager!$A:$A))</f>
        <v/>
      </c>
      <c r="J69" s="54" t="str">
        <f t="shared" si="4"/>
        <v/>
      </c>
      <c r="K69" s="55" t="str">
        <f>IF(ISBLANK(B69),"",SUMIF(Virkedager!$C:$C,"&gt;" &amp;  C69,Virkedager!$A:$A) - SUMIF(Virkedager!$C:$C,"&gt;" &amp;  F69,Virkedager!$A:$A))</f>
        <v/>
      </c>
      <c r="L69" s="54" t="str">
        <f t="shared" si="5"/>
        <v/>
      </c>
      <c r="M69" s="56" t="str">
        <f t="shared" si="6"/>
        <v/>
      </c>
      <c r="N69" s="56" t="str">
        <f>IF(ISBLANK(B69),"",IF(COUNTIF($B$7:B69,B69)&gt;1,TRUE,FALSE))</f>
        <v/>
      </c>
      <c r="O69" s="56" t="str">
        <f>IF(ISBLANK(B69),"",IF(COUNTIF($M$7:M69,TRUE)&gt;$Q$2,M69,FALSE))</f>
        <v/>
      </c>
      <c r="P69" s="135"/>
      <c r="Q69" s="134" t="str">
        <f t="shared" si="7"/>
        <v/>
      </c>
    </row>
    <row r="70" spans="2:17" s="49" customFormat="1" ht="15" x14ac:dyDescent="0.25">
      <c r="B70" s="50"/>
      <c r="C70" s="51"/>
      <c r="D70" s="51"/>
      <c r="E70" s="52"/>
      <c r="F70" s="51"/>
      <c r="G70" s="53"/>
      <c r="H70" s="132"/>
      <c r="I70" s="131" t="str">
        <f>IF(ISBLANK(B70),"",SUMIF(Virkedager!$C:$C,"&gt;" &amp;  C70,Virkedager!$A:$A) - SUMIF(Virkedager!$C:$C,"&gt;" &amp;  D70,Virkedager!$A:$A))</f>
        <v/>
      </c>
      <c r="J70" s="54" t="str">
        <f t="shared" si="4"/>
        <v/>
      </c>
      <c r="K70" s="55" t="str">
        <f>IF(ISBLANK(B70),"",SUMIF(Virkedager!$C:$C,"&gt;" &amp;  C70,Virkedager!$A:$A) - SUMIF(Virkedager!$C:$C,"&gt;" &amp;  F70,Virkedager!$A:$A))</f>
        <v/>
      </c>
      <c r="L70" s="54" t="str">
        <f t="shared" si="5"/>
        <v/>
      </c>
      <c r="M70" s="56" t="str">
        <f t="shared" si="6"/>
        <v/>
      </c>
      <c r="N70" s="56" t="str">
        <f>IF(ISBLANK(B70),"",IF(COUNTIF($B$7:B70,B70)&gt;1,TRUE,FALSE))</f>
        <v/>
      </c>
      <c r="O70" s="56" t="str">
        <f>IF(ISBLANK(B70),"",IF(COUNTIF($M$7:M70,TRUE)&gt;$Q$2,M70,FALSE))</f>
        <v/>
      </c>
      <c r="P70" s="135"/>
      <c r="Q70" s="134" t="str">
        <f t="shared" si="7"/>
        <v/>
      </c>
    </row>
    <row r="71" spans="2:17" s="49" customFormat="1" ht="15" x14ac:dyDescent="0.25">
      <c r="B71" s="50"/>
      <c r="C71" s="51"/>
      <c r="D71" s="51"/>
      <c r="E71" s="52"/>
      <c r="F71" s="51"/>
      <c r="G71" s="53"/>
      <c r="H71" s="132"/>
      <c r="I71" s="131" t="str">
        <f>IF(ISBLANK(B71),"",SUMIF(Virkedager!$C:$C,"&gt;" &amp;  C71,Virkedager!$A:$A) - SUMIF(Virkedager!$C:$C,"&gt;" &amp;  D71,Virkedager!$A:$A))</f>
        <v/>
      </c>
      <c r="J71" s="54" t="str">
        <f t="shared" si="4"/>
        <v/>
      </c>
      <c r="K71" s="55" t="str">
        <f>IF(ISBLANK(B71),"",SUMIF(Virkedager!$C:$C,"&gt;" &amp;  C71,Virkedager!$A:$A) - SUMIF(Virkedager!$C:$C,"&gt;" &amp;  F71,Virkedager!$A:$A))</f>
        <v/>
      </c>
      <c r="L71" s="54" t="str">
        <f t="shared" si="5"/>
        <v/>
      </c>
      <c r="M71" s="56" t="str">
        <f t="shared" si="6"/>
        <v/>
      </c>
      <c r="N71" s="56" t="str">
        <f>IF(ISBLANK(B71),"",IF(COUNTIF($B$7:B71,B71)&gt;1,TRUE,FALSE))</f>
        <v/>
      </c>
      <c r="O71" s="56" t="str">
        <f>IF(ISBLANK(B71),"",IF(COUNTIF($M$7:M71,TRUE)&gt;$Q$2,M71,FALSE))</f>
        <v/>
      </c>
      <c r="P71" s="135"/>
      <c r="Q71" s="134" t="str">
        <f t="shared" si="7"/>
        <v/>
      </c>
    </row>
    <row r="72" spans="2:17" s="49" customFormat="1" ht="15" x14ac:dyDescent="0.25">
      <c r="B72" s="50"/>
      <c r="C72" s="51"/>
      <c r="D72" s="51"/>
      <c r="E72" s="52"/>
      <c r="F72" s="51"/>
      <c r="G72" s="53"/>
      <c r="H72" s="132"/>
      <c r="I72" s="131" t="str">
        <f>IF(ISBLANK(B72),"",SUMIF(Virkedager!$C:$C,"&gt;" &amp;  C72,Virkedager!$A:$A) - SUMIF(Virkedager!$C:$C,"&gt;" &amp;  D72,Virkedager!$A:$A))</f>
        <v/>
      </c>
      <c r="J72" s="54" t="str">
        <f t="shared" si="4"/>
        <v/>
      </c>
      <c r="K72" s="55" t="str">
        <f>IF(ISBLANK(B72),"",SUMIF(Virkedager!$C:$C,"&gt;" &amp;  C72,Virkedager!$A:$A) - SUMIF(Virkedager!$C:$C,"&gt;" &amp;  F72,Virkedager!$A:$A))</f>
        <v/>
      </c>
      <c r="L72" s="54" t="str">
        <f t="shared" si="5"/>
        <v/>
      </c>
      <c r="M72" s="56" t="str">
        <f t="shared" si="6"/>
        <v/>
      </c>
      <c r="N72" s="56" t="str">
        <f>IF(ISBLANK(B72),"",IF(COUNTIF($B$7:B72,B72)&gt;1,TRUE,FALSE))</f>
        <v/>
      </c>
      <c r="O72" s="56" t="str">
        <f>IF(ISBLANK(B72),"",IF(COUNTIF($M$7:M72,TRUE)&gt;$Q$2,M72,FALSE))</f>
        <v/>
      </c>
      <c r="P72" s="135"/>
      <c r="Q72" s="134" t="str">
        <f t="shared" si="7"/>
        <v/>
      </c>
    </row>
    <row r="73" spans="2:17" s="49" customFormat="1" ht="15" x14ac:dyDescent="0.25">
      <c r="B73" s="50"/>
      <c r="C73" s="51"/>
      <c r="D73" s="51"/>
      <c r="E73" s="52"/>
      <c r="F73" s="51"/>
      <c r="G73" s="53"/>
      <c r="H73" s="132"/>
      <c r="I73" s="131" t="str">
        <f>IF(ISBLANK(B73),"",SUMIF(Virkedager!$C:$C,"&gt;" &amp;  C73,Virkedager!$A:$A) - SUMIF(Virkedager!$C:$C,"&gt;" &amp;  D73,Virkedager!$A:$A))</f>
        <v/>
      </c>
      <c r="J73" s="54" t="str">
        <f t="shared" ref="J73:J136" si="8">IF(ISBLANK(B73),"",I73&lt;21)</f>
        <v/>
      </c>
      <c r="K73" s="55" t="str">
        <f>IF(ISBLANK(B73),"",SUMIF(Virkedager!$C:$C,"&gt;" &amp;  C73,Virkedager!$A:$A) - SUMIF(Virkedager!$C:$C,"&gt;" &amp;  F73,Virkedager!$A:$A))</f>
        <v/>
      </c>
      <c r="L73" s="54" t="str">
        <f t="shared" ref="L73:L136" si="9">IF(ISBLANK(B73),"",IF(N73,NOT(N73),K73&gt;20))</f>
        <v/>
      </c>
      <c r="M73" s="56" t="str">
        <f t="shared" ref="M73:M136" si="10">IF(ISBLANK(B73),"",IF(AND(ISNUMBER($L$2),ISNUMBER(E73)),INT(F73)&gt;INT(E73),FALSE))</f>
        <v/>
      </c>
      <c r="N73" s="56" t="str">
        <f>IF(ISBLANK(B73),"",IF(COUNTIF($B$7:B73,B73)&gt;1,TRUE,FALSE))</f>
        <v/>
      </c>
      <c r="O73" s="56" t="str">
        <f>IF(ISBLANK(B73),"",IF(COUNTIF($M$7:M73,TRUE)&gt;$Q$2,M73,FALSE))</f>
        <v/>
      </c>
      <c r="P73" s="135"/>
      <c r="Q73" s="134" t="str">
        <f t="shared" ref="Q73:Q136" si="11">IF(ISBLANK(B73),"",MAXA(IF(AND(L73,J73,NOT(N73)),G73,0),IF(AND(O73,$P$2,NOT(N73)),500,0)))</f>
        <v/>
      </c>
    </row>
    <row r="74" spans="2:17" s="49" customFormat="1" ht="15" x14ac:dyDescent="0.25">
      <c r="B74" s="50"/>
      <c r="C74" s="51"/>
      <c r="D74" s="51"/>
      <c r="E74" s="52"/>
      <c r="F74" s="51"/>
      <c r="G74" s="53"/>
      <c r="H74" s="132"/>
      <c r="I74" s="131" t="str">
        <f>IF(ISBLANK(B74),"",SUMIF(Virkedager!$C:$C,"&gt;" &amp;  C74,Virkedager!$A:$A) - SUMIF(Virkedager!$C:$C,"&gt;" &amp;  D74,Virkedager!$A:$A))</f>
        <v/>
      </c>
      <c r="J74" s="54" t="str">
        <f t="shared" si="8"/>
        <v/>
      </c>
      <c r="K74" s="55" t="str">
        <f>IF(ISBLANK(B74),"",SUMIF(Virkedager!$C:$C,"&gt;" &amp;  C74,Virkedager!$A:$A) - SUMIF(Virkedager!$C:$C,"&gt;" &amp;  F74,Virkedager!$A:$A))</f>
        <v/>
      </c>
      <c r="L74" s="54" t="str">
        <f t="shared" si="9"/>
        <v/>
      </c>
      <c r="M74" s="56" t="str">
        <f t="shared" si="10"/>
        <v/>
      </c>
      <c r="N74" s="56" t="str">
        <f>IF(ISBLANK(B74),"",IF(COUNTIF($B$7:B74,B74)&gt;1,TRUE,FALSE))</f>
        <v/>
      </c>
      <c r="O74" s="56" t="str">
        <f>IF(ISBLANK(B74),"",IF(COUNTIF($M$7:M74,TRUE)&gt;$Q$2,M74,FALSE))</f>
        <v/>
      </c>
      <c r="P74" s="135"/>
      <c r="Q74" s="134" t="str">
        <f t="shared" si="11"/>
        <v/>
      </c>
    </row>
    <row r="75" spans="2:17" s="49" customFormat="1" ht="15" x14ac:dyDescent="0.25">
      <c r="B75" s="50"/>
      <c r="C75" s="51"/>
      <c r="D75" s="51"/>
      <c r="E75" s="52"/>
      <c r="F75" s="51"/>
      <c r="G75" s="53"/>
      <c r="H75" s="132"/>
      <c r="I75" s="131" t="str">
        <f>IF(ISBLANK(B75),"",SUMIF(Virkedager!$C:$C,"&gt;" &amp;  C75,Virkedager!$A:$A) - SUMIF(Virkedager!$C:$C,"&gt;" &amp;  D75,Virkedager!$A:$A))</f>
        <v/>
      </c>
      <c r="J75" s="54" t="str">
        <f t="shared" si="8"/>
        <v/>
      </c>
      <c r="K75" s="55" t="str">
        <f>IF(ISBLANK(B75),"",SUMIF(Virkedager!$C:$C,"&gt;" &amp;  C75,Virkedager!$A:$A) - SUMIF(Virkedager!$C:$C,"&gt;" &amp;  F75,Virkedager!$A:$A))</f>
        <v/>
      </c>
      <c r="L75" s="54" t="str">
        <f t="shared" si="9"/>
        <v/>
      </c>
      <c r="M75" s="56" t="str">
        <f t="shared" si="10"/>
        <v/>
      </c>
      <c r="N75" s="56" t="str">
        <f>IF(ISBLANK(B75),"",IF(COUNTIF($B$7:B75,B75)&gt;1,TRUE,FALSE))</f>
        <v/>
      </c>
      <c r="O75" s="56" t="str">
        <f>IF(ISBLANK(B75),"",IF(COUNTIF($M$7:M75,TRUE)&gt;$Q$2,M75,FALSE))</f>
        <v/>
      </c>
      <c r="P75" s="135"/>
      <c r="Q75" s="134" t="str">
        <f t="shared" si="11"/>
        <v/>
      </c>
    </row>
    <row r="76" spans="2:17" s="49" customFormat="1" ht="15" x14ac:dyDescent="0.25">
      <c r="B76" s="50"/>
      <c r="C76" s="51"/>
      <c r="D76" s="51"/>
      <c r="E76" s="52"/>
      <c r="F76" s="51"/>
      <c r="G76" s="53"/>
      <c r="H76" s="132"/>
      <c r="I76" s="131" t="str">
        <f>IF(ISBLANK(B76),"",SUMIF(Virkedager!$C:$C,"&gt;" &amp;  C76,Virkedager!$A:$A) - SUMIF(Virkedager!$C:$C,"&gt;" &amp;  D76,Virkedager!$A:$A))</f>
        <v/>
      </c>
      <c r="J76" s="54" t="str">
        <f t="shared" si="8"/>
        <v/>
      </c>
      <c r="K76" s="55" t="str">
        <f>IF(ISBLANK(B76),"",SUMIF(Virkedager!$C:$C,"&gt;" &amp;  C76,Virkedager!$A:$A) - SUMIF(Virkedager!$C:$C,"&gt;" &amp;  F76,Virkedager!$A:$A))</f>
        <v/>
      </c>
      <c r="L76" s="54" t="str">
        <f t="shared" si="9"/>
        <v/>
      </c>
      <c r="M76" s="56" t="str">
        <f t="shared" si="10"/>
        <v/>
      </c>
      <c r="N76" s="56" t="str">
        <f>IF(ISBLANK(B76),"",IF(COUNTIF($B$7:B76,B76)&gt;1,TRUE,FALSE))</f>
        <v/>
      </c>
      <c r="O76" s="56" t="str">
        <f>IF(ISBLANK(B76),"",IF(COUNTIF($M$7:M76,TRUE)&gt;$Q$2,M76,FALSE))</f>
        <v/>
      </c>
      <c r="P76" s="135"/>
      <c r="Q76" s="134" t="str">
        <f t="shared" si="11"/>
        <v/>
      </c>
    </row>
    <row r="77" spans="2:17" s="49" customFormat="1" ht="15" x14ac:dyDescent="0.25">
      <c r="B77" s="50"/>
      <c r="C77" s="51"/>
      <c r="D77" s="51"/>
      <c r="E77" s="52"/>
      <c r="F77" s="51"/>
      <c r="G77" s="53"/>
      <c r="H77" s="132"/>
      <c r="I77" s="131" t="str">
        <f>IF(ISBLANK(B77),"",SUMIF(Virkedager!$C:$C,"&gt;" &amp;  C77,Virkedager!$A:$A) - SUMIF(Virkedager!$C:$C,"&gt;" &amp;  D77,Virkedager!$A:$A))</f>
        <v/>
      </c>
      <c r="J77" s="54" t="str">
        <f t="shared" si="8"/>
        <v/>
      </c>
      <c r="K77" s="55" t="str">
        <f>IF(ISBLANK(B77),"",SUMIF(Virkedager!$C:$C,"&gt;" &amp;  C77,Virkedager!$A:$A) - SUMIF(Virkedager!$C:$C,"&gt;" &amp;  F77,Virkedager!$A:$A))</f>
        <v/>
      </c>
      <c r="L77" s="54" t="str">
        <f t="shared" si="9"/>
        <v/>
      </c>
      <c r="M77" s="56" t="str">
        <f t="shared" si="10"/>
        <v/>
      </c>
      <c r="N77" s="56" t="str">
        <f>IF(ISBLANK(B77),"",IF(COUNTIF($B$7:B77,B77)&gt;1,TRUE,FALSE))</f>
        <v/>
      </c>
      <c r="O77" s="56" t="str">
        <f>IF(ISBLANK(B77),"",IF(COUNTIF($M$7:M77,TRUE)&gt;$Q$2,M77,FALSE))</f>
        <v/>
      </c>
      <c r="P77" s="135"/>
      <c r="Q77" s="134" t="str">
        <f t="shared" si="11"/>
        <v/>
      </c>
    </row>
    <row r="78" spans="2:17" s="49" customFormat="1" ht="15" x14ac:dyDescent="0.25">
      <c r="B78" s="50"/>
      <c r="C78" s="51"/>
      <c r="D78" s="51"/>
      <c r="E78" s="52"/>
      <c r="F78" s="51"/>
      <c r="G78" s="53"/>
      <c r="H78" s="132"/>
      <c r="I78" s="131" t="str">
        <f>IF(ISBLANK(B78),"",SUMIF(Virkedager!$C:$C,"&gt;" &amp;  C78,Virkedager!$A:$A) - SUMIF(Virkedager!$C:$C,"&gt;" &amp;  D78,Virkedager!$A:$A))</f>
        <v/>
      </c>
      <c r="J78" s="54" t="str">
        <f t="shared" si="8"/>
        <v/>
      </c>
      <c r="K78" s="55" t="str">
        <f>IF(ISBLANK(B78),"",SUMIF(Virkedager!$C:$C,"&gt;" &amp;  C78,Virkedager!$A:$A) - SUMIF(Virkedager!$C:$C,"&gt;" &amp;  F78,Virkedager!$A:$A))</f>
        <v/>
      </c>
      <c r="L78" s="54" t="str">
        <f t="shared" si="9"/>
        <v/>
      </c>
      <c r="M78" s="56" t="str">
        <f t="shared" si="10"/>
        <v/>
      </c>
      <c r="N78" s="56" t="str">
        <f>IF(ISBLANK(B78),"",IF(COUNTIF($B$7:B78,B78)&gt;1,TRUE,FALSE))</f>
        <v/>
      </c>
      <c r="O78" s="56" t="str">
        <f>IF(ISBLANK(B78),"",IF(COUNTIF($M$7:M78,TRUE)&gt;$Q$2,M78,FALSE))</f>
        <v/>
      </c>
      <c r="P78" s="135"/>
      <c r="Q78" s="134" t="str">
        <f t="shared" si="11"/>
        <v/>
      </c>
    </row>
    <row r="79" spans="2:17" s="49" customFormat="1" ht="15" x14ac:dyDescent="0.25">
      <c r="B79" s="50"/>
      <c r="C79" s="51"/>
      <c r="D79" s="51"/>
      <c r="E79" s="52"/>
      <c r="F79" s="51"/>
      <c r="G79" s="53"/>
      <c r="H79" s="132"/>
      <c r="I79" s="131" t="str">
        <f>IF(ISBLANK(B79),"",SUMIF(Virkedager!$C:$C,"&gt;" &amp;  C79,Virkedager!$A:$A) - SUMIF(Virkedager!$C:$C,"&gt;" &amp;  D79,Virkedager!$A:$A))</f>
        <v/>
      </c>
      <c r="J79" s="54" t="str">
        <f t="shared" si="8"/>
        <v/>
      </c>
      <c r="K79" s="55" t="str">
        <f>IF(ISBLANK(B79),"",SUMIF(Virkedager!$C:$C,"&gt;" &amp;  C79,Virkedager!$A:$A) - SUMIF(Virkedager!$C:$C,"&gt;" &amp;  F79,Virkedager!$A:$A))</f>
        <v/>
      </c>
      <c r="L79" s="54" t="str">
        <f t="shared" si="9"/>
        <v/>
      </c>
      <c r="M79" s="56" t="str">
        <f t="shared" si="10"/>
        <v/>
      </c>
      <c r="N79" s="56" t="str">
        <f>IF(ISBLANK(B79),"",IF(COUNTIF($B$7:B79,B79)&gt;1,TRUE,FALSE))</f>
        <v/>
      </c>
      <c r="O79" s="56" t="str">
        <f>IF(ISBLANK(B79),"",IF(COUNTIF($M$7:M79,TRUE)&gt;$Q$2,M79,FALSE))</f>
        <v/>
      </c>
      <c r="P79" s="135"/>
      <c r="Q79" s="134" t="str">
        <f t="shared" si="11"/>
        <v/>
      </c>
    </row>
    <row r="80" spans="2:17" s="49" customFormat="1" ht="15" x14ac:dyDescent="0.25">
      <c r="B80" s="50"/>
      <c r="C80" s="51"/>
      <c r="D80" s="51"/>
      <c r="E80" s="52"/>
      <c r="F80" s="51"/>
      <c r="G80" s="53"/>
      <c r="H80" s="132"/>
      <c r="I80" s="131" t="str">
        <f>IF(ISBLANK(B80),"",SUMIF(Virkedager!$C:$C,"&gt;" &amp;  C80,Virkedager!$A:$A) - SUMIF(Virkedager!$C:$C,"&gt;" &amp;  D80,Virkedager!$A:$A))</f>
        <v/>
      </c>
      <c r="J80" s="54" t="str">
        <f t="shared" si="8"/>
        <v/>
      </c>
      <c r="K80" s="55" t="str">
        <f>IF(ISBLANK(B80),"",SUMIF(Virkedager!$C:$C,"&gt;" &amp;  C80,Virkedager!$A:$A) - SUMIF(Virkedager!$C:$C,"&gt;" &amp;  F80,Virkedager!$A:$A))</f>
        <v/>
      </c>
      <c r="L80" s="54" t="str">
        <f t="shared" si="9"/>
        <v/>
      </c>
      <c r="M80" s="56" t="str">
        <f t="shared" si="10"/>
        <v/>
      </c>
      <c r="N80" s="56" t="str">
        <f>IF(ISBLANK(B80),"",IF(COUNTIF($B$7:B80,B80)&gt;1,TRUE,FALSE))</f>
        <v/>
      </c>
      <c r="O80" s="56" t="str">
        <f>IF(ISBLANK(B80),"",IF(COUNTIF($M$7:M80,TRUE)&gt;$Q$2,M80,FALSE))</f>
        <v/>
      </c>
      <c r="P80" s="135"/>
      <c r="Q80" s="134" t="str">
        <f t="shared" si="11"/>
        <v/>
      </c>
    </row>
    <row r="81" spans="2:17" s="49" customFormat="1" ht="15" x14ac:dyDescent="0.25">
      <c r="B81" s="50"/>
      <c r="C81" s="51"/>
      <c r="D81" s="51"/>
      <c r="E81" s="52"/>
      <c r="F81" s="51"/>
      <c r="G81" s="53"/>
      <c r="H81" s="132"/>
      <c r="I81" s="131" t="str">
        <f>IF(ISBLANK(B81),"",SUMIF(Virkedager!$C:$C,"&gt;" &amp;  C81,Virkedager!$A:$A) - SUMIF(Virkedager!$C:$C,"&gt;" &amp;  D81,Virkedager!$A:$A))</f>
        <v/>
      </c>
      <c r="J81" s="54" t="str">
        <f t="shared" si="8"/>
        <v/>
      </c>
      <c r="K81" s="55" t="str">
        <f>IF(ISBLANK(B81),"",SUMIF(Virkedager!$C:$C,"&gt;" &amp;  C81,Virkedager!$A:$A) - SUMIF(Virkedager!$C:$C,"&gt;" &amp;  F81,Virkedager!$A:$A))</f>
        <v/>
      </c>
      <c r="L81" s="54" t="str">
        <f t="shared" si="9"/>
        <v/>
      </c>
      <c r="M81" s="56" t="str">
        <f t="shared" si="10"/>
        <v/>
      </c>
      <c r="N81" s="56" t="str">
        <f>IF(ISBLANK(B81),"",IF(COUNTIF($B$7:B81,B81)&gt;1,TRUE,FALSE))</f>
        <v/>
      </c>
      <c r="O81" s="56" t="str">
        <f>IF(ISBLANK(B81),"",IF(COUNTIF($M$7:M81,TRUE)&gt;$Q$2,M81,FALSE))</f>
        <v/>
      </c>
      <c r="P81" s="135"/>
      <c r="Q81" s="134" t="str">
        <f t="shared" si="11"/>
        <v/>
      </c>
    </row>
    <row r="82" spans="2:17" s="49" customFormat="1" ht="15" x14ac:dyDescent="0.25">
      <c r="B82" s="50"/>
      <c r="C82" s="51"/>
      <c r="D82" s="51"/>
      <c r="E82" s="52"/>
      <c r="F82" s="51"/>
      <c r="G82" s="53"/>
      <c r="H82" s="132"/>
      <c r="I82" s="131" t="str">
        <f>IF(ISBLANK(B82),"",SUMIF(Virkedager!$C:$C,"&gt;" &amp;  C82,Virkedager!$A:$A) - SUMIF(Virkedager!$C:$C,"&gt;" &amp;  D82,Virkedager!$A:$A))</f>
        <v/>
      </c>
      <c r="J82" s="54" t="str">
        <f t="shared" si="8"/>
        <v/>
      </c>
      <c r="K82" s="55" t="str">
        <f>IF(ISBLANK(B82),"",SUMIF(Virkedager!$C:$C,"&gt;" &amp;  C82,Virkedager!$A:$A) - SUMIF(Virkedager!$C:$C,"&gt;" &amp;  F82,Virkedager!$A:$A))</f>
        <v/>
      </c>
      <c r="L82" s="54" t="str">
        <f t="shared" si="9"/>
        <v/>
      </c>
      <c r="M82" s="56" t="str">
        <f t="shared" si="10"/>
        <v/>
      </c>
      <c r="N82" s="56" t="str">
        <f>IF(ISBLANK(B82),"",IF(COUNTIF($B$7:B82,B82)&gt;1,TRUE,FALSE))</f>
        <v/>
      </c>
      <c r="O82" s="56" t="str">
        <f>IF(ISBLANK(B82),"",IF(COUNTIF($M$7:M82,TRUE)&gt;$Q$2,M82,FALSE))</f>
        <v/>
      </c>
      <c r="P82" s="135"/>
      <c r="Q82" s="134" t="str">
        <f t="shared" si="11"/>
        <v/>
      </c>
    </row>
    <row r="83" spans="2:17" s="49" customFormat="1" ht="15" x14ac:dyDescent="0.25">
      <c r="B83" s="50"/>
      <c r="C83" s="51"/>
      <c r="D83" s="51"/>
      <c r="E83" s="52"/>
      <c r="F83" s="51"/>
      <c r="G83" s="53"/>
      <c r="H83" s="132"/>
      <c r="I83" s="131" t="str">
        <f>IF(ISBLANK(B83),"",SUMIF(Virkedager!$C:$C,"&gt;" &amp;  C83,Virkedager!$A:$A) - SUMIF(Virkedager!$C:$C,"&gt;" &amp;  D83,Virkedager!$A:$A))</f>
        <v/>
      </c>
      <c r="J83" s="54" t="str">
        <f t="shared" si="8"/>
        <v/>
      </c>
      <c r="K83" s="55" t="str">
        <f>IF(ISBLANK(B83),"",SUMIF(Virkedager!$C:$C,"&gt;" &amp;  C83,Virkedager!$A:$A) - SUMIF(Virkedager!$C:$C,"&gt;" &amp;  F83,Virkedager!$A:$A))</f>
        <v/>
      </c>
      <c r="L83" s="54" t="str">
        <f t="shared" si="9"/>
        <v/>
      </c>
      <c r="M83" s="56" t="str">
        <f t="shared" si="10"/>
        <v/>
      </c>
      <c r="N83" s="56" t="str">
        <f>IF(ISBLANK(B83),"",IF(COUNTIF($B$7:B83,B83)&gt;1,TRUE,FALSE))</f>
        <v/>
      </c>
      <c r="O83" s="56" t="str">
        <f>IF(ISBLANK(B83),"",IF(COUNTIF($M$7:M83,TRUE)&gt;$Q$2,M83,FALSE))</f>
        <v/>
      </c>
      <c r="P83" s="135"/>
      <c r="Q83" s="134" t="str">
        <f t="shared" si="11"/>
        <v/>
      </c>
    </row>
    <row r="84" spans="2:17" s="49" customFormat="1" ht="15" x14ac:dyDescent="0.25">
      <c r="B84" s="50"/>
      <c r="C84" s="51"/>
      <c r="D84" s="51"/>
      <c r="E84" s="52"/>
      <c r="F84" s="51"/>
      <c r="G84" s="53"/>
      <c r="H84" s="132"/>
      <c r="I84" s="131" t="str">
        <f>IF(ISBLANK(B84),"",SUMIF(Virkedager!$C:$C,"&gt;" &amp;  C84,Virkedager!$A:$A) - SUMIF(Virkedager!$C:$C,"&gt;" &amp;  D84,Virkedager!$A:$A))</f>
        <v/>
      </c>
      <c r="J84" s="54" t="str">
        <f t="shared" si="8"/>
        <v/>
      </c>
      <c r="K84" s="55" t="str">
        <f>IF(ISBLANK(B84),"",SUMIF(Virkedager!$C:$C,"&gt;" &amp;  C84,Virkedager!$A:$A) - SUMIF(Virkedager!$C:$C,"&gt;" &amp;  F84,Virkedager!$A:$A))</f>
        <v/>
      </c>
      <c r="L84" s="54" t="str">
        <f t="shared" si="9"/>
        <v/>
      </c>
      <c r="M84" s="56" t="str">
        <f t="shared" si="10"/>
        <v/>
      </c>
      <c r="N84" s="56" t="str">
        <f>IF(ISBLANK(B84),"",IF(COUNTIF($B$7:B84,B84)&gt;1,TRUE,FALSE))</f>
        <v/>
      </c>
      <c r="O84" s="56" t="str">
        <f>IF(ISBLANK(B84),"",IF(COUNTIF($M$7:M84,TRUE)&gt;$Q$2,M84,FALSE))</f>
        <v/>
      </c>
      <c r="P84" s="135"/>
      <c r="Q84" s="134" t="str">
        <f t="shared" si="11"/>
        <v/>
      </c>
    </row>
    <row r="85" spans="2:17" s="49" customFormat="1" ht="15" x14ac:dyDescent="0.25">
      <c r="B85" s="50"/>
      <c r="C85" s="51"/>
      <c r="D85" s="51"/>
      <c r="E85" s="52"/>
      <c r="F85" s="51"/>
      <c r="G85" s="53"/>
      <c r="H85" s="132"/>
      <c r="I85" s="131" t="str">
        <f>IF(ISBLANK(B85),"",SUMIF(Virkedager!$C:$C,"&gt;" &amp;  C85,Virkedager!$A:$A) - SUMIF(Virkedager!$C:$C,"&gt;" &amp;  D85,Virkedager!$A:$A))</f>
        <v/>
      </c>
      <c r="J85" s="54" t="str">
        <f t="shared" si="8"/>
        <v/>
      </c>
      <c r="K85" s="55" t="str">
        <f>IF(ISBLANK(B85),"",SUMIF(Virkedager!$C:$C,"&gt;" &amp;  C85,Virkedager!$A:$A) - SUMIF(Virkedager!$C:$C,"&gt;" &amp;  F85,Virkedager!$A:$A))</f>
        <v/>
      </c>
      <c r="L85" s="54" t="str">
        <f t="shared" si="9"/>
        <v/>
      </c>
      <c r="M85" s="56" t="str">
        <f t="shared" si="10"/>
        <v/>
      </c>
      <c r="N85" s="56" t="str">
        <f>IF(ISBLANK(B85),"",IF(COUNTIF($B$7:B85,B85)&gt;1,TRUE,FALSE))</f>
        <v/>
      </c>
      <c r="O85" s="56" t="str">
        <f>IF(ISBLANK(B85),"",IF(COUNTIF($M$7:M85,TRUE)&gt;$Q$2,M85,FALSE))</f>
        <v/>
      </c>
      <c r="P85" s="135"/>
      <c r="Q85" s="134" t="str">
        <f t="shared" si="11"/>
        <v/>
      </c>
    </row>
    <row r="86" spans="2:17" s="49" customFormat="1" ht="15" x14ac:dyDescent="0.25">
      <c r="B86" s="50"/>
      <c r="C86" s="51"/>
      <c r="D86" s="51"/>
      <c r="E86" s="52"/>
      <c r="F86" s="51"/>
      <c r="G86" s="53"/>
      <c r="H86" s="132"/>
      <c r="I86" s="131" t="str">
        <f>IF(ISBLANK(B86),"",SUMIF(Virkedager!$C:$C,"&gt;" &amp;  C86,Virkedager!$A:$A) - SUMIF(Virkedager!$C:$C,"&gt;" &amp;  D86,Virkedager!$A:$A))</f>
        <v/>
      </c>
      <c r="J86" s="54" t="str">
        <f t="shared" si="8"/>
        <v/>
      </c>
      <c r="K86" s="55" t="str">
        <f>IF(ISBLANK(B86),"",SUMIF(Virkedager!$C:$C,"&gt;" &amp;  C86,Virkedager!$A:$A) - SUMIF(Virkedager!$C:$C,"&gt;" &amp;  F86,Virkedager!$A:$A))</f>
        <v/>
      </c>
      <c r="L86" s="54" t="str">
        <f t="shared" si="9"/>
        <v/>
      </c>
      <c r="M86" s="56" t="str">
        <f t="shared" si="10"/>
        <v/>
      </c>
      <c r="N86" s="56" t="str">
        <f>IF(ISBLANK(B86),"",IF(COUNTIF($B$7:B86,B86)&gt;1,TRUE,FALSE))</f>
        <v/>
      </c>
      <c r="O86" s="56" t="str">
        <f>IF(ISBLANK(B86),"",IF(COUNTIF($M$7:M86,TRUE)&gt;$Q$2,M86,FALSE))</f>
        <v/>
      </c>
      <c r="P86" s="135"/>
      <c r="Q86" s="134" t="str">
        <f t="shared" si="11"/>
        <v/>
      </c>
    </row>
    <row r="87" spans="2:17" s="49" customFormat="1" ht="15" x14ac:dyDescent="0.25">
      <c r="B87" s="50"/>
      <c r="C87" s="51"/>
      <c r="D87" s="51"/>
      <c r="E87" s="52"/>
      <c r="F87" s="51"/>
      <c r="G87" s="53"/>
      <c r="H87" s="132"/>
      <c r="I87" s="131" t="str">
        <f>IF(ISBLANK(B87),"",SUMIF(Virkedager!$C:$C,"&gt;" &amp;  C87,Virkedager!$A:$A) - SUMIF(Virkedager!$C:$C,"&gt;" &amp;  D87,Virkedager!$A:$A))</f>
        <v/>
      </c>
      <c r="J87" s="54" t="str">
        <f t="shared" si="8"/>
        <v/>
      </c>
      <c r="K87" s="55" t="str">
        <f>IF(ISBLANK(B87),"",SUMIF(Virkedager!$C:$C,"&gt;" &amp;  C87,Virkedager!$A:$A) - SUMIF(Virkedager!$C:$C,"&gt;" &amp;  F87,Virkedager!$A:$A))</f>
        <v/>
      </c>
      <c r="L87" s="54" t="str">
        <f t="shared" si="9"/>
        <v/>
      </c>
      <c r="M87" s="56" t="str">
        <f t="shared" si="10"/>
        <v/>
      </c>
      <c r="N87" s="56" t="str">
        <f>IF(ISBLANK(B87),"",IF(COUNTIF($B$7:B87,B87)&gt;1,TRUE,FALSE))</f>
        <v/>
      </c>
      <c r="O87" s="56" t="str">
        <f>IF(ISBLANK(B87),"",IF(COUNTIF($M$7:M87,TRUE)&gt;$Q$2,M87,FALSE))</f>
        <v/>
      </c>
      <c r="P87" s="135"/>
      <c r="Q87" s="134" t="str">
        <f t="shared" si="11"/>
        <v/>
      </c>
    </row>
    <row r="88" spans="2:17" s="49" customFormat="1" ht="15" x14ac:dyDescent="0.25">
      <c r="B88" s="50"/>
      <c r="C88" s="51"/>
      <c r="D88" s="51"/>
      <c r="E88" s="52"/>
      <c r="F88" s="51"/>
      <c r="G88" s="53"/>
      <c r="H88" s="132"/>
      <c r="I88" s="131" t="str">
        <f>IF(ISBLANK(B88),"",SUMIF(Virkedager!$C:$C,"&gt;" &amp;  C88,Virkedager!$A:$A) - SUMIF(Virkedager!$C:$C,"&gt;" &amp;  D88,Virkedager!$A:$A))</f>
        <v/>
      </c>
      <c r="J88" s="54" t="str">
        <f t="shared" si="8"/>
        <v/>
      </c>
      <c r="K88" s="55" t="str">
        <f>IF(ISBLANK(B88),"",SUMIF(Virkedager!$C:$C,"&gt;" &amp;  C88,Virkedager!$A:$A) - SUMIF(Virkedager!$C:$C,"&gt;" &amp;  F88,Virkedager!$A:$A))</f>
        <v/>
      </c>
      <c r="L88" s="54" t="str">
        <f t="shared" si="9"/>
        <v/>
      </c>
      <c r="M88" s="56" t="str">
        <f t="shared" si="10"/>
        <v/>
      </c>
      <c r="N88" s="56" t="str">
        <f>IF(ISBLANK(B88),"",IF(COUNTIF($B$7:B88,B88)&gt;1,TRUE,FALSE))</f>
        <v/>
      </c>
      <c r="O88" s="56" t="str">
        <f>IF(ISBLANK(B88),"",IF(COUNTIF($M$7:M88,TRUE)&gt;$Q$2,M88,FALSE))</f>
        <v/>
      </c>
      <c r="P88" s="135"/>
      <c r="Q88" s="134" t="str">
        <f t="shared" si="11"/>
        <v/>
      </c>
    </row>
    <row r="89" spans="2:17" s="49" customFormat="1" ht="15" x14ac:dyDescent="0.25">
      <c r="B89" s="50"/>
      <c r="C89" s="51"/>
      <c r="D89" s="51"/>
      <c r="E89" s="52"/>
      <c r="F89" s="51"/>
      <c r="G89" s="53"/>
      <c r="H89" s="132"/>
      <c r="I89" s="131" t="str">
        <f>IF(ISBLANK(B89),"",SUMIF(Virkedager!$C:$C,"&gt;" &amp;  C89,Virkedager!$A:$A) - SUMIF(Virkedager!$C:$C,"&gt;" &amp;  D89,Virkedager!$A:$A))</f>
        <v/>
      </c>
      <c r="J89" s="54" t="str">
        <f t="shared" si="8"/>
        <v/>
      </c>
      <c r="K89" s="55" t="str">
        <f>IF(ISBLANK(B89),"",SUMIF(Virkedager!$C:$C,"&gt;" &amp;  C89,Virkedager!$A:$A) - SUMIF(Virkedager!$C:$C,"&gt;" &amp;  F89,Virkedager!$A:$A))</f>
        <v/>
      </c>
      <c r="L89" s="54" t="str">
        <f t="shared" si="9"/>
        <v/>
      </c>
      <c r="M89" s="56" t="str">
        <f t="shared" si="10"/>
        <v/>
      </c>
      <c r="N89" s="56" t="str">
        <f>IF(ISBLANK(B89),"",IF(COUNTIF($B$7:B89,B89)&gt;1,TRUE,FALSE))</f>
        <v/>
      </c>
      <c r="O89" s="56" t="str">
        <f>IF(ISBLANK(B89),"",IF(COUNTIF($M$7:M89,TRUE)&gt;$Q$2,M89,FALSE))</f>
        <v/>
      </c>
      <c r="P89" s="135"/>
      <c r="Q89" s="134" t="str">
        <f t="shared" si="11"/>
        <v/>
      </c>
    </row>
    <row r="90" spans="2:17" s="49" customFormat="1" ht="15" x14ac:dyDescent="0.25">
      <c r="B90" s="50"/>
      <c r="C90" s="51"/>
      <c r="D90" s="51"/>
      <c r="E90" s="52"/>
      <c r="F90" s="51"/>
      <c r="G90" s="53"/>
      <c r="H90" s="132"/>
      <c r="I90" s="131" t="str">
        <f>IF(ISBLANK(B90),"",SUMIF(Virkedager!$C:$C,"&gt;" &amp;  C90,Virkedager!$A:$A) - SUMIF(Virkedager!$C:$C,"&gt;" &amp;  D90,Virkedager!$A:$A))</f>
        <v/>
      </c>
      <c r="J90" s="54" t="str">
        <f t="shared" si="8"/>
        <v/>
      </c>
      <c r="K90" s="55" t="str">
        <f>IF(ISBLANK(B90),"",SUMIF(Virkedager!$C:$C,"&gt;" &amp;  C90,Virkedager!$A:$A) - SUMIF(Virkedager!$C:$C,"&gt;" &amp;  F90,Virkedager!$A:$A))</f>
        <v/>
      </c>
      <c r="L90" s="54" t="str">
        <f t="shared" si="9"/>
        <v/>
      </c>
      <c r="M90" s="56" t="str">
        <f t="shared" si="10"/>
        <v/>
      </c>
      <c r="N90" s="56" t="str">
        <f>IF(ISBLANK(B90),"",IF(COUNTIF($B$7:B90,B90)&gt;1,TRUE,FALSE))</f>
        <v/>
      </c>
      <c r="O90" s="56" t="str">
        <f>IF(ISBLANK(B90),"",IF(COUNTIF($M$7:M90,TRUE)&gt;$Q$2,M90,FALSE))</f>
        <v/>
      </c>
      <c r="P90" s="135"/>
      <c r="Q90" s="134" t="str">
        <f t="shared" si="11"/>
        <v/>
      </c>
    </row>
    <row r="91" spans="2:17" s="49" customFormat="1" ht="15" x14ac:dyDescent="0.25">
      <c r="B91" s="50"/>
      <c r="C91" s="51"/>
      <c r="D91" s="51"/>
      <c r="E91" s="52"/>
      <c r="F91" s="51"/>
      <c r="G91" s="53"/>
      <c r="H91" s="132"/>
      <c r="I91" s="131" t="str">
        <f>IF(ISBLANK(B91),"",SUMIF(Virkedager!$C:$C,"&gt;" &amp;  C91,Virkedager!$A:$A) - SUMIF(Virkedager!$C:$C,"&gt;" &amp;  D91,Virkedager!$A:$A))</f>
        <v/>
      </c>
      <c r="J91" s="54" t="str">
        <f t="shared" si="8"/>
        <v/>
      </c>
      <c r="K91" s="55" t="str">
        <f>IF(ISBLANK(B91),"",SUMIF(Virkedager!$C:$C,"&gt;" &amp;  C91,Virkedager!$A:$A) - SUMIF(Virkedager!$C:$C,"&gt;" &amp;  F91,Virkedager!$A:$A))</f>
        <v/>
      </c>
      <c r="L91" s="54" t="str">
        <f t="shared" si="9"/>
        <v/>
      </c>
      <c r="M91" s="56" t="str">
        <f t="shared" si="10"/>
        <v/>
      </c>
      <c r="N91" s="56" t="str">
        <f>IF(ISBLANK(B91),"",IF(COUNTIF($B$7:B91,B91)&gt;1,TRUE,FALSE))</f>
        <v/>
      </c>
      <c r="O91" s="56" t="str">
        <f>IF(ISBLANK(B91),"",IF(COUNTIF($M$7:M91,TRUE)&gt;$Q$2,M91,FALSE))</f>
        <v/>
      </c>
      <c r="P91" s="135"/>
      <c r="Q91" s="134" t="str">
        <f t="shared" si="11"/>
        <v/>
      </c>
    </row>
    <row r="92" spans="2:17" s="49" customFormat="1" ht="15" x14ac:dyDescent="0.25">
      <c r="B92" s="50"/>
      <c r="C92" s="51"/>
      <c r="D92" s="51"/>
      <c r="E92" s="52"/>
      <c r="F92" s="51"/>
      <c r="G92" s="53"/>
      <c r="H92" s="132"/>
      <c r="I92" s="131" t="str">
        <f>IF(ISBLANK(B92),"",SUMIF(Virkedager!$C:$C,"&gt;" &amp;  C92,Virkedager!$A:$A) - SUMIF(Virkedager!$C:$C,"&gt;" &amp;  D92,Virkedager!$A:$A))</f>
        <v/>
      </c>
      <c r="J92" s="54" t="str">
        <f t="shared" si="8"/>
        <v/>
      </c>
      <c r="K92" s="55" t="str">
        <f>IF(ISBLANK(B92),"",SUMIF(Virkedager!$C:$C,"&gt;" &amp;  C92,Virkedager!$A:$A) - SUMIF(Virkedager!$C:$C,"&gt;" &amp;  F92,Virkedager!$A:$A))</f>
        <v/>
      </c>
      <c r="L92" s="54" t="str">
        <f t="shared" si="9"/>
        <v/>
      </c>
      <c r="M92" s="56" t="str">
        <f t="shared" si="10"/>
        <v/>
      </c>
      <c r="N92" s="56" t="str">
        <f>IF(ISBLANK(B92),"",IF(COUNTIF($B$7:B92,B92)&gt;1,TRUE,FALSE))</f>
        <v/>
      </c>
      <c r="O92" s="56" t="str">
        <f>IF(ISBLANK(B92),"",IF(COUNTIF($M$7:M92,TRUE)&gt;$Q$2,M92,FALSE))</f>
        <v/>
      </c>
      <c r="P92" s="135"/>
      <c r="Q92" s="134" t="str">
        <f t="shared" si="11"/>
        <v/>
      </c>
    </row>
    <row r="93" spans="2:17" s="49" customFormat="1" ht="15" x14ac:dyDescent="0.25">
      <c r="B93" s="50"/>
      <c r="C93" s="51"/>
      <c r="D93" s="51"/>
      <c r="E93" s="52"/>
      <c r="F93" s="51"/>
      <c r="G93" s="53"/>
      <c r="H93" s="132"/>
      <c r="I93" s="131" t="str">
        <f>IF(ISBLANK(B93),"",SUMIF(Virkedager!$C:$C,"&gt;" &amp;  C93,Virkedager!$A:$A) - SUMIF(Virkedager!$C:$C,"&gt;" &amp;  D93,Virkedager!$A:$A))</f>
        <v/>
      </c>
      <c r="J93" s="54" t="str">
        <f t="shared" si="8"/>
        <v/>
      </c>
      <c r="K93" s="55" t="str">
        <f>IF(ISBLANK(B93),"",SUMIF(Virkedager!$C:$C,"&gt;" &amp;  C93,Virkedager!$A:$A) - SUMIF(Virkedager!$C:$C,"&gt;" &amp;  F93,Virkedager!$A:$A))</f>
        <v/>
      </c>
      <c r="L93" s="54" t="str">
        <f t="shared" si="9"/>
        <v/>
      </c>
      <c r="M93" s="56" t="str">
        <f t="shared" si="10"/>
        <v/>
      </c>
      <c r="N93" s="56" t="str">
        <f>IF(ISBLANK(B93),"",IF(COUNTIF($B$7:B93,B93)&gt;1,TRUE,FALSE))</f>
        <v/>
      </c>
      <c r="O93" s="56" t="str">
        <f>IF(ISBLANK(B93),"",IF(COUNTIF($M$7:M93,TRUE)&gt;$Q$2,M93,FALSE))</f>
        <v/>
      </c>
      <c r="P93" s="135"/>
      <c r="Q93" s="134" t="str">
        <f t="shared" si="11"/>
        <v/>
      </c>
    </row>
    <row r="94" spans="2:17" s="49" customFormat="1" ht="15" x14ac:dyDescent="0.25">
      <c r="B94" s="50"/>
      <c r="C94" s="51"/>
      <c r="D94" s="51"/>
      <c r="E94" s="52"/>
      <c r="F94" s="51"/>
      <c r="G94" s="53"/>
      <c r="H94" s="132"/>
      <c r="I94" s="131" t="str">
        <f>IF(ISBLANK(B94),"",SUMIF(Virkedager!$C:$C,"&gt;" &amp;  C94,Virkedager!$A:$A) - SUMIF(Virkedager!$C:$C,"&gt;" &amp;  D94,Virkedager!$A:$A))</f>
        <v/>
      </c>
      <c r="J94" s="54" t="str">
        <f t="shared" si="8"/>
        <v/>
      </c>
      <c r="K94" s="55" t="str">
        <f>IF(ISBLANK(B94),"",SUMIF(Virkedager!$C:$C,"&gt;" &amp;  C94,Virkedager!$A:$A) - SUMIF(Virkedager!$C:$C,"&gt;" &amp;  F94,Virkedager!$A:$A))</f>
        <v/>
      </c>
      <c r="L94" s="54" t="str">
        <f t="shared" si="9"/>
        <v/>
      </c>
      <c r="M94" s="56" t="str">
        <f t="shared" si="10"/>
        <v/>
      </c>
      <c r="N94" s="56" t="str">
        <f>IF(ISBLANK(B94),"",IF(COUNTIF($B$7:B94,B94)&gt;1,TRUE,FALSE))</f>
        <v/>
      </c>
      <c r="O94" s="56" t="str">
        <f>IF(ISBLANK(B94),"",IF(COUNTIF($M$7:M94,TRUE)&gt;$Q$2,M94,FALSE))</f>
        <v/>
      </c>
      <c r="P94" s="135"/>
      <c r="Q94" s="134" t="str">
        <f t="shared" si="11"/>
        <v/>
      </c>
    </row>
    <row r="95" spans="2:17" s="49" customFormat="1" ht="15" x14ac:dyDescent="0.25">
      <c r="B95" s="50"/>
      <c r="C95" s="51"/>
      <c r="D95" s="51"/>
      <c r="E95" s="52"/>
      <c r="F95" s="51"/>
      <c r="G95" s="53"/>
      <c r="H95" s="132"/>
      <c r="I95" s="131" t="str">
        <f>IF(ISBLANK(B95),"",SUMIF(Virkedager!$C:$C,"&gt;" &amp;  C95,Virkedager!$A:$A) - SUMIF(Virkedager!$C:$C,"&gt;" &amp;  D95,Virkedager!$A:$A))</f>
        <v/>
      </c>
      <c r="J95" s="54" t="str">
        <f t="shared" si="8"/>
        <v/>
      </c>
      <c r="K95" s="55" t="str">
        <f>IF(ISBLANK(B95),"",SUMIF(Virkedager!$C:$C,"&gt;" &amp;  C95,Virkedager!$A:$A) - SUMIF(Virkedager!$C:$C,"&gt;" &amp;  F95,Virkedager!$A:$A))</f>
        <v/>
      </c>
      <c r="L95" s="54" t="str">
        <f t="shared" si="9"/>
        <v/>
      </c>
      <c r="M95" s="56" t="str">
        <f t="shared" si="10"/>
        <v/>
      </c>
      <c r="N95" s="56" t="str">
        <f>IF(ISBLANK(B95),"",IF(COUNTIF($B$7:B95,B95)&gt;1,TRUE,FALSE))</f>
        <v/>
      </c>
      <c r="O95" s="56" t="str">
        <f>IF(ISBLANK(B95),"",IF(COUNTIF($M$7:M95,TRUE)&gt;$Q$2,M95,FALSE))</f>
        <v/>
      </c>
      <c r="P95" s="135"/>
      <c r="Q95" s="134" t="str">
        <f t="shared" si="11"/>
        <v/>
      </c>
    </row>
    <row r="96" spans="2:17" s="49" customFormat="1" ht="15" x14ac:dyDescent="0.25">
      <c r="B96" s="50"/>
      <c r="C96" s="51"/>
      <c r="D96" s="51"/>
      <c r="E96" s="52"/>
      <c r="F96" s="51"/>
      <c r="G96" s="53"/>
      <c r="H96" s="132"/>
      <c r="I96" s="131" t="str">
        <f>IF(ISBLANK(B96),"",SUMIF(Virkedager!$C:$C,"&gt;" &amp;  C96,Virkedager!$A:$A) - SUMIF(Virkedager!$C:$C,"&gt;" &amp;  D96,Virkedager!$A:$A))</f>
        <v/>
      </c>
      <c r="J96" s="54" t="str">
        <f t="shared" si="8"/>
        <v/>
      </c>
      <c r="K96" s="55" t="str">
        <f>IF(ISBLANK(B96),"",SUMIF(Virkedager!$C:$C,"&gt;" &amp;  C96,Virkedager!$A:$A) - SUMIF(Virkedager!$C:$C,"&gt;" &amp;  F96,Virkedager!$A:$A))</f>
        <v/>
      </c>
      <c r="L96" s="54" t="str">
        <f t="shared" si="9"/>
        <v/>
      </c>
      <c r="M96" s="56" t="str">
        <f t="shared" si="10"/>
        <v/>
      </c>
      <c r="N96" s="56" t="str">
        <f>IF(ISBLANK(B96),"",IF(COUNTIF($B$7:B96,B96)&gt;1,TRUE,FALSE))</f>
        <v/>
      </c>
      <c r="O96" s="56" t="str">
        <f>IF(ISBLANK(B96),"",IF(COUNTIF($M$7:M96,TRUE)&gt;$Q$2,M96,FALSE))</f>
        <v/>
      </c>
      <c r="P96" s="135"/>
      <c r="Q96" s="134" t="str">
        <f t="shared" si="11"/>
        <v/>
      </c>
    </row>
    <row r="97" spans="2:17" s="49" customFormat="1" ht="15" x14ac:dyDescent="0.25">
      <c r="B97" s="50"/>
      <c r="C97" s="51"/>
      <c r="D97" s="51"/>
      <c r="E97" s="52"/>
      <c r="F97" s="51"/>
      <c r="G97" s="53"/>
      <c r="H97" s="132"/>
      <c r="I97" s="131" t="str">
        <f>IF(ISBLANK(B97),"",SUMIF(Virkedager!$C:$C,"&gt;" &amp;  C97,Virkedager!$A:$A) - SUMIF(Virkedager!$C:$C,"&gt;" &amp;  D97,Virkedager!$A:$A))</f>
        <v/>
      </c>
      <c r="J97" s="54" t="str">
        <f t="shared" si="8"/>
        <v/>
      </c>
      <c r="K97" s="55" t="str">
        <f>IF(ISBLANK(B97),"",SUMIF(Virkedager!$C:$C,"&gt;" &amp;  C97,Virkedager!$A:$A) - SUMIF(Virkedager!$C:$C,"&gt;" &amp;  F97,Virkedager!$A:$A))</f>
        <v/>
      </c>
      <c r="L97" s="54" t="str">
        <f t="shared" si="9"/>
        <v/>
      </c>
      <c r="M97" s="56" t="str">
        <f t="shared" si="10"/>
        <v/>
      </c>
      <c r="N97" s="56" t="str">
        <f>IF(ISBLANK(B97),"",IF(COUNTIF($B$7:B97,B97)&gt;1,TRUE,FALSE))</f>
        <v/>
      </c>
      <c r="O97" s="56" t="str">
        <f>IF(ISBLANK(B97),"",IF(COUNTIF($M$7:M97,TRUE)&gt;$Q$2,M97,FALSE))</f>
        <v/>
      </c>
      <c r="P97" s="135"/>
      <c r="Q97" s="134" t="str">
        <f t="shared" si="11"/>
        <v/>
      </c>
    </row>
    <row r="98" spans="2:17" s="49" customFormat="1" ht="15" x14ac:dyDescent="0.25">
      <c r="B98" s="50"/>
      <c r="C98" s="51"/>
      <c r="D98" s="51"/>
      <c r="E98" s="52"/>
      <c r="F98" s="51"/>
      <c r="G98" s="53"/>
      <c r="H98" s="132"/>
      <c r="I98" s="131" t="str">
        <f>IF(ISBLANK(B98),"",SUMIF(Virkedager!$C:$C,"&gt;" &amp;  C98,Virkedager!$A:$A) - SUMIF(Virkedager!$C:$C,"&gt;" &amp;  D98,Virkedager!$A:$A))</f>
        <v/>
      </c>
      <c r="J98" s="54" t="str">
        <f t="shared" si="8"/>
        <v/>
      </c>
      <c r="K98" s="55" t="str">
        <f>IF(ISBLANK(B98),"",SUMIF(Virkedager!$C:$C,"&gt;" &amp;  C98,Virkedager!$A:$A) - SUMIF(Virkedager!$C:$C,"&gt;" &amp;  F98,Virkedager!$A:$A))</f>
        <v/>
      </c>
      <c r="L98" s="54" t="str">
        <f t="shared" si="9"/>
        <v/>
      </c>
      <c r="M98" s="56" t="str">
        <f t="shared" si="10"/>
        <v/>
      </c>
      <c r="N98" s="56" t="str">
        <f>IF(ISBLANK(B98),"",IF(COUNTIF($B$7:B98,B98)&gt;1,TRUE,FALSE))</f>
        <v/>
      </c>
      <c r="O98" s="56" t="str">
        <f>IF(ISBLANK(B98),"",IF(COUNTIF($M$7:M98,TRUE)&gt;$Q$2,M98,FALSE))</f>
        <v/>
      </c>
      <c r="P98" s="135"/>
      <c r="Q98" s="134" t="str">
        <f t="shared" si="11"/>
        <v/>
      </c>
    </row>
    <row r="99" spans="2:17" s="49" customFormat="1" ht="15" x14ac:dyDescent="0.25">
      <c r="B99" s="50"/>
      <c r="C99" s="51"/>
      <c r="D99" s="51"/>
      <c r="E99" s="52"/>
      <c r="F99" s="51"/>
      <c r="G99" s="53"/>
      <c r="H99" s="132"/>
      <c r="I99" s="131" t="str">
        <f>IF(ISBLANK(B99),"",SUMIF(Virkedager!$C:$C,"&gt;" &amp;  C99,Virkedager!$A:$A) - SUMIF(Virkedager!$C:$C,"&gt;" &amp;  D99,Virkedager!$A:$A))</f>
        <v/>
      </c>
      <c r="J99" s="54" t="str">
        <f t="shared" si="8"/>
        <v/>
      </c>
      <c r="K99" s="55" t="str">
        <f>IF(ISBLANK(B99),"",SUMIF(Virkedager!$C:$C,"&gt;" &amp;  C99,Virkedager!$A:$A) - SUMIF(Virkedager!$C:$C,"&gt;" &amp;  F99,Virkedager!$A:$A))</f>
        <v/>
      </c>
      <c r="L99" s="54" t="str">
        <f t="shared" si="9"/>
        <v/>
      </c>
      <c r="M99" s="56" t="str">
        <f t="shared" si="10"/>
        <v/>
      </c>
      <c r="N99" s="56" t="str">
        <f>IF(ISBLANK(B99),"",IF(COUNTIF($B$7:B99,B99)&gt;1,TRUE,FALSE))</f>
        <v/>
      </c>
      <c r="O99" s="56" t="str">
        <f>IF(ISBLANK(B99),"",IF(COUNTIF($M$7:M99,TRUE)&gt;$Q$2,M99,FALSE))</f>
        <v/>
      </c>
      <c r="P99" s="135"/>
      <c r="Q99" s="134" t="str">
        <f t="shared" si="11"/>
        <v/>
      </c>
    </row>
    <row r="100" spans="2:17" s="49" customFormat="1" ht="15" x14ac:dyDescent="0.25">
      <c r="B100" s="50"/>
      <c r="C100" s="51"/>
      <c r="D100" s="51"/>
      <c r="E100" s="52"/>
      <c r="F100" s="51"/>
      <c r="G100" s="53"/>
      <c r="H100" s="132"/>
      <c r="I100" s="131" t="str">
        <f>IF(ISBLANK(B100),"",SUMIF(Virkedager!$C:$C,"&gt;" &amp;  C100,Virkedager!$A:$A) - SUMIF(Virkedager!$C:$C,"&gt;" &amp;  D100,Virkedager!$A:$A))</f>
        <v/>
      </c>
      <c r="J100" s="54" t="str">
        <f t="shared" si="8"/>
        <v/>
      </c>
      <c r="K100" s="55" t="str">
        <f>IF(ISBLANK(B100),"",SUMIF(Virkedager!$C:$C,"&gt;" &amp;  C100,Virkedager!$A:$A) - SUMIF(Virkedager!$C:$C,"&gt;" &amp;  F100,Virkedager!$A:$A))</f>
        <v/>
      </c>
      <c r="L100" s="54" t="str">
        <f t="shared" si="9"/>
        <v/>
      </c>
      <c r="M100" s="56" t="str">
        <f t="shared" si="10"/>
        <v/>
      </c>
      <c r="N100" s="56" t="str">
        <f>IF(ISBLANK(B100),"",IF(COUNTIF($B$7:B100,B100)&gt;1,TRUE,FALSE))</f>
        <v/>
      </c>
      <c r="O100" s="56" t="str">
        <f>IF(ISBLANK(B100),"",IF(COUNTIF($M$7:M100,TRUE)&gt;$Q$2,M100,FALSE))</f>
        <v/>
      </c>
      <c r="P100" s="135"/>
      <c r="Q100" s="134" t="str">
        <f t="shared" si="11"/>
        <v/>
      </c>
    </row>
    <row r="101" spans="2:17" s="49" customFormat="1" ht="15" x14ac:dyDescent="0.25">
      <c r="B101" s="50"/>
      <c r="C101" s="51"/>
      <c r="D101" s="51"/>
      <c r="E101" s="52"/>
      <c r="F101" s="51"/>
      <c r="G101" s="53"/>
      <c r="H101" s="132"/>
      <c r="I101" s="131" t="str">
        <f>IF(ISBLANK(B101),"",SUMIF(Virkedager!$C:$C,"&gt;" &amp;  C101,Virkedager!$A:$A) - SUMIF(Virkedager!$C:$C,"&gt;" &amp;  D101,Virkedager!$A:$A))</f>
        <v/>
      </c>
      <c r="J101" s="54" t="str">
        <f t="shared" si="8"/>
        <v/>
      </c>
      <c r="K101" s="55" t="str">
        <f>IF(ISBLANK(B101),"",SUMIF(Virkedager!$C:$C,"&gt;" &amp;  C101,Virkedager!$A:$A) - SUMIF(Virkedager!$C:$C,"&gt;" &amp;  F101,Virkedager!$A:$A))</f>
        <v/>
      </c>
      <c r="L101" s="54" t="str">
        <f t="shared" si="9"/>
        <v/>
      </c>
      <c r="M101" s="56" t="str">
        <f t="shared" si="10"/>
        <v/>
      </c>
      <c r="N101" s="56" t="str">
        <f>IF(ISBLANK(B101),"",IF(COUNTIF($B$7:B101,B101)&gt;1,TRUE,FALSE))</f>
        <v/>
      </c>
      <c r="O101" s="56" t="str">
        <f>IF(ISBLANK(B101),"",IF(COUNTIF($M$7:M101,TRUE)&gt;$Q$2,M101,FALSE))</f>
        <v/>
      </c>
      <c r="P101" s="135"/>
      <c r="Q101" s="134" t="str">
        <f t="shared" si="11"/>
        <v/>
      </c>
    </row>
    <row r="102" spans="2:17" s="49" customFormat="1" ht="15" x14ac:dyDescent="0.25">
      <c r="B102" s="50"/>
      <c r="C102" s="51"/>
      <c r="D102" s="51"/>
      <c r="E102" s="52"/>
      <c r="F102" s="51"/>
      <c r="G102" s="53"/>
      <c r="H102" s="132"/>
      <c r="I102" s="131" t="str">
        <f>IF(ISBLANK(B102),"",SUMIF(Virkedager!$C:$C,"&gt;" &amp;  C102,Virkedager!$A:$A) - SUMIF(Virkedager!$C:$C,"&gt;" &amp;  D102,Virkedager!$A:$A))</f>
        <v/>
      </c>
      <c r="J102" s="54" t="str">
        <f t="shared" si="8"/>
        <v/>
      </c>
      <c r="K102" s="55" t="str">
        <f>IF(ISBLANK(B102),"",SUMIF(Virkedager!$C:$C,"&gt;" &amp;  C102,Virkedager!$A:$A) - SUMIF(Virkedager!$C:$C,"&gt;" &amp;  F102,Virkedager!$A:$A))</f>
        <v/>
      </c>
      <c r="L102" s="54" t="str">
        <f t="shared" si="9"/>
        <v/>
      </c>
      <c r="M102" s="56" t="str">
        <f t="shared" si="10"/>
        <v/>
      </c>
      <c r="N102" s="56" t="str">
        <f>IF(ISBLANK(B102),"",IF(COUNTIF($B$7:B102,B102)&gt;1,TRUE,FALSE))</f>
        <v/>
      </c>
      <c r="O102" s="56" t="str">
        <f>IF(ISBLANK(B102),"",IF(COUNTIF($M$7:M102,TRUE)&gt;$Q$2,M102,FALSE))</f>
        <v/>
      </c>
      <c r="P102" s="135"/>
      <c r="Q102" s="134" t="str">
        <f t="shared" si="11"/>
        <v/>
      </c>
    </row>
    <row r="103" spans="2:17" s="49" customFormat="1" ht="15" x14ac:dyDescent="0.25">
      <c r="B103" s="50"/>
      <c r="C103" s="51"/>
      <c r="D103" s="51"/>
      <c r="E103" s="52"/>
      <c r="F103" s="51"/>
      <c r="G103" s="53"/>
      <c r="H103" s="132"/>
      <c r="I103" s="131" t="str">
        <f>IF(ISBLANK(B103),"",SUMIF(Virkedager!$C:$C,"&gt;" &amp;  C103,Virkedager!$A:$A) - SUMIF(Virkedager!$C:$C,"&gt;" &amp;  D103,Virkedager!$A:$A))</f>
        <v/>
      </c>
      <c r="J103" s="54" t="str">
        <f t="shared" si="8"/>
        <v/>
      </c>
      <c r="K103" s="55" t="str">
        <f>IF(ISBLANK(B103),"",SUMIF(Virkedager!$C:$C,"&gt;" &amp;  C103,Virkedager!$A:$A) - SUMIF(Virkedager!$C:$C,"&gt;" &amp;  F103,Virkedager!$A:$A))</f>
        <v/>
      </c>
      <c r="L103" s="54" t="str">
        <f t="shared" si="9"/>
        <v/>
      </c>
      <c r="M103" s="56" t="str">
        <f t="shared" si="10"/>
        <v/>
      </c>
      <c r="N103" s="56" t="str">
        <f>IF(ISBLANK(B103),"",IF(COUNTIF($B$7:B103,B103)&gt;1,TRUE,FALSE))</f>
        <v/>
      </c>
      <c r="O103" s="56" t="str">
        <f>IF(ISBLANK(B103),"",IF(COUNTIF($M$7:M103,TRUE)&gt;$Q$2,M103,FALSE))</f>
        <v/>
      </c>
      <c r="P103" s="135"/>
      <c r="Q103" s="134" t="str">
        <f t="shared" si="11"/>
        <v/>
      </c>
    </row>
    <row r="104" spans="2:17" s="49" customFormat="1" ht="15" x14ac:dyDescent="0.25">
      <c r="B104" s="50"/>
      <c r="C104" s="51"/>
      <c r="D104" s="51"/>
      <c r="E104" s="52"/>
      <c r="F104" s="51"/>
      <c r="G104" s="53"/>
      <c r="H104" s="132"/>
      <c r="I104" s="131" t="str">
        <f>IF(ISBLANK(B104),"",SUMIF(Virkedager!$C:$C,"&gt;" &amp;  C104,Virkedager!$A:$A) - SUMIF(Virkedager!$C:$C,"&gt;" &amp;  D104,Virkedager!$A:$A))</f>
        <v/>
      </c>
      <c r="J104" s="54" t="str">
        <f t="shared" si="8"/>
        <v/>
      </c>
      <c r="K104" s="55" t="str">
        <f>IF(ISBLANK(B104),"",SUMIF(Virkedager!$C:$C,"&gt;" &amp;  C104,Virkedager!$A:$A) - SUMIF(Virkedager!$C:$C,"&gt;" &amp;  F104,Virkedager!$A:$A))</f>
        <v/>
      </c>
      <c r="L104" s="54" t="str">
        <f t="shared" si="9"/>
        <v/>
      </c>
      <c r="M104" s="56" t="str">
        <f t="shared" si="10"/>
        <v/>
      </c>
      <c r="N104" s="56" t="str">
        <f>IF(ISBLANK(B104),"",IF(COUNTIF($B$7:B104,B104)&gt;1,TRUE,FALSE))</f>
        <v/>
      </c>
      <c r="O104" s="56" t="str">
        <f>IF(ISBLANK(B104),"",IF(COUNTIF($M$7:M104,TRUE)&gt;$Q$2,M104,FALSE))</f>
        <v/>
      </c>
      <c r="P104" s="135"/>
      <c r="Q104" s="134" t="str">
        <f t="shared" si="11"/>
        <v/>
      </c>
    </row>
    <row r="105" spans="2:17" s="49" customFormat="1" ht="15" x14ac:dyDescent="0.25">
      <c r="B105" s="50"/>
      <c r="C105" s="51"/>
      <c r="D105" s="51"/>
      <c r="E105" s="52"/>
      <c r="F105" s="51"/>
      <c r="G105" s="53"/>
      <c r="H105" s="132"/>
      <c r="I105" s="131" t="str">
        <f>IF(ISBLANK(B105),"",SUMIF(Virkedager!$C:$C,"&gt;" &amp;  C105,Virkedager!$A:$A) - SUMIF(Virkedager!$C:$C,"&gt;" &amp;  D105,Virkedager!$A:$A))</f>
        <v/>
      </c>
      <c r="J105" s="54" t="str">
        <f t="shared" si="8"/>
        <v/>
      </c>
      <c r="K105" s="55" t="str">
        <f>IF(ISBLANK(B105),"",SUMIF(Virkedager!$C:$C,"&gt;" &amp;  C105,Virkedager!$A:$A) - SUMIF(Virkedager!$C:$C,"&gt;" &amp;  F105,Virkedager!$A:$A))</f>
        <v/>
      </c>
      <c r="L105" s="54" t="str">
        <f t="shared" si="9"/>
        <v/>
      </c>
      <c r="M105" s="56" t="str">
        <f t="shared" si="10"/>
        <v/>
      </c>
      <c r="N105" s="56" t="str">
        <f>IF(ISBLANK(B105),"",IF(COUNTIF($B$7:B105,B105)&gt;1,TRUE,FALSE))</f>
        <v/>
      </c>
      <c r="O105" s="56" t="str">
        <f>IF(ISBLANK(B105),"",IF(COUNTIF($M$7:M105,TRUE)&gt;$Q$2,M105,FALSE))</f>
        <v/>
      </c>
      <c r="P105" s="135"/>
      <c r="Q105" s="134" t="str">
        <f t="shared" si="11"/>
        <v/>
      </c>
    </row>
    <row r="106" spans="2:17" s="49" customFormat="1" ht="15" x14ac:dyDescent="0.25">
      <c r="B106" s="50"/>
      <c r="C106" s="51"/>
      <c r="D106" s="51"/>
      <c r="E106" s="52"/>
      <c r="F106" s="51"/>
      <c r="G106" s="53"/>
      <c r="H106" s="132"/>
      <c r="I106" s="131" t="str">
        <f>IF(ISBLANK(B106),"",SUMIF(Virkedager!$C:$C,"&gt;" &amp;  C106,Virkedager!$A:$A) - SUMIF(Virkedager!$C:$C,"&gt;" &amp;  D106,Virkedager!$A:$A))</f>
        <v/>
      </c>
      <c r="J106" s="54" t="str">
        <f t="shared" si="8"/>
        <v/>
      </c>
      <c r="K106" s="55" t="str">
        <f>IF(ISBLANK(B106),"",SUMIF(Virkedager!$C:$C,"&gt;" &amp;  C106,Virkedager!$A:$A) - SUMIF(Virkedager!$C:$C,"&gt;" &amp;  F106,Virkedager!$A:$A))</f>
        <v/>
      </c>
      <c r="L106" s="54" t="str">
        <f t="shared" si="9"/>
        <v/>
      </c>
      <c r="M106" s="56" t="str">
        <f t="shared" si="10"/>
        <v/>
      </c>
      <c r="N106" s="56" t="str">
        <f>IF(ISBLANK(B106),"",IF(COUNTIF($B$7:B106,B106)&gt;1,TRUE,FALSE))</f>
        <v/>
      </c>
      <c r="O106" s="56" t="str">
        <f>IF(ISBLANK(B106),"",IF(COUNTIF($M$7:M106,TRUE)&gt;$Q$2,M106,FALSE))</f>
        <v/>
      </c>
      <c r="P106" s="135"/>
      <c r="Q106" s="134" t="str">
        <f t="shared" si="11"/>
        <v/>
      </c>
    </row>
    <row r="107" spans="2:17" s="49" customFormat="1" ht="15" x14ac:dyDescent="0.25">
      <c r="B107" s="50"/>
      <c r="C107" s="51"/>
      <c r="D107" s="51"/>
      <c r="E107" s="52"/>
      <c r="F107" s="51"/>
      <c r="G107" s="53"/>
      <c r="H107" s="132"/>
      <c r="I107" s="131" t="str">
        <f>IF(ISBLANK(B107),"",SUMIF(Virkedager!$C:$C,"&gt;" &amp;  C107,Virkedager!$A:$A) - SUMIF(Virkedager!$C:$C,"&gt;" &amp;  D107,Virkedager!$A:$A))</f>
        <v/>
      </c>
      <c r="J107" s="54" t="str">
        <f t="shared" si="8"/>
        <v/>
      </c>
      <c r="K107" s="55" t="str">
        <f>IF(ISBLANK(B107),"",SUMIF(Virkedager!$C:$C,"&gt;" &amp;  C107,Virkedager!$A:$A) - SUMIF(Virkedager!$C:$C,"&gt;" &amp;  F107,Virkedager!$A:$A))</f>
        <v/>
      </c>
      <c r="L107" s="54" t="str">
        <f t="shared" si="9"/>
        <v/>
      </c>
      <c r="M107" s="56" t="str">
        <f t="shared" si="10"/>
        <v/>
      </c>
      <c r="N107" s="56" t="str">
        <f>IF(ISBLANK(B107),"",IF(COUNTIF($B$7:B107,B107)&gt;1,TRUE,FALSE))</f>
        <v/>
      </c>
      <c r="O107" s="56" t="str">
        <f>IF(ISBLANK(B107),"",IF(COUNTIF($M$7:M107,TRUE)&gt;$Q$2,M107,FALSE))</f>
        <v/>
      </c>
      <c r="P107" s="135"/>
      <c r="Q107" s="134" t="str">
        <f t="shared" si="11"/>
        <v/>
      </c>
    </row>
    <row r="108" spans="2:17" s="49" customFormat="1" ht="15" x14ac:dyDescent="0.25">
      <c r="B108" s="50"/>
      <c r="C108" s="51"/>
      <c r="D108" s="51"/>
      <c r="E108" s="52"/>
      <c r="F108" s="51"/>
      <c r="G108" s="53"/>
      <c r="H108" s="132"/>
      <c r="I108" s="131" t="str">
        <f>IF(ISBLANK(B108),"",SUMIF(Virkedager!$C:$C,"&gt;" &amp;  C108,Virkedager!$A:$A) - SUMIF(Virkedager!$C:$C,"&gt;" &amp;  D108,Virkedager!$A:$A))</f>
        <v/>
      </c>
      <c r="J108" s="54" t="str">
        <f t="shared" si="8"/>
        <v/>
      </c>
      <c r="K108" s="55" t="str">
        <f>IF(ISBLANK(B108),"",SUMIF(Virkedager!$C:$C,"&gt;" &amp;  C108,Virkedager!$A:$A) - SUMIF(Virkedager!$C:$C,"&gt;" &amp;  F108,Virkedager!$A:$A))</f>
        <v/>
      </c>
      <c r="L108" s="54" t="str">
        <f t="shared" si="9"/>
        <v/>
      </c>
      <c r="M108" s="56" t="str">
        <f t="shared" si="10"/>
        <v/>
      </c>
      <c r="N108" s="56" t="str">
        <f>IF(ISBLANK(B108),"",IF(COUNTIF($B$7:B108,B108)&gt;1,TRUE,FALSE))</f>
        <v/>
      </c>
      <c r="O108" s="56" t="str">
        <f>IF(ISBLANK(B108),"",IF(COUNTIF($M$7:M108,TRUE)&gt;$Q$2,M108,FALSE))</f>
        <v/>
      </c>
      <c r="P108" s="135"/>
      <c r="Q108" s="134" t="str">
        <f t="shared" si="11"/>
        <v/>
      </c>
    </row>
    <row r="109" spans="2:17" s="49" customFormat="1" ht="15" x14ac:dyDescent="0.25">
      <c r="B109" s="50"/>
      <c r="C109" s="51"/>
      <c r="D109" s="51"/>
      <c r="E109" s="52"/>
      <c r="F109" s="51"/>
      <c r="G109" s="53"/>
      <c r="H109" s="132"/>
      <c r="I109" s="131" t="str">
        <f>IF(ISBLANK(B109),"",SUMIF(Virkedager!$C:$C,"&gt;" &amp;  C109,Virkedager!$A:$A) - SUMIF(Virkedager!$C:$C,"&gt;" &amp;  D109,Virkedager!$A:$A))</f>
        <v/>
      </c>
      <c r="J109" s="54" t="str">
        <f t="shared" si="8"/>
        <v/>
      </c>
      <c r="K109" s="55" t="str">
        <f>IF(ISBLANK(B109),"",SUMIF(Virkedager!$C:$C,"&gt;" &amp;  C109,Virkedager!$A:$A) - SUMIF(Virkedager!$C:$C,"&gt;" &amp;  F109,Virkedager!$A:$A))</f>
        <v/>
      </c>
      <c r="L109" s="54" t="str">
        <f t="shared" si="9"/>
        <v/>
      </c>
      <c r="M109" s="56" t="str">
        <f t="shared" si="10"/>
        <v/>
      </c>
      <c r="N109" s="56" t="str">
        <f>IF(ISBLANK(B109),"",IF(COUNTIF($B$7:B109,B109)&gt;1,TRUE,FALSE))</f>
        <v/>
      </c>
      <c r="O109" s="56" t="str">
        <f>IF(ISBLANK(B109),"",IF(COUNTIF($M$7:M109,TRUE)&gt;$Q$2,M109,FALSE))</f>
        <v/>
      </c>
      <c r="P109" s="135"/>
      <c r="Q109" s="134" t="str">
        <f t="shared" si="11"/>
        <v/>
      </c>
    </row>
    <row r="110" spans="2:17" s="49" customFormat="1" ht="15" x14ac:dyDescent="0.25">
      <c r="B110" s="50"/>
      <c r="C110" s="51"/>
      <c r="D110" s="51"/>
      <c r="E110" s="52"/>
      <c r="F110" s="51"/>
      <c r="G110" s="53"/>
      <c r="H110" s="132"/>
      <c r="I110" s="131" t="str">
        <f>IF(ISBLANK(B110),"",SUMIF(Virkedager!$C:$C,"&gt;" &amp;  C110,Virkedager!$A:$A) - SUMIF(Virkedager!$C:$C,"&gt;" &amp;  D110,Virkedager!$A:$A))</f>
        <v/>
      </c>
      <c r="J110" s="54" t="str">
        <f t="shared" si="8"/>
        <v/>
      </c>
      <c r="K110" s="55" t="str">
        <f>IF(ISBLANK(B110),"",SUMIF(Virkedager!$C:$C,"&gt;" &amp;  C110,Virkedager!$A:$A) - SUMIF(Virkedager!$C:$C,"&gt;" &amp;  F110,Virkedager!$A:$A))</f>
        <v/>
      </c>
      <c r="L110" s="54" t="str">
        <f t="shared" si="9"/>
        <v/>
      </c>
      <c r="M110" s="56" t="str">
        <f t="shared" si="10"/>
        <v/>
      </c>
      <c r="N110" s="56" t="str">
        <f>IF(ISBLANK(B110),"",IF(COUNTIF($B$7:B110,B110)&gt;1,TRUE,FALSE))</f>
        <v/>
      </c>
      <c r="O110" s="56" t="str">
        <f>IF(ISBLANK(B110),"",IF(COUNTIF($M$7:M110,TRUE)&gt;$Q$2,M110,FALSE))</f>
        <v/>
      </c>
      <c r="P110" s="135"/>
      <c r="Q110" s="134" t="str">
        <f t="shared" si="11"/>
        <v/>
      </c>
    </row>
    <row r="111" spans="2:17" s="49" customFormat="1" ht="15" x14ac:dyDescent="0.25">
      <c r="B111" s="50"/>
      <c r="C111" s="51"/>
      <c r="D111" s="51"/>
      <c r="E111" s="52"/>
      <c r="F111" s="51"/>
      <c r="G111" s="53"/>
      <c r="H111" s="132"/>
      <c r="I111" s="131" t="str">
        <f>IF(ISBLANK(B111),"",SUMIF(Virkedager!$C:$C,"&gt;" &amp;  C111,Virkedager!$A:$A) - SUMIF(Virkedager!$C:$C,"&gt;" &amp;  D111,Virkedager!$A:$A))</f>
        <v/>
      </c>
      <c r="J111" s="54" t="str">
        <f t="shared" si="8"/>
        <v/>
      </c>
      <c r="K111" s="55" t="str">
        <f>IF(ISBLANK(B111),"",SUMIF(Virkedager!$C:$C,"&gt;" &amp;  C111,Virkedager!$A:$A) - SUMIF(Virkedager!$C:$C,"&gt;" &amp;  F111,Virkedager!$A:$A))</f>
        <v/>
      </c>
      <c r="L111" s="54" t="str">
        <f t="shared" si="9"/>
        <v/>
      </c>
      <c r="M111" s="56" t="str">
        <f t="shared" si="10"/>
        <v/>
      </c>
      <c r="N111" s="56" t="str">
        <f>IF(ISBLANK(B111),"",IF(COUNTIF($B$7:B111,B111)&gt;1,TRUE,FALSE))</f>
        <v/>
      </c>
      <c r="O111" s="56" t="str">
        <f>IF(ISBLANK(B111),"",IF(COUNTIF($M$7:M111,TRUE)&gt;$Q$2,M111,FALSE))</f>
        <v/>
      </c>
      <c r="P111" s="135"/>
      <c r="Q111" s="134" t="str">
        <f t="shared" si="11"/>
        <v/>
      </c>
    </row>
    <row r="112" spans="2:17" s="49" customFormat="1" ht="15" x14ac:dyDescent="0.25">
      <c r="B112" s="50"/>
      <c r="C112" s="51"/>
      <c r="D112" s="51"/>
      <c r="E112" s="52"/>
      <c r="F112" s="51"/>
      <c r="G112" s="53"/>
      <c r="H112" s="132"/>
      <c r="I112" s="131" t="str">
        <f>IF(ISBLANK(B112),"",SUMIF(Virkedager!$C:$C,"&gt;" &amp;  C112,Virkedager!$A:$A) - SUMIF(Virkedager!$C:$C,"&gt;" &amp;  D112,Virkedager!$A:$A))</f>
        <v/>
      </c>
      <c r="J112" s="54" t="str">
        <f t="shared" si="8"/>
        <v/>
      </c>
      <c r="K112" s="55" t="str">
        <f>IF(ISBLANK(B112),"",SUMIF(Virkedager!$C:$C,"&gt;" &amp;  C112,Virkedager!$A:$A) - SUMIF(Virkedager!$C:$C,"&gt;" &amp;  F112,Virkedager!$A:$A))</f>
        <v/>
      </c>
      <c r="L112" s="54" t="str">
        <f t="shared" si="9"/>
        <v/>
      </c>
      <c r="M112" s="56" t="str">
        <f t="shared" si="10"/>
        <v/>
      </c>
      <c r="N112" s="56" t="str">
        <f>IF(ISBLANK(B112),"",IF(COUNTIF($B$7:B112,B112)&gt;1,TRUE,FALSE))</f>
        <v/>
      </c>
      <c r="O112" s="56" t="str">
        <f>IF(ISBLANK(B112),"",IF(COUNTIF($M$7:M112,TRUE)&gt;$Q$2,M112,FALSE))</f>
        <v/>
      </c>
      <c r="P112" s="135"/>
      <c r="Q112" s="134" t="str">
        <f t="shared" si="11"/>
        <v/>
      </c>
    </row>
    <row r="113" spans="2:17" s="49" customFormat="1" ht="15" x14ac:dyDescent="0.25">
      <c r="B113" s="50"/>
      <c r="C113" s="51"/>
      <c r="D113" s="51"/>
      <c r="E113" s="52"/>
      <c r="F113" s="51"/>
      <c r="G113" s="53"/>
      <c r="H113" s="132"/>
      <c r="I113" s="131" t="str">
        <f>IF(ISBLANK(B113),"",SUMIF(Virkedager!$C:$C,"&gt;" &amp;  C113,Virkedager!$A:$A) - SUMIF(Virkedager!$C:$C,"&gt;" &amp;  D113,Virkedager!$A:$A))</f>
        <v/>
      </c>
      <c r="J113" s="54" t="str">
        <f t="shared" si="8"/>
        <v/>
      </c>
      <c r="K113" s="55" t="str">
        <f>IF(ISBLANK(B113),"",SUMIF(Virkedager!$C:$C,"&gt;" &amp;  C113,Virkedager!$A:$A) - SUMIF(Virkedager!$C:$C,"&gt;" &amp;  F113,Virkedager!$A:$A))</f>
        <v/>
      </c>
      <c r="L113" s="54" t="str">
        <f t="shared" si="9"/>
        <v/>
      </c>
      <c r="M113" s="56" t="str">
        <f t="shared" si="10"/>
        <v/>
      </c>
      <c r="N113" s="56" t="str">
        <f>IF(ISBLANK(B113),"",IF(COUNTIF($B$7:B113,B113)&gt;1,TRUE,FALSE))</f>
        <v/>
      </c>
      <c r="O113" s="56" t="str">
        <f>IF(ISBLANK(B113),"",IF(COUNTIF($M$7:M113,TRUE)&gt;$Q$2,M113,FALSE))</f>
        <v/>
      </c>
      <c r="P113" s="135"/>
      <c r="Q113" s="134" t="str">
        <f t="shared" si="11"/>
        <v/>
      </c>
    </row>
    <row r="114" spans="2:17" s="49" customFormat="1" ht="15" x14ac:dyDescent="0.25">
      <c r="B114" s="50"/>
      <c r="C114" s="51"/>
      <c r="D114" s="51"/>
      <c r="E114" s="52"/>
      <c r="F114" s="51"/>
      <c r="G114" s="53"/>
      <c r="H114" s="132"/>
      <c r="I114" s="131" t="str">
        <f>IF(ISBLANK(B114),"",SUMIF(Virkedager!$C:$C,"&gt;" &amp;  C114,Virkedager!$A:$A) - SUMIF(Virkedager!$C:$C,"&gt;" &amp;  D114,Virkedager!$A:$A))</f>
        <v/>
      </c>
      <c r="J114" s="54" t="str">
        <f t="shared" si="8"/>
        <v/>
      </c>
      <c r="K114" s="55" t="str">
        <f>IF(ISBLANK(B114),"",SUMIF(Virkedager!$C:$C,"&gt;" &amp;  C114,Virkedager!$A:$A) - SUMIF(Virkedager!$C:$C,"&gt;" &amp;  F114,Virkedager!$A:$A))</f>
        <v/>
      </c>
      <c r="L114" s="54" t="str">
        <f t="shared" si="9"/>
        <v/>
      </c>
      <c r="M114" s="56" t="str">
        <f t="shared" si="10"/>
        <v/>
      </c>
      <c r="N114" s="56" t="str">
        <f>IF(ISBLANK(B114),"",IF(COUNTIF($B$7:B114,B114)&gt;1,TRUE,FALSE))</f>
        <v/>
      </c>
      <c r="O114" s="56" t="str">
        <f>IF(ISBLANK(B114),"",IF(COUNTIF($M$7:M114,TRUE)&gt;$Q$2,M114,FALSE))</f>
        <v/>
      </c>
      <c r="P114" s="135"/>
      <c r="Q114" s="134" t="str">
        <f t="shared" si="11"/>
        <v/>
      </c>
    </row>
    <row r="115" spans="2:17" s="49" customFormat="1" ht="15" x14ac:dyDescent="0.25">
      <c r="B115" s="50"/>
      <c r="C115" s="51"/>
      <c r="D115" s="51"/>
      <c r="E115" s="52"/>
      <c r="F115" s="51"/>
      <c r="G115" s="53"/>
      <c r="H115" s="132"/>
      <c r="I115" s="131" t="str">
        <f>IF(ISBLANK(B115),"",SUMIF(Virkedager!$C:$C,"&gt;" &amp;  C115,Virkedager!$A:$A) - SUMIF(Virkedager!$C:$C,"&gt;" &amp;  D115,Virkedager!$A:$A))</f>
        <v/>
      </c>
      <c r="J115" s="54" t="str">
        <f t="shared" si="8"/>
        <v/>
      </c>
      <c r="K115" s="55" t="str">
        <f>IF(ISBLANK(B115),"",SUMIF(Virkedager!$C:$C,"&gt;" &amp;  C115,Virkedager!$A:$A) - SUMIF(Virkedager!$C:$C,"&gt;" &amp;  F115,Virkedager!$A:$A))</f>
        <v/>
      </c>
      <c r="L115" s="54" t="str">
        <f t="shared" si="9"/>
        <v/>
      </c>
      <c r="M115" s="56" t="str">
        <f t="shared" si="10"/>
        <v/>
      </c>
      <c r="N115" s="56" t="str">
        <f>IF(ISBLANK(B115),"",IF(COUNTIF($B$7:B115,B115)&gt;1,TRUE,FALSE))</f>
        <v/>
      </c>
      <c r="O115" s="56" t="str">
        <f>IF(ISBLANK(B115),"",IF(COUNTIF($M$7:M115,TRUE)&gt;$Q$2,M115,FALSE))</f>
        <v/>
      </c>
      <c r="P115" s="135"/>
      <c r="Q115" s="134" t="str">
        <f t="shared" si="11"/>
        <v/>
      </c>
    </row>
    <row r="116" spans="2:17" s="49" customFormat="1" ht="15" x14ac:dyDescent="0.25">
      <c r="B116" s="50"/>
      <c r="C116" s="51"/>
      <c r="D116" s="51"/>
      <c r="E116" s="52"/>
      <c r="F116" s="51"/>
      <c r="G116" s="53"/>
      <c r="H116" s="132"/>
      <c r="I116" s="131" t="str">
        <f>IF(ISBLANK(B116),"",SUMIF(Virkedager!$C:$C,"&gt;" &amp;  C116,Virkedager!$A:$A) - SUMIF(Virkedager!$C:$C,"&gt;" &amp;  D116,Virkedager!$A:$A))</f>
        <v/>
      </c>
      <c r="J116" s="54" t="str">
        <f t="shared" si="8"/>
        <v/>
      </c>
      <c r="K116" s="55" t="str">
        <f>IF(ISBLANK(B116),"",SUMIF(Virkedager!$C:$C,"&gt;" &amp;  C116,Virkedager!$A:$A) - SUMIF(Virkedager!$C:$C,"&gt;" &amp;  F116,Virkedager!$A:$A))</f>
        <v/>
      </c>
      <c r="L116" s="54" t="str">
        <f t="shared" si="9"/>
        <v/>
      </c>
      <c r="M116" s="56" t="str">
        <f t="shared" si="10"/>
        <v/>
      </c>
      <c r="N116" s="56" t="str">
        <f>IF(ISBLANK(B116),"",IF(COUNTIF($B$7:B116,B116)&gt;1,TRUE,FALSE))</f>
        <v/>
      </c>
      <c r="O116" s="56" t="str">
        <f>IF(ISBLANK(B116),"",IF(COUNTIF($M$7:M116,TRUE)&gt;$Q$2,M116,FALSE))</f>
        <v/>
      </c>
      <c r="P116" s="135"/>
      <c r="Q116" s="134" t="str">
        <f t="shared" si="11"/>
        <v/>
      </c>
    </row>
    <row r="117" spans="2:17" s="49" customFormat="1" ht="15" x14ac:dyDescent="0.25">
      <c r="B117" s="50"/>
      <c r="C117" s="51"/>
      <c r="D117" s="51"/>
      <c r="E117" s="52"/>
      <c r="F117" s="51"/>
      <c r="G117" s="53"/>
      <c r="H117" s="132"/>
      <c r="I117" s="131" t="str">
        <f>IF(ISBLANK(B117),"",SUMIF(Virkedager!$C:$C,"&gt;" &amp;  C117,Virkedager!$A:$A) - SUMIF(Virkedager!$C:$C,"&gt;" &amp;  D117,Virkedager!$A:$A))</f>
        <v/>
      </c>
      <c r="J117" s="54" t="str">
        <f t="shared" si="8"/>
        <v/>
      </c>
      <c r="K117" s="55" t="str">
        <f>IF(ISBLANK(B117),"",SUMIF(Virkedager!$C:$C,"&gt;" &amp;  C117,Virkedager!$A:$A) - SUMIF(Virkedager!$C:$C,"&gt;" &amp;  F117,Virkedager!$A:$A))</f>
        <v/>
      </c>
      <c r="L117" s="54" t="str">
        <f t="shared" si="9"/>
        <v/>
      </c>
      <c r="M117" s="56" t="str">
        <f t="shared" si="10"/>
        <v/>
      </c>
      <c r="N117" s="56" t="str">
        <f>IF(ISBLANK(B117),"",IF(COUNTIF($B$7:B117,B117)&gt;1,TRUE,FALSE))</f>
        <v/>
      </c>
      <c r="O117" s="56" t="str">
        <f>IF(ISBLANK(B117),"",IF(COUNTIF($M$7:M117,TRUE)&gt;$Q$2,M117,FALSE))</f>
        <v/>
      </c>
      <c r="P117" s="135"/>
      <c r="Q117" s="134" t="str">
        <f t="shared" si="11"/>
        <v/>
      </c>
    </row>
    <row r="118" spans="2:17" s="49" customFormat="1" ht="15" x14ac:dyDescent="0.25">
      <c r="B118" s="50"/>
      <c r="C118" s="51"/>
      <c r="D118" s="51"/>
      <c r="E118" s="52"/>
      <c r="F118" s="51"/>
      <c r="G118" s="53"/>
      <c r="H118" s="132"/>
      <c r="I118" s="131" t="str">
        <f>IF(ISBLANK(B118),"",SUMIF(Virkedager!$C:$C,"&gt;" &amp;  C118,Virkedager!$A:$A) - SUMIF(Virkedager!$C:$C,"&gt;" &amp;  D118,Virkedager!$A:$A))</f>
        <v/>
      </c>
      <c r="J118" s="54" t="str">
        <f t="shared" si="8"/>
        <v/>
      </c>
      <c r="K118" s="55" t="str">
        <f>IF(ISBLANK(B118),"",SUMIF(Virkedager!$C:$C,"&gt;" &amp;  C118,Virkedager!$A:$A) - SUMIF(Virkedager!$C:$C,"&gt;" &amp;  F118,Virkedager!$A:$A))</f>
        <v/>
      </c>
      <c r="L118" s="54" t="str">
        <f t="shared" si="9"/>
        <v/>
      </c>
      <c r="M118" s="56" t="str">
        <f t="shared" si="10"/>
        <v/>
      </c>
      <c r="N118" s="56" t="str">
        <f>IF(ISBLANK(B118),"",IF(COUNTIF($B$7:B118,B118)&gt;1,TRUE,FALSE))</f>
        <v/>
      </c>
      <c r="O118" s="56" t="str">
        <f>IF(ISBLANK(B118),"",IF(COUNTIF($M$7:M118,TRUE)&gt;$Q$2,M118,FALSE))</f>
        <v/>
      </c>
      <c r="P118" s="135"/>
      <c r="Q118" s="134" t="str">
        <f t="shared" si="11"/>
        <v/>
      </c>
    </row>
    <row r="119" spans="2:17" s="49" customFormat="1" ht="15" x14ac:dyDescent="0.25">
      <c r="B119" s="50"/>
      <c r="C119" s="51"/>
      <c r="D119" s="51"/>
      <c r="E119" s="52"/>
      <c r="F119" s="51"/>
      <c r="G119" s="53"/>
      <c r="H119" s="132"/>
      <c r="I119" s="131" t="str">
        <f>IF(ISBLANK(B119),"",SUMIF(Virkedager!$C:$C,"&gt;" &amp;  C119,Virkedager!$A:$A) - SUMIF(Virkedager!$C:$C,"&gt;" &amp;  D119,Virkedager!$A:$A))</f>
        <v/>
      </c>
      <c r="J119" s="54" t="str">
        <f t="shared" si="8"/>
        <v/>
      </c>
      <c r="K119" s="55" t="str">
        <f>IF(ISBLANK(B119),"",SUMIF(Virkedager!$C:$C,"&gt;" &amp;  C119,Virkedager!$A:$A) - SUMIF(Virkedager!$C:$C,"&gt;" &amp;  F119,Virkedager!$A:$A))</f>
        <v/>
      </c>
      <c r="L119" s="54" t="str">
        <f t="shared" si="9"/>
        <v/>
      </c>
      <c r="M119" s="56" t="str">
        <f t="shared" si="10"/>
        <v/>
      </c>
      <c r="N119" s="56" t="str">
        <f>IF(ISBLANK(B119),"",IF(COUNTIF($B$7:B119,B119)&gt;1,TRUE,FALSE))</f>
        <v/>
      </c>
      <c r="O119" s="56" t="str">
        <f>IF(ISBLANK(B119),"",IF(COUNTIF($M$7:M119,TRUE)&gt;$Q$2,M119,FALSE))</f>
        <v/>
      </c>
      <c r="P119" s="135"/>
      <c r="Q119" s="134" t="str">
        <f t="shared" si="11"/>
        <v/>
      </c>
    </row>
    <row r="120" spans="2:17" s="49" customFormat="1" ht="15" x14ac:dyDescent="0.25">
      <c r="B120" s="50"/>
      <c r="C120" s="51"/>
      <c r="D120" s="51"/>
      <c r="E120" s="52"/>
      <c r="F120" s="51"/>
      <c r="G120" s="53"/>
      <c r="H120" s="132"/>
      <c r="I120" s="131" t="str">
        <f>IF(ISBLANK(B120),"",SUMIF(Virkedager!$C:$C,"&gt;" &amp;  C120,Virkedager!$A:$A) - SUMIF(Virkedager!$C:$C,"&gt;" &amp;  D120,Virkedager!$A:$A))</f>
        <v/>
      </c>
      <c r="J120" s="54" t="str">
        <f t="shared" si="8"/>
        <v/>
      </c>
      <c r="K120" s="55" t="str">
        <f>IF(ISBLANK(B120),"",SUMIF(Virkedager!$C:$C,"&gt;" &amp;  C120,Virkedager!$A:$A) - SUMIF(Virkedager!$C:$C,"&gt;" &amp;  F120,Virkedager!$A:$A))</f>
        <v/>
      </c>
      <c r="L120" s="54" t="str">
        <f t="shared" si="9"/>
        <v/>
      </c>
      <c r="M120" s="56" t="str">
        <f t="shared" si="10"/>
        <v/>
      </c>
      <c r="N120" s="56" t="str">
        <f>IF(ISBLANK(B120),"",IF(COUNTIF($B$7:B120,B120)&gt;1,TRUE,FALSE))</f>
        <v/>
      </c>
      <c r="O120" s="56" t="str">
        <f>IF(ISBLANK(B120),"",IF(COUNTIF($M$7:M120,TRUE)&gt;$Q$2,M120,FALSE))</f>
        <v/>
      </c>
      <c r="P120" s="135"/>
      <c r="Q120" s="134" t="str">
        <f t="shared" si="11"/>
        <v/>
      </c>
    </row>
    <row r="121" spans="2:17" s="49" customFormat="1" ht="15" x14ac:dyDescent="0.25">
      <c r="B121" s="50"/>
      <c r="C121" s="51"/>
      <c r="D121" s="51"/>
      <c r="E121" s="52"/>
      <c r="F121" s="51"/>
      <c r="G121" s="53"/>
      <c r="H121" s="132"/>
      <c r="I121" s="131" t="str">
        <f>IF(ISBLANK(B121),"",SUMIF(Virkedager!$C:$C,"&gt;" &amp;  C121,Virkedager!$A:$A) - SUMIF(Virkedager!$C:$C,"&gt;" &amp;  D121,Virkedager!$A:$A))</f>
        <v/>
      </c>
      <c r="J121" s="54" t="str">
        <f t="shared" si="8"/>
        <v/>
      </c>
      <c r="K121" s="55" t="str">
        <f>IF(ISBLANK(B121),"",SUMIF(Virkedager!$C:$C,"&gt;" &amp;  C121,Virkedager!$A:$A) - SUMIF(Virkedager!$C:$C,"&gt;" &amp;  F121,Virkedager!$A:$A))</f>
        <v/>
      </c>
      <c r="L121" s="54" t="str">
        <f t="shared" si="9"/>
        <v/>
      </c>
      <c r="M121" s="56" t="str">
        <f t="shared" si="10"/>
        <v/>
      </c>
      <c r="N121" s="56" t="str">
        <f>IF(ISBLANK(B121),"",IF(COUNTIF($B$7:B121,B121)&gt;1,TRUE,FALSE))</f>
        <v/>
      </c>
      <c r="O121" s="56" t="str">
        <f>IF(ISBLANK(B121),"",IF(COUNTIF($M$7:M121,TRUE)&gt;$Q$2,M121,FALSE))</f>
        <v/>
      </c>
      <c r="P121" s="135"/>
      <c r="Q121" s="134" t="str">
        <f t="shared" si="11"/>
        <v/>
      </c>
    </row>
    <row r="122" spans="2:17" s="49" customFormat="1" ht="15" x14ac:dyDescent="0.25">
      <c r="B122" s="50"/>
      <c r="C122" s="51"/>
      <c r="D122" s="51"/>
      <c r="E122" s="52"/>
      <c r="F122" s="51"/>
      <c r="G122" s="53"/>
      <c r="H122" s="132"/>
      <c r="I122" s="131" t="str">
        <f>IF(ISBLANK(B122),"",SUMIF(Virkedager!$C:$C,"&gt;" &amp;  C122,Virkedager!$A:$A) - SUMIF(Virkedager!$C:$C,"&gt;" &amp;  D122,Virkedager!$A:$A))</f>
        <v/>
      </c>
      <c r="J122" s="54" t="str">
        <f t="shared" si="8"/>
        <v/>
      </c>
      <c r="K122" s="55" t="str">
        <f>IF(ISBLANK(B122),"",SUMIF(Virkedager!$C:$C,"&gt;" &amp;  C122,Virkedager!$A:$A) - SUMIF(Virkedager!$C:$C,"&gt;" &amp;  F122,Virkedager!$A:$A))</f>
        <v/>
      </c>
      <c r="L122" s="54" t="str">
        <f t="shared" si="9"/>
        <v/>
      </c>
      <c r="M122" s="56" t="str">
        <f t="shared" si="10"/>
        <v/>
      </c>
      <c r="N122" s="56" t="str">
        <f>IF(ISBLANK(B122),"",IF(COUNTIF($B$7:B122,B122)&gt;1,TRUE,FALSE))</f>
        <v/>
      </c>
      <c r="O122" s="56" t="str">
        <f>IF(ISBLANK(B122),"",IF(COUNTIF($M$7:M122,TRUE)&gt;$Q$2,M122,FALSE))</f>
        <v/>
      </c>
      <c r="P122" s="135"/>
      <c r="Q122" s="134" t="str">
        <f t="shared" si="11"/>
        <v/>
      </c>
    </row>
    <row r="123" spans="2:17" s="49" customFormat="1" ht="15" x14ac:dyDescent="0.25">
      <c r="B123" s="50"/>
      <c r="C123" s="51"/>
      <c r="D123" s="51"/>
      <c r="E123" s="52"/>
      <c r="F123" s="51"/>
      <c r="G123" s="53"/>
      <c r="H123" s="132"/>
      <c r="I123" s="131" t="str">
        <f>IF(ISBLANK(B123),"",SUMIF(Virkedager!$C:$C,"&gt;" &amp;  C123,Virkedager!$A:$A) - SUMIF(Virkedager!$C:$C,"&gt;" &amp;  D123,Virkedager!$A:$A))</f>
        <v/>
      </c>
      <c r="J123" s="54" t="str">
        <f t="shared" si="8"/>
        <v/>
      </c>
      <c r="K123" s="55" t="str">
        <f>IF(ISBLANK(B123),"",SUMIF(Virkedager!$C:$C,"&gt;" &amp;  C123,Virkedager!$A:$A) - SUMIF(Virkedager!$C:$C,"&gt;" &amp;  F123,Virkedager!$A:$A))</f>
        <v/>
      </c>
      <c r="L123" s="54" t="str">
        <f t="shared" si="9"/>
        <v/>
      </c>
      <c r="M123" s="56" t="str">
        <f t="shared" si="10"/>
        <v/>
      </c>
      <c r="N123" s="56" t="str">
        <f>IF(ISBLANK(B123),"",IF(COUNTIF($B$7:B123,B123)&gt;1,TRUE,FALSE))</f>
        <v/>
      </c>
      <c r="O123" s="56" t="str">
        <f>IF(ISBLANK(B123),"",IF(COUNTIF($M$7:M123,TRUE)&gt;$Q$2,M123,FALSE))</f>
        <v/>
      </c>
      <c r="P123" s="135"/>
      <c r="Q123" s="134" t="str">
        <f t="shared" si="11"/>
        <v/>
      </c>
    </row>
    <row r="124" spans="2:17" s="49" customFormat="1" ht="15" x14ac:dyDescent="0.25">
      <c r="B124" s="50"/>
      <c r="C124" s="51"/>
      <c r="D124" s="51"/>
      <c r="E124" s="52"/>
      <c r="F124" s="51"/>
      <c r="G124" s="53"/>
      <c r="H124" s="132"/>
      <c r="I124" s="131" t="str">
        <f>IF(ISBLANK(B124),"",SUMIF(Virkedager!$C:$C,"&gt;" &amp;  C124,Virkedager!$A:$A) - SUMIF(Virkedager!$C:$C,"&gt;" &amp;  D124,Virkedager!$A:$A))</f>
        <v/>
      </c>
      <c r="J124" s="54" t="str">
        <f t="shared" si="8"/>
        <v/>
      </c>
      <c r="K124" s="55" t="str">
        <f>IF(ISBLANK(B124),"",SUMIF(Virkedager!$C:$C,"&gt;" &amp;  C124,Virkedager!$A:$A) - SUMIF(Virkedager!$C:$C,"&gt;" &amp;  F124,Virkedager!$A:$A))</f>
        <v/>
      </c>
      <c r="L124" s="54" t="str">
        <f t="shared" si="9"/>
        <v/>
      </c>
      <c r="M124" s="56" t="str">
        <f t="shared" si="10"/>
        <v/>
      </c>
      <c r="N124" s="56" t="str">
        <f>IF(ISBLANK(B124),"",IF(COUNTIF($B$7:B124,B124)&gt;1,TRUE,FALSE))</f>
        <v/>
      </c>
      <c r="O124" s="56" t="str">
        <f>IF(ISBLANK(B124),"",IF(COUNTIF($M$7:M124,TRUE)&gt;$Q$2,M124,FALSE))</f>
        <v/>
      </c>
      <c r="P124" s="135"/>
      <c r="Q124" s="134" t="str">
        <f t="shared" si="11"/>
        <v/>
      </c>
    </row>
    <row r="125" spans="2:17" s="49" customFormat="1" ht="15" x14ac:dyDescent="0.25">
      <c r="B125" s="50"/>
      <c r="C125" s="51"/>
      <c r="D125" s="51"/>
      <c r="E125" s="52"/>
      <c r="F125" s="51"/>
      <c r="G125" s="53"/>
      <c r="H125" s="132"/>
      <c r="I125" s="131" t="str">
        <f>IF(ISBLANK(B125),"",SUMIF(Virkedager!$C:$C,"&gt;" &amp;  C125,Virkedager!$A:$A) - SUMIF(Virkedager!$C:$C,"&gt;" &amp;  D125,Virkedager!$A:$A))</f>
        <v/>
      </c>
      <c r="J125" s="54" t="str">
        <f t="shared" si="8"/>
        <v/>
      </c>
      <c r="K125" s="55" t="str">
        <f>IF(ISBLANK(B125),"",SUMIF(Virkedager!$C:$C,"&gt;" &amp;  C125,Virkedager!$A:$A) - SUMIF(Virkedager!$C:$C,"&gt;" &amp;  F125,Virkedager!$A:$A))</f>
        <v/>
      </c>
      <c r="L125" s="54" t="str">
        <f t="shared" si="9"/>
        <v/>
      </c>
      <c r="M125" s="56" t="str">
        <f t="shared" si="10"/>
        <v/>
      </c>
      <c r="N125" s="56" t="str">
        <f>IF(ISBLANK(B125),"",IF(COUNTIF($B$7:B125,B125)&gt;1,TRUE,FALSE))</f>
        <v/>
      </c>
      <c r="O125" s="56" t="str">
        <f>IF(ISBLANK(B125),"",IF(COUNTIF($M$7:M125,TRUE)&gt;$Q$2,M125,FALSE))</f>
        <v/>
      </c>
      <c r="P125" s="135"/>
      <c r="Q125" s="134" t="str">
        <f t="shared" si="11"/>
        <v/>
      </c>
    </row>
    <row r="126" spans="2:17" s="49" customFormat="1" ht="15" x14ac:dyDescent="0.25">
      <c r="B126" s="50"/>
      <c r="C126" s="51"/>
      <c r="D126" s="51"/>
      <c r="E126" s="52"/>
      <c r="F126" s="51"/>
      <c r="G126" s="53"/>
      <c r="H126" s="132"/>
      <c r="I126" s="131" t="str">
        <f>IF(ISBLANK(B126),"",SUMIF(Virkedager!$C:$C,"&gt;" &amp;  C126,Virkedager!$A:$A) - SUMIF(Virkedager!$C:$C,"&gt;" &amp;  D126,Virkedager!$A:$A))</f>
        <v/>
      </c>
      <c r="J126" s="54" t="str">
        <f t="shared" si="8"/>
        <v/>
      </c>
      <c r="K126" s="55" t="str">
        <f>IF(ISBLANK(B126),"",SUMIF(Virkedager!$C:$C,"&gt;" &amp;  C126,Virkedager!$A:$A) - SUMIF(Virkedager!$C:$C,"&gt;" &amp;  F126,Virkedager!$A:$A))</f>
        <v/>
      </c>
      <c r="L126" s="54" t="str">
        <f t="shared" si="9"/>
        <v/>
      </c>
      <c r="M126" s="56" t="str">
        <f t="shared" si="10"/>
        <v/>
      </c>
      <c r="N126" s="56" t="str">
        <f>IF(ISBLANK(B126),"",IF(COUNTIF($B$7:B126,B126)&gt;1,TRUE,FALSE))</f>
        <v/>
      </c>
      <c r="O126" s="56" t="str">
        <f>IF(ISBLANK(B126),"",IF(COUNTIF($M$7:M126,TRUE)&gt;$Q$2,M126,FALSE))</f>
        <v/>
      </c>
      <c r="P126" s="135"/>
      <c r="Q126" s="134" t="str">
        <f t="shared" si="11"/>
        <v/>
      </c>
    </row>
    <row r="127" spans="2:17" s="49" customFormat="1" ht="15" x14ac:dyDescent="0.25">
      <c r="B127" s="50"/>
      <c r="C127" s="51"/>
      <c r="D127" s="51"/>
      <c r="E127" s="52"/>
      <c r="F127" s="51"/>
      <c r="G127" s="53"/>
      <c r="H127" s="132"/>
      <c r="I127" s="131" t="str">
        <f>IF(ISBLANK(B127),"",SUMIF(Virkedager!$C:$C,"&gt;" &amp;  C127,Virkedager!$A:$A) - SUMIF(Virkedager!$C:$C,"&gt;" &amp;  D127,Virkedager!$A:$A))</f>
        <v/>
      </c>
      <c r="J127" s="54" t="str">
        <f t="shared" si="8"/>
        <v/>
      </c>
      <c r="K127" s="55" t="str">
        <f>IF(ISBLANK(B127),"",SUMIF(Virkedager!$C:$C,"&gt;" &amp;  C127,Virkedager!$A:$A) - SUMIF(Virkedager!$C:$C,"&gt;" &amp;  F127,Virkedager!$A:$A))</f>
        <v/>
      </c>
      <c r="L127" s="54" t="str">
        <f t="shared" si="9"/>
        <v/>
      </c>
      <c r="M127" s="56" t="str">
        <f t="shared" si="10"/>
        <v/>
      </c>
      <c r="N127" s="56" t="str">
        <f>IF(ISBLANK(B127),"",IF(COUNTIF($B$7:B127,B127)&gt;1,TRUE,FALSE))</f>
        <v/>
      </c>
      <c r="O127" s="56" t="str">
        <f>IF(ISBLANK(B127),"",IF(COUNTIF($M$7:M127,TRUE)&gt;$Q$2,M127,FALSE))</f>
        <v/>
      </c>
      <c r="P127" s="135"/>
      <c r="Q127" s="134" t="str">
        <f t="shared" si="11"/>
        <v/>
      </c>
    </row>
    <row r="128" spans="2:17" s="49" customFormat="1" ht="15" x14ac:dyDescent="0.25">
      <c r="B128" s="50"/>
      <c r="C128" s="51"/>
      <c r="D128" s="51"/>
      <c r="E128" s="52"/>
      <c r="F128" s="51"/>
      <c r="G128" s="53"/>
      <c r="H128" s="132"/>
      <c r="I128" s="131" t="str">
        <f>IF(ISBLANK(B128),"",SUMIF(Virkedager!$C:$C,"&gt;" &amp;  C128,Virkedager!$A:$A) - SUMIF(Virkedager!$C:$C,"&gt;" &amp;  D128,Virkedager!$A:$A))</f>
        <v/>
      </c>
      <c r="J128" s="54" t="str">
        <f t="shared" si="8"/>
        <v/>
      </c>
      <c r="K128" s="55" t="str">
        <f>IF(ISBLANK(B128),"",SUMIF(Virkedager!$C:$C,"&gt;" &amp;  C128,Virkedager!$A:$A) - SUMIF(Virkedager!$C:$C,"&gt;" &amp;  F128,Virkedager!$A:$A))</f>
        <v/>
      </c>
      <c r="L128" s="54" t="str">
        <f t="shared" si="9"/>
        <v/>
      </c>
      <c r="M128" s="56" t="str">
        <f t="shared" si="10"/>
        <v/>
      </c>
      <c r="N128" s="56" t="str">
        <f>IF(ISBLANK(B128),"",IF(COUNTIF($B$7:B128,B128)&gt;1,TRUE,FALSE))</f>
        <v/>
      </c>
      <c r="O128" s="56" t="str">
        <f>IF(ISBLANK(B128),"",IF(COUNTIF($M$7:M128,TRUE)&gt;$Q$2,M128,FALSE))</f>
        <v/>
      </c>
      <c r="P128" s="135"/>
      <c r="Q128" s="134" t="str">
        <f t="shared" si="11"/>
        <v/>
      </c>
    </row>
    <row r="129" spans="2:17" s="49" customFormat="1" ht="15" x14ac:dyDescent="0.25">
      <c r="B129" s="50"/>
      <c r="C129" s="51"/>
      <c r="D129" s="51"/>
      <c r="E129" s="52"/>
      <c r="F129" s="51"/>
      <c r="G129" s="53"/>
      <c r="H129" s="132"/>
      <c r="I129" s="131" t="str">
        <f>IF(ISBLANK(B129),"",SUMIF(Virkedager!$C:$C,"&gt;" &amp;  C129,Virkedager!$A:$A) - SUMIF(Virkedager!$C:$C,"&gt;" &amp;  D129,Virkedager!$A:$A))</f>
        <v/>
      </c>
      <c r="J129" s="54" t="str">
        <f t="shared" si="8"/>
        <v/>
      </c>
      <c r="K129" s="55" t="str">
        <f>IF(ISBLANK(B129),"",SUMIF(Virkedager!$C:$C,"&gt;" &amp;  C129,Virkedager!$A:$A) - SUMIF(Virkedager!$C:$C,"&gt;" &amp;  F129,Virkedager!$A:$A))</f>
        <v/>
      </c>
      <c r="L129" s="54" t="str">
        <f t="shared" si="9"/>
        <v/>
      </c>
      <c r="M129" s="56" t="str">
        <f t="shared" si="10"/>
        <v/>
      </c>
      <c r="N129" s="56" t="str">
        <f>IF(ISBLANK(B129),"",IF(COUNTIF($B$7:B129,B129)&gt;1,TRUE,FALSE))</f>
        <v/>
      </c>
      <c r="O129" s="56" t="str">
        <f>IF(ISBLANK(B129),"",IF(COUNTIF($M$7:M129,TRUE)&gt;$Q$2,M129,FALSE))</f>
        <v/>
      </c>
      <c r="P129" s="135"/>
      <c r="Q129" s="134" t="str">
        <f t="shared" si="11"/>
        <v/>
      </c>
    </row>
    <row r="130" spans="2:17" s="49" customFormat="1" ht="15" x14ac:dyDescent="0.25">
      <c r="B130" s="50"/>
      <c r="C130" s="51"/>
      <c r="D130" s="51"/>
      <c r="E130" s="52"/>
      <c r="F130" s="51"/>
      <c r="G130" s="53"/>
      <c r="H130" s="132"/>
      <c r="I130" s="131" t="str">
        <f>IF(ISBLANK(B130),"",SUMIF(Virkedager!$C:$C,"&gt;" &amp;  C130,Virkedager!$A:$A) - SUMIF(Virkedager!$C:$C,"&gt;" &amp;  D130,Virkedager!$A:$A))</f>
        <v/>
      </c>
      <c r="J130" s="54" t="str">
        <f t="shared" si="8"/>
        <v/>
      </c>
      <c r="K130" s="55" t="str">
        <f>IF(ISBLANK(B130),"",SUMIF(Virkedager!$C:$C,"&gt;" &amp;  C130,Virkedager!$A:$A) - SUMIF(Virkedager!$C:$C,"&gt;" &amp;  F130,Virkedager!$A:$A))</f>
        <v/>
      </c>
      <c r="L130" s="54" t="str">
        <f t="shared" si="9"/>
        <v/>
      </c>
      <c r="M130" s="56" t="str">
        <f t="shared" si="10"/>
        <v/>
      </c>
      <c r="N130" s="56" t="str">
        <f>IF(ISBLANK(B130),"",IF(COUNTIF($B$7:B130,B130)&gt;1,TRUE,FALSE))</f>
        <v/>
      </c>
      <c r="O130" s="56" t="str">
        <f>IF(ISBLANK(B130),"",IF(COUNTIF($M$7:M130,TRUE)&gt;$Q$2,M130,FALSE))</f>
        <v/>
      </c>
      <c r="P130" s="135"/>
      <c r="Q130" s="134" t="str">
        <f t="shared" si="11"/>
        <v/>
      </c>
    </row>
    <row r="131" spans="2:17" s="49" customFormat="1" ht="15" x14ac:dyDescent="0.25">
      <c r="B131" s="50"/>
      <c r="C131" s="51"/>
      <c r="D131" s="51"/>
      <c r="E131" s="52"/>
      <c r="F131" s="51"/>
      <c r="G131" s="53"/>
      <c r="H131" s="132"/>
      <c r="I131" s="131" t="str">
        <f>IF(ISBLANK(B131),"",SUMIF(Virkedager!$C:$C,"&gt;" &amp;  C131,Virkedager!$A:$A) - SUMIF(Virkedager!$C:$C,"&gt;" &amp;  D131,Virkedager!$A:$A))</f>
        <v/>
      </c>
      <c r="J131" s="54" t="str">
        <f t="shared" si="8"/>
        <v/>
      </c>
      <c r="K131" s="55" t="str">
        <f>IF(ISBLANK(B131),"",SUMIF(Virkedager!$C:$C,"&gt;" &amp;  C131,Virkedager!$A:$A) - SUMIF(Virkedager!$C:$C,"&gt;" &amp;  F131,Virkedager!$A:$A))</f>
        <v/>
      </c>
      <c r="L131" s="54" t="str">
        <f t="shared" si="9"/>
        <v/>
      </c>
      <c r="M131" s="56" t="str">
        <f t="shared" si="10"/>
        <v/>
      </c>
      <c r="N131" s="56" t="str">
        <f>IF(ISBLANK(B131),"",IF(COUNTIF($B$7:B131,B131)&gt;1,TRUE,FALSE))</f>
        <v/>
      </c>
      <c r="O131" s="56" t="str">
        <f>IF(ISBLANK(B131),"",IF(COUNTIF($M$7:M131,TRUE)&gt;$Q$2,M131,FALSE))</f>
        <v/>
      </c>
      <c r="P131" s="135"/>
      <c r="Q131" s="134" t="str">
        <f t="shared" si="11"/>
        <v/>
      </c>
    </row>
    <row r="132" spans="2:17" s="49" customFormat="1" ht="15" x14ac:dyDescent="0.25">
      <c r="B132" s="50"/>
      <c r="C132" s="51"/>
      <c r="D132" s="51"/>
      <c r="E132" s="52"/>
      <c r="F132" s="51"/>
      <c r="G132" s="53"/>
      <c r="H132" s="132"/>
      <c r="I132" s="131" t="str">
        <f>IF(ISBLANK(B132),"",SUMIF(Virkedager!$C:$C,"&gt;" &amp;  C132,Virkedager!$A:$A) - SUMIF(Virkedager!$C:$C,"&gt;" &amp;  D132,Virkedager!$A:$A))</f>
        <v/>
      </c>
      <c r="J132" s="54" t="str">
        <f t="shared" si="8"/>
        <v/>
      </c>
      <c r="K132" s="55" t="str">
        <f>IF(ISBLANK(B132),"",SUMIF(Virkedager!$C:$C,"&gt;" &amp;  C132,Virkedager!$A:$A) - SUMIF(Virkedager!$C:$C,"&gt;" &amp;  F132,Virkedager!$A:$A))</f>
        <v/>
      </c>
      <c r="L132" s="54" t="str">
        <f t="shared" si="9"/>
        <v/>
      </c>
      <c r="M132" s="56" t="str">
        <f t="shared" si="10"/>
        <v/>
      </c>
      <c r="N132" s="56" t="str">
        <f>IF(ISBLANK(B132),"",IF(COUNTIF($B$7:B132,B132)&gt;1,TRUE,FALSE))</f>
        <v/>
      </c>
      <c r="O132" s="56" t="str">
        <f>IF(ISBLANK(B132),"",IF(COUNTIF($M$7:M132,TRUE)&gt;$Q$2,M132,FALSE))</f>
        <v/>
      </c>
      <c r="P132" s="135"/>
      <c r="Q132" s="134" t="str">
        <f t="shared" si="11"/>
        <v/>
      </c>
    </row>
    <row r="133" spans="2:17" s="49" customFormat="1" ht="15" x14ac:dyDescent="0.25">
      <c r="B133" s="50"/>
      <c r="C133" s="51"/>
      <c r="D133" s="51"/>
      <c r="E133" s="52"/>
      <c r="F133" s="51"/>
      <c r="G133" s="53"/>
      <c r="H133" s="132"/>
      <c r="I133" s="131" t="str">
        <f>IF(ISBLANK(B133),"",SUMIF(Virkedager!$C:$C,"&gt;" &amp;  C133,Virkedager!$A:$A) - SUMIF(Virkedager!$C:$C,"&gt;" &amp;  D133,Virkedager!$A:$A))</f>
        <v/>
      </c>
      <c r="J133" s="54" t="str">
        <f t="shared" si="8"/>
        <v/>
      </c>
      <c r="K133" s="55" t="str">
        <f>IF(ISBLANK(B133),"",SUMIF(Virkedager!$C:$C,"&gt;" &amp;  C133,Virkedager!$A:$A) - SUMIF(Virkedager!$C:$C,"&gt;" &amp;  F133,Virkedager!$A:$A))</f>
        <v/>
      </c>
      <c r="L133" s="54" t="str">
        <f t="shared" si="9"/>
        <v/>
      </c>
      <c r="M133" s="56" t="str">
        <f t="shared" si="10"/>
        <v/>
      </c>
      <c r="N133" s="56" t="str">
        <f>IF(ISBLANK(B133),"",IF(COUNTIF($B$7:B133,B133)&gt;1,TRUE,FALSE))</f>
        <v/>
      </c>
      <c r="O133" s="56" t="str">
        <f>IF(ISBLANK(B133),"",IF(COUNTIF($M$7:M133,TRUE)&gt;$Q$2,M133,FALSE))</f>
        <v/>
      </c>
      <c r="P133" s="135"/>
      <c r="Q133" s="134" t="str">
        <f t="shared" si="11"/>
        <v/>
      </c>
    </row>
    <row r="134" spans="2:17" s="49" customFormat="1" ht="15" x14ac:dyDescent="0.25">
      <c r="B134" s="50"/>
      <c r="C134" s="51"/>
      <c r="D134" s="51"/>
      <c r="E134" s="52"/>
      <c r="F134" s="51"/>
      <c r="G134" s="53"/>
      <c r="H134" s="132"/>
      <c r="I134" s="131" t="str">
        <f>IF(ISBLANK(B134),"",SUMIF(Virkedager!$C:$C,"&gt;" &amp;  C134,Virkedager!$A:$A) - SUMIF(Virkedager!$C:$C,"&gt;" &amp;  D134,Virkedager!$A:$A))</f>
        <v/>
      </c>
      <c r="J134" s="54" t="str">
        <f t="shared" si="8"/>
        <v/>
      </c>
      <c r="K134" s="55" t="str">
        <f>IF(ISBLANK(B134),"",SUMIF(Virkedager!$C:$C,"&gt;" &amp;  C134,Virkedager!$A:$A) - SUMIF(Virkedager!$C:$C,"&gt;" &amp;  F134,Virkedager!$A:$A))</f>
        <v/>
      </c>
      <c r="L134" s="54" t="str">
        <f t="shared" si="9"/>
        <v/>
      </c>
      <c r="M134" s="56" t="str">
        <f t="shared" si="10"/>
        <v/>
      </c>
      <c r="N134" s="56" t="str">
        <f>IF(ISBLANK(B134),"",IF(COUNTIF($B$7:B134,B134)&gt;1,TRUE,FALSE))</f>
        <v/>
      </c>
      <c r="O134" s="56" t="str">
        <f>IF(ISBLANK(B134),"",IF(COUNTIF($M$7:M134,TRUE)&gt;$Q$2,M134,FALSE))</f>
        <v/>
      </c>
      <c r="P134" s="135"/>
      <c r="Q134" s="134" t="str">
        <f t="shared" si="11"/>
        <v/>
      </c>
    </row>
    <row r="135" spans="2:17" s="49" customFormat="1" ht="15" x14ac:dyDescent="0.25">
      <c r="B135" s="50"/>
      <c r="C135" s="51"/>
      <c r="D135" s="51"/>
      <c r="E135" s="52"/>
      <c r="F135" s="51"/>
      <c r="G135" s="53"/>
      <c r="H135" s="132"/>
      <c r="I135" s="131" t="str">
        <f>IF(ISBLANK(B135),"",SUMIF(Virkedager!$C:$C,"&gt;" &amp;  C135,Virkedager!$A:$A) - SUMIF(Virkedager!$C:$C,"&gt;" &amp;  D135,Virkedager!$A:$A))</f>
        <v/>
      </c>
      <c r="J135" s="54" t="str">
        <f t="shared" si="8"/>
        <v/>
      </c>
      <c r="K135" s="55" t="str">
        <f>IF(ISBLANK(B135),"",SUMIF(Virkedager!$C:$C,"&gt;" &amp;  C135,Virkedager!$A:$A) - SUMIF(Virkedager!$C:$C,"&gt;" &amp;  F135,Virkedager!$A:$A))</f>
        <v/>
      </c>
      <c r="L135" s="54" t="str">
        <f t="shared" si="9"/>
        <v/>
      </c>
      <c r="M135" s="56" t="str">
        <f t="shared" si="10"/>
        <v/>
      </c>
      <c r="N135" s="56" t="str">
        <f>IF(ISBLANK(B135),"",IF(COUNTIF($B$7:B135,B135)&gt;1,TRUE,FALSE))</f>
        <v/>
      </c>
      <c r="O135" s="56" t="str">
        <f>IF(ISBLANK(B135),"",IF(COUNTIF($M$7:M135,TRUE)&gt;$Q$2,M135,FALSE))</f>
        <v/>
      </c>
      <c r="P135" s="135"/>
      <c r="Q135" s="134" t="str">
        <f t="shared" si="11"/>
        <v/>
      </c>
    </row>
    <row r="136" spans="2:17" s="49" customFormat="1" ht="15" x14ac:dyDescent="0.25">
      <c r="B136" s="50"/>
      <c r="C136" s="51"/>
      <c r="D136" s="51"/>
      <c r="E136" s="52"/>
      <c r="F136" s="51"/>
      <c r="G136" s="53"/>
      <c r="H136" s="132"/>
      <c r="I136" s="131" t="str">
        <f>IF(ISBLANK(B136),"",SUMIF(Virkedager!$C:$C,"&gt;" &amp;  C136,Virkedager!$A:$A) - SUMIF(Virkedager!$C:$C,"&gt;" &amp;  D136,Virkedager!$A:$A))</f>
        <v/>
      </c>
      <c r="J136" s="54" t="str">
        <f t="shared" si="8"/>
        <v/>
      </c>
      <c r="K136" s="55" t="str">
        <f>IF(ISBLANK(B136),"",SUMIF(Virkedager!$C:$C,"&gt;" &amp;  C136,Virkedager!$A:$A) - SUMIF(Virkedager!$C:$C,"&gt;" &amp;  F136,Virkedager!$A:$A))</f>
        <v/>
      </c>
      <c r="L136" s="54" t="str">
        <f t="shared" si="9"/>
        <v/>
      </c>
      <c r="M136" s="56" t="str">
        <f t="shared" si="10"/>
        <v/>
      </c>
      <c r="N136" s="56" t="str">
        <f>IF(ISBLANK(B136),"",IF(COUNTIF($B$7:B136,B136)&gt;1,TRUE,FALSE))</f>
        <v/>
      </c>
      <c r="O136" s="56" t="str">
        <f>IF(ISBLANK(B136),"",IF(COUNTIF($M$7:M136,TRUE)&gt;$Q$2,M136,FALSE))</f>
        <v/>
      </c>
      <c r="P136" s="135"/>
      <c r="Q136" s="134" t="str">
        <f t="shared" si="11"/>
        <v/>
      </c>
    </row>
    <row r="137" spans="2:17" s="49" customFormat="1" ht="15" x14ac:dyDescent="0.25">
      <c r="B137" s="50"/>
      <c r="C137" s="51"/>
      <c r="D137" s="51"/>
      <c r="E137" s="52"/>
      <c r="F137" s="51"/>
      <c r="G137" s="53"/>
      <c r="H137" s="132"/>
      <c r="I137" s="131" t="str">
        <f>IF(ISBLANK(B137),"",SUMIF(Virkedager!$C:$C,"&gt;" &amp;  C137,Virkedager!$A:$A) - SUMIF(Virkedager!$C:$C,"&gt;" &amp;  D137,Virkedager!$A:$A))</f>
        <v/>
      </c>
      <c r="J137" s="54" t="str">
        <f t="shared" ref="J137:J200" si="12">IF(ISBLANK(B137),"",I137&lt;21)</f>
        <v/>
      </c>
      <c r="K137" s="55" t="str">
        <f>IF(ISBLANK(B137),"",SUMIF(Virkedager!$C:$C,"&gt;" &amp;  C137,Virkedager!$A:$A) - SUMIF(Virkedager!$C:$C,"&gt;" &amp;  F137,Virkedager!$A:$A))</f>
        <v/>
      </c>
      <c r="L137" s="54" t="str">
        <f t="shared" ref="L137:L200" si="13">IF(ISBLANK(B137),"",IF(N137,NOT(N137),K137&gt;20))</f>
        <v/>
      </c>
      <c r="M137" s="56" t="str">
        <f t="shared" ref="M137:M200" si="14">IF(ISBLANK(B137),"",IF(AND(ISNUMBER($L$2),ISNUMBER(E137)),INT(F137)&gt;INT(E137),FALSE))</f>
        <v/>
      </c>
      <c r="N137" s="56" t="str">
        <f>IF(ISBLANK(B137),"",IF(COUNTIF($B$7:B137,B137)&gt;1,TRUE,FALSE))</f>
        <v/>
      </c>
      <c r="O137" s="56" t="str">
        <f>IF(ISBLANK(B137),"",IF(COUNTIF($M$7:M137,TRUE)&gt;$Q$2,M137,FALSE))</f>
        <v/>
      </c>
      <c r="P137" s="135"/>
      <c r="Q137" s="134" t="str">
        <f t="shared" ref="Q137:Q200" si="15">IF(ISBLANK(B137),"",MAXA(IF(AND(L137,J137,NOT(N137)),G137,0),IF(AND(O137,$P$2,NOT(N137)),500,0)))</f>
        <v/>
      </c>
    </row>
    <row r="138" spans="2:17" s="49" customFormat="1" ht="15" x14ac:dyDescent="0.25">
      <c r="B138" s="50"/>
      <c r="C138" s="51"/>
      <c r="D138" s="51"/>
      <c r="E138" s="52"/>
      <c r="F138" s="51"/>
      <c r="G138" s="53"/>
      <c r="H138" s="132"/>
      <c r="I138" s="131" t="str">
        <f>IF(ISBLANK(B138),"",SUMIF(Virkedager!$C:$C,"&gt;" &amp;  C138,Virkedager!$A:$A) - SUMIF(Virkedager!$C:$C,"&gt;" &amp;  D138,Virkedager!$A:$A))</f>
        <v/>
      </c>
      <c r="J138" s="54" t="str">
        <f t="shared" si="12"/>
        <v/>
      </c>
      <c r="K138" s="55" t="str">
        <f>IF(ISBLANK(B138),"",SUMIF(Virkedager!$C:$C,"&gt;" &amp;  C138,Virkedager!$A:$A) - SUMIF(Virkedager!$C:$C,"&gt;" &amp;  F138,Virkedager!$A:$A))</f>
        <v/>
      </c>
      <c r="L138" s="54" t="str">
        <f t="shared" si="13"/>
        <v/>
      </c>
      <c r="M138" s="56" t="str">
        <f t="shared" si="14"/>
        <v/>
      </c>
      <c r="N138" s="56" t="str">
        <f>IF(ISBLANK(B138),"",IF(COUNTIF($B$7:B138,B138)&gt;1,TRUE,FALSE))</f>
        <v/>
      </c>
      <c r="O138" s="56" t="str">
        <f>IF(ISBLANK(B138),"",IF(COUNTIF($M$7:M138,TRUE)&gt;$Q$2,M138,FALSE))</f>
        <v/>
      </c>
      <c r="P138" s="135"/>
      <c r="Q138" s="134" t="str">
        <f t="shared" si="15"/>
        <v/>
      </c>
    </row>
    <row r="139" spans="2:17" s="49" customFormat="1" ht="15" x14ac:dyDescent="0.25">
      <c r="B139" s="50"/>
      <c r="C139" s="51"/>
      <c r="D139" s="51"/>
      <c r="E139" s="52"/>
      <c r="F139" s="51"/>
      <c r="G139" s="53"/>
      <c r="H139" s="132"/>
      <c r="I139" s="131" t="str">
        <f>IF(ISBLANK(B139),"",SUMIF(Virkedager!$C:$C,"&gt;" &amp;  C139,Virkedager!$A:$A) - SUMIF(Virkedager!$C:$C,"&gt;" &amp;  D139,Virkedager!$A:$A))</f>
        <v/>
      </c>
      <c r="J139" s="54" t="str">
        <f t="shared" si="12"/>
        <v/>
      </c>
      <c r="K139" s="55" t="str">
        <f>IF(ISBLANK(B139),"",SUMIF(Virkedager!$C:$C,"&gt;" &amp;  C139,Virkedager!$A:$A) - SUMIF(Virkedager!$C:$C,"&gt;" &amp;  F139,Virkedager!$A:$A))</f>
        <v/>
      </c>
      <c r="L139" s="54" t="str">
        <f t="shared" si="13"/>
        <v/>
      </c>
      <c r="M139" s="56" t="str">
        <f t="shared" si="14"/>
        <v/>
      </c>
      <c r="N139" s="56" t="str">
        <f>IF(ISBLANK(B139),"",IF(COUNTIF($B$7:B139,B139)&gt;1,TRUE,FALSE))</f>
        <v/>
      </c>
      <c r="O139" s="56" t="str">
        <f>IF(ISBLANK(B139),"",IF(COUNTIF($M$7:M139,TRUE)&gt;$Q$2,M139,FALSE))</f>
        <v/>
      </c>
      <c r="P139" s="135"/>
      <c r="Q139" s="134" t="str">
        <f t="shared" si="15"/>
        <v/>
      </c>
    </row>
    <row r="140" spans="2:17" s="49" customFormat="1" ht="15" x14ac:dyDescent="0.25">
      <c r="B140" s="50"/>
      <c r="C140" s="51"/>
      <c r="D140" s="51"/>
      <c r="E140" s="52"/>
      <c r="F140" s="51"/>
      <c r="G140" s="53"/>
      <c r="H140" s="132"/>
      <c r="I140" s="131" t="str">
        <f>IF(ISBLANK(B140),"",SUMIF(Virkedager!$C:$C,"&gt;" &amp;  C140,Virkedager!$A:$A) - SUMIF(Virkedager!$C:$C,"&gt;" &amp;  D140,Virkedager!$A:$A))</f>
        <v/>
      </c>
      <c r="J140" s="54" t="str">
        <f t="shared" si="12"/>
        <v/>
      </c>
      <c r="K140" s="55" t="str">
        <f>IF(ISBLANK(B140),"",SUMIF(Virkedager!$C:$C,"&gt;" &amp;  C140,Virkedager!$A:$A) - SUMIF(Virkedager!$C:$C,"&gt;" &amp;  F140,Virkedager!$A:$A))</f>
        <v/>
      </c>
      <c r="L140" s="54" t="str">
        <f t="shared" si="13"/>
        <v/>
      </c>
      <c r="M140" s="56" t="str">
        <f t="shared" si="14"/>
        <v/>
      </c>
      <c r="N140" s="56" t="str">
        <f>IF(ISBLANK(B140),"",IF(COUNTIF($B$7:B140,B140)&gt;1,TRUE,FALSE))</f>
        <v/>
      </c>
      <c r="O140" s="56" t="str">
        <f>IF(ISBLANK(B140),"",IF(COUNTIF($M$7:M140,TRUE)&gt;$Q$2,M140,FALSE))</f>
        <v/>
      </c>
      <c r="P140" s="135"/>
      <c r="Q140" s="134" t="str">
        <f t="shared" si="15"/>
        <v/>
      </c>
    </row>
    <row r="141" spans="2:17" s="49" customFormat="1" ht="15" x14ac:dyDescent="0.25">
      <c r="B141" s="50"/>
      <c r="C141" s="51"/>
      <c r="D141" s="51"/>
      <c r="E141" s="52"/>
      <c r="F141" s="51"/>
      <c r="G141" s="53"/>
      <c r="H141" s="132"/>
      <c r="I141" s="131" t="str">
        <f>IF(ISBLANK(B141),"",SUMIF(Virkedager!$C:$C,"&gt;" &amp;  C141,Virkedager!$A:$A) - SUMIF(Virkedager!$C:$C,"&gt;" &amp;  D141,Virkedager!$A:$A))</f>
        <v/>
      </c>
      <c r="J141" s="54" t="str">
        <f t="shared" si="12"/>
        <v/>
      </c>
      <c r="K141" s="55" t="str">
        <f>IF(ISBLANK(B141),"",SUMIF(Virkedager!$C:$C,"&gt;" &amp;  C141,Virkedager!$A:$A) - SUMIF(Virkedager!$C:$C,"&gt;" &amp;  F141,Virkedager!$A:$A))</f>
        <v/>
      </c>
      <c r="L141" s="54" t="str">
        <f t="shared" si="13"/>
        <v/>
      </c>
      <c r="M141" s="56" t="str">
        <f t="shared" si="14"/>
        <v/>
      </c>
      <c r="N141" s="56" t="str">
        <f>IF(ISBLANK(B141),"",IF(COUNTIF($B$7:B141,B141)&gt;1,TRUE,FALSE))</f>
        <v/>
      </c>
      <c r="O141" s="56" t="str">
        <f>IF(ISBLANK(B141),"",IF(COUNTIF($M$7:M141,TRUE)&gt;$Q$2,M141,FALSE))</f>
        <v/>
      </c>
      <c r="P141" s="135"/>
      <c r="Q141" s="134" t="str">
        <f t="shared" si="15"/>
        <v/>
      </c>
    </row>
    <row r="142" spans="2:17" s="49" customFormat="1" ht="15" x14ac:dyDescent="0.25">
      <c r="B142" s="50"/>
      <c r="C142" s="51"/>
      <c r="D142" s="51"/>
      <c r="E142" s="52"/>
      <c r="F142" s="51"/>
      <c r="G142" s="53"/>
      <c r="H142" s="132"/>
      <c r="I142" s="131" t="str">
        <f>IF(ISBLANK(B142),"",SUMIF(Virkedager!$C:$C,"&gt;" &amp;  C142,Virkedager!$A:$A) - SUMIF(Virkedager!$C:$C,"&gt;" &amp;  D142,Virkedager!$A:$A))</f>
        <v/>
      </c>
      <c r="J142" s="54" t="str">
        <f t="shared" si="12"/>
        <v/>
      </c>
      <c r="K142" s="55" t="str">
        <f>IF(ISBLANK(B142),"",SUMIF(Virkedager!$C:$C,"&gt;" &amp;  C142,Virkedager!$A:$A) - SUMIF(Virkedager!$C:$C,"&gt;" &amp;  F142,Virkedager!$A:$A))</f>
        <v/>
      </c>
      <c r="L142" s="54" t="str">
        <f t="shared" si="13"/>
        <v/>
      </c>
      <c r="M142" s="56" t="str">
        <f t="shared" si="14"/>
        <v/>
      </c>
      <c r="N142" s="56" t="str">
        <f>IF(ISBLANK(B142),"",IF(COUNTIF($B$7:B142,B142)&gt;1,TRUE,FALSE))</f>
        <v/>
      </c>
      <c r="O142" s="56" t="str">
        <f>IF(ISBLANK(B142),"",IF(COUNTIF($M$7:M142,TRUE)&gt;$Q$2,M142,FALSE))</f>
        <v/>
      </c>
      <c r="P142" s="135"/>
      <c r="Q142" s="134" t="str">
        <f t="shared" si="15"/>
        <v/>
      </c>
    </row>
    <row r="143" spans="2:17" s="49" customFormat="1" ht="15" x14ac:dyDescent="0.25">
      <c r="B143" s="50"/>
      <c r="C143" s="51"/>
      <c r="D143" s="51"/>
      <c r="E143" s="52"/>
      <c r="F143" s="51"/>
      <c r="G143" s="53"/>
      <c r="H143" s="132"/>
      <c r="I143" s="131" t="str">
        <f>IF(ISBLANK(B143),"",SUMIF(Virkedager!$C:$C,"&gt;" &amp;  C143,Virkedager!$A:$A) - SUMIF(Virkedager!$C:$C,"&gt;" &amp;  D143,Virkedager!$A:$A))</f>
        <v/>
      </c>
      <c r="J143" s="54" t="str">
        <f t="shared" si="12"/>
        <v/>
      </c>
      <c r="K143" s="55" t="str">
        <f>IF(ISBLANK(B143),"",SUMIF(Virkedager!$C:$C,"&gt;" &amp;  C143,Virkedager!$A:$A) - SUMIF(Virkedager!$C:$C,"&gt;" &amp;  F143,Virkedager!$A:$A))</f>
        <v/>
      </c>
      <c r="L143" s="54" t="str">
        <f t="shared" si="13"/>
        <v/>
      </c>
      <c r="M143" s="56" t="str">
        <f t="shared" si="14"/>
        <v/>
      </c>
      <c r="N143" s="56" t="str">
        <f>IF(ISBLANK(B143),"",IF(COUNTIF($B$7:B143,B143)&gt;1,TRUE,FALSE))</f>
        <v/>
      </c>
      <c r="O143" s="56" t="str">
        <f>IF(ISBLANK(B143),"",IF(COUNTIF($M$7:M143,TRUE)&gt;$Q$2,M143,FALSE))</f>
        <v/>
      </c>
      <c r="P143" s="135"/>
      <c r="Q143" s="134" t="str">
        <f t="shared" si="15"/>
        <v/>
      </c>
    </row>
    <row r="144" spans="2:17" s="49" customFormat="1" ht="15" x14ac:dyDescent="0.25">
      <c r="B144" s="50"/>
      <c r="C144" s="51"/>
      <c r="D144" s="51"/>
      <c r="E144" s="52"/>
      <c r="F144" s="51"/>
      <c r="G144" s="53"/>
      <c r="H144" s="132"/>
      <c r="I144" s="131" t="str">
        <f>IF(ISBLANK(B144),"",SUMIF(Virkedager!$C:$C,"&gt;" &amp;  C144,Virkedager!$A:$A) - SUMIF(Virkedager!$C:$C,"&gt;" &amp;  D144,Virkedager!$A:$A))</f>
        <v/>
      </c>
      <c r="J144" s="54" t="str">
        <f t="shared" si="12"/>
        <v/>
      </c>
      <c r="K144" s="55" t="str">
        <f>IF(ISBLANK(B144),"",SUMIF(Virkedager!$C:$C,"&gt;" &amp;  C144,Virkedager!$A:$A) - SUMIF(Virkedager!$C:$C,"&gt;" &amp;  F144,Virkedager!$A:$A))</f>
        <v/>
      </c>
      <c r="L144" s="54" t="str">
        <f t="shared" si="13"/>
        <v/>
      </c>
      <c r="M144" s="56" t="str">
        <f t="shared" si="14"/>
        <v/>
      </c>
      <c r="N144" s="56" t="str">
        <f>IF(ISBLANK(B144),"",IF(COUNTIF($B$7:B144,B144)&gt;1,TRUE,FALSE))</f>
        <v/>
      </c>
      <c r="O144" s="56" t="str">
        <f>IF(ISBLANK(B144),"",IF(COUNTIF($M$7:M144,TRUE)&gt;$Q$2,M144,FALSE))</f>
        <v/>
      </c>
      <c r="P144" s="135"/>
      <c r="Q144" s="134" t="str">
        <f t="shared" si="15"/>
        <v/>
      </c>
    </row>
    <row r="145" spans="2:17" s="49" customFormat="1" ht="15" x14ac:dyDescent="0.25">
      <c r="B145" s="50"/>
      <c r="C145" s="51"/>
      <c r="D145" s="51"/>
      <c r="E145" s="52"/>
      <c r="F145" s="51"/>
      <c r="G145" s="53"/>
      <c r="H145" s="132"/>
      <c r="I145" s="131" t="str">
        <f>IF(ISBLANK(B145),"",SUMIF(Virkedager!$C:$C,"&gt;" &amp;  C145,Virkedager!$A:$A) - SUMIF(Virkedager!$C:$C,"&gt;" &amp;  D145,Virkedager!$A:$A))</f>
        <v/>
      </c>
      <c r="J145" s="54" t="str">
        <f t="shared" si="12"/>
        <v/>
      </c>
      <c r="K145" s="55" t="str">
        <f>IF(ISBLANK(B145),"",SUMIF(Virkedager!$C:$C,"&gt;" &amp;  C145,Virkedager!$A:$A) - SUMIF(Virkedager!$C:$C,"&gt;" &amp;  F145,Virkedager!$A:$A))</f>
        <v/>
      </c>
      <c r="L145" s="54" t="str">
        <f t="shared" si="13"/>
        <v/>
      </c>
      <c r="M145" s="56" t="str">
        <f t="shared" si="14"/>
        <v/>
      </c>
      <c r="N145" s="56" t="str">
        <f>IF(ISBLANK(B145),"",IF(COUNTIF($B$7:B145,B145)&gt;1,TRUE,FALSE))</f>
        <v/>
      </c>
      <c r="O145" s="56" t="str">
        <f>IF(ISBLANK(B145),"",IF(COUNTIF($M$7:M145,TRUE)&gt;$Q$2,M145,FALSE))</f>
        <v/>
      </c>
      <c r="P145" s="135"/>
      <c r="Q145" s="134" t="str">
        <f t="shared" si="15"/>
        <v/>
      </c>
    </row>
    <row r="146" spans="2:17" s="49" customFormat="1" ht="15" x14ac:dyDescent="0.25">
      <c r="B146" s="50"/>
      <c r="C146" s="51"/>
      <c r="D146" s="51"/>
      <c r="E146" s="52"/>
      <c r="F146" s="51"/>
      <c r="G146" s="53"/>
      <c r="H146" s="132"/>
      <c r="I146" s="131" t="str">
        <f>IF(ISBLANK(B146),"",SUMIF(Virkedager!$C:$C,"&gt;" &amp;  C146,Virkedager!$A:$A) - SUMIF(Virkedager!$C:$C,"&gt;" &amp;  D146,Virkedager!$A:$A))</f>
        <v/>
      </c>
      <c r="J146" s="54" t="str">
        <f t="shared" si="12"/>
        <v/>
      </c>
      <c r="K146" s="55" t="str">
        <f>IF(ISBLANK(B146),"",SUMIF(Virkedager!$C:$C,"&gt;" &amp;  C146,Virkedager!$A:$A) - SUMIF(Virkedager!$C:$C,"&gt;" &amp;  F146,Virkedager!$A:$A))</f>
        <v/>
      </c>
      <c r="L146" s="54" t="str">
        <f t="shared" si="13"/>
        <v/>
      </c>
      <c r="M146" s="56" t="str">
        <f t="shared" si="14"/>
        <v/>
      </c>
      <c r="N146" s="56" t="str">
        <f>IF(ISBLANK(B146),"",IF(COUNTIF($B$7:B146,B146)&gt;1,TRUE,FALSE))</f>
        <v/>
      </c>
      <c r="O146" s="56" t="str">
        <f>IF(ISBLANK(B146),"",IF(COUNTIF($M$7:M146,TRUE)&gt;$Q$2,M146,FALSE))</f>
        <v/>
      </c>
      <c r="P146" s="135"/>
      <c r="Q146" s="134" t="str">
        <f t="shared" si="15"/>
        <v/>
      </c>
    </row>
    <row r="147" spans="2:17" s="49" customFormat="1" ht="15" x14ac:dyDescent="0.25">
      <c r="B147" s="50"/>
      <c r="C147" s="51"/>
      <c r="D147" s="51"/>
      <c r="E147" s="52"/>
      <c r="F147" s="51"/>
      <c r="G147" s="53"/>
      <c r="H147" s="132"/>
      <c r="I147" s="131" t="str">
        <f>IF(ISBLANK(B147),"",SUMIF(Virkedager!$C:$C,"&gt;" &amp;  C147,Virkedager!$A:$A) - SUMIF(Virkedager!$C:$C,"&gt;" &amp;  D147,Virkedager!$A:$A))</f>
        <v/>
      </c>
      <c r="J147" s="54" t="str">
        <f t="shared" si="12"/>
        <v/>
      </c>
      <c r="K147" s="55" t="str">
        <f>IF(ISBLANK(B147),"",SUMIF(Virkedager!$C:$C,"&gt;" &amp;  C147,Virkedager!$A:$A) - SUMIF(Virkedager!$C:$C,"&gt;" &amp;  F147,Virkedager!$A:$A))</f>
        <v/>
      </c>
      <c r="L147" s="54" t="str">
        <f t="shared" si="13"/>
        <v/>
      </c>
      <c r="M147" s="56" t="str">
        <f t="shared" si="14"/>
        <v/>
      </c>
      <c r="N147" s="56" t="str">
        <f>IF(ISBLANK(B147),"",IF(COUNTIF($B$7:B147,B147)&gt;1,TRUE,FALSE))</f>
        <v/>
      </c>
      <c r="O147" s="56" t="str">
        <f>IF(ISBLANK(B147),"",IF(COUNTIF($M$7:M147,TRUE)&gt;$Q$2,M147,FALSE))</f>
        <v/>
      </c>
      <c r="P147" s="135"/>
      <c r="Q147" s="134" t="str">
        <f t="shared" si="15"/>
        <v/>
      </c>
    </row>
    <row r="148" spans="2:17" s="49" customFormat="1" ht="15" x14ac:dyDescent="0.25">
      <c r="B148" s="50"/>
      <c r="C148" s="51"/>
      <c r="D148" s="51"/>
      <c r="E148" s="52"/>
      <c r="F148" s="51"/>
      <c r="G148" s="53"/>
      <c r="H148" s="132"/>
      <c r="I148" s="131" t="str">
        <f>IF(ISBLANK(B148),"",SUMIF(Virkedager!$C:$C,"&gt;" &amp;  C148,Virkedager!$A:$A) - SUMIF(Virkedager!$C:$C,"&gt;" &amp;  D148,Virkedager!$A:$A))</f>
        <v/>
      </c>
      <c r="J148" s="54" t="str">
        <f t="shared" si="12"/>
        <v/>
      </c>
      <c r="K148" s="55" t="str">
        <f>IF(ISBLANK(B148),"",SUMIF(Virkedager!$C:$C,"&gt;" &amp;  C148,Virkedager!$A:$A) - SUMIF(Virkedager!$C:$C,"&gt;" &amp;  F148,Virkedager!$A:$A))</f>
        <v/>
      </c>
      <c r="L148" s="54" t="str">
        <f t="shared" si="13"/>
        <v/>
      </c>
      <c r="M148" s="56" t="str">
        <f t="shared" si="14"/>
        <v/>
      </c>
      <c r="N148" s="56" t="str">
        <f>IF(ISBLANK(B148),"",IF(COUNTIF($B$7:B148,B148)&gt;1,TRUE,FALSE))</f>
        <v/>
      </c>
      <c r="O148" s="56" t="str">
        <f>IF(ISBLANK(B148),"",IF(COUNTIF($M$7:M148,TRUE)&gt;$Q$2,M148,FALSE))</f>
        <v/>
      </c>
      <c r="P148" s="135"/>
      <c r="Q148" s="134" t="str">
        <f t="shared" si="15"/>
        <v/>
      </c>
    </row>
    <row r="149" spans="2:17" s="49" customFormat="1" ht="15" x14ac:dyDescent="0.25">
      <c r="B149" s="50"/>
      <c r="C149" s="51"/>
      <c r="D149" s="51"/>
      <c r="E149" s="52"/>
      <c r="F149" s="51"/>
      <c r="G149" s="53"/>
      <c r="H149" s="132"/>
      <c r="I149" s="131" t="str">
        <f>IF(ISBLANK(B149),"",SUMIF(Virkedager!$C:$C,"&gt;" &amp;  C149,Virkedager!$A:$A) - SUMIF(Virkedager!$C:$C,"&gt;" &amp;  D149,Virkedager!$A:$A))</f>
        <v/>
      </c>
      <c r="J149" s="54" t="str">
        <f t="shared" si="12"/>
        <v/>
      </c>
      <c r="K149" s="55" t="str">
        <f>IF(ISBLANK(B149),"",SUMIF(Virkedager!$C:$C,"&gt;" &amp;  C149,Virkedager!$A:$A) - SUMIF(Virkedager!$C:$C,"&gt;" &amp;  F149,Virkedager!$A:$A))</f>
        <v/>
      </c>
      <c r="L149" s="54" t="str">
        <f t="shared" si="13"/>
        <v/>
      </c>
      <c r="M149" s="56" t="str">
        <f t="shared" si="14"/>
        <v/>
      </c>
      <c r="N149" s="56" t="str">
        <f>IF(ISBLANK(B149),"",IF(COUNTIF($B$7:B149,B149)&gt;1,TRUE,FALSE))</f>
        <v/>
      </c>
      <c r="O149" s="56" t="str">
        <f>IF(ISBLANK(B149),"",IF(COUNTIF($M$7:M149,TRUE)&gt;$Q$2,M149,FALSE))</f>
        <v/>
      </c>
      <c r="P149" s="135"/>
      <c r="Q149" s="134" t="str">
        <f t="shared" si="15"/>
        <v/>
      </c>
    </row>
    <row r="150" spans="2:17" s="49" customFormat="1" ht="15" x14ac:dyDescent="0.25">
      <c r="B150" s="50"/>
      <c r="C150" s="51"/>
      <c r="D150" s="51"/>
      <c r="E150" s="52"/>
      <c r="F150" s="51"/>
      <c r="G150" s="53"/>
      <c r="H150" s="132"/>
      <c r="I150" s="131" t="str">
        <f>IF(ISBLANK(B150),"",SUMIF(Virkedager!$C:$C,"&gt;" &amp;  C150,Virkedager!$A:$A) - SUMIF(Virkedager!$C:$C,"&gt;" &amp;  D150,Virkedager!$A:$A))</f>
        <v/>
      </c>
      <c r="J150" s="54" t="str">
        <f t="shared" si="12"/>
        <v/>
      </c>
      <c r="K150" s="55" t="str">
        <f>IF(ISBLANK(B150),"",SUMIF(Virkedager!$C:$C,"&gt;" &amp;  C150,Virkedager!$A:$A) - SUMIF(Virkedager!$C:$C,"&gt;" &amp;  F150,Virkedager!$A:$A))</f>
        <v/>
      </c>
      <c r="L150" s="54" t="str">
        <f t="shared" si="13"/>
        <v/>
      </c>
      <c r="M150" s="56" t="str">
        <f t="shared" si="14"/>
        <v/>
      </c>
      <c r="N150" s="56" t="str">
        <f>IF(ISBLANK(B150),"",IF(COUNTIF($B$7:B150,B150)&gt;1,TRUE,FALSE))</f>
        <v/>
      </c>
      <c r="O150" s="56" t="str">
        <f>IF(ISBLANK(B150),"",IF(COUNTIF($M$7:M150,TRUE)&gt;$Q$2,M150,FALSE))</f>
        <v/>
      </c>
      <c r="P150" s="135"/>
      <c r="Q150" s="134" t="str">
        <f t="shared" si="15"/>
        <v/>
      </c>
    </row>
    <row r="151" spans="2:17" s="49" customFormat="1" ht="15" x14ac:dyDescent="0.25">
      <c r="B151" s="50"/>
      <c r="C151" s="51"/>
      <c r="D151" s="51"/>
      <c r="E151" s="52"/>
      <c r="F151" s="51"/>
      <c r="G151" s="53"/>
      <c r="H151" s="132"/>
      <c r="I151" s="131" t="str">
        <f>IF(ISBLANK(B151),"",SUMIF(Virkedager!$C:$C,"&gt;" &amp;  C151,Virkedager!$A:$A) - SUMIF(Virkedager!$C:$C,"&gt;" &amp;  D151,Virkedager!$A:$A))</f>
        <v/>
      </c>
      <c r="J151" s="54" t="str">
        <f t="shared" si="12"/>
        <v/>
      </c>
      <c r="K151" s="55" t="str">
        <f>IF(ISBLANK(B151),"",SUMIF(Virkedager!$C:$C,"&gt;" &amp;  C151,Virkedager!$A:$A) - SUMIF(Virkedager!$C:$C,"&gt;" &amp;  F151,Virkedager!$A:$A))</f>
        <v/>
      </c>
      <c r="L151" s="54" t="str">
        <f t="shared" si="13"/>
        <v/>
      </c>
      <c r="M151" s="56" t="str">
        <f t="shared" si="14"/>
        <v/>
      </c>
      <c r="N151" s="56" t="str">
        <f>IF(ISBLANK(B151),"",IF(COUNTIF($B$7:B151,B151)&gt;1,TRUE,FALSE))</f>
        <v/>
      </c>
      <c r="O151" s="56" t="str">
        <f>IF(ISBLANK(B151),"",IF(COUNTIF($M$7:M151,TRUE)&gt;$Q$2,M151,FALSE))</f>
        <v/>
      </c>
      <c r="P151" s="135"/>
      <c r="Q151" s="134" t="str">
        <f t="shared" si="15"/>
        <v/>
      </c>
    </row>
    <row r="152" spans="2:17" s="49" customFormat="1" ht="15" x14ac:dyDescent="0.25">
      <c r="B152" s="50"/>
      <c r="C152" s="51"/>
      <c r="D152" s="51"/>
      <c r="E152" s="52"/>
      <c r="F152" s="51"/>
      <c r="G152" s="53"/>
      <c r="H152" s="132"/>
      <c r="I152" s="131" t="str">
        <f>IF(ISBLANK(B152),"",SUMIF(Virkedager!$C:$C,"&gt;" &amp;  C152,Virkedager!$A:$A) - SUMIF(Virkedager!$C:$C,"&gt;" &amp;  D152,Virkedager!$A:$A))</f>
        <v/>
      </c>
      <c r="J152" s="54" t="str">
        <f t="shared" si="12"/>
        <v/>
      </c>
      <c r="K152" s="55" t="str">
        <f>IF(ISBLANK(B152),"",SUMIF(Virkedager!$C:$C,"&gt;" &amp;  C152,Virkedager!$A:$A) - SUMIF(Virkedager!$C:$C,"&gt;" &amp;  F152,Virkedager!$A:$A))</f>
        <v/>
      </c>
      <c r="L152" s="54" t="str">
        <f t="shared" si="13"/>
        <v/>
      </c>
      <c r="M152" s="56" t="str">
        <f t="shared" si="14"/>
        <v/>
      </c>
      <c r="N152" s="56" t="str">
        <f>IF(ISBLANK(B152),"",IF(COUNTIF($B$7:B152,B152)&gt;1,TRUE,FALSE))</f>
        <v/>
      </c>
      <c r="O152" s="56" t="str">
        <f>IF(ISBLANK(B152),"",IF(COUNTIF($M$7:M152,TRUE)&gt;$Q$2,M152,FALSE))</f>
        <v/>
      </c>
      <c r="P152" s="135"/>
      <c r="Q152" s="134" t="str">
        <f t="shared" si="15"/>
        <v/>
      </c>
    </row>
    <row r="153" spans="2:17" s="49" customFormat="1" ht="15" x14ac:dyDescent="0.25">
      <c r="B153" s="50"/>
      <c r="C153" s="51"/>
      <c r="D153" s="51"/>
      <c r="E153" s="52"/>
      <c r="F153" s="51"/>
      <c r="G153" s="53"/>
      <c r="H153" s="132"/>
      <c r="I153" s="131" t="str">
        <f>IF(ISBLANK(B153),"",SUMIF(Virkedager!$C:$C,"&gt;" &amp;  C153,Virkedager!$A:$A) - SUMIF(Virkedager!$C:$C,"&gt;" &amp;  D153,Virkedager!$A:$A))</f>
        <v/>
      </c>
      <c r="J153" s="54" t="str">
        <f t="shared" si="12"/>
        <v/>
      </c>
      <c r="K153" s="55" t="str">
        <f>IF(ISBLANK(B153),"",SUMIF(Virkedager!$C:$C,"&gt;" &amp;  C153,Virkedager!$A:$A) - SUMIF(Virkedager!$C:$C,"&gt;" &amp;  F153,Virkedager!$A:$A))</f>
        <v/>
      </c>
      <c r="L153" s="54" t="str">
        <f t="shared" si="13"/>
        <v/>
      </c>
      <c r="M153" s="56" t="str">
        <f t="shared" si="14"/>
        <v/>
      </c>
      <c r="N153" s="56" t="str">
        <f>IF(ISBLANK(B153),"",IF(COUNTIF($B$7:B153,B153)&gt;1,TRUE,FALSE))</f>
        <v/>
      </c>
      <c r="O153" s="56" t="str">
        <f>IF(ISBLANK(B153),"",IF(COUNTIF($M$7:M153,TRUE)&gt;$Q$2,M153,FALSE))</f>
        <v/>
      </c>
      <c r="P153" s="135"/>
      <c r="Q153" s="134" t="str">
        <f t="shared" si="15"/>
        <v/>
      </c>
    </row>
    <row r="154" spans="2:17" s="49" customFormat="1" ht="15" x14ac:dyDescent="0.25">
      <c r="B154" s="50"/>
      <c r="C154" s="51"/>
      <c r="D154" s="51"/>
      <c r="E154" s="52"/>
      <c r="F154" s="51"/>
      <c r="G154" s="53"/>
      <c r="H154" s="132"/>
      <c r="I154" s="131" t="str">
        <f>IF(ISBLANK(B154),"",SUMIF(Virkedager!$C:$C,"&gt;" &amp;  C154,Virkedager!$A:$A) - SUMIF(Virkedager!$C:$C,"&gt;" &amp;  D154,Virkedager!$A:$A))</f>
        <v/>
      </c>
      <c r="J154" s="54" t="str">
        <f t="shared" si="12"/>
        <v/>
      </c>
      <c r="K154" s="55" t="str">
        <f>IF(ISBLANK(B154),"",SUMIF(Virkedager!$C:$C,"&gt;" &amp;  C154,Virkedager!$A:$A) - SUMIF(Virkedager!$C:$C,"&gt;" &amp;  F154,Virkedager!$A:$A))</f>
        <v/>
      </c>
      <c r="L154" s="54" t="str">
        <f t="shared" si="13"/>
        <v/>
      </c>
      <c r="M154" s="56" t="str">
        <f t="shared" si="14"/>
        <v/>
      </c>
      <c r="N154" s="56" t="str">
        <f>IF(ISBLANK(B154),"",IF(COUNTIF($B$7:B154,B154)&gt;1,TRUE,FALSE))</f>
        <v/>
      </c>
      <c r="O154" s="56" t="str">
        <f>IF(ISBLANK(B154),"",IF(COUNTIF($M$7:M154,TRUE)&gt;$Q$2,M154,FALSE))</f>
        <v/>
      </c>
      <c r="P154" s="135"/>
      <c r="Q154" s="134" t="str">
        <f t="shared" si="15"/>
        <v/>
      </c>
    </row>
    <row r="155" spans="2:17" s="49" customFormat="1" ht="15" x14ac:dyDescent="0.25">
      <c r="B155" s="50"/>
      <c r="C155" s="51"/>
      <c r="D155" s="51"/>
      <c r="E155" s="52"/>
      <c r="F155" s="51"/>
      <c r="G155" s="53"/>
      <c r="H155" s="132"/>
      <c r="I155" s="131" t="str">
        <f>IF(ISBLANK(B155),"",SUMIF(Virkedager!$C:$C,"&gt;" &amp;  C155,Virkedager!$A:$A) - SUMIF(Virkedager!$C:$C,"&gt;" &amp;  D155,Virkedager!$A:$A))</f>
        <v/>
      </c>
      <c r="J155" s="54" t="str">
        <f t="shared" si="12"/>
        <v/>
      </c>
      <c r="K155" s="55" t="str">
        <f>IF(ISBLANK(B155),"",SUMIF(Virkedager!$C:$C,"&gt;" &amp;  C155,Virkedager!$A:$A) - SUMIF(Virkedager!$C:$C,"&gt;" &amp;  F155,Virkedager!$A:$A))</f>
        <v/>
      </c>
      <c r="L155" s="54" t="str">
        <f t="shared" si="13"/>
        <v/>
      </c>
      <c r="M155" s="56" t="str">
        <f t="shared" si="14"/>
        <v/>
      </c>
      <c r="N155" s="56" t="str">
        <f>IF(ISBLANK(B155),"",IF(COUNTIF($B$7:B155,B155)&gt;1,TRUE,FALSE))</f>
        <v/>
      </c>
      <c r="O155" s="56" t="str">
        <f>IF(ISBLANK(B155),"",IF(COUNTIF($M$7:M155,TRUE)&gt;$Q$2,M155,FALSE))</f>
        <v/>
      </c>
      <c r="P155" s="135"/>
      <c r="Q155" s="134" t="str">
        <f t="shared" si="15"/>
        <v/>
      </c>
    </row>
    <row r="156" spans="2:17" s="49" customFormat="1" ht="15" x14ac:dyDescent="0.25">
      <c r="B156" s="50"/>
      <c r="C156" s="51"/>
      <c r="D156" s="51"/>
      <c r="E156" s="52"/>
      <c r="F156" s="51"/>
      <c r="G156" s="53"/>
      <c r="H156" s="132"/>
      <c r="I156" s="131" t="str">
        <f>IF(ISBLANK(B156),"",SUMIF(Virkedager!$C:$C,"&gt;" &amp;  C156,Virkedager!$A:$A) - SUMIF(Virkedager!$C:$C,"&gt;" &amp;  D156,Virkedager!$A:$A))</f>
        <v/>
      </c>
      <c r="J156" s="54" t="str">
        <f t="shared" si="12"/>
        <v/>
      </c>
      <c r="K156" s="55" t="str">
        <f>IF(ISBLANK(B156),"",SUMIF(Virkedager!$C:$C,"&gt;" &amp;  C156,Virkedager!$A:$A) - SUMIF(Virkedager!$C:$C,"&gt;" &amp;  F156,Virkedager!$A:$A))</f>
        <v/>
      </c>
      <c r="L156" s="54" t="str">
        <f t="shared" si="13"/>
        <v/>
      </c>
      <c r="M156" s="56" t="str">
        <f t="shared" si="14"/>
        <v/>
      </c>
      <c r="N156" s="56" t="str">
        <f>IF(ISBLANK(B156),"",IF(COUNTIF($B$7:B156,B156)&gt;1,TRUE,FALSE))</f>
        <v/>
      </c>
      <c r="O156" s="56" t="str">
        <f>IF(ISBLANK(B156),"",IF(COUNTIF($M$7:M156,TRUE)&gt;$Q$2,M156,FALSE))</f>
        <v/>
      </c>
      <c r="P156" s="135"/>
      <c r="Q156" s="134" t="str">
        <f t="shared" si="15"/>
        <v/>
      </c>
    </row>
    <row r="157" spans="2:17" s="49" customFormat="1" ht="15" x14ac:dyDescent="0.25">
      <c r="B157" s="50"/>
      <c r="C157" s="51"/>
      <c r="D157" s="51"/>
      <c r="E157" s="52"/>
      <c r="F157" s="51"/>
      <c r="G157" s="53"/>
      <c r="H157" s="132"/>
      <c r="I157" s="131" t="str">
        <f>IF(ISBLANK(B157),"",SUMIF(Virkedager!$C:$C,"&gt;" &amp;  C157,Virkedager!$A:$A) - SUMIF(Virkedager!$C:$C,"&gt;" &amp;  D157,Virkedager!$A:$A))</f>
        <v/>
      </c>
      <c r="J157" s="54" t="str">
        <f t="shared" si="12"/>
        <v/>
      </c>
      <c r="K157" s="55" t="str">
        <f>IF(ISBLANK(B157),"",SUMIF(Virkedager!$C:$C,"&gt;" &amp;  C157,Virkedager!$A:$A) - SUMIF(Virkedager!$C:$C,"&gt;" &amp;  F157,Virkedager!$A:$A))</f>
        <v/>
      </c>
      <c r="L157" s="54" t="str">
        <f t="shared" si="13"/>
        <v/>
      </c>
      <c r="M157" s="56" t="str">
        <f t="shared" si="14"/>
        <v/>
      </c>
      <c r="N157" s="56" t="str">
        <f>IF(ISBLANK(B157),"",IF(COUNTIF($B$7:B157,B157)&gt;1,TRUE,FALSE))</f>
        <v/>
      </c>
      <c r="O157" s="56" t="str">
        <f>IF(ISBLANK(B157),"",IF(COUNTIF($M$7:M157,TRUE)&gt;$Q$2,M157,FALSE))</f>
        <v/>
      </c>
      <c r="P157" s="135"/>
      <c r="Q157" s="134" t="str">
        <f t="shared" si="15"/>
        <v/>
      </c>
    </row>
    <row r="158" spans="2:17" s="49" customFormat="1" ht="15" x14ac:dyDescent="0.25">
      <c r="B158" s="50"/>
      <c r="C158" s="51"/>
      <c r="D158" s="51"/>
      <c r="E158" s="52"/>
      <c r="F158" s="51"/>
      <c r="G158" s="53"/>
      <c r="H158" s="132"/>
      <c r="I158" s="131" t="str">
        <f>IF(ISBLANK(B158),"",SUMIF(Virkedager!$C:$C,"&gt;" &amp;  C158,Virkedager!$A:$A) - SUMIF(Virkedager!$C:$C,"&gt;" &amp;  D158,Virkedager!$A:$A))</f>
        <v/>
      </c>
      <c r="J158" s="54" t="str">
        <f t="shared" si="12"/>
        <v/>
      </c>
      <c r="K158" s="55" t="str">
        <f>IF(ISBLANK(B158),"",SUMIF(Virkedager!$C:$C,"&gt;" &amp;  C158,Virkedager!$A:$A) - SUMIF(Virkedager!$C:$C,"&gt;" &amp;  F158,Virkedager!$A:$A))</f>
        <v/>
      </c>
      <c r="L158" s="54" t="str">
        <f t="shared" si="13"/>
        <v/>
      </c>
      <c r="M158" s="56" t="str">
        <f t="shared" si="14"/>
        <v/>
      </c>
      <c r="N158" s="56" t="str">
        <f>IF(ISBLANK(B158),"",IF(COUNTIF($B$7:B158,B158)&gt;1,TRUE,FALSE))</f>
        <v/>
      </c>
      <c r="O158" s="56" t="str">
        <f>IF(ISBLANK(B158),"",IF(COUNTIF($M$7:M158,TRUE)&gt;$Q$2,M158,FALSE))</f>
        <v/>
      </c>
      <c r="P158" s="135"/>
      <c r="Q158" s="134" t="str">
        <f t="shared" si="15"/>
        <v/>
      </c>
    </row>
    <row r="159" spans="2:17" s="49" customFormat="1" ht="15" x14ac:dyDescent="0.25">
      <c r="B159" s="50"/>
      <c r="C159" s="51"/>
      <c r="D159" s="51"/>
      <c r="E159" s="52"/>
      <c r="F159" s="51"/>
      <c r="G159" s="53"/>
      <c r="H159" s="132"/>
      <c r="I159" s="131" t="str">
        <f>IF(ISBLANK(B159),"",SUMIF(Virkedager!$C:$C,"&gt;" &amp;  C159,Virkedager!$A:$A) - SUMIF(Virkedager!$C:$C,"&gt;" &amp;  D159,Virkedager!$A:$A))</f>
        <v/>
      </c>
      <c r="J159" s="54" t="str">
        <f t="shared" si="12"/>
        <v/>
      </c>
      <c r="K159" s="55" t="str">
        <f>IF(ISBLANK(B159),"",SUMIF(Virkedager!$C:$C,"&gt;" &amp;  C159,Virkedager!$A:$A) - SUMIF(Virkedager!$C:$C,"&gt;" &amp;  F159,Virkedager!$A:$A))</f>
        <v/>
      </c>
      <c r="L159" s="54" t="str">
        <f t="shared" si="13"/>
        <v/>
      </c>
      <c r="M159" s="56" t="str">
        <f t="shared" si="14"/>
        <v/>
      </c>
      <c r="N159" s="56" t="str">
        <f>IF(ISBLANK(B159),"",IF(COUNTIF($B$7:B159,B159)&gt;1,TRUE,FALSE))</f>
        <v/>
      </c>
      <c r="O159" s="56" t="str">
        <f>IF(ISBLANK(B159),"",IF(COUNTIF($M$7:M159,TRUE)&gt;$Q$2,M159,FALSE))</f>
        <v/>
      </c>
      <c r="P159" s="135"/>
      <c r="Q159" s="134" t="str">
        <f t="shared" si="15"/>
        <v/>
      </c>
    </row>
    <row r="160" spans="2:17" s="49" customFormat="1" ht="15" x14ac:dyDescent="0.25">
      <c r="B160" s="50"/>
      <c r="C160" s="51"/>
      <c r="D160" s="51"/>
      <c r="E160" s="52"/>
      <c r="F160" s="51"/>
      <c r="G160" s="53"/>
      <c r="H160" s="132"/>
      <c r="I160" s="131" t="str">
        <f>IF(ISBLANK(B160),"",SUMIF(Virkedager!$C:$C,"&gt;" &amp;  C160,Virkedager!$A:$A) - SUMIF(Virkedager!$C:$C,"&gt;" &amp;  D160,Virkedager!$A:$A))</f>
        <v/>
      </c>
      <c r="J160" s="54" t="str">
        <f t="shared" si="12"/>
        <v/>
      </c>
      <c r="K160" s="55" t="str">
        <f>IF(ISBLANK(B160),"",SUMIF(Virkedager!$C:$C,"&gt;" &amp;  C160,Virkedager!$A:$A) - SUMIF(Virkedager!$C:$C,"&gt;" &amp;  F160,Virkedager!$A:$A))</f>
        <v/>
      </c>
      <c r="L160" s="54" t="str">
        <f t="shared" si="13"/>
        <v/>
      </c>
      <c r="M160" s="56" t="str">
        <f t="shared" si="14"/>
        <v/>
      </c>
      <c r="N160" s="56" t="str">
        <f>IF(ISBLANK(B160),"",IF(COUNTIF($B$7:B160,B160)&gt;1,TRUE,FALSE))</f>
        <v/>
      </c>
      <c r="O160" s="56" t="str">
        <f>IF(ISBLANK(B160),"",IF(COUNTIF($M$7:M160,TRUE)&gt;$Q$2,M160,FALSE))</f>
        <v/>
      </c>
      <c r="P160" s="135"/>
      <c r="Q160" s="134" t="str">
        <f t="shared" si="15"/>
        <v/>
      </c>
    </row>
    <row r="161" spans="2:17" s="49" customFormat="1" ht="15" x14ac:dyDescent="0.25">
      <c r="B161" s="50"/>
      <c r="C161" s="51"/>
      <c r="D161" s="51"/>
      <c r="E161" s="52"/>
      <c r="F161" s="51"/>
      <c r="G161" s="53"/>
      <c r="H161" s="132"/>
      <c r="I161" s="131" t="str">
        <f>IF(ISBLANK(B161),"",SUMIF(Virkedager!$C:$C,"&gt;" &amp;  C161,Virkedager!$A:$A) - SUMIF(Virkedager!$C:$C,"&gt;" &amp;  D161,Virkedager!$A:$A))</f>
        <v/>
      </c>
      <c r="J161" s="54" t="str">
        <f t="shared" si="12"/>
        <v/>
      </c>
      <c r="K161" s="55" t="str">
        <f>IF(ISBLANK(B161),"",SUMIF(Virkedager!$C:$C,"&gt;" &amp;  C161,Virkedager!$A:$A) - SUMIF(Virkedager!$C:$C,"&gt;" &amp;  F161,Virkedager!$A:$A))</f>
        <v/>
      </c>
      <c r="L161" s="54" t="str">
        <f t="shared" si="13"/>
        <v/>
      </c>
      <c r="M161" s="56" t="str">
        <f t="shared" si="14"/>
        <v/>
      </c>
      <c r="N161" s="56" t="str">
        <f>IF(ISBLANK(B161),"",IF(COUNTIF($B$7:B161,B161)&gt;1,TRUE,FALSE))</f>
        <v/>
      </c>
      <c r="O161" s="56" t="str">
        <f>IF(ISBLANK(B161),"",IF(COUNTIF($M$7:M161,TRUE)&gt;$Q$2,M161,FALSE))</f>
        <v/>
      </c>
      <c r="P161" s="135"/>
      <c r="Q161" s="134" t="str">
        <f t="shared" si="15"/>
        <v/>
      </c>
    </row>
    <row r="162" spans="2:17" s="49" customFormat="1" ht="15" x14ac:dyDescent="0.25">
      <c r="B162" s="50"/>
      <c r="C162" s="51"/>
      <c r="D162" s="51"/>
      <c r="E162" s="52"/>
      <c r="F162" s="51"/>
      <c r="G162" s="53"/>
      <c r="H162" s="132"/>
      <c r="I162" s="131" t="str">
        <f>IF(ISBLANK(B162),"",SUMIF(Virkedager!$C:$C,"&gt;" &amp;  C162,Virkedager!$A:$A) - SUMIF(Virkedager!$C:$C,"&gt;" &amp;  D162,Virkedager!$A:$A))</f>
        <v/>
      </c>
      <c r="J162" s="54" t="str">
        <f t="shared" si="12"/>
        <v/>
      </c>
      <c r="K162" s="55" t="str">
        <f>IF(ISBLANK(B162),"",SUMIF(Virkedager!$C:$C,"&gt;" &amp;  C162,Virkedager!$A:$A) - SUMIF(Virkedager!$C:$C,"&gt;" &amp;  F162,Virkedager!$A:$A))</f>
        <v/>
      </c>
      <c r="L162" s="54" t="str">
        <f t="shared" si="13"/>
        <v/>
      </c>
      <c r="M162" s="56" t="str">
        <f t="shared" si="14"/>
        <v/>
      </c>
      <c r="N162" s="56" t="str">
        <f>IF(ISBLANK(B162),"",IF(COUNTIF($B$7:B162,B162)&gt;1,TRUE,FALSE))</f>
        <v/>
      </c>
      <c r="O162" s="56" t="str">
        <f>IF(ISBLANK(B162),"",IF(COUNTIF($M$7:M162,TRUE)&gt;$Q$2,M162,FALSE))</f>
        <v/>
      </c>
      <c r="P162" s="135"/>
      <c r="Q162" s="134" t="str">
        <f t="shared" si="15"/>
        <v/>
      </c>
    </row>
    <row r="163" spans="2:17" s="49" customFormat="1" ht="15" x14ac:dyDescent="0.25">
      <c r="B163" s="50"/>
      <c r="C163" s="51"/>
      <c r="D163" s="51"/>
      <c r="E163" s="52"/>
      <c r="F163" s="51"/>
      <c r="G163" s="53"/>
      <c r="H163" s="132"/>
      <c r="I163" s="131" t="str">
        <f>IF(ISBLANK(B163),"",SUMIF(Virkedager!$C:$C,"&gt;" &amp;  C163,Virkedager!$A:$A) - SUMIF(Virkedager!$C:$C,"&gt;" &amp;  D163,Virkedager!$A:$A))</f>
        <v/>
      </c>
      <c r="J163" s="54" t="str">
        <f t="shared" si="12"/>
        <v/>
      </c>
      <c r="K163" s="55" t="str">
        <f>IF(ISBLANK(B163),"",SUMIF(Virkedager!$C:$C,"&gt;" &amp;  C163,Virkedager!$A:$A) - SUMIF(Virkedager!$C:$C,"&gt;" &amp;  F163,Virkedager!$A:$A))</f>
        <v/>
      </c>
      <c r="L163" s="54" t="str">
        <f t="shared" si="13"/>
        <v/>
      </c>
      <c r="M163" s="56" t="str">
        <f t="shared" si="14"/>
        <v/>
      </c>
      <c r="N163" s="56" t="str">
        <f>IF(ISBLANK(B163),"",IF(COUNTIF($B$7:B163,B163)&gt;1,TRUE,FALSE))</f>
        <v/>
      </c>
      <c r="O163" s="56" t="str">
        <f>IF(ISBLANK(B163),"",IF(COUNTIF($M$7:M163,TRUE)&gt;$Q$2,M163,FALSE))</f>
        <v/>
      </c>
      <c r="P163" s="135"/>
      <c r="Q163" s="134" t="str">
        <f t="shared" si="15"/>
        <v/>
      </c>
    </row>
    <row r="164" spans="2:17" s="49" customFormat="1" ht="15" x14ac:dyDescent="0.25">
      <c r="B164" s="50"/>
      <c r="C164" s="51"/>
      <c r="D164" s="51"/>
      <c r="E164" s="52"/>
      <c r="F164" s="51"/>
      <c r="G164" s="53"/>
      <c r="H164" s="132"/>
      <c r="I164" s="131" t="str">
        <f>IF(ISBLANK(B164),"",SUMIF(Virkedager!$C:$C,"&gt;" &amp;  C164,Virkedager!$A:$A) - SUMIF(Virkedager!$C:$C,"&gt;" &amp;  D164,Virkedager!$A:$A))</f>
        <v/>
      </c>
      <c r="J164" s="54" t="str">
        <f t="shared" si="12"/>
        <v/>
      </c>
      <c r="K164" s="55" t="str">
        <f>IF(ISBLANK(B164),"",SUMIF(Virkedager!$C:$C,"&gt;" &amp;  C164,Virkedager!$A:$A) - SUMIF(Virkedager!$C:$C,"&gt;" &amp;  F164,Virkedager!$A:$A))</f>
        <v/>
      </c>
      <c r="L164" s="54" t="str">
        <f t="shared" si="13"/>
        <v/>
      </c>
      <c r="M164" s="56" t="str">
        <f t="shared" si="14"/>
        <v/>
      </c>
      <c r="N164" s="56" t="str">
        <f>IF(ISBLANK(B164),"",IF(COUNTIF($B$7:B164,B164)&gt;1,TRUE,FALSE))</f>
        <v/>
      </c>
      <c r="O164" s="56" t="str">
        <f>IF(ISBLANK(B164),"",IF(COUNTIF($M$7:M164,TRUE)&gt;$Q$2,M164,FALSE))</f>
        <v/>
      </c>
      <c r="P164" s="135"/>
      <c r="Q164" s="134" t="str">
        <f t="shared" si="15"/>
        <v/>
      </c>
    </row>
    <row r="165" spans="2:17" s="49" customFormat="1" ht="15" x14ac:dyDescent="0.25">
      <c r="B165" s="50"/>
      <c r="C165" s="51"/>
      <c r="D165" s="51"/>
      <c r="E165" s="52"/>
      <c r="F165" s="51"/>
      <c r="G165" s="53"/>
      <c r="H165" s="132"/>
      <c r="I165" s="131" t="str">
        <f>IF(ISBLANK(B165),"",SUMIF(Virkedager!$C:$C,"&gt;" &amp;  C165,Virkedager!$A:$A) - SUMIF(Virkedager!$C:$C,"&gt;" &amp;  D165,Virkedager!$A:$A))</f>
        <v/>
      </c>
      <c r="J165" s="54" t="str">
        <f t="shared" si="12"/>
        <v/>
      </c>
      <c r="K165" s="55" t="str">
        <f>IF(ISBLANK(B165),"",SUMIF(Virkedager!$C:$C,"&gt;" &amp;  C165,Virkedager!$A:$A) - SUMIF(Virkedager!$C:$C,"&gt;" &amp;  F165,Virkedager!$A:$A))</f>
        <v/>
      </c>
      <c r="L165" s="54" t="str">
        <f t="shared" si="13"/>
        <v/>
      </c>
      <c r="M165" s="56" t="str">
        <f t="shared" si="14"/>
        <v/>
      </c>
      <c r="N165" s="56" t="str">
        <f>IF(ISBLANK(B165),"",IF(COUNTIF($B$7:B165,B165)&gt;1,TRUE,FALSE))</f>
        <v/>
      </c>
      <c r="O165" s="56" t="str">
        <f>IF(ISBLANK(B165),"",IF(COUNTIF($M$7:M165,TRUE)&gt;$Q$2,M165,FALSE))</f>
        <v/>
      </c>
      <c r="P165" s="135"/>
      <c r="Q165" s="134" t="str">
        <f t="shared" si="15"/>
        <v/>
      </c>
    </row>
    <row r="166" spans="2:17" s="49" customFormat="1" ht="15" x14ac:dyDescent="0.25">
      <c r="B166" s="50"/>
      <c r="C166" s="51"/>
      <c r="D166" s="51"/>
      <c r="E166" s="52"/>
      <c r="F166" s="51"/>
      <c r="G166" s="53"/>
      <c r="H166" s="132"/>
      <c r="I166" s="131" t="str">
        <f>IF(ISBLANK(B166),"",SUMIF(Virkedager!$C:$C,"&gt;" &amp;  C166,Virkedager!$A:$A) - SUMIF(Virkedager!$C:$C,"&gt;" &amp;  D166,Virkedager!$A:$A))</f>
        <v/>
      </c>
      <c r="J166" s="54" t="str">
        <f t="shared" si="12"/>
        <v/>
      </c>
      <c r="K166" s="55" t="str">
        <f>IF(ISBLANK(B166),"",SUMIF(Virkedager!$C:$C,"&gt;" &amp;  C166,Virkedager!$A:$A) - SUMIF(Virkedager!$C:$C,"&gt;" &amp;  F166,Virkedager!$A:$A))</f>
        <v/>
      </c>
      <c r="L166" s="54" t="str">
        <f t="shared" si="13"/>
        <v/>
      </c>
      <c r="M166" s="56" t="str">
        <f t="shared" si="14"/>
        <v/>
      </c>
      <c r="N166" s="56" t="str">
        <f>IF(ISBLANK(B166),"",IF(COUNTIF($B$7:B166,B166)&gt;1,TRUE,FALSE))</f>
        <v/>
      </c>
      <c r="O166" s="56" t="str">
        <f>IF(ISBLANK(B166),"",IF(COUNTIF($M$7:M166,TRUE)&gt;$Q$2,M166,FALSE))</f>
        <v/>
      </c>
      <c r="P166" s="135"/>
      <c r="Q166" s="134" t="str">
        <f t="shared" si="15"/>
        <v/>
      </c>
    </row>
    <row r="167" spans="2:17" s="49" customFormat="1" ht="15" x14ac:dyDescent="0.25">
      <c r="B167" s="50"/>
      <c r="C167" s="51"/>
      <c r="D167" s="51"/>
      <c r="E167" s="52"/>
      <c r="F167" s="51"/>
      <c r="G167" s="53"/>
      <c r="H167" s="132"/>
      <c r="I167" s="131" t="str">
        <f>IF(ISBLANK(B167),"",SUMIF(Virkedager!$C:$C,"&gt;" &amp;  C167,Virkedager!$A:$A) - SUMIF(Virkedager!$C:$C,"&gt;" &amp;  D167,Virkedager!$A:$A))</f>
        <v/>
      </c>
      <c r="J167" s="54" t="str">
        <f t="shared" si="12"/>
        <v/>
      </c>
      <c r="K167" s="55" t="str">
        <f>IF(ISBLANK(B167),"",SUMIF(Virkedager!$C:$C,"&gt;" &amp;  C167,Virkedager!$A:$A) - SUMIF(Virkedager!$C:$C,"&gt;" &amp;  F167,Virkedager!$A:$A))</f>
        <v/>
      </c>
      <c r="L167" s="54" t="str">
        <f t="shared" si="13"/>
        <v/>
      </c>
      <c r="M167" s="56" t="str">
        <f t="shared" si="14"/>
        <v/>
      </c>
      <c r="N167" s="56" t="str">
        <f>IF(ISBLANK(B167),"",IF(COUNTIF($B$7:B167,B167)&gt;1,TRUE,FALSE))</f>
        <v/>
      </c>
      <c r="O167" s="56" t="str">
        <f>IF(ISBLANK(B167),"",IF(COUNTIF($M$7:M167,TRUE)&gt;$Q$2,M167,FALSE))</f>
        <v/>
      </c>
      <c r="P167" s="135"/>
      <c r="Q167" s="134" t="str">
        <f t="shared" si="15"/>
        <v/>
      </c>
    </row>
    <row r="168" spans="2:17" s="49" customFormat="1" ht="15" x14ac:dyDescent="0.25">
      <c r="B168" s="50"/>
      <c r="C168" s="51"/>
      <c r="D168" s="51"/>
      <c r="E168" s="52"/>
      <c r="F168" s="51"/>
      <c r="G168" s="53"/>
      <c r="H168" s="132"/>
      <c r="I168" s="131" t="str">
        <f>IF(ISBLANK(B168),"",SUMIF(Virkedager!$C:$C,"&gt;" &amp;  C168,Virkedager!$A:$A) - SUMIF(Virkedager!$C:$C,"&gt;" &amp;  D168,Virkedager!$A:$A))</f>
        <v/>
      </c>
      <c r="J168" s="54" t="str">
        <f t="shared" si="12"/>
        <v/>
      </c>
      <c r="K168" s="55" t="str">
        <f>IF(ISBLANK(B168),"",SUMIF(Virkedager!$C:$C,"&gt;" &amp;  C168,Virkedager!$A:$A) - SUMIF(Virkedager!$C:$C,"&gt;" &amp;  F168,Virkedager!$A:$A))</f>
        <v/>
      </c>
      <c r="L168" s="54" t="str">
        <f t="shared" si="13"/>
        <v/>
      </c>
      <c r="M168" s="56" t="str">
        <f t="shared" si="14"/>
        <v/>
      </c>
      <c r="N168" s="56" t="str">
        <f>IF(ISBLANK(B168),"",IF(COUNTIF($B$7:B168,B168)&gt;1,TRUE,FALSE))</f>
        <v/>
      </c>
      <c r="O168" s="56" t="str">
        <f>IF(ISBLANK(B168),"",IF(COUNTIF($M$7:M168,TRUE)&gt;$Q$2,M168,FALSE))</f>
        <v/>
      </c>
      <c r="P168" s="135"/>
      <c r="Q168" s="134" t="str">
        <f t="shared" si="15"/>
        <v/>
      </c>
    </row>
    <row r="169" spans="2:17" s="49" customFormat="1" ht="15" x14ac:dyDescent="0.25">
      <c r="B169" s="50"/>
      <c r="C169" s="51"/>
      <c r="D169" s="51"/>
      <c r="E169" s="52"/>
      <c r="F169" s="51"/>
      <c r="G169" s="53"/>
      <c r="H169" s="132"/>
      <c r="I169" s="131" t="str">
        <f>IF(ISBLANK(B169),"",SUMIF(Virkedager!$C:$C,"&gt;" &amp;  C169,Virkedager!$A:$A) - SUMIF(Virkedager!$C:$C,"&gt;" &amp;  D169,Virkedager!$A:$A))</f>
        <v/>
      </c>
      <c r="J169" s="54" t="str">
        <f t="shared" si="12"/>
        <v/>
      </c>
      <c r="K169" s="55" t="str">
        <f>IF(ISBLANK(B169),"",SUMIF(Virkedager!$C:$C,"&gt;" &amp;  C169,Virkedager!$A:$A) - SUMIF(Virkedager!$C:$C,"&gt;" &amp;  F169,Virkedager!$A:$A))</f>
        <v/>
      </c>
      <c r="L169" s="54" t="str">
        <f t="shared" si="13"/>
        <v/>
      </c>
      <c r="M169" s="56" t="str">
        <f t="shared" si="14"/>
        <v/>
      </c>
      <c r="N169" s="56" t="str">
        <f>IF(ISBLANK(B169),"",IF(COUNTIF($B$7:B169,B169)&gt;1,TRUE,FALSE))</f>
        <v/>
      </c>
      <c r="O169" s="56" t="str">
        <f>IF(ISBLANK(B169),"",IF(COUNTIF($M$7:M169,TRUE)&gt;$Q$2,M169,FALSE))</f>
        <v/>
      </c>
      <c r="P169" s="135"/>
      <c r="Q169" s="134" t="str">
        <f t="shared" si="15"/>
        <v/>
      </c>
    </row>
    <row r="170" spans="2:17" s="49" customFormat="1" ht="15" x14ac:dyDescent="0.25">
      <c r="B170" s="50"/>
      <c r="C170" s="51"/>
      <c r="D170" s="51"/>
      <c r="E170" s="52"/>
      <c r="F170" s="51"/>
      <c r="G170" s="53"/>
      <c r="H170" s="132"/>
      <c r="I170" s="131" t="str">
        <f>IF(ISBLANK(B170),"",SUMIF(Virkedager!$C:$C,"&gt;" &amp;  C170,Virkedager!$A:$A) - SUMIF(Virkedager!$C:$C,"&gt;" &amp;  D170,Virkedager!$A:$A))</f>
        <v/>
      </c>
      <c r="J170" s="54" t="str">
        <f t="shared" si="12"/>
        <v/>
      </c>
      <c r="K170" s="55" t="str">
        <f>IF(ISBLANK(B170),"",SUMIF(Virkedager!$C:$C,"&gt;" &amp;  C170,Virkedager!$A:$A) - SUMIF(Virkedager!$C:$C,"&gt;" &amp;  F170,Virkedager!$A:$A))</f>
        <v/>
      </c>
      <c r="L170" s="54" t="str">
        <f t="shared" si="13"/>
        <v/>
      </c>
      <c r="M170" s="56" t="str">
        <f t="shared" si="14"/>
        <v/>
      </c>
      <c r="N170" s="56" t="str">
        <f>IF(ISBLANK(B170),"",IF(COUNTIF($B$7:B170,B170)&gt;1,TRUE,FALSE))</f>
        <v/>
      </c>
      <c r="O170" s="56" t="str">
        <f>IF(ISBLANK(B170),"",IF(COUNTIF($M$7:M170,TRUE)&gt;$Q$2,M170,FALSE))</f>
        <v/>
      </c>
      <c r="P170" s="135"/>
      <c r="Q170" s="134" t="str">
        <f t="shared" si="15"/>
        <v/>
      </c>
    </row>
    <row r="171" spans="2:17" s="49" customFormat="1" ht="15" x14ac:dyDescent="0.25">
      <c r="B171" s="50"/>
      <c r="C171" s="51"/>
      <c r="D171" s="51"/>
      <c r="E171" s="52"/>
      <c r="F171" s="51"/>
      <c r="G171" s="53"/>
      <c r="H171" s="132"/>
      <c r="I171" s="131" t="str">
        <f>IF(ISBLANK(B171),"",SUMIF(Virkedager!$C:$C,"&gt;" &amp;  C171,Virkedager!$A:$A) - SUMIF(Virkedager!$C:$C,"&gt;" &amp;  D171,Virkedager!$A:$A))</f>
        <v/>
      </c>
      <c r="J171" s="54" t="str">
        <f t="shared" si="12"/>
        <v/>
      </c>
      <c r="K171" s="55" t="str">
        <f>IF(ISBLANK(B171),"",SUMIF(Virkedager!$C:$C,"&gt;" &amp;  C171,Virkedager!$A:$A) - SUMIF(Virkedager!$C:$C,"&gt;" &amp;  F171,Virkedager!$A:$A))</f>
        <v/>
      </c>
      <c r="L171" s="54" t="str">
        <f t="shared" si="13"/>
        <v/>
      </c>
      <c r="M171" s="56" t="str">
        <f t="shared" si="14"/>
        <v/>
      </c>
      <c r="N171" s="56" t="str">
        <f>IF(ISBLANK(B171),"",IF(COUNTIF($B$7:B171,B171)&gt;1,TRUE,FALSE))</f>
        <v/>
      </c>
      <c r="O171" s="56" t="str">
        <f>IF(ISBLANK(B171),"",IF(COUNTIF($M$7:M171,TRUE)&gt;$Q$2,M171,FALSE))</f>
        <v/>
      </c>
      <c r="P171" s="135"/>
      <c r="Q171" s="134" t="str">
        <f t="shared" si="15"/>
        <v/>
      </c>
    </row>
    <row r="172" spans="2:17" s="49" customFormat="1" ht="15" x14ac:dyDescent="0.25">
      <c r="B172" s="50"/>
      <c r="C172" s="51"/>
      <c r="D172" s="51"/>
      <c r="E172" s="52"/>
      <c r="F172" s="51"/>
      <c r="G172" s="53"/>
      <c r="H172" s="132"/>
      <c r="I172" s="131" t="str">
        <f>IF(ISBLANK(B172),"",SUMIF(Virkedager!$C:$C,"&gt;" &amp;  C172,Virkedager!$A:$A) - SUMIF(Virkedager!$C:$C,"&gt;" &amp;  D172,Virkedager!$A:$A))</f>
        <v/>
      </c>
      <c r="J172" s="54" t="str">
        <f t="shared" si="12"/>
        <v/>
      </c>
      <c r="K172" s="55" t="str">
        <f>IF(ISBLANK(B172),"",SUMIF(Virkedager!$C:$C,"&gt;" &amp;  C172,Virkedager!$A:$A) - SUMIF(Virkedager!$C:$C,"&gt;" &amp;  F172,Virkedager!$A:$A))</f>
        <v/>
      </c>
      <c r="L172" s="54" t="str">
        <f t="shared" si="13"/>
        <v/>
      </c>
      <c r="M172" s="56" t="str">
        <f t="shared" si="14"/>
        <v/>
      </c>
      <c r="N172" s="56" t="str">
        <f>IF(ISBLANK(B172),"",IF(COUNTIF($B$7:B172,B172)&gt;1,TRUE,FALSE))</f>
        <v/>
      </c>
      <c r="O172" s="56" t="str">
        <f>IF(ISBLANK(B172),"",IF(COUNTIF($M$7:M172,TRUE)&gt;$Q$2,M172,FALSE))</f>
        <v/>
      </c>
      <c r="P172" s="135"/>
      <c r="Q172" s="134" t="str">
        <f t="shared" si="15"/>
        <v/>
      </c>
    </row>
    <row r="173" spans="2:17" s="49" customFormat="1" ht="15" x14ac:dyDescent="0.25">
      <c r="B173" s="50"/>
      <c r="C173" s="51"/>
      <c r="D173" s="51"/>
      <c r="E173" s="52"/>
      <c r="F173" s="51"/>
      <c r="G173" s="53"/>
      <c r="H173" s="132"/>
      <c r="I173" s="131" t="str">
        <f>IF(ISBLANK(B173),"",SUMIF(Virkedager!$C:$C,"&gt;" &amp;  C173,Virkedager!$A:$A) - SUMIF(Virkedager!$C:$C,"&gt;" &amp;  D173,Virkedager!$A:$A))</f>
        <v/>
      </c>
      <c r="J173" s="54" t="str">
        <f t="shared" si="12"/>
        <v/>
      </c>
      <c r="K173" s="55" t="str">
        <f>IF(ISBLANK(B173),"",SUMIF(Virkedager!$C:$C,"&gt;" &amp;  C173,Virkedager!$A:$A) - SUMIF(Virkedager!$C:$C,"&gt;" &amp;  F173,Virkedager!$A:$A))</f>
        <v/>
      </c>
      <c r="L173" s="54" t="str">
        <f t="shared" si="13"/>
        <v/>
      </c>
      <c r="M173" s="56" t="str">
        <f t="shared" si="14"/>
        <v/>
      </c>
      <c r="N173" s="56" t="str">
        <f>IF(ISBLANK(B173),"",IF(COUNTIF($B$7:B173,B173)&gt;1,TRUE,FALSE))</f>
        <v/>
      </c>
      <c r="O173" s="56" t="str">
        <f>IF(ISBLANK(B173),"",IF(COUNTIF($M$7:M173,TRUE)&gt;$Q$2,M173,FALSE))</f>
        <v/>
      </c>
      <c r="P173" s="135"/>
      <c r="Q173" s="134" t="str">
        <f t="shared" si="15"/>
        <v/>
      </c>
    </row>
    <row r="174" spans="2:17" s="49" customFormat="1" ht="15" x14ac:dyDescent="0.25">
      <c r="B174" s="50"/>
      <c r="C174" s="51"/>
      <c r="D174" s="51"/>
      <c r="E174" s="52"/>
      <c r="F174" s="51"/>
      <c r="G174" s="53"/>
      <c r="H174" s="132"/>
      <c r="I174" s="131" t="str">
        <f>IF(ISBLANK(B174),"",SUMIF(Virkedager!$C:$C,"&gt;" &amp;  C174,Virkedager!$A:$A) - SUMIF(Virkedager!$C:$C,"&gt;" &amp;  D174,Virkedager!$A:$A))</f>
        <v/>
      </c>
      <c r="J174" s="54" t="str">
        <f t="shared" si="12"/>
        <v/>
      </c>
      <c r="K174" s="55" t="str">
        <f>IF(ISBLANK(B174),"",SUMIF(Virkedager!$C:$C,"&gt;" &amp;  C174,Virkedager!$A:$A) - SUMIF(Virkedager!$C:$C,"&gt;" &amp;  F174,Virkedager!$A:$A))</f>
        <v/>
      </c>
      <c r="L174" s="54" t="str">
        <f t="shared" si="13"/>
        <v/>
      </c>
      <c r="M174" s="56" t="str">
        <f t="shared" si="14"/>
        <v/>
      </c>
      <c r="N174" s="56" t="str">
        <f>IF(ISBLANK(B174),"",IF(COUNTIF($B$7:B174,B174)&gt;1,TRUE,FALSE))</f>
        <v/>
      </c>
      <c r="O174" s="56" t="str">
        <f>IF(ISBLANK(B174),"",IF(COUNTIF($M$7:M174,TRUE)&gt;$Q$2,M174,FALSE))</f>
        <v/>
      </c>
      <c r="P174" s="135"/>
      <c r="Q174" s="134" t="str">
        <f t="shared" si="15"/>
        <v/>
      </c>
    </row>
    <row r="175" spans="2:17" s="49" customFormat="1" ht="15" x14ac:dyDescent="0.25">
      <c r="B175" s="50"/>
      <c r="C175" s="51"/>
      <c r="D175" s="51"/>
      <c r="E175" s="52"/>
      <c r="F175" s="51"/>
      <c r="G175" s="53"/>
      <c r="H175" s="132"/>
      <c r="I175" s="131" t="str">
        <f>IF(ISBLANK(B175),"",SUMIF(Virkedager!$C:$C,"&gt;" &amp;  C175,Virkedager!$A:$A) - SUMIF(Virkedager!$C:$C,"&gt;" &amp;  D175,Virkedager!$A:$A))</f>
        <v/>
      </c>
      <c r="J175" s="54" t="str">
        <f t="shared" si="12"/>
        <v/>
      </c>
      <c r="K175" s="55" t="str">
        <f>IF(ISBLANK(B175),"",SUMIF(Virkedager!$C:$C,"&gt;" &amp;  C175,Virkedager!$A:$A) - SUMIF(Virkedager!$C:$C,"&gt;" &amp;  F175,Virkedager!$A:$A))</f>
        <v/>
      </c>
      <c r="L175" s="54" t="str">
        <f t="shared" si="13"/>
        <v/>
      </c>
      <c r="M175" s="56" t="str">
        <f t="shared" si="14"/>
        <v/>
      </c>
      <c r="N175" s="56" t="str">
        <f>IF(ISBLANK(B175),"",IF(COUNTIF($B$7:B175,B175)&gt;1,TRUE,FALSE))</f>
        <v/>
      </c>
      <c r="O175" s="56" t="str">
        <f>IF(ISBLANK(B175),"",IF(COUNTIF($M$7:M175,TRUE)&gt;$Q$2,M175,FALSE))</f>
        <v/>
      </c>
      <c r="P175" s="135"/>
      <c r="Q175" s="134" t="str">
        <f t="shared" si="15"/>
        <v/>
      </c>
    </row>
    <row r="176" spans="2:17" s="49" customFormat="1" ht="15" x14ac:dyDescent="0.25">
      <c r="B176" s="50"/>
      <c r="C176" s="51"/>
      <c r="D176" s="51"/>
      <c r="E176" s="52"/>
      <c r="F176" s="51"/>
      <c r="G176" s="53"/>
      <c r="H176" s="132"/>
      <c r="I176" s="131" t="str">
        <f>IF(ISBLANK(B176),"",SUMIF(Virkedager!$C:$C,"&gt;" &amp;  C176,Virkedager!$A:$A) - SUMIF(Virkedager!$C:$C,"&gt;" &amp;  D176,Virkedager!$A:$A))</f>
        <v/>
      </c>
      <c r="J176" s="54" t="str">
        <f t="shared" si="12"/>
        <v/>
      </c>
      <c r="K176" s="55" t="str">
        <f>IF(ISBLANK(B176),"",SUMIF(Virkedager!$C:$C,"&gt;" &amp;  C176,Virkedager!$A:$A) - SUMIF(Virkedager!$C:$C,"&gt;" &amp;  F176,Virkedager!$A:$A))</f>
        <v/>
      </c>
      <c r="L176" s="54" t="str">
        <f t="shared" si="13"/>
        <v/>
      </c>
      <c r="M176" s="56" t="str">
        <f t="shared" si="14"/>
        <v/>
      </c>
      <c r="N176" s="56" t="str">
        <f>IF(ISBLANK(B176),"",IF(COUNTIF($B$7:B176,B176)&gt;1,TRUE,FALSE))</f>
        <v/>
      </c>
      <c r="O176" s="56" t="str">
        <f>IF(ISBLANK(B176),"",IF(COUNTIF($M$7:M176,TRUE)&gt;$Q$2,M176,FALSE))</f>
        <v/>
      </c>
      <c r="P176" s="135"/>
      <c r="Q176" s="134" t="str">
        <f t="shared" si="15"/>
        <v/>
      </c>
    </row>
    <row r="177" spans="2:17" s="49" customFormat="1" ht="15" x14ac:dyDescent="0.25">
      <c r="B177" s="50"/>
      <c r="C177" s="51"/>
      <c r="D177" s="51"/>
      <c r="E177" s="52"/>
      <c r="F177" s="51"/>
      <c r="G177" s="53"/>
      <c r="H177" s="132"/>
      <c r="I177" s="131" t="str">
        <f>IF(ISBLANK(B177),"",SUMIF(Virkedager!$C:$C,"&gt;" &amp;  C177,Virkedager!$A:$A) - SUMIF(Virkedager!$C:$C,"&gt;" &amp;  D177,Virkedager!$A:$A))</f>
        <v/>
      </c>
      <c r="J177" s="54" t="str">
        <f t="shared" si="12"/>
        <v/>
      </c>
      <c r="K177" s="55" t="str">
        <f>IF(ISBLANK(B177),"",SUMIF(Virkedager!$C:$C,"&gt;" &amp;  C177,Virkedager!$A:$A) - SUMIF(Virkedager!$C:$C,"&gt;" &amp;  F177,Virkedager!$A:$A))</f>
        <v/>
      </c>
      <c r="L177" s="54" t="str">
        <f t="shared" si="13"/>
        <v/>
      </c>
      <c r="M177" s="56" t="str">
        <f t="shared" si="14"/>
        <v/>
      </c>
      <c r="N177" s="56" t="str">
        <f>IF(ISBLANK(B177),"",IF(COUNTIF($B$7:B177,B177)&gt;1,TRUE,FALSE))</f>
        <v/>
      </c>
      <c r="O177" s="56" t="str">
        <f>IF(ISBLANK(B177),"",IF(COUNTIF($M$7:M177,TRUE)&gt;$Q$2,M177,FALSE))</f>
        <v/>
      </c>
      <c r="P177" s="135"/>
      <c r="Q177" s="134" t="str">
        <f t="shared" si="15"/>
        <v/>
      </c>
    </row>
    <row r="178" spans="2:17" s="49" customFormat="1" ht="15" x14ac:dyDescent="0.25">
      <c r="B178" s="50"/>
      <c r="C178" s="51"/>
      <c r="D178" s="51"/>
      <c r="E178" s="52"/>
      <c r="F178" s="51"/>
      <c r="G178" s="53"/>
      <c r="H178" s="132"/>
      <c r="I178" s="131" t="str">
        <f>IF(ISBLANK(B178),"",SUMIF(Virkedager!$C:$C,"&gt;" &amp;  C178,Virkedager!$A:$A) - SUMIF(Virkedager!$C:$C,"&gt;" &amp;  D178,Virkedager!$A:$A))</f>
        <v/>
      </c>
      <c r="J178" s="54" t="str">
        <f t="shared" si="12"/>
        <v/>
      </c>
      <c r="K178" s="55" t="str">
        <f>IF(ISBLANK(B178),"",SUMIF(Virkedager!$C:$C,"&gt;" &amp;  C178,Virkedager!$A:$A) - SUMIF(Virkedager!$C:$C,"&gt;" &amp;  F178,Virkedager!$A:$A))</f>
        <v/>
      </c>
      <c r="L178" s="54" t="str">
        <f t="shared" si="13"/>
        <v/>
      </c>
      <c r="M178" s="56" t="str">
        <f t="shared" si="14"/>
        <v/>
      </c>
      <c r="N178" s="56" t="str">
        <f>IF(ISBLANK(B178),"",IF(COUNTIF($B$7:B178,B178)&gt;1,TRUE,FALSE))</f>
        <v/>
      </c>
      <c r="O178" s="56" t="str">
        <f>IF(ISBLANK(B178),"",IF(COUNTIF($M$7:M178,TRUE)&gt;$Q$2,M178,FALSE))</f>
        <v/>
      </c>
      <c r="P178" s="135"/>
      <c r="Q178" s="134" t="str">
        <f t="shared" si="15"/>
        <v/>
      </c>
    </row>
    <row r="179" spans="2:17" s="49" customFormat="1" ht="15" x14ac:dyDescent="0.25">
      <c r="B179" s="50"/>
      <c r="C179" s="51"/>
      <c r="D179" s="51"/>
      <c r="E179" s="52"/>
      <c r="F179" s="51"/>
      <c r="G179" s="53"/>
      <c r="H179" s="132"/>
      <c r="I179" s="131" t="str">
        <f>IF(ISBLANK(B179),"",SUMIF(Virkedager!$C:$C,"&gt;" &amp;  C179,Virkedager!$A:$A) - SUMIF(Virkedager!$C:$C,"&gt;" &amp;  D179,Virkedager!$A:$A))</f>
        <v/>
      </c>
      <c r="J179" s="54" t="str">
        <f t="shared" si="12"/>
        <v/>
      </c>
      <c r="K179" s="55" t="str">
        <f>IF(ISBLANK(B179),"",SUMIF(Virkedager!$C:$C,"&gt;" &amp;  C179,Virkedager!$A:$A) - SUMIF(Virkedager!$C:$C,"&gt;" &amp;  F179,Virkedager!$A:$A))</f>
        <v/>
      </c>
      <c r="L179" s="54" t="str">
        <f t="shared" si="13"/>
        <v/>
      </c>
      <c r="M179" s="56" t="str">
        <f t="shared" si="14"/>
        <v/>
      </c>
      <c r="N179" s="56" t="str">
        <f>IF(ISBLANK(B179),"",IF(COUNTIF($B$7:B179,B179)&gt;1,TRUE,FALSE))</f>
        <v/>
      </c>
      <c r="O179" s="56" t="str">
        <f>IF(ISBLANK(B179),"",IF(COUNTIF($M$7:M179,TRUE)&gt;$Q$2,M179,FALSE))</f>
        <v/>
      </c>
      <c r="P179" s="135"/>
      <c r="Q179" s="134" t="str">
        <f t="shared" si="15"/>
        <v/>
      </c>
    </row>
    <row r="180" spans="2:17" s="49" customFormat="1" ht="15" x14ac:dyDescent="0.25">
      <c r="B180" s="50"/>
      <c r="C180" s="51"/>
      <c r="D180" s="51"/>
      <c r="E180" s="52"/>
      <c r="F180" s="51"/>
      <c r="G180" s="53"/>
      <c r="H180" s="132"/>
      <c r="I180" s="131" t="str">
        <f>IF(ISBLANK(B180),"",SUMIF(Virkedager!$C:$C,"&gt;" &amp;  C180,Virkedager!$A:$A) - SUMIF(Virkedager!$C:$C,"&gt;" &amp;  D180,Virkedager!$A:$A))</f>
        <v/>
      </c>
      <c r="J180" s="54" t="str">
        <f t="shared" si="12"/>
        <v/>
      </c>
      <c r="K180" s="55" t="str">
        <f>IF(ISBLANK(B180),"",SUMIF(Virkedager!$C:$C,"&gt;" &amp;  C180,Virkedager!$A:$A) - SUMIF(Virkedager!$C:$C,"&gt;" &amp;  F180,Virkedager!$A:$A))</f>
        <v/>
      </c>
      <c r="L180" s="54" t="str">
        <f t="shared" si="13"/>
        <v/>
      </c>
      <c r="M180" s="56" t="str">
        <f t="shared" si="14"/>
        <v/>
      </c>
      <c r="N180" s="56" t="str">
        <f>IF(ISBLANK(B180),"",IF(COUNTIF($B$7:B180,B180)&gt;1,TRUE,FALSE))</f>
        <v/>
      </c>
      <c r="O180" s="56" t="str">
        <f>IF(ISBLANK(B180),"",IF(COUNTIF($M$7:M180,TRUE)&gt;$Q$2,M180,FALSE))</f>
        <v/>
      </c>
      <c r="P180" s="135"/>
      <c r="Q180" s="134" t="str">
        <f t="shared" si="15"/>
        <v/>
      </c>
    </row>
    <row r="181" spans="2:17" s="49" customFormat="1" ht="15" x14ac:dyDescent="0.25">
      <c r="B181" s="50"/>
      <c r="C181" s="51"/>
      <c r="D181" s="51"/>
      <c r="E181" s="52"/>
      <c r="F181" s="51"/>
      <c r="G181" s="53"/>
      <c r="H181" s="132"/>
      <c r="I181" s="131" t="str">
        <f>IF(ISBLANK(B181),"",SUMIF(Virkedager!$C:$C,"&gt;" &amp;  C181,Virkedager!$A:$A) - SUMIF(Virkedager!$C:$C,"&gt;" &amp;  D181,Virkedager!$A:$A))</f>
        <v/>
      </c>
      <c r="J181" s="54" t="str">
        <f t="shared" si="12"/>
        <v/>
      </c>
      <c r="K181" s="55" t="str">
        <f>IF(ISBLANK(B181),"",SUMIF(Virkedager!$C:$C,"&gt;" &amp;  C181,Virkedager!$A:$A) - SUMIF(Virkedager!$C:$C,"&gt;" &amp;  F181,Virkedager!$A:$A))</f>
        <v/>
      </c>
      <c r="L181" s="54" t="str">
        <f t="shared" si="13"/>
        <v/>
      </c>
      <c r="M181" s="56" t="str">
        <f t="shared" si="14"/>
        <v/>
      </c>
      <c r="N181" s="56" t="str">
        <f>IF(ISBLANK(B181),"",IF(COUNTIF($B$7:B181,B181)&gt;1,TRUE,FALSE))</f>
        <v/>
      </c>
      <c r="O181" s="56" t="str">
        <f>IF(ISBLANK(B181),"",IF(COUNTIF($M$7:M181,TRUE)&gt;$Q$2,M181,FALSE))</f>
        <v/>
      </c>
      <c r="P181" s="135"/>
      <c r="Q181" s="134" t="str">
        <f t="shared" si="15"/>
        <v/>
      </c>
    </row>
    <row r="182" spans="2:17" s="49" customFormat="1" ht="15" x14ac:dyDescent="0.25">
      <c r="B182" s="50"/>
      <c r="C182" s="51"/>
      <c r="D182" s="51"/>
      <c r="E182" s="52"/>
      <c r="F182" s="51"/>
      <c r="G182" s="53"/>
      <c r="H182" s="132"/>
      <c r="I182" s="131" t="str">
        <f>IF(ISBLANK(B182),"",SUMIF(Virkedager!$C:$C,"&gt;" &amp;  C182,Virkedager!$A:$A) - SUMIF(Virkedager!$C:$C,"&gt;" &amp;  D182,Virkedager!$A:$A))</f>
        <v/>
      </c>
      <c r="J182" s="54" t="str">
        <f t="shared" si="12"/>
        <v/>
      </c>
      <c r="K182" s="55" t="str">
        <f>IF(ISBLANK(B182),"",SUMIF(Virkedager!$C:$C,"&gt;" &amp;  C182,Virkedager!$A:$A) - SUMIF(Virkedager!$C:$C,"&gt;" &amp;  F182,Virkedager!$A:$A))</f>
        <v/>
      </c>
      <c r="L182" s="54" t="str">
        <f t="shared" si="13"/>
        <v/>
      </c>
      <c r="M182" s="56" t="str">
        <f t="shared" si="14"/>
        <v/>
      </c>
      <c r="N182" s="56" t="str">
        <f>IF(ISBLANK(B182),"",IF(COUNTIF($B$7:B182,B182)&gt;1,TRUE,FALSE))</f>
        <v/>
      </c>
      <c r="O182" s="56" t="str">
        <f>IF(ISBLANK(B182),"",IF(COUNTIF($M$7:M182,TRUE)&gt;$Q$2,M182,FALSE))</f>
        <v/>
      </c>
      <c r="P182" s="135"/>
      <c r="Q182" s="134" t="str">
        <f t="shared" si="15"/>
        <v/>
      </c>
    </row>
    <row r="183" spans="2:17" s="49" customFormat="1" ht="15" x14ac:dyDescent="0.25">
      <c r="B183" s="50"/>
      <c r="C183" s="51"/>
      <c r="D183" s="51"/>
      <c r="E183" s="52"/>
      <c r="F183" s="51"/>
      <c r="G183" s="53"/>
      <c r="H183" s="132"/>
      <c r="I183" s="131" t="str">
        <f>IF(ISBLANK(B183),"",SUMIF(Virkedager!$C:$C,"&gt;" &amp;  C183,Virkedager!$A:$A) - SUMIF(Virkedager!$C:$C,"&gt;" &amp;  D183,Virkedager!$A:$A))</f>
        <v/>
      </c>
      <c r="J183" s="54" t="str">
        <f t="shared" si="12"/>
        <v/>
      </c>
      <c r="K183" s="55" t="str">
        <f>IF(ISBLANK(B183),"",SUMIF(Virkedager!$C:$C,"&gt;" &amp;  C183,Virkedager!$A:$A) - SUMIF(Virkedager!$C:$C,"&gt;" &amp;  F183,Virkedager!$A:$A))</f>
        <v/>
      </c>
      <c r="L183" s="54" t="str">
        <f t="shared" si="13"/>
        <v/>
      </c>
      <c r="M183" s="56" t="str">
        <f t="shared" si="14"/>
        <v/>
      </c>
      <c r="N183" s="56" t="str">
        <f>IF(ISBLANK(B183),"",IF(COUNTIF($B$7:B183,B183)&gt;1,TRUE,FALSE))</f>
        <v/>
      </c>
      <c r="O183" s="56" t="str">
        <f>IF(ISBLANK(B183),"",IF(COUNTIF($M$7:M183,TRUE)&gt;$Q$2,M183,FALSE))</f>
        <v/>
      </c>
      <c r="P183" s="135"/>
      <c r="Q183" s="134" t="str">
        <f t="shared" si="15"/>
        <v/>
      </c>
    </row>
    <row r="184" spans="2:17" s="49" customFormat="1" ht="15" x14ac:dyDescent="0.25">
      <c r="B184" s="50"/>
      <c r="C184" s="51"/>
      <c r="D184" s="51"/>
      <c r="E184" s="52"/>
      <c r="F184" s="51"/>
      <c r="G184" s="53"/>
      <c r="H184" s="132"/>
      <c r="I184" s="131" t="str">
        <f>IF(ISBLANK(B184),"",SUMIF(Virkedager!$C:$C,"&gt;" &amp;  C184,Virkedager!$A:$A) - SUMIF(Virkedager!$C:$C,"&gt;" &amp;  D184,Virkedager!$A:$A))</f>
        <v/>
      </c>
      <c r="J184" s="54" t="str">
        <f t="shared" si="12"/>
        <v/>
      </c>
      <c r="K184" s="55" t="str">
        <f>IF(ISBLANK(B184),"",SUMIF(Virkedager!$C:$C,"&gt;" &amp;  C184,Virkedager!$A:$A) - SUMIF(Virkedager!$C:$C,"&gt;" &amp;  F184,Virkedager!$A:$A))</f>
        <v/>
      </c>
      <c r="L184" s="54" t="str">
        <f t="shared" si="13"/>
        <v/>
      </c>
      <c r="M184" s="56" t="str">
        <f t="shared" si="14"/>
        <v/>
      </c>
      <c r="N184" s="56" t="str">
        <f>IF(ISBLANK(B184),"",IF(COUNTIF($B$7:B184,B184)&gt;1,TRUE,FALSE))</f>
        <v/>
      </c>
      <c r="O184" s="56" t="str">
        <f>IF(ISBLANK(B184),"",IF(COUNTIF($M$7:M184,TRUE)&gt;$Q$2,M184,FALSE))</f>
        <v/>
      </c>
      <c r="P184" s="135"/>
      <c r="Q184" s="134" t="str">
        <f t="shared" si="15"/>
        <v/>
      </c>
    </row>
    <row r="185" spans="2:17" s="49" customFormat="1" ht="15" x14ac:dyDescent="0.25">
      <c r="B185" s="50"/>
      <c r="C185" s="51"/>
      <c r="D185" s="51"/>
      <c r="E185" s="52"/>
      <c r="F185" s="51"/>
      <c r="G185" s="53"/>
      <c r="H185" s="132"/>
      <c r="I185" s="131" t="str">
        <f>IF(ISBLANK(B185),"",SUMIF(Virkedager!$C:$C,"&gt;" &amp;  C185,Virkedager!$A:$A) - SUMIF(Virkedager!$C:$C,"&gt;" &amp;  D185,Virkedager!$A:$A))</f>
        <v/>
      </c>
      <c r="J185" s="54" t="str">
        <f t="shared" si="12"/>
        <v/>
      </c>
      <c r="K185" s="55" t="str">
        <f>IF(ISBLANK(B185),"",SUMIF(Virkedager!$C:$C,"&gt;" &amp;  C185,Virkedager!$A:$A) - SUMIF(Virkedager!$C:$C,"&gt;" &amp;  F185,Virkedager!$A:$A))</f>
        <v/>
      </c>
      <c r="L185" s="54" t="str">
        <f t="shared" si="13"/>
        <v/>
      </c>
      <c r="M185" s="56" t="str">
        <f t="shared" si="14"/>
        <v/>
      </c>
      <c r="N185" s="56" t="str">
        <f>IF(ISBLANK(B185),"",IF(COUNTIF($B$7:B185,B185)&gt;1,TRUE,FALSE))</f>
        <v/>
      </c>
      <c r="O185" s="56" t="str">
        <f>IF(ISBLANK(B185),"",IF(COUNTIF($M$7:M185,TRUE)&gt;$Q$2,M185,FALSE))</f>
        <v/>
      </c>
      <c r="P185" s="135"/>
      <c r="Q185" s="134" t="str">
        <f t="shared" si="15"/>
        <v/>
      </c>
    </row>
    <row r="186" spans="2:17" s="49" customFormat="1" ht="15" x14ac:dyDescent="0.25">
      <c r="B186" s="50"/>
      <c r="C186" s="51"/>
      <c r="D186" s="51"/>
      <c r="E186" s="52"/>
      <c r="F186" s="51"/>
      <c r="G186" s="53"/>
      <c r="H186" s="132"/>
      <c r="I186" s="131" t="str">
        <f>IF(ISBLANK(B186),"",SUMIF(Virkedager!$C:$C,"&gt;" &amp;  C186,Virkedager!$A:$A) - SUMIF(Virkedager!$C:$C,"&gt;" &amp;  D186,Virkedager!$A:$A))</f>
        <v/>
      </c>
      <c r="J186" s="54" t="str">
        <f t="shared" si="12"/>
        <v/>
      </c>
      <c r="K186" s="55" t="str">
        <f>IF(ISBLANK(B186),"",SUMIF(Virkedager!$C:$C,"&gt;" &amp;  C186,Virkedager!$A:$A) - SUMIF(Virkedager!$C:$C,"&gt;" &amp;  F186,Virkedager!$A:$A))</f>
        <v/>
      </c>
      <c r="L186" s="54" t="str">
        <f t="shared" si="13"/>
        <v/>
      </c>
      <c r="M186" s="56" t="str">
        <f t="shared" si="14"/>
        <v/>
      </c>
      <c r="N186" s="56" t="str">
        <f>IF(ISBLANK(B186),"",IF(COUNTIF($B$7:B186,B186)&gt;1,TRUE,FALSE))</f>
        <v/>
      </c>
      <c r="O186" s="56" t="str">
        <f>IF(ISBLANK(B186),"",IF(COUNTIF($M$7:M186,TRUE)&gt;$Q$2,M186,FALSE))</f>
        <v/>
      </c>
      <c r="P186" s="135"/>
      <c r="Q186" s="134" t="str">
        <f t="shared" si="15"/>
        <v/>
      </c>
    </row>
    <row r="187" spans="2:17" s="49" customFormat="1" ht="15" x14ac:dyDescent="0.25">
      <c r="B187" s="50"/>
      <c r="C187" s="51"/>
      <c r="D187" s="51"/>
      <c r="E187" s="52"/>
      <c r="F187" s="51"/>
      <c r="G187" s="53"/>
      <c r="H187" s="132"/>
      <c r="I187" s="131" t="str">
        <f>IF(ISBLANK(B187),"",SUMIF(Virkedager!$C:$C,"&gt;" &amp;  C187,Virkedager!$A:$A) - SUMIF(Virkedager!$C:$C,"&gt;" &amp;  D187,Virkedager!$A:$A))</f>
        <v/>
      </c>
      <c r="J187" s="54" t="str">
        <f t="shared" si="12"/>
        <v/>
      </c>
      <c r="K187" s="55" t="str">
        <f>IF(ISBLANK(B187),"",SUMIF(Virkedager!$C:$C,"&gt;" &amp;  C187,Virkedager!$A:$A) - SUMIF(Virkedager!$C:$C,"&gt;" &amp;  F187,Virkedager!$A:$A))</f>
        <v/>
      </c>
      <c r="L187" s="54" t="str">
        <f t="shared" si="13"/>
        <v/>
      </c>
      <c r="M187" s="56" t="str">
        <f t="shared" si="14"/>
        <v/>
      </c>
      <c r="N187" s="56" t="str">
        <f>IF(ISBLANK(B187),"",IF(COUNTIF($B$7:B187,B187)&gt;1,TRUE,FALSE))</f>
        <v/>
      </c>
      <c r="O187" s="56" t="str">
        <f>IF(ISBLANK(B187),"",IF(COUNTIF($M$7:M187,TRUE)&gt;$Q$2,M187,FALSE))</f>
        <v/>
      </c>
      <c r="P187" s="135"/>
      <c r="Q187" s="134" t="str">
        <f t="shared" si="15"/>
        <v/>
      </c>
    </row>
    <row r="188" spans="2:17" s="49" customFormat="1" ht="15" x14ac:dyDescent="0.25">
      <c r="B188" s="50"/>
      <c r="C188" s="51"/>
      <c r="D188" s="51"/>
      <c r="E188" s="52"/>
      <c r="F188" s="51"/>
      <c r="G188" s="53"/>
      <c r="H188" s="132"/>
      <c r="I188" s="131" t="str">
        <f>IF(ISBLANK(B188),"",SUMIF(Virkedager!$C:$C,"&gt;" &amp;  C188,Virkedager!$A:$A) - SUMIF(Virkedager!$C:$C,"&gt;" &amp;  D188,Virkedager!$A:$A))</f>
        <v/>
      </c>
      <c r="J188" s="54" t="str">
        <f t="shared" si="12"/>
        <v/>
      </c>
      <c r="K188" s="55" t="str">
        <f>IF(ISBLANK(B188),"",SUMIF(Virkedager!$C:$C,"&gt;" &amp;  C188,Virkedager!$A:$A) - SUMIF(Virkedager!$C:$C,"&gt;" &amp;  F188,Virkedager!$A:$A))</f>
        <v/>
      </c>
      <c r="L188" s="54" t="str">
        <f t="shared" si="13"/>
        <v/>
      </c>
      <c r="M188" s="56" t="str">
        <f t="shared" si="14"/>
        <v/>
      </c>
      <c r="N188" s="56" t="str">
        <f>IF(ISBLANK(B188),"",IF(COUNTIF($B$7:B188,B188)&gt;1,TRUE,FALSE))</f>
        <v/>
      </c>
      <c r="O188" s="56" t="str">
        <f>IF(ISBLANK(B188),"",IF(COUNTIF($M$7:M188,TRUE)&gt;$Q$2,M188,FALSE))</f>
        <v/>
      </c>
      <c r="P188" s="135"/>
      <c r="Q188" s="134" t="str">
        <f t="shared" si="15"/>
        <v/>
      </c>
    </row>
    <row r="189" spans="2:17" s="49" customFormat="1" ht="15" x14ac:dyDescent="0.25">
      <c r="B189" s="50"/>
      <c r="C189" s="51"/>
      <c r="D189" s="51"/>
      <c r="E189" s="52"/>
      <c r="F189" s="51"/>
      <c r="G189" s="53"/>
      <c r="H189" s="132"/>
      <c r="I189" s="131" t="str">
        <f>IF(ISBLANK(B189),"",SUMIF(Virkedager!$C:$C,"&gt;" &amp;  C189,Virkedager!$A:$A) - SUMIF(Virkedager!$C:$C,"&gt;" &amp;  D189,Virkedager!$A:$A))</f>
        <v/>
      </c>
      <c r="J189" s="54" t="str">
        <f t="shared" si="12"/>
        <v/>
      </c>
      <c r="K189" s="55" t="str">
        <f>IF(ISBLANK(B189),"",SUMIF(Virkedager!$C:$C,"&gt;" &amp;  C189,Virkedager!$A:$A) - SUMIF(Virkedager!$C:$C,"&gt;" &amp;  F189,Virkedager!$A:$A))</f>
        <v/>
      </c>
      <c r="L189" s="54" t="str">
        <f t="shared" si="13"/>
        <v/>
      </c>
      <c r="M189" s="56" t="str">
        <f t="shared" si="14"/>
        <v/>
      </c>
      <c r="N189" s="56" t="str">
        <f>IF(ISBLANK(B189),"",IF(COUNTIF($B$7:B189,B189)&gt;1,TRUE,FALSE))</f>
        <v/>
      </c>
      <c r="O189" s="56" t="str">
        <f>IF(ISBLANK(B189),"",IF(COUNTIF($M$7:M189,TRUE)&gt;$Q$2,M189,FALSE))</f>
        <v/>
      </c>
      <c r="P189" s="135"/>
      <c r="Q189" s="134" t="str">
        <f t="shared" si="15"/>
        <v/>
      </c>
    </row>
    <row r="190" spans="2:17" s="49" customFormat="1" ht="15" x14ac:dyDescent="0.25">
      <c r="B190" s="50"/>
      <c r="C190" s="51"/>
      <c r="D190" s="51"/>
      <c r="E190" s="52"/>
      <c r="F190" s="51"/>
      <c r="G190" s="53"/>
      <c r="H190" s="132"/>
      <c r="I190" s="131" t="str">
        <f>IF(ISBLANK(B190),"",SUMIF(Virkedager!$C:$C,"&gt;" &amp;  C190,Virkedager!$A:$A) - SUMIF(Virkedager!$C:$C,"&gt;" &amp;  D190,Virkedager!$A:$A))</f>
        <v/>
      </c>
      <c r="J190" s="54" t="str">
        <f t="shared" si="12"/>
        <v/>
      </c>
      <c r="K190" s="55" t="str">
        <f>IF(ISBLANK(B190),"",SUMIF(Virkedager!$C:$C,"&gt;" &amp;  C190,Virkedager!$A:$A) - SUMIF(Virkedager!$C:$C,"&gt;" &amp;  F190,Virkedager!$A:$A))</f>
        <v/>
      </c>
      <c r="L190" s="54" t="str">
        <f t="shared" si="13"/>
        <v/>
      </c>
      <c r="M190" s="56" t="str">
        <f t="shared" si="14"/>
        <v/>
      </c>
      <c r="N190" s="56" t="str">
        <f>IF(ISBLANK(B190),"",IF(COUNTIF($B$7:B190,B190)&gt;1,TRUE,FALSE))</f>
        <v/>
      </c>
      <c r="O190" s="56" t="str">
        <f>IF(ISBLANK(B190),"",IF(COUNTIF($M$7:M190,TRUE)&gt;$Q$2,M190,FALSE))</f>
        <v/>
      </c>
      <c r="P190" s="135"/>
      <c r="Q190" s="134" t="str">
        <f t="shared" si="15"/>
        <v/>
      </c>
    </row>
    <row r="191" spans="2:17" s="49" customFormat="1" ht="15" x14ac:dyDescent="0.25">
      <c r="B191" s="50"/>
      <c r="C191" s="51"/>
      <c r="D191" s="51"/>
      <c r="E191" s="52"/>
      <c r="F191" s="51"/>
      <c r="G191" s="53"/>
      <c r="H191" s="132"/>
      <c r="I191" s="131" t="str">
        <f>IF(ISBLANK(B191),"",SUMIF(Virkedager!$C:$C,"&gt;" &amp;  C191,Virkedager!$A:$A) - SUMIF(Virkedager!$C:$C,"&gt;" &amp;  D191,Virkedager!$A:$A))</f>
        <v/>
      </c>
      <c r="J191" s="54" t="str">
        <f t="shared" si="12"/>
        <v/>
      </c>
      <c r="K191" s="55" t="str">
        <f>IF(ISBLANK(B191),"",SUMIF(Virkedager!$C:$C,"&gt;" &amp;  C191,Virkedager!$A:$A) - SUMIF(Virkedager!$C:$C,"&gt;" &amp;  F191,Virkedager!$A:$A))</f>
        <v/>
      </c>
      <c r="L191" s="54" t="str">
        <f t="shared" si="13"/>
        <v/>
      </c>
      <c r="M191" s="56" t="str">
        <f t="shared" si="14"/>
        <v/>
      </c>
      <c r="N191" s="56" t="str">
        <f>IF(ISBLANK(B191),"",IF(COUNTIF($B$7:B191,B191)&gt;1,TRUE,FALSE))</f>
        <v/>
      </c>
      <c r="O191" s="56" t="str">
        <f>IF(ISBLANK(B191),"",IF(COUNTIF($M$7:M191,TRUE)&gt;$Q$2,M191,FALSE))</f>
        <v/>
      </c>
      <c r="P191" s="135"/>
      <c r="Q191" s="134" t="str">
        <f t="shared" si="15"/>
        <v/>
      </c>
    </row>
    <row r="192" spans="2:17" s="49" customFormat="1" ht="15" x14ac:dyDescent="0.25">
      <c r="B192" s="50"/>
      <c r="C192" s="51"/>
      <c r="D192" s="51"/>
      <c r="E192" s="52"/>
      <c r="F192" s="51"/>
      <c r="G192" s="53"/>
      <c r="H192" s="132"/>
      <c r="I192" s="131" t="str">
        <f>IF(ISBLANK(B192),"",SUMIF(Virkedager!$C:$C,"&gt;" &amp;  C192,Virkedager!$A:$A) - SUMIF(Virkedager!$C:$C,"&gt;" &amp;  D192,Virkedager!$A:$A))</f>
        <v/>
      </c>
      <c r="J192" s="54" t="str">
        <f t="shared" si="12"/>
        <v/>
      </c>
      <c r="K192" s="55" t="str">
        <f>IF(ISBLANK(B192),"",SUMIF(Virkedager!$C:$C,"&gt;" &amp;  C192,Virkedager!$A:$A) - SUMIF(Virkedager!$C:$C,"&gt;" &amp;  F192,Virkedager!$A:$A))</f>
        <v/>
      </c>
      <c r="L192" s="54" t="str">
        <f t="shared" si="13"/>
        <v/>
      </c>
      <c r="M192" s="56" t="str">
        <f t="shared" si="14"/>
        <v/>
      </c>
      <c r="N192" s="56" t="str">
        <f>IF(ISBLANK(B192),"",IF(COUNTIF($B$7:B192,B192)&gt;1,TRUE,FALSE))</f>
        <v/>
      </c>
      <c r="O192" s="56" t="str">
        <f>IF(ISBLANK(B192),"",IF(COUNTIF($M$7:M192,TRUE)&gt;$Q$2,M192,FALSE))</f>
        <v/>
      </c>
      <c r="P192" s="135"/>
      <c r="Q192" s="134" t="str">
        <f t="shared" si="15"/>
        <v/>
      </c>
    </row>
    <row r="193" spans="2:17" s="49" customFormat="1" ht="15" x14ac:dyDescent="0.25">
      <c r="B193" s="50"/>
      <c r="C193" s="51"/>
      <c r="D193" s="51"/>
      <c r="E193" s="52"/>
      <c r="F193" s="51"/>
      <c r="G193" s="53"/>
      <c r="H193" s="132"/>
      <c r="I193" s="131" t="str">
        <f>IF(ISBLANK(B193),"",SUMIF(Virkedager!$C:$C,"&gt;" &amp;  C193,Virkedager!$A:$A) - SUMIF(Virkedager!$C:$C,"&gt;" &amp;  D193,Virkedager!$A:$A))</f>
        <v/>
      </c>
      <c r="J193" s="54" t="str">
        <f t="shared" si="12"/>
        <v/>
      </c>
      <c r="K193" s="55" t="str">
        <f>IF(ISBLANK(B193),"",SUMIF(Virkedager!$C:$C,"&gt;" &amp;  C193,Virkedager!$A:$A) - SUMIF(Virkedager!$C:$C,"&gt;" &amp;  F193,Virkedager!$A:$A))</f>
        <v/>
      </c>
      <c r="L193" s="54" t="str">
        <f t="shared" si="13"/>
        <v/>
      </c>
      <c r="M193" s="56" t="str">
        <f t="shared" si="14"/>
        <v/>
      </c>
      <c r="N193" s="56" t="str">
        <f>IF(ISBLANK(B193),"",IF(COUNTIF($B$7:B193,B193)&gt;1,TRUE,FALSE))</f>
        <v/>
      </c>
      <c r="O193" s="56" t="str">
        <f>IF(ISBLANK(B193),"",IF(COUNTIF($M$7:M193,TRUE)&gt;$Q$2,M193,FALSE))</f>
        <v/>
      </c>
      <c r="P193" s="135"/>
      <c r="Q193" s="134" t="str">
        <f t="shared" si="15"/>
        <v/>
      </c>
    </row>
    <row r="194" spans="2:17" s="49" customFormat="1" ht="15" x14ac:dyDescent="0.25">
      <c r="B194" s="50"/>
      <c r="C194" s="51"/>
      <c r="D194" s="51"/>
      <c r="E194" s="52"/>
      <c r="F194" s="51"/>
      <c r="G194" s="53"/>
      <c r="H194" s="132"/>
      <c r="I194" s="131" t="str">
        <f>IF(ISBLANK(B194),"",SUMIF(Virkedager!$C:$C,"&gt;" &amp;  C194,Virkedager!$A:$A) - SUMIF(Virkedager!$C:$C,"&gt;" &amp;  D194,Virkedager!$A:$A))</f>
        <v/>
      </c>
      <c r="J194" s="54" t="str">
        <f t="shared" si="12"/>
        <v/>
      </c>
      <c r="K194" s="55" t="str">
        <f>IF(ISBLANK(B194),"",SUMIF(Virkedager!$C:$C,"&gt;" &amp;  C194,Virkedager!$A:$A) - SUMIF(Virkedager!$C:$C,"&gt;" &amp;  F194,Virkedager!$A:$A))</f>
        <v/>
      </c>
      <c r="L194" s="54" t="str">
        <f t="shared" si="13"/>
        <v/>
      </c>
      <c r="M194" s="56" t="str">
        <f t="shared" si="14"/>
        <v/>
      </c>
      <c r="N194" s="56" t="str">
        <f>IF(ISBLANK(B194),"",IF(COUNTIF($B$7:B194,B194)&gt;1,TRUE,FALSE))</f>
        <v/>
      </c>
      <c r="O194" s="56" t="str">
        <f>IF(ISBLANK(B194),"",IF(COUNTIF($M$7:M194,TRUE)&gt;$Q$2,M194,FALSE))</f>
        <v/>
      </c>
      <c r="P194" s="135"/>
      <c r="Q194" s="134" t="str">
        <f t="shared" si="15"/>
        <v/>
      </c>
    </row>
    <row r="195" spans="2:17" s="49" customFormat="1" ht="15" x14ac:dyDescent="0.25">
      <c r="B195" s="50"/>
      <c r="C195" s="51"/>
      <c r="D195" s="51"/>
      <c r="E195" s="52"/>
      <c r="F195" s="51"/>
      <c r="G195" s="53"/>
      <c r="H195" s="132"/>
      <c r="I195" s="131" t="str">
        <f>IF(ISBLANK(B195),"",SUMIF(Virkedager!$C:$C,"&gt;" &amp;  C195,Virkedager!$A:$A) - SUMIF(Virkedager!$C:$C,"&gt;" &amp;  D195,Virkedager!$A:$A))</f>
        <v/>
      </c>
      <c r="J195" s="54" t="str">
        <f t="shared" si="12"/>
        <v/>
      </c>
      <c r="K195" s="55" t="str">
        <f>IF(ISBLANK(B195),"",SUMIF(Virkedager!$C:$C,"&gt;" &amp;  C195,Virkedager!$A:$A) - SUMIF(Virkedager!$C:$C,"&gt;" &amp;  F195,Virkedager!$A:$A))</f>
        <v/>
      </c>
      <c r="L195" s="54" t="str">
        <f t="shared" si="13"/>
        <v/>
      </c>
      <c r="M195" s="56" t="str">
        <f t="shared" si="14"/>
        <v/>
      </c>
      <c r="N195" s="56" t="str">
        <f>IF(ISBLANK(B195),"",IF(COUNTIF($B$7:B195,B195)&gt;1,TRUE,FALSE))</f>
        <v/>
      </c>
      <c r="O195" s="56" t="str">
        <f>IF(ISBLANK(B195),"",IF(COUNTIF($M$7:M195,TRUE)&gt;$Q$2,M195,FALSE))</f>
        <v/>
      </c>
      <c r="P195" s="135"/>
      <c r="Q195" s="134" t="str">
        <f t="shared" si="15"/>
        <v/>
      </c>
    </row>
    <row r="196" spans="2:17" s="49" customFormat="1" ht="15" x14ac:dyDescent="0.25">
      <c r="B196" s="50"/>
      <c r="C196" s="51"/>
      <c r="D196" s="51"/>
      <c r="E196" s="52"/>
      <c r="F196" s="51"/>
      <c r="G196" s="53"/>
      <c r="H196" s="132"/>
      <c r="I196" s="131" t="str">
        <f>IF(ISBLANK(B196),"",SUMIF(Virkedager!$C:$C,"&gt;" &amp;  C196,Virkedager!$A:$A) - SUMIF(Virkedager!$C:$C,"&gt;" &amp;  D196,Virkedager!$A:$A))</f>
        <v/>
      </c>
      <c r="J196" s="54" t="str">
        <f t="shared" si="12"/>
        <v/>
      </c>
      <c r="K196" s="55" t="str">
        <f>IF(ISBLANK(B196),"",SUMIF(Virkedager!$C:$C,"&gt;" &amp;  C196,Virkedager!$A:$A) - SUMIF(Virkedager!$C:$C,"&gt;" &amp;  F196,Virkedager!$A:$A))</f>
        <v/>
      </c>
      <c r="L196" s="54" t="str">
        <f t="shared" si="13"/>
        <v/>
      </c>
      <c r="M196" s="56" t="str">
        <f t="shared" si="14"/>
        <v/>
      </c>
      <c r="N196" s="56" t="str">
        <f>IF(ISBLANK(B196),"",IF(COUNTIF($B$7:B196,B196)&gt;1,TRUE,FALSE))</f>
        <v/>
      </c>
      <c r="O196" s="56" t="str">
        <f>IF(ISBLANK(B196),"",IF(COUNTIF($M$7:M196,TRUE)&gt;$Q$2,M196,FALSE))</f>
        <v/>
      </c>
      <c r="P196" s="135"/>
      <c r="Q196" s="134" t="str">
        <f t="shared" si="15"/>
        <v/>
      </c>
    </row>
    <row r="197" spans="2:17" s="49" customFormat="1" ht="15" x14ac:dyDescent="0.25">
      <c r="B197" s="50"/>
      <c r="C197" s="51"/>
      <c r="D197" s="51"/>
      <c r="E197" s="52"/>
      <c r="F197" s="51"/>
      <c r="G197" s="53"/>
      <c r="H197" s="132"/>
      <c r="I197" s="131" t="str">
        <f>IF(ISBLANK(B197),"",SUMIF(Virkedager!$C:$C,"&gt;" &amp;  C197,Virkedager!$A:$A) - SUMIF(Virkedager!$C:$C,"&gt;" &amp;  D197,Virkedager!$A:$A))</f>
        <v/>
      </c>
      <c r="J197" s="54" t="str">
        <f t="shared" si="12"/>
        <v/>
      </c>
      <c r="K197" s="55" t="str">
        <f>IF(ISBLANK(B197),"",SUMIF(Virkedager!$C:$C,"&gt;" &amp;  C197,Virkedager!$A:$A) - SUMIF(Virkedager!$C:$C,"&gt;" &amp;  F197,Virkedager!$A:$A))</f>
        <v/>
      </c>
      <c r="L197" s="54" t="str">
        <f t="shared" si="13"/>
        <v/>
      </c>
      <c r="M197" s="56" t="str">
        <f t="shared" si="14"/>
        <v/>
      </c>
      <c r="N197" s="56" t="str">
        <f>IF(ISBLANK(B197),"",IF(COUNTIF($B$7:B197,B197)&gt;1,TRUE,FALSE))</f>
        <v/>
      </c>
      <c r="O197" s="56" t="str">
        <f>IF(ISBLANK(B197),"",IF(COUNTIF($M$7:M197,TRUE)&gt;$Q$2,M197,FALSE))</f>
        <v/>
      </c>
      <c r="P197" s="135"/>
      <c r="Q197" s="134" t="str">
        <f t="shared" si="15"/>
        <v/>
      </c>
    </row>
    <row r="198" spans="2:17" s="49" customFormat="1" ht="15" x14ac:dyDescent="0.25">
      <c r="B198" s="50"/>
      <c r="C198" s="51"/>
      <c r="D198" s="51"/>
      <c r="E198" s="52"/>
      <c r="F198" s="51"/>
      <c r="G198" s="53"/>
      <c r="H198" s="132"/>
      <c r="I198" s="131" t="str">
        <f>IF(ISBLANK(B198),"",SUMIF(Virkedager!$C:$C,"&gt;" &amp;  C198,Virkedager!$A:$A) - SUMIF(Virkedager!$C:$C,"&gt;" &amp;  D198,Virkedager!$A:$A))</f>
        <v/>
      </c>
      <c r="J198" s="54" t="str">
        <f t="shared" si="12"/>
        <v/>
      </c>
      <c r="K198" s="55" t="str">
        <f>IF(ISBLANK(B198),"",SUMIF(Virkedager!$C:$C,"&gt;" &amp;  C198,Virkedager!$A:$A) - SUMIF(Virkedager!$C:$C,"&gt;" &amp;  F198,Virkedager!$A:$A))</f>
        <v/>
      </c>
      <c r="L198" s="54" t="str">
        <f t="shared" si="13"/>
        <v/>
      </c>
      <c r="M198" s="56" t="str">
        <f t="shared" si="14"/>
        <v/>
      </c>
      <c r="N198" s="56" t="str">
        <f>IF(ISBLANK(B198),"",IF(COUNTIF($B$7:B198,B198)&gt;1,TRUE,FALSE))</f>
        <v/>
      </c>
      <c r="O198" s="56" t="str">
        <f>IF(ISBLANK(B198),"",IF(COUNTIF($M$7:M198,TRUE)&gt;$Q$2,M198,FALSE))</f>
        <v/>
      </c>
      <c r="P198" s="135"/>
      <c r="Q198" s="134" t="str">
        <f t="shared" si="15"/>
        <v/>
      </c>
    </row>
    <row r="199" spans="2:17" s="49" customFormat="1" ht="15" x14ac:dyDescent="0.25">
      <c r="B199" s="50"/>
      <c r="C199" s="51"/>
      <c r="D199" s="51"/>
      <c r="E199" s="52"/>
      <c r="F199" s="51"/>
      <c r="G199" s="53"/>
      <c r="H199" s="132"/>
      <c r="I199" s="131" t="str">
        <f>IF(ISBLANK(B199),"",SUMIF(Virkedager!$C:$C,"&gt;" &amp;  C199,Virkedager!$A:$A) - SUMIF(Virkedager!$C:$C,"&gt;" &amp;  D199,Virkedager!$A:$A))</f>
        <v/>
      </c>
      <c r="J199" s="54" t="str">
        <f t="shared" si="12"/>
        <v/>
      </c>
      <c r="K199" s="55" t="str">
        <f>IF(ISBLANK(B199),"",SUMIF(Virkedager!$C:$C,"&gt;" &amp;  C199,Virkedager!$A:$A) - SUMIF(Virkedager!$C:$C,"&gt;" &amp;  F199,Virkedager!$A:$A))</f>
        <v/>
      </c>
      <c r="L199" s="54" t="str">
        <f t="shared" si="13"/>
        <v/>
      </c>
      <c r="M199" s="56" t="str">
        <f t="shared" si="14"/>
        <v/>
      </c>
      <c r="N199" s="56" t="str">
        <f>IF(ISBLANK(B199),"",IF(COUNTIF($B$7:B199,B199)&gt;1,TRUE,FALSE))</f>
        <v/>
      </c>
      <c r="O199" s="56" t="str">
        <f>IF(ISBLANK(B199),"",IF(COUNTIF($M$7:M199,TRUE)&gt;$Q$2,M199,FALSE))</f>
        <v/>
      </c>
      <c r="P199" s="135"/>
      <c r="Q199" s="134" t="str">
        <f t="shared" si="15"/>
        <v/>
      </c>
    </row>
    <row r="200" spans="2:17" s="49" customFormat="1" ht="15" x14ac:dyDescent="0.25">
      <c r="B200" s="50"/>
      <c r="C200" s="51"/>
      <c r="D200" s="51"/>
      <c r="E200" s="52"/>
      <c r="F200" s="51"/>
      <c r="G200" s="53"/>
      <c r="H200" s="132"/>
      <c r="I200" s="131" t="str">
        <f>IF(ISBLANK(B200),"",SUMIF(Virkedager!$C:$C,"&gt;" &amp;  C200,Virkedager!$A:$A) - SUMIF(Virkedager!$C:$C,"&gt;" &amp;  D200,Virkedager!$A:$A))</f>
        <v/>
      </c>
      <c r="J200" s="54" t="str">
        <f t="shared" si="12"/>
        <v/>
      </c>
      <c r="K200" s="55" t="str">
        <f>IF(ISBLANK(B200),"",SUMIF(Virkedager!$C:$C,"&gt;" &amp;  C200,Virkedager!$A:$A) - SUMIF(Virkedager!$C:$C,"&gt;" &amp;  F200,Virkedager!$A:$A))</f>
        <v/>
      </c>
      <c r="L200" s="54" t="str">
        <f t="shared" si="13"/>
        <v/>
      </c>
      <c r="M200" s="56" t="str">
        <f t="shared" si="14"/>
        <v/>
      </c>
      <c r="N200" s="56" t="str">
        <f>IF(ISBLANK(B200),"",IF(COUNTIF($B$7:B200,B200)&gt;1,TRUE,FALSE))</f>
        <v/>
      </c>
      <c r="O200" s="56" t="str">
        <f>IF(ISBLANK(B200),"",IF(COUNTIF($M$7:M200,TRUE)&gt;$Q$2,M200,FALSE))</f>
        <v/>
      </c>
      <c r="P200" s="135"/>
      <c r="Q200" s="134" t="str">
        <f t="shared" si="15"/>
        <v/>
      </c>
    </row>
    <row r="201" spans="2:17" s="49" customFormat="1" ht="15" x14ac:dyDescent="0.25">
      <c r="B201" s="50"/>
      <c r="C201" s="51"/>
      <c r="D201" s="51"/>
      <c r="E201" s="52"/>
      <c r="F201" s="51"/>
      <c r="G201" s="53"/>
      <c r="H201" s="132"/>
      <c r="I201" s="131" t="str">
        <f>IF(ISBLANK(B201),"",SUMIF(Virkedager!$C:$C,"&gt;" &amp;  C201,Virkedager!$A:$A) - SUMIF(Virkedager!$C:$C,"&gt;" &amp;  D201,Virkedager!$A:$A))</f>
        <v/>
      </c>
      <c r="J201" s="54" t="str">
        <f t="shared" ref="J201:J264" si="16">IF(ISBLANK(B201),"",I201&lt;21)</f>
        <v/>
      </c>
      <c r="K201" s="55" t="str">
        <f>IF(ISBLANK(B201),"",SUMIF(Virkedager!$C:$C,"&gt;" &amp;  C201,Virkedager!$A:$A) - SUMIF(Virkedager!$C:$C,"&gt;" &amp;  F201,Virkedager!$A:$A))</f>
        <v/>
      </c>
      <c r="L201" s="54" t="str">
        <f t="shared" ref="L201:L264" si="17">IF(ISBLANK(B201),"",IF(N201,NOT(N201),K201&gt;20))</f>
        <v/>
      </c>
      <c r="M201" s="56" t="str">
        <f t="shared" ref="M201:M264" si="18">IF(ISBLANK(B201),"",IF(AND(ISNUMBER($L$2),ISNUMBER(E201)),INT(F201)&gt;INT(E201),FALSE))</f>
        <v/>
      </c>
      <c r="N201" s="56" t="str">
        <f>IF(ISBLANK(B201),"",IF(COUNTIF($B$7:B201,B201)&gt;1,TRUE,FALSE))</f>
        <v/>
      </c>
      <c r="O201" s="56" t="str">
        <f>IF(ISBLANK(B201),"",IF(COUNTIF($M$7:M201,TRUE)&gt;$Q$2,M201,FALSE))</f>
        <v/>
      </c>
      <c r="P201" s="135"/>
      <c r="Q201" s="134" t="str">
        <f t="shared" ref="Q201:Q264" si="19">IF(ISBLANK(B201),"",MAXA(IF(AND(L201,J201,NOT(N201)),G201,0),IF(AND(O201,$P$2,NOT(N201)),500,0)))</f>
        <v/>
      </c>
    </row>
    <row r="202" spans="2:17" s="49" customFormat="1" ht="15" x14ac:dyDescent="0.25">
      <c r="B202" s="50"/>
      <c r="C202" s="51"/>
      <c r="D202" s="51"/>
      <c r="E202" s="52"/>
      <c r="F202" s="51"/>
      <c r="G202" s="53"/>
      <c r="H202" s="132"/>
      <c r="I202" s="131" t="str">
        <f>IF(ISBLANK(B202),"",SUMIF(Virkedager!$C:$C,"&gt;" &amp;  C202,Virkedager!$A:$A) - SUMIF(Virkedager!$C:$C,"&gt;" &amp;  D202,Virkedager!$A:$A))</f>
        <v/>
      </c>
      <c r="J202" s="54" t="str">
        <f t="shared" si="16"/>
        <v/>
      </c>
      <c r="K202" s="55" t="str">
        <f>IF(ISBLANK(B202),"",SUMIF(Virkedager!$C:$C,"&gt;" &amp;  C202,Virkedager!$A:$A) - SUMIF(Virkedager!$C:$C,"&gt;" &amp;  F202,Virkedager!$A:$A))</f>
        <v/>
      </c>
      <c r="L202" s="54" t="str">
        <f t="shared" si="17"/>
        <v/>
      </c>
      <c r="M202" s="56" t="str">
        <f t="shared" si="18"/>
        <v/>
      </c>
      <c r="N202" s="56" t="str">
        <f>IF(ISBLANK(B202),"",IF(COUNTIF($B$7:B202,B202)&gt;1,TRUE,FALSE))</f>
        <v/>
      </c>
      <c r="O202" s="56" t="str">
        <f>IF(ISBLANK(B202),"",IF(COUNTIF($M$7:M202,TRUE)&gt;$Q$2,M202,FALSE))</f>
        <v/>
      </c>
      <c r="P202" s="135"/>
      <c r="Q202" s="134" t="str">
        <f t="shared" si="19"/>
        <v/>
      </c>
    </row>
    <row r="203" spans="2:17" s="49" customFormat="1" ht="15" x14ac:dyDescent="0.25">
      <c r="B203" s="50"/>
      <c r="C203" s="51"/>
      <c r="D203" s="51"/>
      <c r="E203" s="52"/>
      <c r="F203" s="51"/>
      <c r="G203" s="53"/>
      <c r="H203" s="132"/>
      <c r="I203" s="131" t="str">
        <f>IF(ISBLANK(B203),"",SUMIF(Virkedager!$C:$C,"&gt;" &amp;  C203,Virkedager!$A:$A) - SUMIF(Virkedager!$C:$C,"&gt;" &amp;  D203,Virkedager!$A:$A))</f>
        <v/>
      </c>
      <c r="J203" s="54" t="str">
        <f t="shared" si="16"/>
        <v/>
      </c>
      <c r="K203" s="55" t="str">
        <f>IF(ISBLANK(B203),"",SUMIF(Virkedager!$C:$C,"&gt;" &amp;  C203,Virkedager!$A:$A) - SUMIF(Virkedager!$C:$C,"&gt;" &amp;  F203,Virkedager!$A:$A))</f>
        <v/>
      </c>
      <c r="L203" s="54" t="str">
        <f t="shared" si="17"/>
        <v/>
      </c>
      <c r="M203" s="56" t="str">
        <f t="shared" si="18"/>
        <v/>
      </c>
      <c r="N203" s="56" t="str">
        <f>IF(ISBLANK(B203),"",IF(COUNTIF($B$7:B203,B203)&gt;1,TRUE,FALSE))</f>
        <v/>
      </c>
      <c r="O203" s="56" t="str">
        <f>IF(ISBLANK(B203),"",IF(COUNTIF($M$7:M203,TRUE)&gt;$Q$2,M203,FALSE))</f>
        <v/>
      </c>
      <c r="P203" s="135"/>
      <c r="Q203" s="134" t="str">
        <f t="shared" si="19"/>
        <v/>
      </c>
    </row>
    <row r="204" spans="2:17" s="49" customFormat="1" ht="15" x14ac:dyDescent="0.25">
      <c r="B204" s="50"/>
      <c r="C204" s="51"/>
      <c r="D204" s="51"/>
      <c r="E204" s="52"/>
      <c r="F204" s="51"/>
      <c r="G204" s="53"/>
      <c r="H204" s="132"/>
      <c r="I204" s="131" t="str">
        <f>IF(ISBLANK(B204),"",SUMIF(Virkedager!$C:$C,"&gt;" &amp;  C204,Virkedager!$A:$A) - SUMIF(Virkedager!$C:$C,"&gt;" &amp;  D204,Virkedager!$A:$A))</f>
        <v/>
      </c>
      <c r="J204" s="54" t="str">
        <f t="shared" si="16"/>
        <v/>
      </c>
      <c r="K204" s="55" t="str">
        <f>IF(ISBLANK(B204),"",SUMIF(Virkedager!$C:$C,"&gt;" &amp;  C204,Virkedager!$A:$A) - SUMIF(Virkedager!$C:$C,"&gt;" &amp;  F204,Virkedager!$A:$A))</f>
        <v/>
      </c>
      <c r="L204" s="54" t="str">
        <f t="shared" si="17"/>
        <v/>
      </c>
      <c r="M204" s="56" t="str">
        <f t="shared" si="18"/>
        <v/>
      </c>
      <c r="N204" s="56" t="str">
        <f>IF(ISBLANK(B204),"",IF(COUNTIF($B$7:B204,B204)&gt;1,TRUE,FALSE))</f>
        <v/>
      </c>
      <c r="O204" s="56" t="str">
        <f>IF(ISBLANK(B204),"",IF(COUNTIF($M$7:M204,TRUE)&gt;$Q$2,M204,FALSE))</f>
        <v/>
      </c>
      <c r="P204" s="135"/>
      <c r="Q204" s="134" t="str">
        <f t="shared" si="19"/>
        <v/>
      </c>
    </row>
    <row r="205" spans="2:17" s="49" customFormat="1" ht="15" x14ac:dyDescent="0.25">
      <c r="B205" s="50"/>
      <c r="C205" s="51"/>
      <c r="D205" s="51"/>
      <c r="E205" s="52"/>
      <c r="F205" s="51"/>
      <c r="G205" s="53"/>
      <c r="H205" s="132"/>
      <c r="I205" s="131" t="str">
        <f>IF(ISBLANK(B205),"",SUMIF(Virkedager!$C:$C,"&gt;" &amp;  C205,Virkedager!$A:$A) - SUMIF(Virkedager!$C:$C,"&gt;" &amp;  D205,Virkedager!$A:$A))</f>
        <v/>
      </c>
      <c r="J205" s="54" t="str">
        <f t="shared" si="16"/>
        <v/>
      </c>
      <c r="K205" s="55" t="str">
        <f>IF(ISBLANK(B205),"",SUMIF(Virkedager!$C:$C,"&gt;" &amp;  C205,Virkedager!$A:$A) - SUMIF(Virkedager!$C:$C,"&gt;" &amp;  F205,Virkedager!$A:$A))</f>
        <v/>
      </c>
      <c r="L205" s="54" t="str">
        <f t="shared" si="17"/>
        <v/>
      </c>
      <c r="M205" s="56" t="str">
        <f t="shared" si="18"/>
        <v/>
      </c>
      <c r="N205" s="56" t="str">
        <f>IF(ISBLANK(B205),"",IF(COUNTIF($B$7:B205,B205)&gt;1,TRUE,FALSE))</f>
        <v/>
      </c>
      <c r="O205" s="56" t="str">
        <f>IF(ISBLANK(B205),"",IF(COUNTIF($M$7:M205,TRUE)&gt;$Q$2,M205,FALSE))</f>
        <v/>
      </c>
      <c r="P205" s="135"/>
      <c r="Q205" s="134" t="str">
        <f t="shared" si="19"/>
        <v/>
      </c>
    </row>
    <row r="206" spans="2:17" s="49" customFormat="1" ht="15" x14ac:dyDescent="0.25">
      <c r="B206" s="50"/>
      <c r="C206" s="51"/>
      <c r="D206" s="51"/>
      <c r="E206" s="52"/>
      <c r="F206" s="51"/>
      <c r="G206" s="53"/>
      <c r="H206" s="132"/>
      <c r="I206" s="131" t="str">
        <f>IF(ISBLANK(B206),"",SUMIF(Virkedager!$C:$C,"&gt;" &amp;  C206,Virkedager!$A:$A) - SUMIF(Virkedager!$C:$C,"&gt;" &amp;  D206,Virkedager!$A:$A))</f>
        <v/>
      </c>
      <c r="J206" s="54" t="str">
        <f t="shared" si="16"/>
        <v/>
      </c>
      <c r="K206" s="55" t="str">
        <f>IF(ISBLANK(B206),"",SUMIF(Virkedager!$C:$C,"&gt;" &amp;  C206,Virkedager!$A:$A) - SUMIF(Virkedager!$C:$C,"&gt;" &amp;  F206,Virkedager!$A:$A))</f>
        <v/>
      </c>
      <c r="L206" s="54" t="str">
        <f t="shared" si="17"/>
        <v/>
      </c>
      <c r="M206" s="56" t="str">
        <f t="shared" si="18"/>
        <v/>
      </c>
      <c r="N206" s="56" t="str">
        <f>IF(ISBLANK(B206),"",IF(COUNTIF($B$7:B206,B206)&gt;1,TRUE,FALSE))</f>
        <v/>
      </c>
      <c r="O206" s="56" t="str">
        <f>IF(ISBLANK(B206),"",IF(COUNTIF($M$7:M206,TRUE)&gt;$Q$2,M206,FALSE))</f>
        <v/>
      </c>
      <c r="P206" s="135"/>
      <c r="Q206" s="134" t="str">
        <f t="shared" si="19"/>
        <v/>
      </c>
    </row>
    <row r="207" spans="2:17" s="49" customFormat="1" ht="15" x14ac:dyDescent="0.25">
      <c r="B207" s="50"/>
      <c r="C207" s="51"/>
      <c r="D207" s="51"/>
      <c r="E207" s="52"/>
      <c r="F207" s="51"/>
      <c r="G207" s="53"/>
      <c r="H207" s="132"/>
      <c r="I207" s="131" t="str">
        <f>IF(ISBLANK(B207),"",SUMIF(Virkedager!$C:$C,"&gt;" &amp;  C207,Virkedager!$A:$A) - SUMIF(Virkedager!$C:$C,"&gt;" &amp;  D207,Virkedager!$A:$A))</f>
        <v/>
      </c>
      <c r="J207" s="54" t="str">
        <f t="shared" si="16"/>
        <v/>
      </c>
      <c r="K207" s="55" t="str">
        <f>IF(ISBLANK(B207),"",SUMIF(Virkedager!$C:$C,"&gt;" &amp;  C207,Virkedager!$A:$A) - SUMIF(Virkedager!$C:$C,"&gt;" &amp;  F207,Virkedager!$A:$A))</f>
        <v/>
      </c>
      <c r="L207" s="54" t="str">
        <f t="shared" si="17"/>
        <v/>
      </c>
      <c r="M207" s="56" t="str">
        <f t="shared" si="18"/>
        <v/>
      </c>
      <c r="N207" s="56" t="str">
        <f>IF(ISBLANK(B207),"",IF(COUNTIF($B$7:B207,B207)&gt;1,TRUE,FALSE))</f>
        <v/>
      </c>
      <c r="O207" s="56" t="str">
        <f>IF(ISBLANK(B207),"",IF(COUNTIF($M$7:M207,TRUE)&gt;$Q$2,M207,FALSE))</f>
        <v/>
      </c>
      <c r="P207" s="135"/>
      <c r="Q207" s="134" t="str">
        <f t="shared" si="19"/>
        <v/>
      </c>
    </row>
    <row r="208" spans="2:17" s="49" customFormat="1" ht="15" x14ac:dyDescent="0.25">
      <c r="B208" s="50"/>
      <c r="C208" s="51"/>
      <c r="D208" s="51"/>
      <c r="E208" s="52"/>
      <c r="F208" s="51"/>
      <c r="G208" s="53"/>
      <c r="H208" s="132"/>
      <c r="I208" s="131" t="str">
        <f>IF(ISBLANK(B208),"",SUMIF(Virkedager!$C:$C,"&gt;" &amp;  C208,Virkedager!$A:$A) - SUMIF(Virkedager!$C:$C,"&gt;" &amp;  D208,Virkedager!$A:$A))</f>
        <v/>
      </c>
      <c r="J208" s="54" t="str">
        <f t="shared" si="16"/>
        <v/>
      </c>
      <c r="K208" s="55" t="str">
        <f>IF(ISBLANK(B208),"",SUMIF(Virkedager!$C:$C,"&gt;" &amp;  C208,Virkedager!$A:$A) - SUMIF(Virkedager!$C:$C,"&gt;" &amp;  F208,Virkedager!$A:$A))</f>
        <v/>
      </c>
      <c r="L208" s="54" t="str">
        <f t="shared" si="17"/>
        <v/>
      </c>
      <c r="M208" s="56" t="str">
        <f t="shared" si="18"/>
        <v/>
      </c>
      <c r="N208" s="56" t="str">
        <f>IF(ISBLANK(B208),"",IF(COUNTIF($B$7:B208,B208)&gt;1,TRUE,FALSE))</f>
        <v/>
      </c>
      <c r="O208" s="56" t="str">
        <f>IF(ISBLANK(B208),"",IF(COUNTIF($M$7:M208,TRUE)&gt;$Q$2,M208,FALSE))</f>
        <v/>
      </c>
      <c r="P208" s="135"/>
      <c r="Q208" s="134" t="str">
        <f t="shared" si="19"/>
        <v/>
      </c>
    </row>
    <row r="209" spans="2:17" s="49" customFormat="1" ht="15" x14ac:dyDescent="0.25">
      <c r="B209" s="50"/>
      <c r="C209" s="51"/>
      <c r="D209" s="51"/>
      <c r="E209" s="52"/>
      <c r="F209" s="51"/>
      <c r="G209" s="53"/>
      <c r="H209" s="132"/>
      <c r="I209" s="131" t="str">
        <f>IF(ISBLANK(B209),"",SUMIF(Virkedager!$C:$C,"&gt;" &amp;  C209,Virkedager!$A:$A) - SUMIF(Virkedager!$C:$C,"&gt;" &amp;  D209,Virkedager!$A:$A))</f>
        <v/>
      </c>
      <c r="J209" s="54" t="str">
        <f t="shared" si="16"/>
        <v/>
      </c>
      <c r="K209" s="55" t="str">
        <f>IF(ISBLANK(B209),"",SUMIF(Virkedager!$C:$C,"&gt;" &amp;  C209,Virkedager!$A:$A) - SUMIF(Virkedager!$C:$C,"&gt;" &amp;  F209,Virkedager!$A:$A))</f>
        <v/>
      </c>
      <c r="L209" s="54" t="str">
        <f t="shared" si="17"/>
        <v/>
      </c>
      <c r="M209" s="56" t="str">
        <f t="shared" si="18"/>
        <v/>
      </c>
      <c r="N209" s="56" t="str">
        <f>IF(ISBLANK(B209),"",IF(COUNTIF($B$7:B209,B209)&gt;1,TRUE,FALSE))</f>
        <v/>
      </c>
      <c r="O209" s="56" t="str">
        <f>IF(ISBLANK(B209),"",IF(COUNTIF($M$7:M209,TRUE)&gt;$Q$2,M209,FALSE))</f>
        <v/>
      </c>
      <c r="P209" s="135"/>
      <c r="Q209" s="134" t="str">
        <f t="shared" si="19"/>
        <v/>
      </c>
    </row>
    <row r="210" spans="2:17" s="49" customFormat="1" ht="15" x14ac:dyDescent="0.25">
      <c r="B210" s="50"/>
      <c r="C210" s="51"/>
      <c r="D210" s="51"/>
      <c r="E210" s="52"/>
      <c r="F210" s="51"/>
      <c r="G210" s="53"/>
      <c r="H210" s="132"/>
      <c r="I210" s="131" t="str">
        <f>IF(ISBLANK(B210),"",SUMIF(Virkedager!$C:$C,"&gt;" &amp;  C210,Virkedager!$A:$A) - SUMIF(Virkedager!$C:$C,"&gt;" &amp;  D210,Virkedager!$A:$A))</f>
        <v/>
      </c>
      <c r="J210" s="54" t="str">
        <f t="shared" si="16"/>
        <v/>
      </c>
      <c r="K210" s="55" t="str">
        <f>IF(ISBLANK(B210),"",SUMIF(Virkedager!$C:$C,"&gt;" &amp;  C210,Virkedager!$A:$A) - SUMIF(Virkedager!$C:$C,"&gt;" &amp;  F210,Virkedager!$A:$A))</f>
        <v/>
      </c>
      <c r="L210" s="54" t="str">
        <f t="shared" si="17"/>
        <v/>
      </c>
      <c r="M210" s="56" t="str">
        <f t="shared" si="18"/>
        <v/>
      </c>
      <c r="N210" s="56" t="str">
        <f>IF(ISBLANK(B210),"",IF(COUNTIF($B$7:B210,B210)&gt;1,TRUE,FALSE))</f>
        <v/>
      </c>
      <c r="O210" s="56" t="str">
        <f>IF(ISBLANK(B210),"",IF(COUNTIF($M$7:M210,TRUE)&gt;$Q$2,M210,FALSE))</f>
        <v/>
      </c>
      <c r="P210" s="135"/>
      <c r="Q210" s="134" t="str">
        <f t="shared" si="19"/>
        <v/>
      </c>
    </row>
    <row r="211" spans="2:17" s="49" customFormat="1" ht="15" x14ac:dyDescent="0.25">
      <c r="B211" s="50"/>
      <c r="C211" s="51"/>
      <c r="D211" s="51"/>
      <c r="E211" s="52"/>
      <c r="F211" s="51"/>
      <c r="G211" s="53"/>
      <c r="H211" s="132"/>
      <c r="I211" s="131" t="str">
        <f>IF(ISBLANK(B211),"",SUMIF(Virkedager!$C:$C,"&gt;" &amp;  C211,Virkedager!$A:$A) - SUMIF(Virkedager!$C:$C,"&gt;" &amp;  D211,Virkedager!$A:$A))</f>
        <v/>
      </c>
      <c r="J211" s="54" t="str">
        <f t="shared" si="16"/>
        <v/>
      </c>
      <c r="K211" s="55" t="str">
        <f>IF(ISBLANK(B211),"",SUMIF(Virkedager!$C:$C,"&gt;" &amp;  C211,Virkedager!$A:$A) - SUMIF(Virkedager!$C:$C,"&gt;" &amp;  F211,Virkedager!$A:$A))</f>
        <v/>
      </c>
      <c r="L211" s="54" t="str">
        <f t="shared" si="17"/>
        <v/>
      </c>
      <c r="M211" s="56" t="str">
        <f t="shared" si="18"/>
        <v/>
      </c>
      <c r="N211" s="56" t="str">
        <f>IF(ISBLANK(B211),"",IF(COUNTIF($B$7:B211,B211)&gt;1,TRUE,FALSE))</f>
        <v/>
      </c>
      <c r="O211" s="56" t="str">
        <f>IF(ISBLANK(B211),"",IF(COUNTIF($M$7:M211,TRUE)&gt;$Q$2,M211,FALSE))</f>
        <v/>
      </c>
      <c r="P211" s="135"/>
      <c r="Q211" s="134" t="str">
        <f t="shared" si="19"/>
        <v/>
      </c>
    </row>
    <row r="212" spans="2:17" s="49" customFormat="1" ht="15" x14ac:dyDescent="0.25">
      <c r="B212" s="50"/>
      <c r="C212" s="51"/>
      <c r="D212" s="51"/>
      <c r="E212" s="52"/>
      <c r="F212" s="51"/>
      <c r="G212" s="53"/>
      <c r="H212" s="132"/>
      <c r="I212" s="131" t="str">
        <f>IF(ISBLANK(B212),"",SUMIF(Virkedager!$C:$C,"&gt;" &amp;  C212,Virkedager!$A:$A) - SUMIF(Virkedager!$C:$C,"&gt;" &amp;  D212,Virkedager!$A:$A))</f>
        <v/>
      </c>
      <c r="J212" s="54" t="str">
        <f t="shared" si="16"/>
        <v/>
      </c>
      <c r="K212" s="55" t="str">
        <f>IF(ISBLANK(B212),"",SUMIF(Virkedager!$C:$C,"&gt;" &amp;  C212,Virkedager!$A:$A) - SUMIF(Virkedager!$C:$C,"&gt;" &amp;  F212,Virkedager!$A:$A))</f>
        <v/>
      </c>
      <c r="L212" s="54" t="str">
        <f t="shared" si="17"/>
        <v/>
      </c>
      <c r="M212" s="56" t="str">
        <f t="shared" si="18"/>
        <v/>
      </c>
      <c r="N212" s="56" t="str">
        <f>IF(ISBLANK(B212),"",IF(COUNTIF($B$7:B212,B212)&gt;1,TRUE,FALSE))</f>
        <v/>
      </c>
      <c r="O212" s="56" t="str">
        <f>IF(ISBLANK(B212),"",IF(COUNTIF($M$7:M212,TRUE)&gt;$Q$2,M212,FALSE))</f>
        <v/>
      </c>
      <c r="P212" s="135"/>
      <c r="Q212" s="134" t="str">
        <f t="shared" si="19"/>
        <v/>
      </c>
    </row>
    <row r="213" spans="2:17" s="49" customFormat="1" ht="15" x14ac:dyDescent="0.25">
      <c r="B213" s="50"/>
      <c r="C213" s="51"/>
      <c r="D213" s="51"/>
      <c r="E213" s="52"/>
      <c r="F213" s="51"/>
      <c r="G213" s="53"/>
      <c r="H213" s="132"/>
      <c r="I213" s="131" t="str">
        <f>IF(ISBLANK(B213),"",SUMIF(Virkedager!$C:$C,"&gt;" &amp;  C213,Virkedager!$A:$A) - SUMIF(Virkedager!$C:$C,"&gt;" &amp;  D213,Virkedager!$A:$A))</f>
        <v/>
      </c>
      <c r="J213" s="54" t="str">
        <f t="shared" si="16"/>
        <v/>
      </c>
      <c r="K213" s="55" t="str">
        <f>IF(ISBLANK(B213),"",SUMIF(Virkedager!$C:$C,"&gt;" &amp;  C213,Virkedager!$A:$A) - SUMIF(Virkedager!$C:$C,"&gt;" &amp;  F213,Virkedager!$A:$A))</f>
        <v/>
      </c>
      <c r="L213" s="54" t="str">
        <f t="shared" si="17"/>
        <v/>
      </c>
      <c r="M213" s="56" t="str">
        <f t="shared" si="18"/>
        <v/>
      </c>
      <c r="N213" s="56" t="str">
        <f>IF(ISBLANK(B213),"",IF(COUNTIF($B$7:B213,B213)&gt;1,TRUE,FALSE))</f>
        <v/>
      </c>
      <c r="O213" s="56" t="str">
        <f>IF(ISBLANK(B213),"",IF(COUNTIF($M$7:M213,TRUE)&gt;$Q$2,M213,FALSE))</f>
        <v/>
      </c>
      <c r="P213" s="135"/>
      <c r="Q213" s="134" t="str">
        <f t="shared" si="19"/>
        <v/>
      </c>
    </row>
    <row r="214" spans="2:17" s="49" customFormat="1" ht="15" x14ac:dyDescent="0.25">
      <c r="B214" s="50"/>
      <c r="C214" s="51"/>
      <c r="D214" s="51"/>
      <c r="E214" s="52"/>
      <c r="F214" s="51"/>
      <c r="G214" s="53"/>
      <c r="H214" s="132"/>
      <c r="I214" s="131" t="str">
        <f>IF(ISBLANK(B214),"",SUMIF(Virkedager!$C:$C,"&gt;" &amp;  C214,Virkedager!$A:$A) - SUMIF(Virkedager!$C:$C,"&gt;" &amp;  D214,Virkedager!$A:$A))</f>
        <v/>
      </c>
      <c r="J214" s="54" t="str">
        <f t="shared" si="16"/>
        <v/>
      </c>
      <c r="K214" s="55" t="str">
        <f>IF(ISBLANK(B214),"",SUMIF(Virkedager!$C:$C,"&gt;" &amp;  C214,Virkedager!$A:$A) - SUMIF(Virkedager!$C:$C,"&gt;" &amp;  F214,Virkedager!$A:$A))</f>
        <v/>
      </c>
      <c r="L214" s="54" t="str">
        <f t="shared" si="17"/>
        <v/>
      </c>
      <c r="M214" s="56" t="str">
        <f t="shared" si="18"/>
        <v/>
      </c>
      <c r="N214" s="56" t="str">
        <f>IF(ISBLANK(B214),"",IF(COUNTIF($B$7:B214,B214)&gt;1,TRUE,FALSE))</f>
        <v/>
      </c>
      <c r="O214" s="56" t="str">
        <f>IF(ISBLANK(B214),"",IF(COUNTIF($M$7:M214,TRUE)&gt;$Q$2,M214,FALSE))</f>
        <v/>
      </c>
      <c r="P214" s="135"/>
      <c r="Q214" s="134" t="str">
        <f t="shared" si="19"/>
        <v/>
      </c>
    </row>
    <row r="215" spans="2:17" s="49" customFormat="1" ht="15" x14ac:dyDescent="0.25">
      <c r="B215" s="50"/>
      <c r="C215" s="51"/>
      <c r="D215" s="51"/>
      <c r="E215" s="52"/>
      <c r="F215" s="51"/>
      <c r="G215" s="53"/>
      <c r="H215" s="132"/>
      <c r="I215" s="131" t="str">
        <f>IF(ISBLANK(B215),"",SUMIF(Virkedager!$C:$C,"&gt;" &amp;  C215,Virkedager!$A:$A) - SUMIF(Virkedager!$C:$C,"&gt;" &amp;  D215,Virkedager!$A:$A))</f>
        <v/>
      </c>
      <c r="J215" s="54" t="str">
        <f t="shared" si="16"/>
        <v/>
      </c>
      <c r="K215" s="55" t="str">
        <f>IF(ISBLANK(B215),"",SUMIF(Virkedager!$C:$C,"&gt;" &amp;  C215,Virkedager!$A:$A) - SUMIF(Virkedager!$C:$C,"&gt;" &amp;  F215,Virkedager!$A:$A))</f>
        <v/>
      </c>
      <c r="L215" s="54" t="str">
        <f t="shared" si="17"/>
        <v/>
      </c>
      <c r="M215" s="56" t="str">
        <f t="shared" si="18"/>
        <v/>
      </c>
      <c r="N215" s="56" t="str">
        <f>IF(ISBLANK(B215),"",IF(COUNTIF($B$7:B215,B215)&gt;1,TRUE,FALSE))</f>
        <v/>
      </c>
      <c r="O215" s="56" t="str">
        <f>IF(ISBLANK(B215),"",IF(COUNTIF($M$7:M215,TRUE)&gt;$Q$2,M215,FALSE))</f>
        <v/>
      </c>
      <c r="P215" s="135"/>
      <c r="Q215" s="134" t="str">
        <f t="shared" si="19"/>
        <v/>
      </c>
    </row>
    <row r="216" spans="2:17" s="49" customFormat="1" ht="15" x14ac:dyDescent="0.25">
      <c r="B216" s="50"/>
      <c r="C216" s="51"/>
      <c r="D216" s="51"/>
      <c r="E216" s="52"/>
      <c r="F216" s="51"/>
      <c r="G216" s="53"/>
      <c r="H216" s="132"/>
      <c r="I216" s="131" t="str">
        <f>IF(ISBLANK(B216),"",SUMIF(Virkedager!$C:$C,"&gt;" &amp;  C216,Virkedager!$A:$A) - SUMIF(Virkedager!$C:$C,"&gt;" &amp;  D216,Virkedager!$A:$A))</f>
        <v/>
      </c>
      <c r="J216" s="54" t="str">
        <f t="shared" si="16"/>
        <v/>
      </c>
      <c r="K216" s="55" t="str">
        <f>IF(ISBLANK(B216),"",SUMIF(Virkedager!$C:$C,"&gt;" &amp;  C216,Virkedager!$A:$A) - SUMIF(Virkedager!$C:$C,"&gt;" &amp;  F216,Virkedager!$A:$A))</f>
        <v/>
      </c>
      <c r="L216" s="54" t="str">
        <f t="shared" si="17"/>
        <v/>
      </c>
      <c r="M216" s="56" t="str">
        <f t="shared" si="18"/>
        <v/>
      </c>
      <c r="N216" s="56" t="str">
        <f>IF(ISBLANK(B216),"",IF(COUNTIF($B$7:B216,B216)&gt;1,TRUE,FALSE))</f>
        <v/>
      </c>
      <c r="O216" s="56" t="str">
        <f>IF(ISBLANK(B216),"",IF(COUNTIF($M$7:M216,TRUE)&gt;$Q$2,M216,FALSE))</f>
        <v/>
      </c>
      <c r="P216" s="135"/>
      <c r="Q216" s="134" t="str">
        <f t="shared" si="19"/>
        <v/>
      </c>
    </row>
    <row r="217" spans="2:17" s="49" customFormat="1" ht="15" x14ac:dyDescent="0.25">
      <c r="B217" s="50"/>
      <c r="C217" s="51"/>
      <c r="D217" s="51"/>
      <c r="E217" s="52"/>
      <c r="F217" s="51"/>
      <c r="G217" s="53"/>
      <c r="H217" s="132"/>
      <c r="I217" s="131" t="str">
        <f>IF(ISBLANK(B217),"",SUMIF(Virkedager!$C:$C,"&gt;" &amp;  C217,Virkedager!$A:$A) - SUMIF(Virkedager!$C:$C,"&gt;" &amp;  D217,Virkedager!$A:$A))</f>
        <v/>
      </c>
      <c r="J217" s="54" t="str">
        <f t="shared" si="16"/>
        <v/>
      </c>
      <c r="K217" s="55" t="str">
        <f>IF(ISBLANK(B217),"",SUMIF(Virkedager!$C:$C,"&gt;" &amp;  C217,Virkedager!$A:$A) - SUMIF(Virkedager!$C:$C,"&gt;" &amp;  F217,Virkedager!$A:$A))</f>
        <v/>
      </c>
      <c r="L217" s="54" t="str">
        <f t="shared" si="17"/>
        <v/>
      </c>
      <c r="M217" s="56" t="str">
        <f t="shared" si="18"/>
        <v/>
      </c>
      <c r="N217" s="56" t="str">
        <f>IF(ISBLANK(B217),"",IF(COUNTIF($B$7:B217,B217)&gt;1,TRUE,FALSE))</f>
        <v/>
      </c>
      <c r="O217" s="56" t="str">
        <f>IF(ISBLANK(B217),"",IF(COUNTIF($M$7:M217,TRUE)&gt;$Q$2,M217,FALSE))</f>
        <v/>
      </c>
      <c r="P217" s="135"/>
      <c r="Q217" s="134" t="str">
        <f t="shared" si="19"/>
        <v/>
      </c>
    </row>
    <row r="218" spans="2:17" s="49" customFormat="1" ht="15" x14ac:dyDescent="0.25">
      <c r="B218" s="50"/>
      <c r="C218" s="51"/>
      <c r="D218" s="51"/>
      <c r="E218" s="52"/>
      <c r="F218" s="51"/>
      <c r="G218" s="53"/>
      <c r="H218" s="132"/>
      <c r="I218" s="131" t="str">
        <f>IF(ISBLANK(B218),"",SUMIF(Virkedager!$C:$C,"&gt;" &amp;  C218,Virkedager!$A:$A) - SUMIF(Virkedager!$C:$C,"&gt;" &amp;  D218,Virkedager!$A:$A))</f>
        <v/>
      </c>
      <c r="J218" s="54" t="str">
        <f t="shared" si="16"/>
        <v/>
      </c>
      <c r="K218" s="55" t="str">
        <f>IF(ISBLANK(B218),"",SUMIF(Virkedager!$C:$C,"&gt;" &amp;  C218,Virkedager!$A:$A) - SUMIF(Virkedager!$C:$C,"&gt;" &amp;  F218,Virkedager!$A:$A))</f>
        <v/>
      </c>
      <c r="L218" s="54" t="str">
        <f t="shared" si="17"/>
        <v/>
      </c>
      <c r="M218" s="56" t="str">
        <f t="shared" si="18"/>
        <v/>
      </c>
      <c r="N218" s="56" t="str">
        <f>IF(ISBLANK(B218),"",IF(COUNTIF($B$7:B218,B218)&gt;1,TRUE,FALSE))</f>
        <v/>
      </c>
      <c r="O218" s="56" t="str">
        <f>IF(ISBLANK(B218),"",IF(COUNTIF($M$7:M218,TRUE)&gt;$Q$2,M218,FALSE))</f>
        <v/>
      </c>
      <c r="P218" s="135"/>
      <c r="Q218" s="134" t="str">
        <f t="shared" si="19"/>
        <v/>
      </c>
    </row>
    <row r="219" spans="2:17" s="49" customFormat="1" ht="15" x14ac:dyDescent="0.25">
      <c r="B219" s="50"/>
      <c r="C219" s="51"/>
      <c r="D219" s="51"/>
      <c r="E219" s="52"/>
      <c r="F219" s="51"/>
      <c r="G219" s="53"/>
      <c r="H219" s="132"/>
      <c r="I219" s="131" t="str">
        <f>IF(ISBLANK(B219),"",SUMIF(Virkedager!$C:$C,"&gt;" &amp;  C219,Virkedager!$A:$A) - SUMIF(Virkedager!$C:$C,"&gt;" &amp;  D219,Virkedager!$A:$A))</f>
        <v/>
      </c>
      <c r="J219" s="54" t="str">
        <f t="shared" si="16"/>
        <v/>
      </c>
      <c r="K219" s="55" t="str">
        <f>IF(ISBLANK(B219),"",SUMIF(Virkedager!$C:$C,"&gt;" &amp;  C219,Virkedager!$A:$A) - SUMIF(Virkedager!$C:$C,"&gt;" &amp;  F219,Virkedager!$A:$A))</f>
        <v/>
      </c>
      <c r="L219" s="54" t="str">
        <f t="shared" si="17"/>
        <v/>
      </c>
      <c r="M219" s="56" t="str">
        <f t="shared" si="18"/>
        <v/>
      </c>
      <c r="N219" s="56" t="str">
        <f>IF(ISBLANK(B219),"",IF(COUNTIF($B$7:B219,B219)&gt;1,TRUE,FALSE))</f>
        <v/>
      </c>
      <c r="O219" s="56" t="str">
        <f>IF(ISBLANK(B219),"",IF(COUNTIF($M$7:M219,TRUE)&gt;$Q$2,M219,FALSE))</f>
        <v/>
      </c>
      <c r="P219" s="135"/>
      <c r="Q219" s="134" t="str">
        <f t="shared" si="19"/>
        <v/>
      </c>
    </row>
    <row r="220" spans="2:17" s="49" customFormat="1" ht="15" x14ac:dyDescent="0.25">
      <c r="B220" s="50"/>
      <c r="C220" s="51"/>
      <c r="D220" s="51"/>
      <c r="E220" s="52"/>
      <c r="F220" s="51"/>
      <c r="G220" s="53"/>
      <c r="H220" s="132"/>
      <c r="I220" s="131" t="str">
        <f>IF(ISBLANK(B220),"",SUMIF(Virkedager!$C:$C,"&gt;" &amp;  C220,Virkedager!$A:$A) - SUMIF(Virkedager!$C:$C,"&gt;" &amp;  D220,Virkedager!$A:$A))</f>
        <v/>
      </c>
      <c r="J220" s="54" t="str">
        <f t="shared" si="16"/>
        <v/>
      </c>
      <c r="K220" s="55" t="str">
        <f>IF(ISBLANK(B220),"",SUMIF(Virkedager!$C:$C,"&gt;" &amp;  C220,Virkedager!$A:$A) - SUMIF(Virkedager!$C:$C,"&gt;" &amp;  F220,Virkedager!$A:$A))</f>
        <v/>
      </c>
      <c r="L220" s="54" t="str">
        <f t="shared" si="17"/>
        <v/>
      </c>
      <c r="M220" s="56" t="str">
        <f t="shared" si="18"/>
        <v/>
      </c>
      <c r="N220" s="56" t="str">
        <f>IF(ISBLANK(B220),"",IF(COUNTIF($B$7:B220,B220)&gt;1,TRUE,FALSE))</f>
        <v/>
      </c>
      <c r="O220" s="56" t="str">
        <f>IF(ISBLANK(B220),"",IF(COUNTIF($M$7:M220,TRUE)&gt;$Q$2,M220,FALSE))</f>
        <v/>
      </c>
      <c r="P220" s="135"/>
      <c r="Q220" s="134" t="str">
        <f t="shared" si="19"/>
        <v/>
      </c>
    </row>
    <row r="221" spans="2:17" s="49" customFormat="1" ht="15" x14ac:dyDescent="0.25">
      <c r="B221" s="50"/>
      <c r="C221" s="51"/>
      <c r="D221" s="51"/>
      <c r="E221" s="52"/>
      <c r="F221" s="51"/>
      <c r="G221" s="53"/>
      <c r="H221" s="132"/>
      <c r="I221" s="131" t="str">
        <f>IF(ISBLANK(B221),"",SUMIF(Virkedager!$C:$C,"&gt;" &amp;  C221,Virkedager!$A:$A) - SUMIF(Virkedager!$C:$C,"&gt;" &amp;  D221,Virkedager!$A:$A))</f>
        <v/>
      </c>
      <c r="J221" s="54" t="str">
        <f t="shared" si="16"/>
        <v/>
      </c>
      <c r="K221" s="55" t="str">
        <f>IF(ISBLANK(B221),"",SUMIF(Virkedager!$C:$C,"&gt;" &amp;  C221,Virkedager!$A:$A) - SUMIF(Virkedager!$C:$C,"&gt;" &amp;  F221,Virkedager!$A:$A))</f>
        <v/>
      </c>
      <c r="L221" s="54" t="str">
        <f t="shared" si="17"/>
        <v/>
      </c>
      <c r="M221" s="56" t="str">
        <f t="shared" si="18"/>
        <v/>
      </c>
      <c r="N221" s="56" t="str">
        <f>IF(ISBLANK(B221),"",IF(COUNTIF($B$7:B221,B221)&gt;1,TRUE,FALSE))</f>
        <v/>
      </c>
      <c r="O221" s="56" t="str">
        <f>IF(ISBLANK(B221),"",IF(COUNTIF($M$7:M221,TRUE)&gt;$Q$2,M221,FALSE))</f>
        <v/>
      </c>
      <c r="P221" s="135"/>
      <c r="Q221" s="134" t="str">
        <f t="shared" si="19"/>
        <v/>
      </c>
    </row>
    <row r="222" spans="2:17" s="49" customFormat="1" ht="15" x14ac:dyDescent="0.25">
      <c r="B222" s="50"/>
      <c r="C222" s="51"/>
      <c r="D222" s="51"/>
      <c r="E222" s="52"/>
      <c r="F222" s="51"/>
      <c r="G222" s="53"/>
      <c r="H222" s="132"/>
      <c r="I222" s="131" t="str">
        <f>IF(ISBLANK(B222),"",SUMIF(Virkedager!$C:$C,"&gt;" &amp;  C222,Virkedager!$A:$A) - SUMIF(Virkedager!$C:$C,"&gt;" &amp;  D222,Virkedager!$A:$A))</f>
        <v/>
      </c>
      <c r="J222" s="54" t="str">
        <f t="shared" si="16"/>
        <v/>
      </c>
      <c r="K222" s="55" t="str">
        <f>IF(ISBLANK(B222),"",SUMIF(Virkedager!$C:$C,"&gt;" &amp;  C222,Virkedager!$A:$A) - SUMIF(Virkedager!$C:$C,"&gt;" &amp;  F222,Virkedager!$A:$A))</f>
        <v/>
      </c>
      <c r="L222" s="54" t="str">
        <f t="shared" si="17"/>
        <v/>
      </c>
      <c r="M222" s="56" t="str">
        <f t="shared" si="18"/>
        <v/>
      </c>
      <c r="N222" s="56" t="str">
        <f>IF(ISBLANK(B222),"",IF(COUNTIF($B$7:B222,B222)&gt;1,TRUE,FALSE))</f>
        <v/>
      </c>
      <c r="O222" s="56" t="str">
        <f>IF(ISBLANK(B222),"",IF(COUNTIF($M$7:M222,TRUE)&gt;$Q$2,M222,FALSE))</f>
        <v/>
      </c>
      <c r="P222" s="135"/>
      <c r="Q222" s="134" t="str">
        <f t="shared" si="19"/>
        <v/>
      </c>
    </row>
    <row r="223" spans="2:17" s="49" customFormat="1" ht="15" x14ac:dyDescent="0.25">
      <c r="B223" s="50"/>
      <c r="C223" s="51"/>
      <c r="D223" s="51"/>
      <c r="E223" s="52"/>
      <c r="F223" s="51"/>
      <c r="G223" s="53"/>
      <c r="H223" s="132"/>
      <c r="I223" s="131" t="str">
        <f>IF(ISBLANK(B223),"",SUMIF(Virkedager!$C:$C,"&gt;" &amp;  C223,Virkedager!$A:$A) - SUMIF(Virkedager!$C:$C,"&gt;" &amp;  D223,Virkedager!$A:$A))</f>
        <v/>
      </c>
      <c r="J223" s="54" t="str">
        <f t="shared" si="16"/>
        <v/>
      </c>
      <c r="K223" s="55" t="str">
        <f>IF(ISBLANK(B223),"",SUMIF(Virkedager!$C:$C,"&gt;" &amp;  C223,Virkedager!$A:$A) - SUMIF(Virkedager!$C:$C,"&gt;" &amp;  F223,Virkedager!$A:$A))</f>
        <v/>
      </c>
      <c r="L223" s="54" t="str">
        <f t="shared" si="17"/>
        <v/>
      </c>
      <c r="M223" s="56" t="str">
        <f t="shared" si="18"/>
        <v/>
      </c>
      <c r="N223" s="56" t="str">
        <f>IF(ISBLANK(B223),"",IF(COUNTIF($B$7:B223,B223)&gt;1,TRUE,FALSE))</f>
        <v/>
      </c>
      <c r="O223" s="56" t="str">
        <f>IF(ISBLANK(B223),"",IF(COUNTIF($M$7:M223,TRUE)&gt;$Q$2,M223,FALSE))</f>
        <v/>
      </c>
      <c r="P223" s="135"/>
      <c r="Q223" s="134" t="str">
        <f t="shared" si="19"/>
        <v/>
      </c>
    </row>
    <row r="224" spans="2:17" s="49" customFormat="1" ht="15" x14ac:dyDescent="0.25">
      <c r="B224" s="50"/>
      <c r="C224" s="51"/>
      <c r="D224" s="51"/>
      <c r="E224" s="52"/>
      <c r="F224" s="51"/>
      <c r="G224" s="53"/>
      <c r="H224" s="132"/>
      <c r="I224" s="131" t="str">
        <f>IF(ISBLANK(B224),"",SUMIF(Virkedager!$C:$C,"&gt;" &amp;  C224,Virkedager!$A:$A) - SUMIF(Virkedager!$C:$C,"&gt;" &amp;  D224,Virkedager!$A:$A))</f>
        <v/>
      </c>
      <c r="J224" s="54" t="str">
        <f t="shared" si="16"/>
        <v/>
      </c>
      <c r="K224" s="55" t="str">
        <f>IF(ISBLANK(B224),"",SUMIF(Virkedager!$C:$C,"&gt;" &amp;  C224,Virkedager!$A:$A) - SUMIF(Virkedager!$C:$C,"&gt;" &amp;  F224,Virkedager!$A:$A))</f>
        <v/>
      </c>
      <c r="L224" s="54" t="str">
        <f t="shared" si="17"/>
        <v/>
      </c>
      <c r="M224" s="56" t="str">
        <f t="shared" si="18"/>
        <v/>
      </c>
      <c r="N224" s="56" t="str">
        <f>IF(ISBLANK(B224),"",IF(COUNTIF($B$7:B224,B224)&gt;1,TRUE,FALSE))</f>
        <v/>
      </c>
      <c r="O224" s="56" t="str">
        <f>IF(ISBLANK(B224),"",IF(COUNTIF($M$7:M224,TRUE)&gt;$Q$2,M224,FALSE))</f>
        <v/>
      </c>
      <c r="P224" s="135"/>
      <c r="Q224" s="134" t="str">
        <f t="shared" si="19"/>
        <v/>
      </c>
    </row>
    <row r="225" spans="2:17" s="49" customFormat="1" ht="15" x14ac:dyDescent="0.25">
      <c r="B225" s="50"/>
      <c r="C225" s="51"/>
      <c r="D225" s="51"/>
      <c r="E225" s="52"/>
      <c r="F225" s="51"/>
      <c r="G225" s="53"/>
      <c r="H225" s="132"/>
      <c r="I225" s="131" t="str">
        <f>IF(ISBLANK(B225),"",SUMIF(Virkedager!$C:$C,"&gt;" &amp;  C225,Virkedager!$A:$A) - SUMIF(Virkedager!$C:$C,"&gt;" &amp;  D225,Virkedager!$A:$A))</f>
        <v/>
      </c>
      <c r="J225" s="54" t="str">
        <f t="shared" si="16"/>
        <v/>
      </c>
      <c r="K225" s="55" t="str">
        <f>IF(ISBLANK(B225),"",SUMIF(Virkedager!$C:$C,"&gt;" &amp;  C225,Virkedager!$A:$A) - SUMIF(Virkedager!$C:$C,"&gt;" &amp;  F225,Virkedager!$A:$A))</f>
        <v/>
      </c>
      <c r="L225" s="54" t="str">
        <f t="shared" si="17"/>
        <v/>
      </c>
      <c r="M225" s="56" t="str">
        <f t="shared" si="18"/>
        <v/>
      </c>
      <c r="N225" s="56" t="str">
        <f>IF(ISBLANK(B225),"",IF(COUNTIF($B$7:B225,B225)&gt;1,TRUE,FALSE))</f>
        <v/>
      </c>
      <c r="O225" s="56" t="str">
        <f>IF(ISBLANK(B225),"",IF(COUNTIF($M$7:M225,TRUE)&gt;$Q$2,M225,FALSE))</f>
        <v/>
      </c>
      <c r="P225" s="135"/>
      <c r="Q225" s="134" t="str">
        <f t="shared" si="19"/>
        <v/>
      </c>
    </row>
    <row r="226" spans="2:17" s="49" customFormat="1" ht="15" x14ac:dyDescent="0.25">
      <c r="B226" s="50"/>
      <c r="C226" s="51"/>
      <c r="D226" s="51"/>
      <c r="E226" s="52"/>
      <c r="F226" s="51"/>
      <c r="G226" s="53"/>
      <c r="H226" s="132"/>
      <c r="I226" s="131" t="str">
        <f>IF(ISBLANK(B226),"",SUMIF(Virkedager!$C:$C,"&gt;" &amp;  C226,Virkedager!$A:$A) - SUMIF(Virkedager!$C:$C,"&gt;" &amp;  D226,Virkedager!$A:$A))</f>
        <v/>
      </c>
      <c r="J226" s="54" t="str">
        <f t="shared" si="16"/>
        <v/>
      </c>
      <c r="K226" s="55" t="str">
        <f>IF(ISBLANK(B226),"",SUMIF(Virkedager!$C:$C,"&gt;" &amp;  C226,Virkedager!$A:$A) - SUMIF(Virkedager!$C:$C,"&gt;" &amp;  F226,Virkedager!$A:$A))</f>
        <v/>
      </c>
      <c r="L226" s="54" t="str">
        <f t="shared" si="17"/>
        <v/>
      </c>
      <c r="M226" s="56" t="str">
        <f t="shared" si="18"/>
        <v/>
      </c>
      <c r="N226" s="56" t="str">
        <f>IF(ISBLANK(B226),"",IF(COUNTIF($B$7:B226,B226)&gt;1,TRUE,FALSE))</f>
        <v/>
      </c>
      <c r="O226" s="56" t="str">
        <f>IF(ISBLANK(B226),"",IF(COUNTIF($M$7:M226,TRUE)&gt;$Q$2,M226,FALSE))</f>
        <v/>
      </c>
      <c r="P226" s="135"/>
      <c r="Q226" s="134" t="str">
        <f t="shared" si="19"/>
        <v/>
      </c>
    </row>
    <row r="227" spans="2:17" s="49" customFormat="1" ht="15" x14ac:dyDescent="0.25">
      <c r="B227" s="50"/>
      <c r="C227" s="51"/>
      <c r="D227" s="51"/>
      <c r="E227" s="52"/>
      <c r="F227" s="51"/>
      <c r="G227" s="53"/>
      <c r="H227" s="132"/>
      <c r="I227" s="131" t="str">
        <f>IF(ISBLANK(B227),"",SUMIF(Virkedager!$C:$C,"&gt;" &amp;  C227,Virkedager!$A:$A) - SUMIF(Virkedager!$C:$C,"&gt;" &amp;  D227,Virkedager!$A:$A))</f>
        <v/>
      </c>
      <c r="J227" s="54" t="str">
        <f t="shared" si="16"/>
        <v/>
      </c>
      <c r="K227" s="55" t="str">
        <f>IF(ISBLANK(B227),"",SUMIF(Virkedager!$C:$C,"&gt;" &amp;  C227,Virkedager!$A:$A) - SUMIF(Virkedager!$C:$C,"&gt;" &amp;  F227,Virkedager!$A:$A))</f>
        <v/>
      </c>
      <c r="L227" s="54" t="str">
        <f t="shared" si="17"/>
        <v/>
      </c>
      <c r="M227" s="56" t="str">
        <f t="shared" si="18"/>
        <v/>
      </c>
      <c r="N227" s="56" t="str">
        <f>IF(ISBLANK(B227),"",IF(COUNTIF($B$7:B227,B227)&gt;1,TRUE,FALSE))</f>
        <v/>
      </c>
      <c r="O227" s="56" t="str">
        <f>IF(ISBLANK(B227),"",IF(COUNTIF($M$7:M227,TRUE)&gt;$Q$2,M227,FALSE))</f>
        <v/>
      </c>
      <c r="P227" s="135"/>
      <c r="Q227" s="134" t="str">
        <f t="shared" si="19"/>
        <v/>
      </c>
    </row>
    <row r="228" spans="2:17" s="49" customFormat="1" ht="15" x14ac:dyDescent="0.25">
      <c r="B228" s="50"/>
      <c r="C228" s="51"/>
      <c r="D228" s="51"/>
      <c r="E228" s="52"/>
      <c r="F228" s="51"/>
      <c r="G228" s="53"/>
      <c r="H228" s="132"/>
      <c r="I228" s="131" t="str">
        <f>IF(ISBLANK(B228),"",SUMIF(Virkedager!$C:$C,"&gt;" &amp;  C228,Virkedager!$A:$A) - SUMIF(Virkedager!$C:$C,"&gt;" &amp;  D228,Virkedager!$A:$A))</f>
        <v/>
      </c>
      <c r="J228" s="54" t="str">
        <f t="shared" si="16"/>
        <v/>
      </c>
      <c r="K228" s="55" t="str">
        <f>IF(ISBLANK(B228),"",SUMIF(Virkedager!$C:$C,"&gt;" &amp;  C228,Virkedager!$A:$A) - SUMIF(Virkedager!$C:$C,"&gt;" &amp;  F228,Virkedager!$A:$A))</f>
        <v/>
      </c>
      <c r="L228" s="54" t="str">
        <f t="shared" si="17"/>
        <v/>
      </c>
      <c r="M228" s="56" t="str">
        <f t="shared" si="18"/>
        <v/>
      </c>
      <c r="N228" s="56" t="str">
        <f>IF(ISBLANK(B228),"",IF(COUNTIF($B$7:B228,B228)&gt;1,TRUE,FALSE))</f>
        <v/>
      </c>
      <c r="O228" s="56" t="str">
        <f>IF(ISBLANK(B228),"",IF(COUNTIF($M$7:M228,TRUE)&gt;$Q$2,M228,FALSE))</f>
        <v/>
      </c>
      <c r="P228" s="135"/>
      <c r="Q228" s="134" t="str">
        <f t="shared" si="19"/>
        <v/>
      </c>
    </row>
    <row r="229" spans="2:17" s="49" customFormat="1" ht="15" x14ac:dyDescent="0.25">
      <c r="B229" s="50"/>
      <c r="C229" s="51"/>
      <c r="D229" s="51"/>
      <c r="E229" s="52"/>
      <c r="F229" s="51"/>
      <c r="G229" s="53"/>
      <c r="H229" s="132"/>
      <c r="I229" s="131" t="str">
        <f>IF(ISBLANK(B229),"",SUMIF(Virkedager!$C:$C,"&gt;" &amp;  C229,Virkedager!$A:$A) - SUMIF(Virkedager!$C:$C,"&gt;" &amp;  D229,Virkedager!$A:$A))</f>
        <v/>
      </c>
      <c r="J229" s="54" t="str">
        <f t="shared" si="16"/>
        <v/>
      </c>
      <c r="K229" s="55" t="str">
        <f>IF(ISBLANK(B229),"",SUMIF(Virkedager!$C:$C,"&gt;" &amp;  C229,Virkedager!$A:$A) - SUMIF(Virkedager!$C:$C,"&gt;" &amp;  F229,Virkedager!$A:$A))</f>
        <v/>
      </c>
      <c r="L229" s="54" t="str">
        <f t="shared" si="17"/>
        <v/>
      </c>
      <c r="M229" s="56" t="str">
        <f t="shared" si="18"/>
        <v/>
      </c>
      <c r="N229" s="56" t="str">
        <f>IF(ISBLANK(B229),"",IF(COUNTIF($B$7:B229,B229)&gt;1,TRUE,FALSE))</f>
        <v/>
      </c>
      <c r="O229" s="56" t="str">
        <f>IF(ISBLANK(B229),"",IF(COUNTIF($M$7:M229,TRUE)&gt;$Q$2,M229,FALSE))</f>
        <v/>
      </c>
      <c r="P229" s="135"/>
      <c r="Q229" s="134" t="str">
        <f t="shared" si="19"/>
        <v/>
      </c>
    </row>
    <row r="230" spans="2:17" s="49" customFormat="1" ht="15" x14ac:dyDescent="0.25">
      <c r="B230" s="50"/>
      <c r="C230" s="51"/>
      <c r="D230" s="51"/>
      <c r="E230" s="52"/>
      <c r="F230" s="51"/>
      <c r="G230" s="53"/>
      <c r="H230" s="132"/>
      <c r="I230" s="131" t="str">
        <f>IF(ISBLANK(B230),"",SUMIF(Virkedager!$C:$C,"&gt;" &amp;  C230,Virkedager!$A:$A) - SUMIF(Virkedager!$C:$C,"&gt;" &amp;  D230,Virkedager!$A:$A))</f>
        <v/>
      </c>
      <c r="J230" s="54" t="str">
        <f t="shared" si="16"/>
        <v/>
      </c>
      <c r="K230" s="55" t="str">
        <f>IF(ISBLANK(B230),"",SUMIF(Virkedager!$C:$C,"&gt;" &amp;  C230,Virkedager!$A:$A) - SUMIF(Virkedager!$C:$C,"&gt;" &amp;  F230,Virkedager!$A:$A))</f>
        <v/>
      </c>
      <c r="L230" s="54" t="str">
        <f t="shared" si="17"/>
        <v/>
      </c>
      <c r="M230" s="56" t="str">
        <f t="shared" si="18"/>
        <v/>
      </c>
      <c r="N230" s="56" t="str">
        <f>IF(ISBLANK(B230),"",IF(COUNTIF($B$7:B230,B230)&gt;1,TRUE,FALSE))</f>
        <v/>
      </c>
      <c r="O230" s="56" t="str">
        <f>IF(ISBLANK(B230),"",IF(COUNTIF($M$7:M230,TRUE)&gt;$Q$2,M230,FALSE))</f>
        <v/>
      </c>
      <c r="P230" s="135"/>
      <c r="Q230" s="134" t="str">
        <f t="shared" si="19"/>
        <v/>
      </c>
    </row>
    <row r="231" spans="2:17" s="49" customFormat="1" ht="15" x14ac:dyDescent="0.25">
      <c r="B231" s="50"/>
      <c r="C231" s="51"/>
      <c r="D231" s="51"/>
      <c r="E231" s="52"/>
      <c r="F231" s="51"/>
      <c r="G231" s="53"/>
      <c r="H231" s="132"/>
      <c r="I231" s="131" t="str">
        <f>IF(ISBLANK(B231),"",SUMIF(Virkedager!$C:$C,"&gt;" &amp;  C231,Virkedager!$A:$A) - SUMIF(Virkedager!$C:$C,"&gt;" &amp;  D231,Virkedager!$A:$A))</f>
        <v/>
      </c>
      <c r="J231" s="54" t="str">
        <f t="shared" si="16"/>
        <v/>
      </c>
      <c r="K231" s="55" t="str">
        <f>IF(ISBLANK(B231),"",SUMIF(Virkedager!$C:$C,"&gt;" &amp;  C231,Virkedager!$A:$A) - SUMIF(Virkedager!$C:$C,"&gt;" &amp;  F231,Virkedager!$A:$A))</f>
        <v/>
      </c>
      <c r="L231" s="54" t="str">
        <f t="shared" si="17"/>
        <v/>
      </c>
      <c r="M231" s="56" t="str">
        <f t="shared" si="18"/>
        <v/>
      </c>
      <c r="N231" s="56" t="str">
        <f>IF(ISBLANK(B231),"",IF(COUNTIF($B$7:B231,B231)&gt;1,TRUE,FALSE))</f>
        <v/>
      </c>
      <c r="O231" s="56" t="str">
        <f>IF(ISBLANK(B231),"",IF(COUNTIF($M$7:M231,TRUE)&gt;$Q$2,M231,FALSE))</f>
        <v/>
      </c>
      <c r="P231" s="135"/>
      <c r="Q231" s="134" t="str">
        <f t="shared" si="19"/>
        <v/>
      </c>
    </row>
    <row r="232" spans="2:17" s="49" customFormat="1" ht="15" x14ac:dyDescent="0.25">
      <c r="B232" s="50"/>
      <c r="C232" s="51"/>
      <c r="D232" s="51"/>
      <c r="E232" s="52"/>
      <c r="F232" s="51"/>
      <c r="G232" s="53"/>
      <c r="H232" s="132"/>
      <c r="I232" s="131" t="str">
        <f>IF(ISBLANK(B232),"",SUMIF(Virkedager!$C:$C,"&gt;" &amp;  C232,Virkedager!$A:$A) - SUMIF(Virkedager!$C:$C,"&gt;" &amp;  D232,Virkedager!$A:$A))</f>
        <v/>
      </c>
      <c r="J232" s="54" t="str">
        <f t="shared" si="16"/>
        <v/>
      </c>
      <c r="K232" s="55" t="str">
        <f>IF(ISBLANK(B232),"",SUMIF(Virkedager!$C:$C,"&gt;" &amp;  C232,Virkedager!$A:$A) - SUMIF(Virkedager!$C:$C,"&gt;" &amp;  F232,Virkedager!$A:$A))</f>
        <v/>
      </c>
      <c r="L232" s="54" t="str">
        <f t="shared" si="17"/>
        <v/>
      </c>
      <c r="M232" s="56" t="str">
        <f t="shared" si="18"/>
        <v/>
      </c>
      <c r="N232" s="56" t="str">
        <f>IF(ISBLANK(B232),"",IF(COUNTIF($B$7:B232,B232)&gt;1,TRUE,FALSE))</f>
        <v/>
      </c>
      <c r="O232" s="56" t="str">
        <f>IF(ISBLANK(B232),"",IF(COUNTIF($M$7:M232,TRUE)&gt;$Q$2,M232,FALSE))</f>
        <v/>
      </c>
      <c r="P232" s="135"/>
      <c r="Q232" s="134" t="str">
        <f t="shared" si="19"/>
        <v/>
      </c>
    </row>
    <row r="233" spans="2:17" s="49" customFormat="1" ht="15" x14ac:dyDescent="0.25">
      <c r="B233" s="50"/>
      <c r="C233" s="51"/>
      <c r="D233" s="51"/>
      <c r="E233" s="52"/>
      <c r="F233" s="51"/>
      <c r="G233" s="53"/>
      <c r="H233" s="132"/>
      <c r="I233" s="131" t="str">
        <f>IF(ISBLANK(B233),"",SUMIF(Virkedager!$C:$C,"&gt;" &amp;  C233,Virkedager!$A:$A) - SUMIF(Virkedager!$C:$C,"&gt;" &amp;  D233,Virkedager!$A:$A))</f>
        <v/>
      </c>
      <c r="J233" s="54" t="str">
        <f t="shared" si="16"/>
        <v/>
      </c>
      <c r="K233" s="55" t="str">
        <f>IF(ISBLANK(B233),"",SUMIF(Virkedager!$C:$C,"&gt;" &amp;  C233,Virkedager!$A:$A) - SUMIF(Virkedager!$C:$C,"&gt;" &amp;  F233,Virkedager!$A:$A))</f>
        <v/>
      </c>
      <c r="L233" s="54" t="str">
        <f t="shared" si="17"/>
        <v/>
      </c>
      <c r="M233" s="56" t="str">
        <f t="shared" si="18"/>
        <v/>
      </c>
      <c r="N233" s="56" t="str">
        <f>IF(ISBLANK(B233),"",IF(COUNTIF($B$7:B233,B233)&gt;1,TRUE,FALSE))</f>
        <v/>
      </c>
      <c r="O233" s="56" t="str">
        <f>IF(ISBLANK(B233),"",IF(COUNTIF($M$7:M233,TRUE)&gt;$Q$2,M233,FALSE))</f>
        <v/>
      </c>
      <c r="P233" s="135"/>
      <c r="Q233" s="134" t="str">
        <f t="shared" si="19"/>
        <v/>
      </c>
    </row>
    <row r="234" spans="2:17" s="49" customFormat="1" ht="15" x14ac:dyDescent="0.25">
      <c r="B234" s="50"/>
      <c r="C234" s="51"/>
      <c r="D234" s="51"/>
      <c r="E234" s="52"/>
      <c r="F234" s="51"/>
      <c r="G234" s="53"/>
      <c r="H234" s="132"/>
      <c r="I234" s="131" t="str">
        <f>IF(ISBLANK(B234),"",SUMIF(Virkedager!$C:$C,"&gt;" &amp;  C234,Virkedager!$A:$A) - SUMIF(Virkedager!$C:$C,"&gt;" &amp;  D234,Virkedager!$A:$A))</f>
        <v/>
      </c>
      <c r="J234" s="54" t="str">
        <f t="shared" si="16"/>
        <v/>
      </c>
      <c r="K234" s="55" t="str">
        <f>IF(ISBLANK(B234),"",SUMIF(Virkedager!$C:$C,"&gt;" &amp;  C234,Virkedager!$A:$A) - SUMIF(Virkedager!$C:$C,"&gt;" &amp;  F234,Virkedager!$A:$A))</f>
        <v/>
      </c>
      <c r="L234" s="54" t="str">
        <f t="shared" si="17"/>
        <v/>
      </c>
      <c r="M234" s="56" t="str">
        <f t="shared" si="18"/>
        <v/>
      </c>
      <c r="N234" s="56" t="str">
        <f>IF(ISBLANK(B234),"",IF(COUNTIF($B$7:B234,B234)&gt;1,TRUE,FALSE))</f>
        <v/>
      </c>
      <c r="O234" s="56" t="str">
        <f>IF(ISBLANK(B234),"",IF(COUNTIF($M$7:M234,TRUE)&gt;$Q$2,M234,FALSE))</f>
        <v/>
      </c>
      <c r="P234" s="135"/>
      <c r="Q234" s="134" t="str">
        <f t="shared" si="19"/>
        <v/>
      </c>
    </row>
    <row r="235" spans="2:17" s="49" customFormat="1" ht="15" x14ac:dyDescent="0.25">
      <c r="B235" s="50"/>
      <c r="C235" s="51"/>
      <c r="D235" s="51"/>
      <c r="E235" s="52"/>
      <c r="F235" s="51"/>
      <c r="G235" s="53"/>
      <c r="H235" s="132"/>
      <c r="I235" s="131" t="str">
        <f>IF(ISBLANK(B235),"",SUMIF(Virkedager!$C:$C,"&gt;" &amp;  C235,Virkedager!$A:$A) - SUMIF(Virkedager!$C:$C,"&gt;" &amp;  D235,Virkedager!$A:$A))</f>
        <v/>
      </c>
      <c r="J235" s="54" t="str">
        <f t="shared" si="16"/>
        <v/>
      </c>
      <c r="K235" s="55" t="str">
        <f>IF(ISBLANK(B235),"",SUMIF(Virkedager!$C:$C,"&gt;" &amp;  C235,Virkedager!$A:$A) - SUMIF(Virkedager!$C:$C,"&gt;" &amp;  F235,Virkedager!$A:$A))</f>
        <v/>
      </c>
      <c r="L235" s="54" t="str">
        <f t="shared" si="17"/>
        <v/>
      </c>
      <c r="M235" s="56" t="str">
        <f t="shared" si="18"/>
        <v/>
      </c>
      <c r="N235" s="56" t="str">
        <f>IF(ISBLANK(B235),"",IF(COUNTIF($B$7:B235,B235)&gt;1,TRUE,FALSE))</f>
        <v/>
      </c>
      <c r="O235" s="56" t="str">
        <f>IF(ISBLANK(B235),"",IF(COUNTIF($M$7:M235,TRUE)&gt;$Q$2,M235,FALSE))</f>
        <v/>
      </c>
      <c r="P235" s="135"/>
      <c r="Q235" s="134" t="str">
        <f t="shared" si="19"/>
        <v/>
      </c>
    </row>
    <row r="236" spans="2:17" s="49" customFormat="1" ht="15" x14ac:dyDescent="0.25">
      <c r="B236" s="50"/>
      <c r="C236" s="51"/>
      <c r="D236" s="51"/>
      <c r="E236" s="52"/>
      <c r="F236" s="51"/>
      <c r="G236" s="53"/>
      <c r="H236" s="132"/>
      <c r="I236" s="131" t="str">
        <f>IF(ISBLANK(B236),"",SUMIF(Virkedager!$C:$C,"&gt;" &amp;  C236,Virkedager!$A:$A) - SUMIF(Virkedager!$C:$C,"&gt;" &amp;  D236,Virkedager!$A:$A))</f>
        <v/>
      </c>
      <c r="J236" s="54" t="str">
        <f t="shared" si="16"/>
        <v/>
      </c>
      <c r="K236" s="55" t="str">
        <f>IF(ISBLANK(B236),"",SUMIF(Virkedager!$C:$C,"&gt;" &amp;  C236,Virkedager!$A:$A) - SUMIF(Virkedager!$C:$C,"&gt;" &amp;  F236,Virkedager!$A:$A))</f>
        <v/>
      </c>
      <c r="L236" s="54" t="str">
        <f t="shared" si="17"/>
        <v/>
      </c>
      <c r="M236" s="56" t="str">
        <f t="shared" si="18"/>
        <v/>
      </c>
      <c r="N236" s="56" t="str">
        <f>IF(ISBLANK(B236),"",IF(COUNTIF($B$7:B236,B236)&gt;1,TRUE,FALSE))</f>
        <v/>
      </c>
      <c r="O236" s="56" t="str">
        <f>IF(ISBLANK(B236),"",IF(COUNTIF($M$7:M236,TRUE)&gt;$Q$2,M236,FALSE))</f>
        <v/>
      </c>
      <c r="P236" s="135"/>
      <c r="Q236" s="134" t="str">
        <f t="shared" si="19"/>
        <v/>
      </c>
    </row>
    <row r="237" spans="2:17" s="49" customFormat="1" ht="15" x14ac:dyDescent="0.25">
      <c r="B237" s="50"/>
      <c r="C237" s="51"/>
      <c r="D237" s="51"/>
      <c r="E237" s="52"/>
      <c r="F237" s="51"/>
      <c r="G237" s="53"/>
      <c r="H237" s="132"/>
      <c r="I237" s="131" t="str">
        <f>IF(ISBLANK(B237),"",SUMIF(Virkedager!$C:$C,"&gt;" &amp;  C237,Virkedager!$A:$A) - SUMIF(Virkedager!$C:$C,"&gt;" &amp;  D237,Virkedager!$A:$A))</f>
        <v/>
      </c>
      <c r="J237" s="54" t="str">
        <f t="shared" si="16"/>
        <v/>
      </c>
      <c r="K237" s="55" t="str">
        <f>IF(ISBLANK(B237),"",SUMIF(Virkedager!$C:$C,"&gt;" &amp;  C237,Virkedager!$A:$A) - SUMIF(Virkedager!$C:$C,"&gt;" &amp;  F237,Virkedager!$A:$A))</f>
        <v/>
      </c>
      <c r="L237" s="54" t="str">
        <f t="shared" si="17"/>
        <v/>
      </c>
      <c r="M237" s="56" t="str">
        <f t="shared" si="18"/>
        <v/>
      </c>
      <c r="N237" s="56" t="str">
        <f>IF(ISBLANK(B237),"",IF(COUNTIF($B$7:B237,B237)&gt;1,TRUE,FALSE))</f>
        <v/>
      </c>
      <c r="O237" s="56" t="str">
        <f>IF(ISBLANK(B237),"",IF(COUNTIF($M$7:M237,TRUE)&gt;$Q$2,M237,FALSE))</f>
        <v/>
      </c>
      <c r="P237" s="135"/>
      <c r="Q237" s="134" t="str">
        <f t="shared" si="19"/>
        <v/>
      </c>
    </row>
    <row r="238" spans="2:17" s="49" customFormat="1" ht="15" x14ac:dyDescent="0.25">
      <c r="B238" s="50"/>
      <c r="C238" s="51"/>
      <c r="D238" s="51"/>
      <c r="E238" s="52"/>
      <c r="F238" s="51"/>
      <c r="G238" s="53"/>
      <c r="H238" s="132"/>
      <c r="I238" s="131" t="str">
        <f>IF(ISBLANK(B238),"",SUMIF(Virkedager!$C:$C,"&gt;" &amp;  C238,Virkedager!$A:$A) - SUMIF(Virkedager!$C:$C,"&gt;" &amp;  D238,Virkedager!$A:$A))</f>
        <v/>
      </c>
      <c r="J238" s="54" t="str">
        <f t="shared" si="16"/>
        <v/>
      </c>
      <c r="K238" s="55" t="str">
        <f>IF(ISBLANK(B238),"",SUMIF(Virkedager!$C:$C,"&gt;" &amp;  C238,Virkedager!$A:$A) - SUMIF(Virkedager!$C:$C,"&gt;" &amp;  F238,Virkedager!$A:$A))</f>
        <v/>
      </c>
      <c r="L238" s="54" t="str">
        <f t="shared" si="17"/>
        <v/>
      </c>
      <c r="M238" s="56" t="str">
        <f t="shared" si="18"/>
        <v/>
      </c>
      <c r="N238" s="56" t="str">
        <f>IF(ISBLANK(B238),"",IF(COUNTIF($B$7:B238,B238)&gt;1,TRUE,FALSE))</f>
        <v/>
      </c>
      <c r="O238" s="56" t="str">
        <f>IF(ISBLANK(B238),"",IF(COUNTIF($M$7:M238,TRUE)&gt;$Q$2,M238,FALSE))</f>
        <v/>
      </c>
      <c r="P238" s="135"/>
      <c r="Q238" s="134" t="str">
        <f t="shared" si="19"/>
        <v/>
      </c>
    </row>
    <row r="239" spans="2:17" s="49" customFormat="1" ht="15" x14ac:dyDescent="0.25">
      <c r="B239" s="50"/>
      <c r="C239" s="51"/>
      <c r="D239" s="51"/>
      <c r="E239" s="52"/>
      <c r="F239" s="51"/>
      <c r="G239" s="53"/>
      <c r="H239" s="132"/>
      <c r="I239" s="131" t="str">
        <f>IF(ISBLANK(B239),"",SUMIF(Virkedager!$C:$C,"&gt;" &amp;  C239,Virkedager!$A:$A) - SUMIF(Virkedager!$C:$C,"&gt;" &amp;  D239,Virkedager!$A:$A))</f>
        <v/>
      </c>
      <c r="J239" s="54" t="str">
        <f t="shared" si="16"/>
        <v/>
      </c>
      <c r="K239" s="55" t="str">
        <f>IF(ISBLANK(B239),"",SUMIF(Virkedager!$C:$C,"&gt;" &amp;  C239,Virkedager!$A:$A) - SUMIF(Virkedager!$C:$C,"&gt;" &amp;  F239,Virkedager!$A:$A))</f>
        <v/>
      </c>
      <c r="L239" s="54" t="str">
        <f t="shared" si="17"/>
        <v/>
      </c>
      <c r="M239" s="56" t="str">
        <f t="shared" si="18"/>
        <v/>
      </c>
      <c r="N239" s="56" t="str">
        <f>IF(ISBLANK(B239),"",IF(COUNTIF($B$7:B239,B239)&gt;1,TRUE,FALSE))</f>
        <v/>
      </c>
      <c r="O239" s="56" t="str">
        <f>IF(ISBLANK(B239),"",IF(COUNTIF($M$7:M239,TRUE)&gt;$Q$2,M239,FALSE))</f>
        <v/>
      </c>
      <c r="P239" s="135"/>
      <c r="Q239" s="134" t="str">
        <f t="shared" si="19"/>
        <v/>
      </c>
    </row>
    <row r="240" spans="2:17" s="49" customFormat="1" ht="15" x14ac:dyDescent="0.25">
      <c r="B240" s="50"/>
      <c r="C240" s="51"/>
      <c r="D240" s="51"/>
      <c r="E240" s="52"/>
      <c r="F240" s="51"/>
      <c r="G240" s="53"/>
      <c r="H240" s="132"/>
      <c r="I240" s="131" t="str">
        <f>IF(ISBLANK(B240),"",SUMIF(Virkedager!$C:$C,"&gt;" &amp;  C240,Virkedager!$A:$A) - SUMIF(Virkedager!$C:$C,"&gt;" &amp;  D240,Virkedager!$A:$A))</f>
        <v/>
      </c>
      <c r="J240" s="54" t="str">
        <f t="shared" si="16"/>
        <v/>
      </c>
      <c r="K240" s="55" t="str">
        <f>IF(ISBLANK(B240),"",SUMIF(Virkedager!$C:$C,"&gt;" &amp;  C240,Virkedager!$A:$A) - SUMIF(Virkedager!$C:$C,"&gt;" &amp;  F240,Virkedager!$A:$A))</f>
        <v/>
      </c>
      <c r="L240" s="54" t="str">
        <f t="shared" si="17"/>
        <v/>
      </c>
      <c r="M240" s="56" t="str">
        <f t="shared" si="18"/>
        <v/>
      </c>
      <c r="N240" s="56" t="str">
        <f>IF(ISBLANK(B240),"",IF(COUNTIF($B$7:B240,B240)&gt;1,TRUE,FALSE))</f>
        <v/>
      </c>
      <c r="O240" s="56" t="str">
        <f>IF(ISBLANK(B240),"",IF(COUNTIF($M$7:M240,TRUE)&gt;$Q$2,M240,FALSE))</f>
        <v/>
      </c>
      <c r="P240" s="135"/>
      <c r="Q240" s="134" t="str">
        <f t="shared" si="19"/>
        <v/>
      </c>
    </row>
    <row r="241" spans="2:17" s="49" customFormat="1" ht="15" x14ac:dyDescent="0.25">
      <c r="B241" s="50"/>
      <c r="C241" s="51"/>
      <c r="D241" s="51"/>
      <c r="E241" s="52"/>
      <c r="F241" s="51"/>
      <c r="G241" s="53"/>
      <c r="H241" s="132"/>
      <c r="I241" s="131" t="str">
        <f>IF(ISBLANK(B241),"",SUMIF(Virkedager!$C:$C,"&gt;" &amp;  C241,Virkedager!$A:$A) - SUMIF(Virkedager!$C:$C,"&gt;" &amp;  D241,Virkedager!$A:$A))</f>
        <v/>
      </c>
      <c r="J241" s="54" t="str">
        <f t="shared" si="16"/>
        <v/>
      </c>
      <c r="K241" s="55" t="str">
        <f>IF(ISBLANK(B241),"",SUMIF(Virkedager!$C:$C,"&gt;" &amp;  C241,Virkedager!$A:$A) - SUMIF(Virkedager!$C:$C,"&gt;" &amp;  F241,Virkedager!$A:$A))</f>
        <v/>
      </c>
      <c r="L241" s="54" t="str">
        <f t="shared" si="17"/>
        <v/>
      </c>
      <c r="M241" s="56" t="str">
        <f t="shared" si="18"/>
        <v/>
      </c>
      <c r="N241" s="56" t="str">
        <f>IF(ISBLANK(B241),"",IF(COUNTIF($B$7:B241,B241)&gt;1,TRUE,FALSE))</f>
        <v/>
      </c>
      <c r="O241" s="56" t="str">
        <f>IF(ISBLANK(B241),"",IF(COUNTIF($M$7:M241,TRUE)&gt;$Q$2,M241,FALSE))</f>
        <v/>
      </c>
      <c r="P241" s="135"/>
      <c r="Q241" s="134" t="str">
        <f t="shared" si="19"/>
        <v/>
      </c>
    </row>
    <row r="242" spans="2:17" s="49" customFormat="1" ht="15" x14ac:dyDescent="0.25">
      <c r="B242" s="50"/>
      <c r="C242" s="51"/>
      <c r="D242" s="51"/>
      <c r="E242" s="52"/>
      <c r="F242" s="51"/>
      <c r="G242" s="53"/>
      <c r="H242" s="132"/>
      <c r="I242" s="131" t="str">
        <f>IF(ISBLANK(B242),"",SUMIF(Virkedager!$C:$C,"&gt;" &amp;  C242,Virkedager!$A:$A) - SUMIF(Virkedager!$C:$C,"&gt;" &amp;  D242,Virkedager!$A:$A))</f>
        <v/>
      </c>
      <c r="J242" s="54" t="str">
        <f t="shared" si="16"/>
        <v/>
      </c>
      <c r="K242" s="55" t="str">
        <f>IF(ISBLANK(B242),"",SUMIF(Virkedager!$C:$C,"&gt;" &amp;  C242,Virkedager!$A:$A) - SUMIF(Virkedager!$C:$C,"&gt;" &amp;  F242,Virkedager!$A:$A))</f>
        <v/>
      </c>
      <c r="L242" s="54" t="str">
        <f t="shared" si="17"/>
        <v/>
      </c>
      <c r="M242" s="56" t="str">
        <f t="shared" si="18"/>
        <v/>
      </c>
      <c r="N242" s="56" t="str">
        <f>IF(ISBLANK(B242),"",IF(COUNTIF($B$7:B242,B242)&gt;1,TRUE,FALSE))</f>
        <v/>
      </c>
      <c r="O242" s="56" t="str">
        <f>IF(ISBLANK(B242),"",IF(COUNTIF($M$7:M242,TRUE)&gt;$Q$2,M242,FALSE))</f>
        <v/>
      </c>
      <c r="P242" s="135"/>
      <c r="Q242" s="134" t="str">
        <f t="shared" si="19"/>
        <v/>
      </c>
    </row>
    <row r="243" spans="2:17" s="49" customFormat="1" ht="15" x14ac:dyDescent="0.25">
      <c r="B243" s="50"/>
      <c r="C243" s="51"/>
      <c r="D243" s="51"/>
      <c r="E243" s="52"/>
      <c r="F243" s="51"/>
      <c r="G243" s="53"/>
      <c r="H243" s="132"/>
      <c r="I243" s="131" t="str">
        <f>IF(ISBLANK(B243),"",SUMIF(Virkedager!$C:$C,"&gt;" &amp;  C243,Virkedager!$A:$A) - SUMIF(Virkedager!$C:$C,"&gt;" &amp;  D243,Virkedager!$A:$A))</f>
        <v/>
      </c>
      <c r="J243" s="54" t="str">
        <f t="shared" si="16"/>
        <v/>
      </c>
      <c r="K243" s="55" t="str">
        <f>IF(ISBLANK(B243),"",SUMIF(Virkedager!$C:$C,"&gt;" &amp;  C243,Virkedager!$A:$A) - SUMIF(Virkedager!$C:$C,"&gt;" &amp;  F243,Virkedager!$A:$A))</f>
        <v/>
      </c>
      <c r="L243" s="54" t="str">
        <f t="shared" si="17"/>
        <v/>
      </c>
      <c r="M243" s="56" t="str">
        <f t="shared" si="18"/>
        <v/>
      </c>
      <c r="N243" s="56" t="str">
        <f>IF(ISBLANK(B243),"",IF(COUNTIF($B$7:B243,B243)&gt;1,TRUE,FALSE))</f>
        <v/>
      </c>
      <c r="O243" s="56" t="str">
        <f>IF(ISBLANK(B243),"",IF(COUNTIF($M$7:M243,TRUE)&gt;$Q$2,M243,FALSE))</f>
        <v/>
      </c>
      <c r="P243" s="135"/>
      <c r="Q243" s="134" t="str">
        <f t="shared" si="19"/>
        <v/>
      </c>
    </row>
    <row r="244" spans="2:17" s="49" customFormat="1" ht="15" x14ac:dyDescent="0.25">
      <c r="B244" s="50"/>
      <c r="C244" s="51"/>
      <c r="D244" s="51"/>
      <c r="E244" s="52"/>
      <c r="F244" s="51"/>
      <c r="G244" s="53"/>
      <c r="H244" s="132"/>
      <c r="I244" s="131" t="str">
        <f>IF(ISBLANK(B244),"",SUMIF(Virkedager!$C:$C,"&gt;" &amp;  C244,Virkedager!$A:$A) - SUMIF(Virkedager!$C:$C,"&gt;" &amp;  D244,Virkedager!$A:$A))</f>
        <v/>
      </c>
      <c r="J244" s="54" t="str">
        <f t="shared" si="16"/>
        <v/>
      </c>
      <c r="K244" s="55" t="str">
        <f>IF(ISBLANK(B244),"",SUMIF(Virkedager!$C:$C,"&gt;" &amp;  C244,Virkedager!$A:$A) - SUMIF(Virkedager!$C:$C,"&gt;" &amp;  F244,Virkedager!$A:$A))</f>
        <v/>
      </c>
      <c r="L244" s="54" t="str">
        <f t="shared" si="17"/>
        <v/>
      </c>
      <c r="M244" s="56" t="str">
        <f t="shared" si="18"/>
        <v/>
      </c>
      <c r="N244" s="56" t="str">
        <f>IF(ISBLANK(B244),"",IF(COUNTIF($B$7:B244,B244)&gt;1,TRUE,FALSE))</f>
        <v/>
      </c>
      <c r="O244" s="56" t="str">
        <f>IF(ISBLANK(B244),"",IF(COUNTIF($M$7:M244,TRUE)&gt;$Q$2,M244,FALSE))</f>
        <v/>
      </c>
      <c r="P244" s="135"/>
      <c r="Q244" s="134" t="str">
        <f t="shared" si="19"/>
        <v/>
      </c>
    </row>
    <row r="245" spans="2:17" s="49" customFormat="1" ht="15" x14ac:dyDescent="0.25">
      <c r="B245" s="50"/>
      <c r="C245" s="51"/>
      <c r="D245" s="51"/>
      <c r="E245" s="52"/>
      <c r="F245" s="51"/>
      <c r="G245" s="53"/>
      <c r="H245" s="132"/>
      <c r="I245" s="131" t="str">
        <f>IF(ISBLANK(B245),"",SUMIF(Virkedager!$C:$C,"&gt;" &amp;  C245,Virkedager!$A:$A) - SUMIF(Virkedager!$C:$C,"&gt;" &amp;  D245,Virkedager!$A:$A))</f>
        <v/>
      </c>
      <c r="J245" s="54" t="str">
        <f t="shared" si="16"/>
        <v/>
      </c>
      <c r="K245" s="55" t="str">
        <f>IF(ISBLANK(B245),"",SUMIF(Virkedager!$C:$C,"&gt;" &amp;  C245,Virkedager!$A:$A) - SUMIF(Virkedager!$C:$C,"&gt;" &amp;  F245,Virkedager!$A:$A))</f>
        <v/>
      </c>
      <c r="L245" s="54" t="str">
        <f t="shared" si="17"/>
        <v/>
      </c>
      <c r="M245" s="56" t="str">
        <f t="shared" si="18"/>
        <v/>
      </c>
      <c r="N245" s="56" t="str">
        <f>IF(ISBLANK(B245),"",IF(COUNTIF($B$7:B245,B245)&gt;1,TRUE,FALSE))</f>
        <v/>
      </c>
      <c r="O245" s="56" t="str">
        <f>IF(ISBLANK(B245),"",IF(COUNTIF($M$7:M245,TRUE)&gt;$Q$2,M245,FALSE))</f>
        <v/>
      </c>
      <c r="P245" s="135"/>
      <c r="Q245" s="134" t="str">
        <f t="shared" si="19"/>
        <v/>
      </c>
    </row>
    <row r="246" spans="2:17" s="49" customFormat="1" ht="15" x14ac:dyDescent="0.25">
      <c r="B246" s="50"/>
      <c r="C246" s="51"/>
      <c r="D246" s="51"/>
      <c r="E246" s="52"/>
      <c r="F246" s="51"/>
      <c r="G246" s="53"/>
      <c r="H246" s="132"/>
      <c r="I246" s="131" t="str">
        <f>IF(ISBLANK(B246),"",SUMIF(Virkedager!$C:$C,"&gt;" &amp;  C246,Virkedager!$A:$A) - SUMIF(Virkedager!$C:$C,"&gt;" &amp;  D246,Virkedager!$A:$A))</f>
        <v/>
      </c>
      <c r="J246" s="54" t="str">
        <f t="shared" si="16"/>
        <v/>
      </c>
      <c r="K246" s="55" t="str">
        <f>IF(ISBLANK(B246),"",SUMIF(Virkedager!$C:$C,"&gt;" &amp;  C246,Virkedager!$A:$A) - SUMIF(Virkedager!$C:$C,"&gt;" &amp;  F246,Virkedager!$A:$A))</f>
        <v/>
      </c>
      <c r="L246" s="54" t="str">
        <f t="shared" si="17"/>
        <v/>
      </c>
      <c r="M246" s="56" t="str">
        <f t="shared" si="18"/>
        <v/>
      </c>
      <c r="N246" s="56" t="str">
        <f>IF(ISBLANK(B246),"",IF(COUNTIF($B$7:B246,B246)&gt;1,TRUE,FALSE))</f>
        <v/>
      </c>
      <c r="O246" s="56" t="str">
        <f>IF(ISBLANK(B246),"",IF(COUNTIF($M$7:M246,TRUE)&gt;$Q$2,M246,FALSE))</f>
        <v/>
      </c>
      <c r="P246" s="135"/>
      <c r="Q246" s="134" t="str">
        <f t="shared" si="19"/>
        <v/>
      </c>
    </row>
    <row r="247" spans="2:17" s="49" customFormat="1" ht="15" x14ac:dyDescent="0.25">
      <c r="B247" s="50"/>
      <c r="C247" s="51"/>
      <c r="D247" s="51"/>
      <c r="E247" s="52"/>
      <c r="F247" s="51"/>
      <c r="G247" s="53"/>
      <c r="H247" s="132"/>
      <c r="I247" s="131" t="str">
        <f>IF(ISBLANK(B247),"",SUMIF(Virkedager!$C:$C,"&gt;" &amp;  C247,Virkedager!$A:$A) - SUMIF(Virkedager!$C:$C,"&gt;" &amp;  D247,Virkedager!$A:$A))</f>
        <v/>
      </c>
      <c r="J247" s="54" t="str">
        <f t="shared" si="16"/>
        <v/>
      </c>
      <c r="K247" s="55" t="str">
        <f>IF(ISBLANK(B247),"",SUMIF(Virkedager!$C:$C,"&gt;" &amp;  C247,Virkedager!$A:$A) - SUMIF(Virkedager!$C:$C,"&gt;" &amp;  F247,Virkedager!$A:$A))</f>
        <v/>
      </c>
      <c r="L247" s="54" t="str">
        <f t="shared" si="17"/>
        <v/>
      </c>
      <c r="M247" s="56" t="str">
        <f t="shared" si="18"/>
        <v/>
      </c>
      <c r="N247" s="56" t="str">
        <f>IF(ISBLANK(B247),"",IF(COUNTIF($B$7:B247,B247)&gt;1,TRUE,FALSE))</f>
        <v/>
      </c>
      <c r="O247" s="56" t="str">
        <f>IF(ISBLANK(B247),"",IF(COUNTIF($M$7:M247,TRUE)&gt;$Q$2,M247,FALSE))</f>
        <v/>
      </c>
      <c r="P247" s="135"/>
      <c r="Q247" s="134" t="str">
        <f t="shared" si="19"/>
        <v/>
      </c>
    </row>
    <row r="248" spans="2:17" s="49" customFormat="1" ht="15" x14ac:dyDescent="0.25">
      <c r="B248" s="50"/>
      <c r="C248" s="51"/>
      <c r="D248" s="51"/>
      <c r="E248" s="52"/>
      <c r="F248" s="51"/>
      <c r="G248" s="53"/>
      <c r="H248" s="132"/>
      <c r="I248" s="131" t="str">
        <f>IF(ISBLANK(B248),"",SUMIF(Virkedager!$C:$C,"&gt;" &amp;  C248,Virkedager!$A:$A) - SUMIF(Virkedager!$C:$C,"&gt;" &amp;  D248,Virkedager!$A:$A))</f>
        <v/>
      </c>
      <c r="J248" s="54" t="str">
        <f t="shared" si="16"/>
        <v/>
      </c>
      <c r="K248" s="55" t="str">
        <f>IF(ISBLANK(B248),"",SUMIF(Virkedager!$C:$C,"&gt;" &amp;  C248,Virkedager!$A:$A) - SUMIF(Virkedager!$C:$C,"&gt;" &amp;  F248,Virkedager!$A:$A))</f>
        <v/>
      </c>
      <c r="L248" s="54" t="str">
        <f t="shared" si="17"/>
        <v/>
      </c>
      <c r="M248" s="56" t="str">
        <f t="shared" si="18"/>
        <v/>
      </c>
      <c r="N248" s="56" t="str">
        <f>IF(ISBLANK(B248),"",IF(COUNTIF($B$7:B248,B248)&gt;1,TRUE,FALSE))</f>
        <v/>
      </c>
      <c r="O248" s="56" t="str">
        <f>IF(ISBLANK(B248),"",IF(COUNTIF($M$7:M248,TRUE)&gt;$Q$2,M248,FALSE))</f>
        <v/>
      </c>
      <c r="P248" s="135"/>
      <c r="Q248" s="134" t="str">
        <f t="shared" si="19"/>
        <v/>
      </c>
    </row>
    <row r="249" spans="2:17" s="49" customFormat="1" ht="15" x14ac:dyDescent="0.25">
      <c r="B249" s="50"/>
      <c r="C249" s="51"/>
      <c r="D249" s="51"/>
      <c r="E249" s="52"/>
      <c r="F249" s="51"/>
      <c r="G249" s="53"/>
      <c r="H249" s="132"/>
      <c r="I249" s="131" t="str">
        <f>IF(ISBLANK(B249),"",SUMIF(Virkedager!$C:$C,"&gt;" &amp;  C249,Virkedager!$A:$A) - SUMIF(Virkedager!$C:$C,"&gt;" &amp;  D249,Virkedager!$A:$A))</f>
        <v/>
      </c>
      <c r="J249" s="54" t="str">
        <f t="shared" si="16"/>
        <v/>
      </c>
      <c r="K249" s="55" t="str">
        <f>IF(ISBLANK(B249),"",SUMIF(Virkedager!$C:$C,"&gt;" &amp;  C249,Virkedager!$A:$A) - SUMIF(Virkedager!$C:$C,"&gt;" &amp;  F249,Virkedager!$A:$A))</f>
        <v/>
      </c>
      <c r="L249" s="54" t="str">
        <f t="shared" si="17"/>
        <v/>
      </c>
      <c r="M249" s="56" t="str">
        <f t="shared" si="18"/>
        <v/>
      </c>
      <c r="N249" s="56" t="str">
        <f>IF(ISBLANK(B249),"",IF(COUNTIF($B$7:B249,B249)&gt;1,TRUE,FALSE))</f>
        <v/>
      </c>
      <c r="O249" s="56" t="str">
        <f>IF(ISBLANK(B249),"",IF(COUNTIF($M$7:M249,TRUE)&gt;$Q$2,M249,FALSE))</f>
        <v/>
      </c>
      <c r="P249" s="135"/>
      <c r="Q249" s="134" t="str">
        <f t="shared" si="19"/>
        <v/>
      </c>
    </row>
    <row r="250" spans="2:17" s="49" customFormat="1" ht="15" x14ac:dyDescent="0.25">
      <c r="B250" s="50"/>
      <c r="C250" s="51"/>
      <c r="D250" s="51"/>
      <c r="E250" s="52"/>
      <c r="F250" s="51"/>
      <c r="G250" s="53"/>
      <c r="H250" s="132"/>
      <c r="I250" s="131" t="str">
        <f>IF(ISBLANK(B250),"",SUMIF(Virkedager!$C:$C,"&gt;" &amp;  C250,Virkedager!$A:$A) - SUMIF(Virkedager!$C:$C,"&gt;" &amp;  D250,Virkedager!$A:$A))</f>
        <v/>
      </c>
      <c r="J250" s="54" t="str">
        <f t="shared" si="16"/>
        <v/>
      </c>
      <c r="K250" s="55" t="str">
        <f>IF(ISBLANK(B250),"",SUMIF(Virkedager!$C:$C,"&gt;" &amp;  C250,Virkedager!$A:$A) - SUMIF(Virkedager!$C:$C,"&gt;" &amp;  F250,Virkedager!$A:$A))</f>
        <v/>
      </c>
      <c r="L250" s="54" t="str">
        <f t="shared" si="17"/>
        <v/>
      </c>
      <c r="M250" s="56" t="str">
        <f t="shared" si="18"/>
        <v/>
      </c>
      <c r="N250" s="56" t="str">
        <f>IF(ISBLANK(B250),"",IF(COUNTIF($B$7:B250,B250)&gt;1,TRUE,FALSE))</f>
        <v/>
      </c>
      <c r="O250" s="56" t="str">
        <f>IF(ISBLANK(B250),"",IF(COUNTIF($M$7:M250,TRUE)&gt;$Q$2,M250,FALSE))</f>
        <v/>
      </c>
      <c r="P250" s="135"/>
      <c r="Q250" s="134" t="str">
        <f t="shared" si="19"/>
        <v/>
      </c>
    </row>
    <row r="251" spans="2:17" s="49" customFormat="1" ht="15" x14ac:dyDescent="0.25">
      <c r="B251" s="50"/>
      <c r="C251" s="51"/>
      <c r="D251" s="51"/>
      <c r="E251" s="52"/>
      <c r="F251" s="51"/>
      <c r="G251" s="53"/>
      <c r="H251" s="132"/>
      <c r="I251" s="131" t="str">
        <f>IF(ISBLANK(B251),"",SUMIF(Virkedager!$C:$C,"&gt;" &amp;  C251,Virkedager!$A:$A) - SUMIF(Virkedager!$C:$C,"&gt;" &amp;  D251,Virkedager!$A:$A))</f>
        <v/>
      </c>
      <c r="J251" s="54" t="str">
        <f t="shared" si="16"/>
        <v/>
      </c>
      <c r="K251" s="55" t="str">
        <f>IF(ISBLANK(B251),"",SUMIF(Virkedager!$C:$C,"&gt;" &amp;  C251,Virkedager!$A:$A) - SUMIF(Virkedager!$C:$C,"&gt;" &amp;  F251,Virkedager!$A:$A))</f>
        <v/>
      </c>
      <c r="L251" s="54" t="str">
        <f t="shared" si="17"/>
        <v/>
      </c>
      <c r="M251" s="56" t="str">
        <f t="shared" si="18"/>
        <v/>
      </c>
      <c r="N251" s="56" t="str">
        <f>IF(ISBLANK(B251),"",IF(COUNTIF($B$7:B251,B251)&gt;1,TRUE,FALSE))</f>
        <v/>
      </c>
      <c r="O251" s="56" t="str">
        <f>IF(ISBLANK(B251),"",IF(COUNTIF($M$7:M251,TRUE)&gt;$Q$2,M251,FALSE))</f>
        <v/>
      </c>
      <c r="P251" s="135"/>
      <c r="Q251" s="134" t="str">
        <f t="shared" si="19"/>
        <v/>
      </c>
    </row>
    <row r="252" spans="2:17" s="49" customFormat="1" ht="15" x14ac:dyDescent="0.25">
      <c r="B252" s="50"/>
      <c r="C252" s="51"/>
      <c r="D252" s="51"/>
      <c r="E252" s="52"/>
      <c r="F252" s="51"/>
      <c r="G252" s="53"/>
      <c r="H252" s="132"/>
      <c r="I252" s="131" t="str">
        <f>IF(ISBLANK(B252),"",SUMIF(Virkedager!$C:$C,"&gt;" &amp;  C252,Virkedager!$A:$A) - SUMIF(Virkedager!$C:$C,"&gt;" &amp;  D252,Virkedager!$A:$A))</f>
        <v/>
      </c>
      <c r="J252" s="54" t="str">
        <f t="shared" si="16"/>
        <v/>
      </c>
      <c r="K252" s="55" t="str">
        <f>IF(ISBLANK(B252),"",SUMIF(Virkedager!$C:$C,"&gt;" &amp;  C252,Virkedager!$A:$A) - SUMIF(Virkedager!$C:$C,"&gt;" &amp;  F252,Virkedager!$A:$A))</f>
        <v/>
      </c>
      <c r="L252" s="54" t="str">
        <f t="shared" si="17"/>
        <v/>
      </c>
      <c r="M252" s="56" t="str">
        <f t="shared" si="18"/>
        <v/>
      </c>
      <c r="N252" s="56" t="str">
        <f>IF(ISBLANK(B252),"",IF(COUNTIF($B$7:B252,B252)&gt;1,TRUE,FALSE))</f>
        <v/>
      </c>
      <c r="O252" s="56" t="str">
        <f>IF(ISBLANK(B252),"",IF(COUNTIF($M$7:M252,TRUE)&gt;$Q$2,M252,FALSE))</f>
        <v/>
      </c>
      <c r="P252" s="135"/>
      <c r="Q252" s="134" t="str">
        <f t="shared" si="19"/>
        <v/>
      </c>
    </row>
    <row r="253" spans="2:17" s="49" customFormat="1" ht="15" x14ac:dyDescent="0.25">
      <c r="B253" s="50"/>
      <c r="C253" s="51"/>
      <c r="D253" s="51"/>
      <c r="E253" s="52"/>
      <c r="F253" s="51"/>
      <c r="G253" s="53"/>
      <c r="H253" s="132"/>
      <c r="I253" s="131" t="str">
        <f>IF(ISBLANK(B253),"",SUMIF(Virkedager!$C:$C,"&gt;" &amp;  C253,Virkedager!$A:$A) - SUMIF(Virkedager!$C:$C,"&gt;" &amp;  D253,Virkedager!$A:$A))</f>
        <v/>
      </c>
      <c r="J253" s="54" t="str">
        <f t="shared" si="16"/>
        <v/>
      </c>
      <c r="K253" s="55" t="str">
        <f>IF(ISBLANK(B253),"",SUMIF(Virkedager!$C:$C,"&gt;" &amp;  C253,Virkedager!$A:$A) - SUMIF(Virkedager!$C:$C,"&gt;" &amp;  F253,Virkedager!$A:$A))</f>
        <v/>
      </c>
      <c r="L253" s="54" t="str">
        <f t="shared" si="17"/>
        <v/>
      </c>
      <c r="M253" s="56" t="str">
        <f t="shared" si="18"/>
        <v/>
      </c>
      <c r="N253" s="56" t="str">
        <f>IF(ISBLANK(B253),"",IF(COUNTIF($B$7:B253,B253)&gt;1,TRUE,FALSE))</f>
        <v/>
      </c>
      <c r="O253" s="56" t="str">
        <f>IF(ISBLANK(B253),"",IF(COUNTIF($M$7:M253,TRUE)&gt;$Q$2,M253,FALSE))</f>
        <v/>
      </c>
      <c r="P253" s="135"/>
      <c r="Q253" s="134" t="str">
        <f t="shared" si="19"/>
        <v/>
      </c>
    </row>
    <row r="254" spans="2:17" s="49" customFormat="1" ht="15" x14ac:dyDescent="0.25">
      <c r="B254" s="50"/>
      <c r="C254" s="51"/>
      <c r="D254" s="51"/>
      <c r="E254" s="52"/>
      <c r="F254" s="51"/>
      <c r="G254" s="53"/>
      <c r="H254" s="132"/>
      <c r="I254" s="131" t="str">
        <f>IF(ISBLANK(B254),"",SUMIF(Virkedager!$C:$C,"&gt;" &amp;  C254,Virkedager!$A:$A) - SUMIF(Virkedager!$C:$C,"&gt;" &amp;  D254,Virkedager!$A:$A))</f>
        <v/>
      </c>
      <c r="J254" s="54" t="str">
        <f t="shared" si="16"/>
        <v/>
      </c>
      <c r="K254" s="55" t="str">
        <f>IF(ISBLANK(B254),"",SUMIF(Virkedager!$C:$C,"&gt;" &amp;  C254,Virkedager!$A:$A) - SUMIF(Virkedager!$C:$C,"&gt;" &amp;  F254,Virkedager!$A:$A))</f>
        <v/>
      </c>
      <c r="L254" s="54" t="str">
        <f t="shared" si="17"/>
        <v/>
      </c>
      <c r="M254" s="56" t="str">
        <f t="shared" si="18"/>
        <v/>
      </c>
      <c r="N254" s="56" t="str">
        <f>IF(ISBLANK(B254),"",IF(COUNTIF($B$7:B254,B254)&gt;1,TRUE,FALSE))</f>
        <v/>
      </c>
      <c r="O254" s="56" t="str">
        <f>IF(ISBLANK(B254),"",IF(COUNTIF($M$7:M254,TRUE)&gt;$Q$2,M254,FALSE))</f>
        <v/>
      </c>
      <c r="P254" s="135"/>
      <c r="Q254" s="134" t="str">
        <f t="shared" si="19"/>
        <v/>
      </c>
    </row>
    <row r="255" spans="2:17" s="49" customFormat="1" ht="15" x14ac:dyDescent="0.25">
      <c r="B255" s="50"/>
      <c r="C255" s="51"/>
      <c r="D255" s="51"/>
      <c r="E255" s="52"/>
      <c r="F255" s="51"/>
      <c r="G255" s="53"/>
      <c r="H255" s="132"/>
      <c r="I255" s="131" t="str">
        <f>IF(ISBLANK(B255),"",SUMIF(Virkedager!$C:$C,"&gt;" &amp;  C255,Virkedager!$A:$A) - SUMIF(Virkedager!$C:$C,"&gt;" &amp;  D255,Virkedager!$A:$A))</f>
        <v/>
      </c>
      <c r="J255" s="54" t="str">
        <f t="shared" si="16"/>
        <v/>
      </c>
      <c r="K255" s="55" t="str">
        <f>IF(ISBLANK(B255),"",SUMIF(Virkedager!$C:$C,"&gt;" &amp;  C255,Virkedager!$A:$A) - SUMIF(Virkedager!$C:$C,"&gt;" &amp;  F255,Virkedager!$A:$A))</f>
        <v/>
      </c>
      <c r="L255" s="54" t="str">
        <f t="shared" si="17"/>
        <v/>
      </c>
      <c r="M255" s="56" t="str">
        <f t="shared" si="18"/>
        <v/>
      </c>
      <c r="N255" s="56" t="str">
        <f>IF(ISBLANK(B255),"",IF(COUNTIF($B$7:B255,B255)&gt;1,TRUE,FALSE))</f>
        <v/>
      </c>
      <c r="O255" s="56" t="str">
        <f>IF(ISBLANK(B255),"",IF(COUNTIF($M$7:M255,TRUE)&gt;$Q$2,M255,FALSE))</f>
        <v/>
      </c>
      <c r="P255" s="135"/>
      <c r="Q255" s="134" t="str">
        <f t="shared" si="19"/>
        <v/>
      </c>
    </row>
    <row r="256" spans="2:17" s="49" customFormat="1" ht="15" x14ac:dyDescent="0.25">
      <c r="B256" s="50"/>
      <c r="C256" s="51"/>
      <c r="D256" s="51"/>
      <c r="E256" s="52"/>
      <c r="F256" s="51"/>
      <c r="G256" s="53"/>
      <c r="H256" s="132"/>
      <c r="I256" s="131" t="str">
        <f>IF(ISBLANK(B256),"",SUMIF(Virkedager!$C:$C,"&gt;" &amp;  C256,Virkedager!$A:$A) - SUMIF(Virkedager!$C:$C,"&gt;" &amp;  D256,Virkedager!$A:$A))</f>
        <v/>
      </c>
      <c r="J256" s="54" t="str">
        <f t="shared" si="16"/>
        <v/>
      </c>
      <c r="K256" s="55" t="str">
        <f>IF(ISBLANK(B256),"",SUMIF(Virkedager!$C:$C,"&gt;" &amp;  C256,Virkedager!$A:$A) - SUMIF(Virkedager!$C:$C,"&gt;" &amp;  F256,Virkedager!$A:$A))</f>
        <v/>
      </c>
      <c r="L256" s="54" t="str">
        <f t="shared" si="17"/>
        <v/>
      </c>
      <c r="M256" s="56" t="str">
        <f t="shared" si="18"/>
        <v/>
      </c>
      <c r="N256" s="56" t="str">
        <f>IF(ISBLANK(B256),"",IF(COUNTIF($B$7:B256,B256)&gt;1,TRUE,FALSE))</f>
        <v/>
      </c>
      <c r="O256" s="56" t="str">
        <f>IF(ISBLANK(B256),"",IF(COUNTIF($M$7:M256,TRUE)&gt;$Q$2,M256,FALSE))</f>
        <v/>
      </c>
      <c r="P256" s="135"/>
      <c r="Q256" s="134" t="str">
        <f t="shared" si="19"/>
        <v/>
      </c>
    </row>
    <row r="257" spans="2:17" s="49" customFormat="1" ht="15" x14ac:dyDescent="0.25">
      <c r="B257" s="50"/>
      <c r="C257" s="51"/>
      <c r="D257" s="51"/>
      <c r="E257" s="52"/>
      <c r="F257" s="51"/>
      <c r="G257" s="53"/>
      <c r="H257" s="132"/>
      <c r="I257" s="131" t="str">
        <f>IF(ISBLANK(B257),"",SUMIF(Virkedager!$C:$C,"&gt;" &amp;  C257,Virkedager!$A:$A) - SUMIF(Virkedager!$C:$C,"&gt;" &amp;  D257,Virkedager!$A:$A))</f>
        <v/>
      </c>
      <c r="J257" s="54" t="str">
        <f t="shared" si="16"/>
        <v/>
      </c>
      <c r="K257" s="55" t="str">
        <f>IF(ISBLANK(B257),"",SUMIF(Virkedager!$C:$C,"&gt;" &amp;  C257,Virkedager!$A:$A) - SUMIF(Virkedager!$C:$C,"&gt;" &amp;  F257,Virkedager!$A:$A))</f>
        <v/>
      </c>
      <c r="L257" s="54" t="str">
        <f t="shared" si="17"/>
        <v/>
      </c>
      <c r="M257" s="56" t="str">
        <f t="shared" si="18"/>
        <v/>
      </c>
      <c r="N257" s="56" t="str">
        <f>IF(ISBLANK(B257),"",IF(COUNTIF($B$7:B257,B257)&gt;1,TRUE,FALSE))</f>
        <v/>
      </c>
      <c r="O257" s="56" t="str">
        <f>IF(ISBLANK(B257),"",IF(COUNTIF($M$7:M257,TRUE)&gt;$Q$2,M257,FALSE))</f>
        <v/>
      </c>
      <c r="P257" s="135"/>
      <c r="Q257" s="134" t="str">
        <f t="shared" si="19"/>
        <v/>
      </c>
    </row>
    <row r="258" spans="2:17" s="49" customFormat="1" ht="15" x14ac:dyDescent="0.25">
      <c r="B258" s="50"/>
      <c r="C258" s="51"/>
      <c r="D258" s="51"/>
      <c r="E258" s="52"/>
      <c r="F258" s="51"/>
      <c r="G258" s="53"/>
      <c r="H258" s="132"/>
      <c r="I258" s="131" t="str">
        <f>IF(ISBLANK(B258),"",SUMIF(Virkedager!$C:$C,"&gt;" &amp;  C258,Virkedager!$A:$A) - SUMIF(Virkedager!$C:$C,"&gt;" &amp;  D258,Virkedager!$A:$A))</f>
        <v/>
      </c>
      <c r="J258" s="54" t="str">
        <f t="shared" si="16"/>
        <v/>
      </c>
      <c r="K258" s="55" t="str">
        <f>IF(ISBLANK(B258),"",SUMIF(Virkedager!$C:$C,"&gt;" &amp;  C258,Virkedager!$A:$A) - SUMIF(Virkedager!$C:$C,"&gt;" &amp;  F258,Virkedager!$A:$A))</f>
        <v/>
      </c>
      <c r="L258" s="54" t="str">
        <f t="shared" si="17"/>
        <v/>
      </c>
      <c r="M258" s="56" t="str">
        <f t="shared" si="18"/>
        <v/>
      </c>
      <c r="N258" s="56" t="str">
        <f>IF(ISBLANK(B258),"",IF(COUNTIF($B$7:B258,B258)&gt;1,TRUE,FALSE))</f>
        <v/>
      </c>
      <c r="O258" s="56" t="str">
        <f>IF(ISBLANK(B258),"",IF(COUNTIF($M$7:M258,TRUE)&gt;$Q$2,M258,FALSE))</f>
        <v/>
      </c>
      <c r="P258" s="135"/>
      <c r="Q258" s="134" t="str">
        <f t="shared" si="19"/>
        <v/>
      </c>
    </row>
    <row r="259" spans="2:17" s="49" customFormat="1" ht="15" x14ac:dyDescent="0.25">
      <c r="B259" s="50"/>
      <c r="C259" s="51"/>
      <c r="D259" s="51"/>
      <c r="E259" s="52"/>
      <c r="F259" s="51"/>
      <c r="G259" s="53"/>
      <c r="H259" s="132"/>
      <c r="I259" s="131" t="str">
        <f>IF(ISBLANK(B259),"",SUMIF(Virkedager!$C:$C,"&gt;" &amp;  C259,Virkedager!$A:$A) - SUMIF(Virkedager!$C:$C,"&gt;" &amp;  D259,Virkedager!$A:$A))</f>
        <v/>
      </c>
      <c r="J259" s="54" t="str">
        <f t="shared" si="16"/>
        <v/>
      </c>
      <c r="K259" s="55" t="str">
        <f>IF(ISBLANK(B259),"",SUMIF(Virkedager!$C:$C,"&gt;" &amp;  C259,Virkedager!$A:$A) - SUMIF(Virkedager!$C:$C,"&gt;" &amp;  F259,Virkedager!$A:$A))</f>
        <v/>
      </c>
      <c r="L259" s="54" t="str">
        <f t="shared" si="17"/>
        <v/>
      </c>
      <c r="M259" s="56" t="str">
        <f t="shared" si="18"/>
        <v/>
      </c>
      <c r="N259" s="56" t="str">
        <f>IF(ISBLANK(B259),"",IF(COUNTIF($B$7:B259,B259)&gt;1,TRUE,FALSE))</f>
        <v/>
      </c>
      <c r="O259" s="56" t="str">
        <f>IF(ISBLANK(B259),"",IF(COUNTIF($M$7:M259,TRUE)&gt;$Q$2,M259,FALSE))</f>
        <v/>
      </c>
      <c r="P259" s="135"/>
      <c r="Q259" s="134" t="str">
        <f t="shared" si="19"/>
        <v/>
      </c>
    </row>
    <row r="260" spans="2:17" s="49" customFormat="1" ht="15" x14ac:dyDescent="0.25">
      <c r="B260" s="50"/>
      <c r="C260" s="51"/>
      <c r="D260" s="51"/>
      <c r="E260" s="52"/>
      <c r="F260" s="51"/>
      <c r="G260" s="53"/>
      <c r="H260" s="132"/>
      <c r="I260" s="131" t="str">
        <f>IF(ISBLANK(B260),"",SUMIF(Virkedager!$C:$C,"&gt;" &amp;  C260,Virkedager!$A:$A) - SUMIF(Virkedager!$C:$C,"&gt;" &amp;  D260,Virkedager!$A:$A))</f>
        <v/>
      </c>
      <c r="J260" s="54" t="str">
        <f t="shared" si="16"/>
        <v/>
      </c>
      <c r="K260" s="55" t="str">
        <f>IF(ISBLANK(B260),"",SUMIF(Virkedager!$C:$C,"&gt;" &amp;  C260,Virkedager!$A:$A) - SUMIF(Virkedager!$C:$C,"&gt;" &amp;  F260,Virkedager!$A:$A))</f>
        <v/>
      </c>
      <c r="L260" s="54" t="str">
        <f t="shared" si="17"/>
        <v/>
      </c>
      <c r="M260" s="56" t="str">
        <f t="shared" si="18"/>
        <v/>
      </c>
      <c r="N260" s="56" t="str">
        <f>IF(ISBLANK(B260),"",IF(COUNTIF($B$7:B260,B260)&gt;1,TRUE,FALSE))</f>
        <v/>
      </c>
      <c r="O260" s="56" t="str">
        <f>IF(ISBLANK(B260),"",IF(COUNTIF($M$7:M260,TRUE)&gt;$Q$2,M260,FALSE))</f>
        <v/>
      </c>
      <c r="P260" s="135"/>
      <c r="Q260" s="134" t="str">
        <f t="shared" si="19"/>
        <v/>
      </c>
    </row>
    <row r="261" spans="2:17" s="49" customFormat="1" ht="15" x14ac:dyDescent="0.25">
      <c r="B261" s="50"/>
      <c r="C261" s="51"/>
      <c r="D261" s="51"/>
      <c r="E261" s="52"/>
      <c r="F261" s="51"/>
      <c r="G261" s="53"/>
      <c r="H261" s="132"/>
      <c r="I261" s="131" t="str">
        <f>IF(ISBLANK(B261),"",SUMIF(Virkedager!$C:$C,"&gt;" &amp;  C261,Virkedager!$A:$A) - SUMIF(Virkedager!$C:$C,"&gt;" &amp;  D261,Virkedager!$A:$A))</f>
        <v/>
      </c>
      <c r="J261" s="54" t="str">
        <f t="shared" si="16"/>
        <v/>
      </c>
      <c r="K261" s="55" t="str">
        <f>IF(ISBLANK(B261),"",SUMIF(Virkedager!$C:$C,"&gt;" &amp;  C261,Virkedager!$A:$A) - SUMIF(Virkedager!$C:$C,"&gt;" &amp;  F261,Virkedager!$A:$A))</f>
        <v/>
      </c>
      <c r="L261" s="54" t="str">
        <f t="shared" si="17"/>
        <v/>
      </c>
      <c r="M261" s="56" t="str">
        <f t="shared" si="18"/>
        <v/>
      </c>
      <c r="N261" s="56" t="str">
        <f>IF(ISBLANK(B261),"",IF(COUNTIF($B$7:B261,B261)&gt;1,TRUE,FALSE))</f>
        <v/>
      </c>
      <c r="O261" s="56" t="str">
        <f>IF(ISBLANK(B261),"",IF(COUNTIF($M$7:M261,TRUE)&gt;$Q$2,M261,FALSE))</f>
        <v/>
      </c>
      <c r="P261" s="135"/>
      <c r="Q261" s="134" t="str">
        <f t="shared" si="19"/>
        <v/>
      </c>
    </row>
    <row r="262" spans="2:17" s="49" customFormat="1" ht="15" x14ac:dyDescent="0.25">
      <c r="B262" s="50"/>
      <c r="C262" s="51"/>
      <c r="D262" s="51"/>
      <c r="E262" s="52"/>
      <c r="F262" s="51"/>
      <c r="G262" s="53"/>
      <c r="H262" s="132"/>
      <c r="I262" s="131" t="str">
        <f>IF(ISBLANK(B262),"",SUMIF(Virkedager!$C:$C,"&gt;" &amp;  C262,Virkedager!$A:$A) - SUMIF(Virkedager!$C:$C,"&gt;" &amp;  D262,Virkedager!$A:$A))</f>
        <v/>
      </c>
      <c r="J262" s="54" t="str">
        <f t="shared" si="16"/>
        <v/>
      </c>
      <c r="K262" s="55" t="str">
        <f>IF(ISBLANK(B262),"",SUMIF(Virkedager!$C:$C,"&gt;" &amp;  C262,Virkedager!$A:$A) - SUMIF(Virkedager!$C:$C,"&gt;" &amp;  F262,Virkedager!$A:$A))</f>
        <v/>
      </c>
      <c r="L262" s="54" t="str">
        <f t="shared" si="17"/>
        <v/>
      </c>
      <c r="M262" s="56" t="str">
        <f t="shared" si="18"/>
        <v/>
      </c>
      <c r="N262" s="56" t="str">
        <f>IF(ISBLANK(B262),"",IF(COUNTIF($B$7:B262,B262)&gt;1,TRUE,FALSE))</f>
        <v/>
      </c>
      <c r="O262" s="56" t="str">
        <f>IF(ISBLANK(B262),"",IF(COUNTIF($M$7:M262,TRUE)&gt;$Q$2,M262,FALSE))</f>
        <v/>
      </c>
      <c r="P262" s="135"/>
      <c r="Q262" s="134" t="str">
        <f t="shared" si="19"/>
        <v/>
      </c>
    </row>
    <row r="263" spans="2:17" s="49" customFormat="1" ht="15" x14ac:dyDescent="0.25">
      <c r="B263" s="50"/>
      <c r="C263" s="51"/>
      <c r="D263" s="51"/>
      <c r="E263" s="52"/>
      <c r="F263" s="51"/>
      <c r="G263" s="53"/>
      <c r="H263" s="132"/>
      <c r="I263" s="131" t="str">
        <f>IF(ISBLANK(B263),"",SUMIF(Virkedager!$C:$C,"&gt;" &amp;  C263,Virkedager!$A:$A) - SUMIF(Virkedager!$C:$C,"&gt;" &amp;  D263,Virkedager!$A:$A))</f>
        <v/>
      </c>
      <c r="J263" s="54" t="str">
        <f t="shared" si="16"/>
        <v/>
      </c>
      <c r="K263" s="55" t="str">
        <f>IF(ISBLANK(B263),"",SUMIF(Virkedager!$C:$C,"&gt;" &amp;  C263,Virkedager!$A:$A) - SUMIF(Virkedager!$C:$C,"&gt;" &amp;  F263,Virkedager!$A:$A))</f>
        <v/>
      </c>
      <c r="L263" s="54" t="str">
        <f t="shared" si="17"/>
        <v/>
      </c>
      <c r="M263" s="56" t="str">
        <f t="shared" si="18"/>
        <v/>
      </c>
      <c r="N263" s="56" t="str">
        <f>IF(ISBLANK(B263),"",IF(COUNTIF($B$7:B263,B263)&gt;1,TRUE,FALSE))</f>
        <v/>
      </c>
      <c r="O263" s="56" t="str">
        <f>IF(ISBLANK(B263),"",IF(COUNTIF($M$7:M263,TRUE)&gt;$Q$2,M263,FALSE))</f>
        <v/>
      </c>
      <c r="P263" s="135"/>
      <c r="Q263" s="134" t="str">
        <f t="shared" si="19"/>
        <v/>
      </c>
    </row>
    <row r="264" spans="2:17" s="49" customFormat="1" ht="15" x14ac:dyDescent="0.25">
      <c r="B264" s="50"/>
      <c r="C264" s="51"/>
      <c r="D264" s="51"/>
      <c r="E264" s="52"/>
      <c r="F264" s="51"/>
      <c r="G264" s="53"/>
      <c r="H264" s="132"/>
      <c r="I264" s="131" t="str">
        <f>IF(ISBLANK(B264),"",SUMIF(Virkedager!$C:$C,"&gt;" &amp;  C264,Virkedager!$A:$A) - SUMIF(Virkedager!$C:$C,"&gt;" &amp;  D264,Virkedager!$A:$A))</f>
        <v/>
      </c>
      <c r="J264" s="54" t="str">
        <f t="shared" si="16"/>
        <v/>
      </c>
      <c r="K264" s="55" t="str">
        <f>IF(ISBLANK(B264),"",SUMIF(Virkedager!$C:$C,"&gt;" &amp;  C264,Virkedager!$A:$A) - SUMIF(Virkedager!$C:$C,"&gt;" &amp;  F264,Virkedager!$A:$A))</f>
        <v/>
      </c>
      <c r="L264" s="54" t="str">
        <f t="shared" si="17"/>
        <v/>
      </c>
      <c r="M264" s="56" t="str">
        <f t="shared" si="18"/>
        <v/>
      </c>
      <c r="N264" s="56" t="str">
        <f>IF(ISBLANK(B264),"",IF(COUNTIF($B$7:B264,B264)&gt;1,TRUE,FALSE))</f>
        <v/>
      </c>
      <c r="O264" s="56" t="str">
        <f>IF(ISBLANK(B264),"",IF(COUNTIF($M$7:M264,TRUE)&gt;$Q$2,M264,FALSE))</f>
        <v/>
      </c>
      <c r="P264" s="135"/>
      <c r="Q264" s="134" t="str">
        <f t="shared" si="19"/>
        <v/>
      </c>
    </row>
    <row r="265" spans="2:17" s="49" customFormat="1" ht="15" x14ac:dyDescent="0.25">
      <c r="B265" s="50"/>
      <c r="C265" s="51"/>
      <c r="D265" s="51"/>
      <c r="E265" s="52"/>
      <c r="F265" s="51"/>
      <c r="G265" s="53"/>
      <c r="H265" s="132"/>
      <c r="I265" s="131" t="str">
        <f>IF(ISBLANK(B265),"",SUMIF(Virkedager!$C:$C,"&gt;" &amp;  C265,Virkedager!$A:$A) - SUMIF(Virkedager!$C:$C,"&gt;" &amp;  D265,Virkedager!$A:$A))</f>
        <v/>
      </c>
      <c r="J265" s="54" t="str">
        <f t="shared" ref="J265:J328" si="20">IF(ISBLANK(B265),"",I265&lt;21)</f>
        <v/>
      </c>
      <c r="K265" s="55" t="str">
        <f>IF(ISBLANK(B265),"",SUMIF(Virkedager!$C:$C,"&gt;" &amp;  C265,Virkedager!$A:$A) - SUMIF(Virkedager!$C:$C,"&gt;" &amp;  F265,Virkedager!$A:$A))</f>
        <v/>
      </c>
      <c r="L265" s="54" t="str">
        <f t="shared" ref="L265:L328" si="21">IF(ISBLANK(B265),"",IF(N265,NOT(N265),K265&gt;20))</f>
        <v/>
      </c>
      <c r="M265" s="56" t="str">
        <f t="shared" ref="M265:M328" si="22">IF(ISBLANK(B265),"",IF(AND(ISNUMBER($L$2),ISNUMBER(E265)),INT(F265)&gt;INT(E265),FALSE))</f>
        <v/>
      </c>
      <c r="N265" s="56" t="str">
        <f>IF(ISBLANK(B265),"",IF(COUNTIF($B$7:B265,B265)&gt;1,TRUE,FALSE))</f>
        <v/>
      </c>
      <c r="O265" s="56" t="str">
        <f>IF(ISBLANK(B265),"",IF(COUNTIF($M$7:M265,TRUE)&gt;$Q$2,M265,FALSE))</f>
        <v/>
      </c>
      <c r="P265" s="135"/>
      <c r="Q265" s="134" t="str">
        <f t="shared" ref="Q265:Q328" si="23">IF(ISBLANK(B265),"",MAXA(IF(AND(L265,J265,NOT(N265)),G265,0),IF(AND(O265,$P$2,NOT(N265)),500,0)))</f>
        <v/>
      </c>
    </row>
    <row r="266" spans="2:17" s="49" customFormat="1" ht="15" x14ac:dyDescent="0.25">
      <c r="B266" s="50"/>
      <c r="C266" s="51"/>
      <c r="D266" s="51"/>
      <c r="E266" s="52"/>
      <c r="F266" s="51"/>
      <c r="G266" s="53"/>
      <c r="H266" s="132"/>
      <c r="I266" s="131" t="str">
        <f>IF(ISBLANK(B266),"",SUMIF(Virkedager!$C:$C,"&gt;" &amp;  C266,Virkedager!$A:$A) - SUMIF(Virkedager!$C:$C,"&gt;" &amp;  D266,Virkedager!$A:$A))</f>
        <v/>
      </c>
      <c r="J266" s="54" t="str">
        <f t="shared" si="20"/>
        <v/>
      </c>
      <c r="K266" s="55" t="str">
        <f>IF(ISBLANK(B266),"",SUMIF(Virkedager!$C:$C,"&gt;" &amp;  C266,Virkedager!$A:$A) - SUMIF(Virkedager!$C:$C,"&gt;" &amp;  F266,Virkedager!$A:$A))</f>
        <v/>
      </c>
      <c r="L266" s="54" t="str">
        <f t="shared" si="21"/>
        <v/>
      </c>
      <c r="M266" s="56" t="str">
        <f t="shared" si="22"/>
        <v/>
      </c>
      <c r="N266" s="56" t="str">
        <f>IF(ISBLANK(B266),"",IF(COUNTIF($B$7:B266,B266)&gt;1,TRUE,FALSE))</f>
        <v/>
      </c>
      <c r="O266" s="56" t="str">
        <f>IF(ISBLANK(B266),"",IF(COUNTIF($M$7:M266,TRUE)&gt;$Q$2,M266,FALSE))</f>
        <v/>
      </c>
      <c r="P266" s="135"/>
      <c r="Q266" s="134" t="str">
        <f t="shared" si="23"/>
        <v/>
      </c>
    </row>
    <row r="267" spans="2:17" s="49" customFormat="1" ht="15" x14ac:dyDescent="0.25">
      <c r="B267" s="50"/>
      <c r="C267" s="51"/>
      <c r="D267" s="51"/>
      <c r="E267" s="52"/>
      <c r="F267" s="51"/>
      <c r="G267" s="53"/>
      <c r="H267" s="132"/>
      <c r="I267" s="131" t="str">
        <f>IF(ISBLANK(B267),"",SUMIF(Virkedager!$C:$C,"&gt;" &amp;  C267,Virkedager!$A:$A) - SUMIF(Virkedager!$C:$C,"&gt;" &amp;  D267,Virkedager!$A:$A))</f>
        <v/>
      </c>
      <c r="J267" s="54" t="str">
        <f t="shared" si="20"/>
        <v/>
      </c>
      <c r="K267" s="55" t="str">
        <f>IF(ISBLANK(B267),"",SUMIF(Virkedager!$C:$C,"&gt;" &amp;  C267,Virkedager!$A:$A) - SUMIF(Virkedager!$C:$C,"&gt;" &amp;  F267,Virkedager!$A:$A))</f>
        <v/>
      </c>
      <c r="L267" s="54" t="str">
        <f t="shared" si="21"/>
        <v/>
      </c>
      <c r="M267" s="56" t="str">
        <f t="shared" si="22"/>
        <v/>
      </c>
      <c r="N267" s="56" t="str">
        <f>IF(ISBLANK(B267),"",IF(COUNTIF($B$7:B267,B267)&gt;1,TRUE,FALSE))</f>
        <v/>
      </c>
      <c r="O267" s="56" t="str">
        <f>IF(ISBLANK(B267),"",IF(COUNTIF($M$7:M267,TRUE)&gt;$Q$2,M267,FALSE))</f>
        <v/>
      </c>
      <c r="P267" s="135"/>
      <c r="Q267" s="134" t="str">
        <f t="shared" si="23"/>
        <v/>
      </c>
    </row>
    <row r="268" spans="2:17" s="49" customFormat="1" ht="15" x14ac:dyDescent="0.25">
      <c r="B268" s="50"/>
      <c r="C268" s="51"/>
      <c r="D268" s="51"/>
      <c r="E268" s="52"/>
      <c r="F268" s="51"/>
      <c r="G268" s="53"/>
      <c r="H268" s="132"/>
      <c r="I268" s="131" t="str">
        <f>IF(ISBLANK(B268),"",SUMIF(Virkedager!$C:$C,"&gt;" &amp;  C268,Virkedager!$A:$A) - SUMIF(Virkedager!$C:$C,"&gt;" &amp;  D268,Virkedager!$A:$A))</f>
        <v/>
      </c>
      <c r="J268" s="54" t="str">
        <f t="shared" si="20"/>
        <v/>
      </c>
      <c r="K268" s="55" t="str">
        <f>IF(ISBLANK(B268),"",SUMIF(Virkedager!$C:$C,"&gt;" &amp;  C268,Virkedager!$A:$A) - SUMIF(Virkedager!$C:$C,"&gt;" &amp;  F268,Virkedager!$A:$A))</f>
        <v/>
      </c>
      <c r="L268" s="54" t="str">
        <f t="shared" si="21"/>
        <v/>
      </c>
      <c r="M268" s="56" t="str">
        <f t="shared" si="22"/>
        <v/>
      </c>
      <c r="N268" s="56" t="str">
        <f>IF(ISBLANK(B268),"",IF(COUNTIF($B$7:B268,B268)&gt;1,TRUE,FALSE))</f>
        <v/>
      </c>
      <c r="O268" s="56" t="str">
        <f>IF(ISBLANK(B268),"",IF(COUNTIF($M$7:M268,TRUE)&gt;$Q$2,M268,FALSE))</f>
        <v/>
      </c>
      <c r="P268" s="135"/>
      <c r="Q268" s="134" t="str">
        <f t="shared" si="23"/>
        <v/>
      </c>
    </row>
    <row r="269" spans="2:17" s="49" customFormat="1" ht="15" x14ac:dyDescent="0.25">
      <c r="B269" s="50"/>
      <c r="C269" s="51"/>
      <c r="D269" s="51"/>
      <c r="E269" s="52"/>
      <c r="F269" s="51"/>
      <c r="G269" s="53"/>
      <c r="H269" s="132"/>
      <c r="I269" s="131" t="str">
        <f>IF(ISBLANK(B269),"",SUMIF(Virkedager!$C:$C,"&gt;" &amp;  C269,Virkedager!$A:$A) - SUMIF(Virkedager!$C:$C,"&gt;" &amp;  D269,Virkedager!$A:$A))</f>
        <v/>
      </c>
      <c r="J269" s="54" t="str">
        <f t="shared" si="20"/>
        <v/>
      </c>
      <c r="K269" s="55" t="str">
        <f>IF(ISBLANK(B269),"",SUMIF(Virkedager!$C:$C,"&gt;" &amp;  C269,Virkedager!$A:$A) - SUMIF(Virkedager!$C:$C,"&gt;" &amp;  F269,Virkedager!$A:$A))</f>
        <v/>
      </c>
      <c r="L269" s="54" t="str">
        <f t="shared" si="21"/>
        <v/>
      </c>
      <c r="M269" s="56" t="str">
        <f t="shared" si="22"/>
        <v/>
      </c>
      <c r="N269" s="56" t="str">
        <f>IF(ISBLANK(B269),"",IF(COUNTIF($B$7:B269,B269)&gt;1,TRUE,FALSE))</f>
        <v/>
      </c>
      <c r="O269" s="56" t="str">
        <f>IF(ISBLANK(B269),"",IF(COUNTIF($M$7:M269,TRUE)&gt;$Q$2,M269,FALSE))</f>
        <v/>
      </c>
      <c r="P269" s="135"/>
      <c r="Q269" s="134" t="str">
        <f t="shared" si="23"/>
        <v/>
      </c>
    </row>
    <row r="270" spans="2:17" s="49" customFormat="1" ht="15" x14ac:dyDescent="0.25">
      <c r="B270" s="50"/>
      <c r="C270" s="51"/>
      <c r="D270" s="51"/>
      <c r="E270" s="52"/>
      <c r="F270" s="51"/>
      <c r="G270" s="53"/>
      <c r="H270" s="132"/>
      <c r="I270" s="131" t="str">
        <f>IF(ISBLANK(B270),"",SUMIF(Virkedager!$C:$C,"&gt;" &amp;  C270,Virkedager!$A:$A) - SUMIF(Virkedager!$C:$C,"&gt;" &amp;  D270,Virkedager!$A:$A))</f>
        <v/>
      </c>
      <c r="J270" s="54" t="str">
        <f t="shared" si="20"/>
        <v/>
      </c>
      <c r="K270" s="55" t="str">
        <f>IF(ISBLANK(B270),"",SUMIF(Virkedager!$C:$C,"&gt;" &amp;  C270,Virkedager!$A:$A) - SUMIF(Virkedager!$C:$C,"&gt;" &amp;  F270,Virkedager!$A:$A))</f>
        <v/>
      </c>
      <c r="L270" s="54" t="str">
        <f t="shared" si="21"/>
        <v/>
      </c>
      <c r="M270" s="56" t="str">
        <f t="shared" si="22"/>
        <v/>
      </c>
      <c r="N270" s="56" t="str">
        <f>IF(ISBLANK(B270),"",IF(COUNTIF($B$7:B270,B270)&gt;1,TRUE,FALSE))</f>
        <v/>
      </c>
      <c r="O270" s="56" t="str">
        <f>IF(ISBLANK(B270),"",IF(COUNTIF($M$7:M270,TRUE)&gt;$Q$2,M270,FALSE))</f>
        <v/>
      </c>
      <c r="P270" s="135"/>
      <c r="Q270" s="134" t="str">
        <f t="shared" si="23"/>
        <v/>
      </c>
    </row>
    <row r="271" spans="2:17" s="49" customFormat="1" ht="15" x14ac:dyDescent="0.25">
      <c r="B271" s="50"/>
      <c r="C271" s="51"/>
      <c r="D271" s="51"/>
      <c r="E271" s="52"/>
      <c r="F271" s="51"/>
      <c r="G271" s="53"/>
      <c r="H271" s="132"/>
      <c r="I271" s="131" t="str">
        <f>IF(ISBLANK(B271),"",SUMIF(Virkedager!$C:$C,"&gt;" &amp;  C271,Virkedager!$A:$A) - SUMIF(Virkedager!$C:$C,"&gt;" &amp;  D271,Virkedager!$A:$A))</f>
        <v/>
      </c>
      <c r="J271" s="54" t="str">
        <f t="shared" si="20"/>
        <v/>
      </c>
      <c r="K271" s="55" t="str">
        <f>IF(ISBLANK(B271),"",SUMIF(Virkedager!$C:$C,"&gt;" &amp;  C271,Virkedager!$A:$A) - SUMIF(Virkedager!$C:$C,"&gt;" &amp;  F271,Virkedager!$A:$A))</f>
        <v/>
      </c>
      <c r="L271" s="54" t="str">
        <f t="shared" si="21"/>
        <v/>
      </c>
      <c r="M271" s="56" t="str">
        <f t="shared" si="22"/>
        <v/>
      </c>
      <c r="N271" s="56" t="str">
        <f>IF(ISBLANK(B271),"",IF(COUNTIF($B$7:B271,B271)&gt;1,TRUE,FALSE))</f>
        <v/>
      </c>
      <c r="O271" s="56" t="str">
        <f>IF(ISBLANK(B271),"",IF(COUNTIF($M$7:M271,TRUE)&gt;$Q$2,M271,FALSE))</f>
        <v/>
      </c>
      <c r="P271" s="135"/>
      <c r="Q271" s="134" t="str">
        <f t="shared" si="23"/>
        <v/>
      </c>
    </row>
    <row r="272" spans="2:17" s="49" customFormat="1" ht="15" x14ac:dyDescent="0.25">
      <c r="B272" s="50"/>
      <c r="C272" s="51"/>
      <c r="D272" s="51"/>
      <c r="E272" s="52"/>
      <c r="F272" s="51"/>
      <c r="G272" s="53"/>
      <c r="H272" s="132"/>
      <c r="I272" s="131" t="str">
        <f>IF(ISBLANK(B272),"",SUMIF(Virkedager!$C:$C,"&gt;" &amp;  C272,Virkedager!$A:$A) - SUMIF(Virkedager!$C:$C,"&gt;" &amp;  D272,Virkedager!$A:$A))</f>
        <v/>
      </c>
      <c r="J272" s="54" t="str">
        <f t="shared" si="20"/>
        <v/>
      </c>
      <c r="K272" s="55" t="str">
        <f>IF(ISBLANK(B272),"",SUMIF(Virkedager!$C:$C,"&gt;" &amp;  C272,Virkedager!$A:$A) - SUMIF(Virkedager!$C:$C,"&gt;" &amp;  F272,Virkedager!$A:$A))</f>
        <v/>
      </c>
      <c r="L272" s="54" t="str">
        <f t="shared" si="21"/>
        <v/>
      </c>
      <c r="M272" s="56" t="str">
        <f t="shared" si="22"/>
        <v/>
      </c>
      <c r="N272" s="56" t="str">
        <f>IF(ISBLANK(B272),"",IF(COUNTIF($B$7:B272,B272)&gt;1,TRUE,FALSE))</f>
        <v/>
      </c>
      <c r="O272" s="56" t="str">
        <f>IF(ISBLANK(B272),"",IF(COUNTIF($M$7:M272,TRUE)&gt;$Q$2,M272,FALSE))</f>
        <v/>
      </c>
      <c r="P272" s="135"/>
      <c r="Q272" s="134" t="str">
        <f t="shared" si="23"/>
        <v/>
      </c>
    </row>
    <row r="273" spans="2:17" s="49" customFormat="1" ht="15" x14ac:dyDescent="0.25">
      <c r="B273" s="50"/>
      <c r="C273" s="51"/>
      <c r="D273" s="51"/>
      <c r="E273" s="52"/>
      <c r="F273" s="51"/>
      <c r="G273" s="53"/>
      <c r="H273" s="132"/>
      <c r="I273" s="131" t="str">
        <f>IF(ISBLANK(B273),"",SUMIF(Virkedager!$C:$C,"&gt;" &amp;  C273,Virkedager!$A:$A) - SUMIF(Virkedager!$C:$C,"&gt;" &amp;  D273,Virkedager!$A:$A))</f>
        <v/>
      </c>
      <c r="J273" s="54" t="str">
        <f t="shared" si="20"/>
        <v/>
      </c>
      <c r="K273" s="55" t="str">
        <f>IF(ISBLANK(B273),"",SUMIF(Virkedager!$C:$C,"&gt;" &amp;  C273,Virkedager!$A:$A) - SUMIF(Virkedager!$C:$C,"&gt;" &amp;  F273,Virkedager!$A:$A))</f>
        <v/>
      </c>
      <c r="L273" s="54" t="str">
        <f t="shared" si="21"/>
        <v/>
      </c>
      <c r="M273" s="56" t="str">
        <f t="shared" si="22"/>
        <v/>
      </c>
      <c r="N273" s="56" t="str">
        <f>IF(ISBLANK(B273),"",IF(COUNTIF($B$7:B273,B273)&gt;1,TRUE,FALSE))</f>
        <v/>
      </c>
      <c r="O273" s="56" t="str">
        <f>IF(ISBLANK(B273),"",IF(COUNTIF($M$7:M273,TRUE)&gt;$Q$2,M273,FALSE))</f>
        <v/>
      </c>
      <c r="P273" s="135"/>
      <c r="Q273" s="134" t="str">
        <f t="shared" si="23"/>
        <v/>
      </c>
    </row>
    <row r="274" spans="2:17" s="49" customFormat="1" ht="15" x14ac:dyDescent="0.25">
      <c r="B274" s="50"/>
      <c r="C274" s="51"/>
      <c r="D274" s="51"/>
      <c r="E274" s="52"/>
      <c r="F274" s="51"/>
      <c r="G274" s="53"/>
      <c r="H274" s="132"/>
      <c r="I274" s="131" t="str">
        <f>IF(ISBLANK(B274),"",SUMIF(Virkedager!$C:$C,"&gt;" &amp;  C274,Virkedager!$A:$A) - SUMIF(Virkedager!$C:$C,"&gt;" &amp;  D274,Virkedager!$A:$A))</f>
        <v/>
      </c>
      <c r="J274" s="54" t="str">
        <f t="shared" si="20"/>
        <v/>
      </c>
      <c r="K274" s="55" t="str">
        <f>IF(ISBLANK(B274),"",SUMIF(Virkedager!$C:$C,"&gt;" &amp;  C274,Virkedager!$A:$A) - SUMIF(Virkedager!$C:$C,"&gt;" &amp;  F274,Virkedager!$A:$A))</f>
        <v/>
      </c>
      <c r="L274" s="54" t="str">
        <f t="shared" si="21"/>
        <v/>
      </c>
      <c r="M274" s="56" t="str">
        <f t="shared" si="22"/>
        <v/>
      </c>
      <c r="N274" s="56" t="str">
        <f>IF(ISBLANK(B274),"",IF(COUNTIF($B$7:B274,B274)&gt;1,TRUE,FALSE))</f>
        <v/>
      </c>
      <c r="O274" s="56" t="str">
        <f>IF(ISBLANK(B274),"",IF(COUNTIF($M$7:M274,TRUE)&gt;$Q$2,M274,FALSE))</f>
        <v/>
      </c>
      <c r="P274" s="135"/>
      <c r="Q274" s="134" t="str">
        <f t="shared" si="23"/>
        <v/>
      </c>
    </row>
    <row r="275" spans="2:17" s="49" customFormat="1" ht="15" x14ac:dyDescent="0.25">
      <c r="B275" s="50"/>
      <c r="C275" s="51"/>
      <c r="D275" s="51"/>
      <c r="E275" s="52"/>
      <c r="F275" s="51"/>
      <c r="G275" s="53"/>
      <c r="H275" s="132"/>
      <c r="I275" s="131" t="str">
        <f>IF(ISBLANK(B275),"",SUMIF(Virkedager!$C:$C,"&gt;" &amp;  C275,Virkedager!$A:$A) - SUMIF(Virkedager!$C:$C,"&gt;" &amp;  D275,Virkedager!$A:$A))</f>
        <v/>
      </c>
      <c r="J275" s="54" t="str">
        <f t="shared" si="20"/>
        <v/>
      </c>
      <c r="K275" s="55" t="str">
        <f>IF(ISBLANK(B275),"",SUMIF(Virkedager!$C:$C,"&gt;" &amp;  C275,Virkedager!$A:$A) - SUMIF(Virkedager!$C:$C,"&gt;" &amp;  F275,Virkedager!$A:$A))</f>
        <v/>
      </c>
      <c r="L275" s="54" t="str">
        <f t="shared" si="21"/>
        <v/>
      </c>
      <c r="M275" s="56" t="str">
        <f t="shared" si="22"/>
        <v/>
      </c>
      <c r="N275" s="56" t="str">
        <f>IF(ISBLANK(B275),"",IF(COUNTIF($B$7:B275,B275)&gt;1,TRUE,FALSE))</f>
        <v/>
      </c>
      <c r="O275" s="56" t="str">
        <f>IF(ISBLANK(B275),"",IF(COUNTIF($M$7:M275,TRUE)&gt;$Q$2,M275,FALSE))</f>
        <v/>
      </c>
      <c r="P275" s="135"/>
      <c r="Q275" s="134" t="str">
        <f t="shared" si="23"/>
        <v/>
      </c>
    </row>
    <row r="276" spans="2:17" s="49" customFormat="1" ht="15" x14ac:dyDescent="0.25">
      <c r="B276" s="50"/>
      <c r="C276" s="51"/>
      <c r="D276" s="51"/>
      <c r="E276" s="52"/>
      <c r="F276" s="51"/>
      <c r="G276" s="53"/>
      <c r="H276" s="132"/>
      <c r="I276" s="131" t="str">
        <f>IF(ISBLANK(B276),"",SUMIF(Virkedager!$C:$C,"&gt;" &amp;  C276,Virkedager!$A:$A) - SUMIF(Virkedager!$C:$C,"&gt;" &amp;  D276,Virkedager!$A:$A))</f>
        <v/>
      </c>
      <c r="J276" s="54" t="str">
        <f t="shared" si="20"/>
        <v/>
      </c>
      <c r="K276" s="55" t="str">
        <f>IF(ISBLANK(B276),"",SUMIF(Virkedager!$C:$C,"&gt;" &amp;  C276,Virkedager!$A:$A) - SUMIF(Virkedager!$C:$C,"&gt;" &amp;  F276,Virkedager!$A:$A))</f>
        <v/>
      </c>
      <c r="L276" s="54" t="str">
        <f t="shared" si="21"/>
        <v/>
      </c>
      <c r="M276" s="56" t="str">
        <f t="shared" si="22"/>
        <v/>
      </c>
      <c r="N276" s="56" t="str">
        <f>IF(ISBLANK(B276),"",IF(COUNTIF($B$7:B276,B276)&gt;1,TRUE,FALSE))</f>
        <v/>
      </c>
      <c r="O276" s="56" t="str">
        <f>IF(ISBLANK(B276),"",IF(COUNTIF($M$7:M276,TRUE)&gt;$Q$2,M276,FALSE))</f>
        <v/>
      </c>
      <c r="P276" s="135"/>
      <c r="Q276" s="134" t="str">
        <f t="shared" si="23"/>
        <v/>
      </c>
    </row>
    <row r="277" spans="2:17" s="49" customFormat="1" ht="15" x14ac:dyDescent="0.25">
      <c r="B277" s="50"/>
      <c r="C277" s="51"/>
      <c r="D277" s="51"/>
      <c r="E277" s="52"/>
      <c r="F277" s="51"/>
      <c r="G277" s="53"/>
      <c r="H277" s="132"/>
      <c r="I277" s="131" t="str">
        <f>IF(ISBLANK(B277),"",SUMIF(Virkedager!$C:$C,"&gt;" &amp;  C277,Virkedager!$A:$A) - SUMIF(Virkedager!$C:$C,"&gt;" &amp;  D277,Virkedager!$A:$A))</f>
        <v/>
      </c>
      <c r="J277" s="54" t="str">
        <f t="shared" si="20"/>
        <v/>
      </c>
      <c r="K277" s="55" t="str">
        <f>IF(ISBLANK(B277),"",SUMIF(Virkedager!$C:$C,"&gt;" &amp;  C277,Virkedager!$A:$A) - SUMIF(Virkedager!$C:$C,"&gt;" &amp;  F277,Virkedager!$A:$A))</f>
        <v/>
      </c>
      <c r="L277" s="54" t="str">
        <f t="shared" si="21"/>
        <v/>
      </c>
      <c r="M277" s="56" t="str">
        <f t="shared" si="22"/>
        <v/>
      </c>
      <c r="N277" s="56" t="str">
        <f>IF(ISBLANK(B277),"",IF(COUNTIF($B$7:B277,B277)&gt;1,TRUE,FALSE))</f>
        <v/>
      </c>
      <c r="O277" s="56" t="str">
        <f>IF(ISBLANK(B277),"",IF(COUNTIF($M$7:M277,TRUE)&gt;$Q$2,M277,FALSE))</f>
        <v/>
      </c>
      <c r="P277" s="135"/>
      <c r="Q277" s="134" t="str">
        <f t="shared" si="23"/>
        <v/>
      </c>
    </row>
    <row r="278" spans="2:17" s="49" customFormat="1" ht="15" x14ac:dyDescent="0.25">
      <c r="B278" s="50"/>
      <c r="C278" s="51"/>
      <c r="D278" s="51"/>
      <c r="E278" s="52"/>
      <c r="F278" s="51"/>
      <c r="G278" s="53"/>
      <c r="H278" s="132"/>
      <c r="I278" s="131" t="str">
        <f>IF(ISBLANK(B278),"",SUMIF(Virkedager!$C:$C,"&gt;" &amp;  C278,Virkedager!$A:$A) - SUMIF(Virkedager!$C:$C,"&gt;" &amp;  D278,Virkedager!$A:$A))</f>
        <v/>
      </c>
      <c r="J278" s="54" t="str">
        <f t="shared" si="20"/>
        <v/>
      </c>
      <c r="K278" s="55" t="str">
        <f>IF(ISBLANK(B278),"",SUMIF(Virkedager!$C:$C,"&gt;" &amp;  C278,Virkedager!$A:$A) - SUMIF(Virkedager!$C:$C,"&gt;" &amp;  F278,Virkedager!$A:$A))</f>
        <v/>
      </c>
      <c r="L278" s="54" t="str">
        <f t="shared" si="21"/>
        <v/>
      </c>
      <c r="M278" s="56" t="str">
        <f t="shared" si="22"/>
        <v/>
      </c>
      <c r="N278" s="56" t="str">
        <f>IF(ISBLANK(B278),"",IF(COUNTIF($B$7:B278,B278)&gt;1,TRUE,FALSE))</f>
        <v/>
      </c>
      <c r="O278" s="56" t="str">
        <f>IF(ISBLANK(B278),"",IF(COUNTIF($M$7:M278,TRUE)&gt;$Q$2,M278,FALSE))</f>
        <v/>
      </c>
      <c r="P278" s="135"/>
      <c r="Q278" s="134" t="str">
        <f t="shared" si="23"/>
        <v/>
      </c>
    </row>
    <row r="279" spans="2:17" s="49" customFormat="1" ht="15" x14ac:dyDescent="0.25">
      <c r="B279" s="50"/>
      <c r="C279" s="51"/>
      <c r="D279" s="51"/>
      <c r="E279" s="52"/>
      <c r="F279" s="51"/>
      <c r="G279" s="53"/>
      <c r="H279" s="132"/>
      <c r="I279" s="131" t="str">
        <f>IF(ISBLANK(B279),"",SUMIF(Virkedager!$C:$C,"&gt;" &amp;  C279,Virkedager!$A:$A) - SUMIF(Virkedager!$C:$C,"&gt;" &amp;  D279,Virkedager!$A:$A))</f>
        <v/>
      </c>
      <c r="J279" s="54" t="str">
        <f t="shared" si="20"/>
        <v/>
      </c>
      <c r="K279" s="55" t="str">
        <f>IF(ISBLANK(B279),"",SUMIF(Virkedager!$C:$C,"&gt;" &amp;  C279,Virkedager!$A:$A) - SUMIF(Virkedager!$C:$C,"&gt;" &amp;  F279,Virkedager!$A:$A))</f>
        <v/>
      </c>
      <c r="L279" s="54" t="str">
        <f t="shared" si="21"/>
        <v/>
      </c>
      <c r="M279" s="56" t="str">
        <f t="shared" si="22"/>
        <v/>
      </c>
      <c r="N279" s="56" t="str">
        <f>IF(ISBLANK(B279),"",IF(COUNTIF($B$7:B279,B279)&gt;1,TRUE,FALSE))</f>
        <v/>
      </c>
      <c r="O279" s="56" t="str">
        <f>IF(ISBLANK(B279),"",IF(COUNTIF($M$7:M279,TRUE)&gt;$Q$2,M279,FALSE))</f>
        <v/>
      </c>
      <c r="P279" s="135"/>
      <c r="Q279" s="134" t="str">
        <f t="shared" si="23"/>
        <v/>
      </c>
    </row>
    <row r="280" spans="2:17" s="49" customFormat="1" ht="15" x14ac:dyDescent="0.25">
      <c r="B280" s="50"/>
      <c r="C280" s="51"/>
      <c r="D280" s="51"/>
      <c r="E280" s="52"/>
      <c r="F280" s="51"/>
      <c r="G280" s="53"/>
      <c r="H280" s="132"/>
      <c r="I280" s="131" t="str">
        <f>IF(ISBLANK(B280),"",SUMIF(Virkedager!$C:$C,"&gt;" &amp;  C280,Virkedager!$A:$A) - SUMIF(Virkedager!$C:$C,"&gt;" &amp;  D280,Virkedager!$A:$A))</f>
        <v/>
      </c>
      <c r="J280" s="54" t="str">
        <f t="shared" si="20"/>
        <v/>
      </c>
      <c r="K280" s="55" t="str">
        <f>IF(ISBLANK(B280),"",SUMIF(Virkedager!$C:$C,"&gt;" &amp;  C280,Virkedager!$A:$A) - SUMIF(Virkedager!$C:$C,"&gt;" &amp;  F280,Virkedager!$A:$A))</f>
        <v/>
      </c>
      <c r="L280" s="54" t="str">
        <f t="shared" si="21"/>
        <v/>
      </c>
      <c r="M280" s="56" t="str">
        <f t="shared" si="22"/>
        <v/>
      </c>
      <c r="N280" s="56" t="str">
        <f>IF(ISBLANK(B280),"",IF(COUNTIF($B$7:B280,B280)&gt;1,TRUE,FALSE))</f>
        <v/>
      </c>
      <c r="O280" s="56" t="str">
        <f>IF(ISBLANK(B280),"",IF(COUNTIF($M$7:M280,TRUE)&gt;$Q$2,M280,FALSE))</f>
        <v/>
      </c>
      <c r="P280" s="135"/>
      <c r="Q280" s="134" t="str">
        <f t="shared" si="23"/>
        <v/>
      </c>
    </row>
    <row r="281" spans="2:17" s="49" customFormat="1" ht="15" x14ac:dyDescent="0.25">
      <c r="B281" s="50"/>
      <c r="C281" s="51"/>
      <c r="D281" s="51"/>
      <c r="E281" s="52"/>
      <c r="F281" s="51"/>
      <c r="G281" s="53"/>
      <c r="H281" s="132"/>
      <c r="I281" s="131" t="str">
        <f>IF(ISBLANK(B281),"",SUMIF(Virkedager!$C:$C,"&gt;" &amp;  C281,Virkedager!$A:$A) - SUMIF(Virkedager!$C:$C,"&gt;" &amp;  D281,Virkedager!$A:$A))</f>
        <v/>
      </c>
      <c r="J281" s="54" t="str">
        <f t="shared" si="20"/>
        <v/>
      </c>
      <c r="K281" s="55" t="str">
        <f>IF(ISBLANK(B281),"",SUMIF(Virkedager!$C:$C,"&gt;" &amp;  C281,Virkedager!$A:$A) - SUMIF(Virkedager!$C:$C,"&gt;" &amp;  F281,Virkedager!$A:$A))</f>
        <v/>
      </c>
      <c r="L281" s="54" t="str">
        <f t="shared" si="21"/>
        <v/>
      </c>
      <c r="M281" s="56" t="str">
        <f t="shared" si="22"/>
        <v/>
      </c>
      <c r="N281" s="56" t="str">
        <f>IF(ISBLANK(B281),"",IF(COUNTIF($B$7:B281,B281)&gt;1,TRUE,FALSE))</f>
        <v/>
      </c>
      <c r="O281" s="56" t="str">
        <f>IF(ISBLANK(B281),"",IF(COUNTIF($M$7:M281,TRUE)&gt;$Q$2,M281,FALSE))</f>
        <v/>
      </c>
      <c r="P281" s="135"/>
      <c r="Q281" s="134" t="str">
        <f t="shared" si="23"/>
        <v/>
      </c>
    </row>
    <row r="282" spans="2:17" s="49" customFormat="1" ht="15" x14ac:dyDescent="0.25">
      <c r="B282" s="50"/>
      <c r="C282" s="51"/>
      <c r="D282" s="51"/>
      <c r="E282" s="52"/>
      <c r="F282" s="51"/>
      <c r="G282" s="53"/>
      <c r="H282" s="132"/>
      <c r="I282" s="131" t="str">
        <f>IF(ISBLANK(B282),"",SUMIF(Virkedager!$C:$C,"&gt;" &amp;  C282,Virkedager!$A:$A) - SUMIF(Virkedager!$C:$C,"&gt;" &amp;  D282,Virkedager!$A:$A))</f>
        <v/>
      </c>
      <c r="J282" s="54" t="str">
        <f t="shared" si="20"/>
        <v/>
      </c>
      <c r="K282" s="55" t="str">
        <f>IF(ISBLANK(B282),"",SUMIF(Virkedager!$C:$C,"&gt;" &amp;  C282,Virkedager!$A:$A) - SUMIF(Virkedager!$C:$C,"&gt;" &amp;  F282,Virkedager!$A:$A))</f>
        <v/>
      </c>
      <c r="L282" s="54" t="str">
        <f t="shared" si="21"/>
        <v/>
      </c>
      <c r="M282" s="56" t="str">
        <f t="shared" si="22"/>
        <v/>
      </c>
      <c r="N282" s="56" t="str">
        <f>IF(ISBLANK(B282),"",IF(COUNTIF($B$7:B282,B282)&gt;1,TRUE,FALSE))</f>
        <v/>
      </c>
      <c r="O282" s="56" t="str">
        <f>IF(ISBLANK(B282),"",IF(COUNTIF($M$7:M282,TRUE)&gt;$Q$2,M282,FALSE))</f>
        <v/>
      </c>
      <c r="P282" s="135"/>
      <c r="Q282" s="134" t="str">
        <f t="shared" si="23"/>
        <v/>
      </c>
    </row>
    <row r="283" spans="2:17" s="49" customFormat="1" ht="15" x14ac:dyDescent="0.25">
      <c r="B283" s="50"/>
      <c r="C283" s="51"/>
      <c r="D283" s="51"/>
      <c r="E283" s="52"/>
      <c r="F283" s="51"/>
      <c r="G283" s="53"/>
      <c r="H283" s="132"/>
      <c r="I283" s="131" t="str">
        <f>IF(ISBLANK(B283),"",SUMIF(Virkedager!$C:$C,"&gt;" &amp;  C283,Virkedager!$A:$A) - SUMIF(Virkedager!$C:$C,"&gt;" &amp;  D283,Virkedager!$A:$A))</f>
        <v/>
      </c>
      <c r="J283" s="54" t="str">
        <f t="shared" si="20"/>
        <v/>
      </c>
      <c r="K283" s="55" t="str">
        <f>IF(ISBLANK(B283),"",SUMIF(Virkedager!$C:$C,"&gt;" &amp;  C283,Virkedager!$A:$A) - SUMIF(Virkedager!$C:$C,"&gt;" &amp;  F283,Virkedager!$A:$A))</f>
        <v/>
      </c>
      <c r="L283" s="54" t="str">
        <f t="shared" si="21"/>
        <v/>
      </c>
      <c r="M283" s="56" t="str">
        <f t="shared" si="22"/>
        <v/>
      </c>
      <c r="N283" s="56" t="str">
        <f>IF(ISBLANK(B283),"",IF(COUNTIF($B$7:B283,B283)&gt;1,TRUE,FALSE))</f>
        <v/>
      </c>
      <c r="O283" s="56" t="str">
        <f>IF(ISBLANK(B283),"",IF(COUNTIF($M$7:M283,TRUE)&gt;$Q$2,M283,FALSE))</f>
        <v/>
      </c>
      <c r="P283" s="135"/>
      <c r="Q283" s="134" t="str">
        <f t="shared" si="23"/>
        <v/>
      </c>
    </row>
    <row r="284" spans="2:17" s="49" customFormat="1" ht="15" x14ac:dyDescent="0.25">
      <c r="B284" s="50"/>
      <c r="C284" s="51"/>
      <c r="D284" s="51"/>
      <c r="E284" s="52"/>
      <c r="F284" s="51"/>
      <c r="G284" s="53"/>
      <c r="H284" s="132"/>
      <c r="I284" s="131" t="str">
        <f>IF(ISBLANK(B284),"",SUMIF(Virkedager!$C:$C,"&gt;" &amp;  C284,Virkedager!$A:$A) - SUMIF(Virkedager!$C:$C,"&gt;" &amp;  D284,Virkedager!$A:$A))</f>
        <v/>
      </c>
      <c r="J284" s="54" t="str">
        <f t="shared" si="20"/>
        <v/>
      </c>
      <c r="K284" s="55" t="str">
        <f>IF(ISBLANK(B284),"",SUMIF(Virkedager!$C:$C,"&gt;" &amp;  C284,Virkedager!$A:$A) - SUMIF(Virkedager!$C:$C,"&gt;" &amp;  F284,Virkedager!$A:$A))</f>
        <v/>
      </c>
      <c r="L284" s="54" t="str">
        <f t="shared" si="21"/>
        <v/>
      </c>
      <c r="M284" s="56" t="str">
        <f t="shared" si="22"/>
        <v/>
      </c>
      <c r="N284" s="56" t="str">
        <f>IF(ISBLANK(B284),"",IF(COUNTIF($B$7:B284,B284)&gt;1,TRUE,FALSE))</f>
        <v/>
      </c>
      <c r="O284" s="56" t="str">
        <f>IF(ISBLANK(B284),"",IF(COUNTIF($M$7:M284,TRUE)&gt;$Q$2,M284,FALSE))</f>
        <v/>
      </c>
      <c r="P284" s="135"/>
      <c r="Q284" s="134" t="str">
        <f t="shared" si="23"/>
        <v/>
      </c>
    </row>
    <row r="285" spans="2:17" s="49" customFormat="1" ht="15" x14ac:dyDescent="0.25">
      <c r="B285" s="50"/>
      <c r="C285" s="51"/>
      <c r="D285" s="51"/>
      <c r="E285" s="52"/>
      <c r="F285" s="51"/>
      <c r="G285" s="53"/>
      <c r="H285" s="132"/>
      <c r="I285" s="131" t="str">
        <f>IF(ISBLANK(B285),"",SUMIF(Virkedager!$C:$C,"&gt;" &amp;  C285,Virkedager!$A:$A) - SUMIF(Virkedager!$C:$C,"&gt;" &amp;  D285,Virkedager!$A:$A))</f>
        <v/>
      </c>
      <c r="J285" s="54" t="str">
        <f t="shared" si="20"/>
        <v/>
      </c>
      <c r="K285" s="55" t="str">
        <f>IF(ISBLANK(B285),"",SUMIF(Virkedager!$C:$C,"&gt;" &amp;  C285,Virkedager!$A:$A) - SUMIF(Virkedager!$C:$C,"&gt;" &amp;  F285,Virkedager!$A:$A))</f>
        <v/>
      </c>
      <c r="L285" s="54" t="str">
        <f t="shared" si="21"/>
        <v/>
      </c>
      <c r="M285" s="56" t="str">
        <f t="shared" si="22"/>
        <v/>
      </c>
      <c r="N285" s="56" t="str">
        <f>IF(ISBLANK(B285),"",IF(COUNTIF($B$7:B285,B285)&gt;1,TRUE,FALSE))</f>
        <v/>
      </c>
      <c r="O285" s="56" t="str">
        <f>IF(ISBLANK(B285),"",IF(COUNTIF($M$7:M285,TRUE)&gt;$Q$2,M285,FALSE))</f>
        <v/>
      </c>
      <c r="P285" s="135"/>
      <c r="Q285" s="134" t="str">
        <f t="shared" si="23"/>
        <v/>
      </c>
    </row>
    <row r="286" spans="2:17" s="49" customFormat="1" ht="15" x14ac:dyDescent="0.25">
      <c r="B286" s="50"/>
      <c r="C286" s="51"/>
      <c r="D286" s="51"/>
      <c r="E286" s="52"/>
      <c r="F286" s="51"/>
      <c r="G286" s="53"/>
      <c r="H286" s="132"/>
      <c r="I286" s="131" t="str">
        <f>IF(ISBLANK(B286),"",SUMIF(Virkedager!$C:$C,"&gt;" &amp;  C286,Virkedager!$A:$A) - SUMIF(Virkedager!$C:$C,"&gt;" &amp;  D286,Virkedager!$A:$A))</f>
        <v/>
      </c>
      <c r="J286" s="54" t="str">
        <f t="shared" si="20"/>
        <v/>
      </c>
      <c r="K286" s="55" t="str">
        <f>IF(ISBLANK(B286),"",SUMIF(Virkedager!$C:$C,"&gt;" &amp;  C286,Virkedager!$A:$A) - SUMIF(Virkedager!$C:$C,"&gt;" &amp;  F286,Virkedager!$A:$A))</f>
        <v/>
      </c>
      <c r="L286" s="54" t="str">
        <f t="shared" si="21"/>
        <v/>
      </c>
      <c r="M286" s="56" t="str">
        <f t="shared" si="22"/>
        <v/>
      </c>
      <c r="N286" s="56" t="str">
        <f>IF(ISBLANK(B286),"",IF(COUNTIF($B$7:B286,B286)&gt;1,TRUE,FALSE))</f>
        <v/>
      </c>
      <c r="O286" s="56" t="str">
        <f>IF(ISBLANK(B286),"",IF(COUNTIF($M$7:M286,TRUE)&gt;$Q$2,M286,FALSE))</f>
        <v/>
      </c>
      <c r="P286" s="135"/>
      <c r="Q286" s="134" t="str">
        <f t="shared" si="23"/>
        <v/>
      </c>
    </row>
    <row r="287" spans="2:17" s="49" customFormat="1" ht="15" x14ac:dyDescent="0.25">
      <c r="B287" s="50"/>
      <c r="C287" s="51"/>
      <c r="D287" s="51"/>
      <c r="E287" s="52"/>
      <c r="F287" s="51"/>
      <c r="G287" s="53"/>
      <c r="H287" s="132"/>
      <c r="I287" s="131" t="str">
        <f>IF(ISBLANK(B287),"",SUMIF(Virkedager!$C:$C,"&gt;" &amp;  C287,Virkedager!$A:$A) - SUMIF(Virkedager!$C:$C,"&gt;" &amp;  D287,Virkedager!$A:$A))</f>
        <v/>
      </c>
      <c r="J287" s="54" t="str">
        <f t="shared" si="20"/>
        <v/>
      </c>
      <c r="K287" s="55" t="str">
        <f>IF(ISBLANK(B287),"",SUMIF(Virkedager!$C:$C,"&gt;" &amp;  C287,Virkedager!$A:$A) - SUMIF(Virkedager!$C:$C,"&gt;" &amp;  F287,Virkedager!$A:$A))</f>
        <v/>
      </c>
      <c r="L287" s="54" t="str">
        <f t="shared" si="21"/>
        <v/>
      </c>
      <c r="M287" s="56" t="str">
        <f t="shared" si="22"/>
        <v/>
      </c>
      <c r="N287" s="56" t="str">
        <f>IF(ISBLANK(B287),"",IF(COUNTIF($B$7:B287,B287)&gt;1,TRUE,FALSE))</f>
        <v/>
      </c>
      <c r="O287" s="56" t="str">
        <f>IF(ISBLANK(B287),"",IF(COUNTIF($M$7:M287,TRUE)&gt;$Q$2,M287,FALSE))</f>
        <v/>
      </c>
      <c r="P287" s="135"/>
      <c r="Q287" s="134" t="str">
        <f t="shared" si="23"/>
        <v/>
      </c>
    </row>
    <row r="288" spans="2:17" s="49" customFormat="1" ht="15" x14ac:dyDescent="0.25">
      <c r="B288" s="50"/>
      <c r="C288" s="51"/>
      <c r="D288" s="51"/>
      <c r="E288" s="52"/>
      <c r="F288" s="51"/>
      <c r="G288" s="53"/>
      <c r="H288" s="132"/>
      <c r="I288" s="131" t="str">
        <f>IF(ISBLANK(B288),"",SUMIF(Virkedager!$C:$C,"&gt;" &amp;  C288,Virkedager!$A:$A) - SUMIF(Virkedager!$C:$C,"&gt;" &amp;  D288,Virkedager!$A:$A))</f>
        <v/>
      </c>
      <c r="J288" s="54" t="str">
        <f t="shared" si="20"/>
        <v/>
      </c>
      <c r="K288" s="55" t="str">
        <f>IF(ISBLANK(B288),"",SUMIF(Virkedager!$C:$C,"&gt;" &amp;  C288,Virkedager!$A:$A) - SUMIF(Virkedager!$C:$C,"&gt;" &amp;  F288,Virkedager!$A:$A))</f>
        <v/>
      </c>
      <c r="L288" s="54" t="str">
        <f t="shared" si="21"/>
        <v/>
      </c>
      <c r="M288" s="56" t="str">
        <f t="shared" si="22"/>
        <v/>
      </c>
      <c r="N288" s="56" t="str">
        <f>IF(ISBLANK(B288),"",IF(COUNTIF($B$7:B288,B288)&gt;1,TRUE,FALSE))</f>
        <v/>
      </c>
      <c r="O288" s="56" t="str">
        <f>IF(ISBLANK(B288),"",IF(COUNTIF($M$7:M288,TRUE)&gt;$Q$2,M288,FALSE))</f>
        <v/>
      </c>
      <c r="P288" s="135"/>
      <c r="Q288" s="134" t="str">
        <f t="shared" si="23"/>
        <v/>
      </c>
    </row>
    <row r="289" spans="2:17" s="49" customFormat="1" ht="15" x14ac:dyDescent="0.25">
      <c r="B289" s="50"/>
      <c r="C289" s="51"/>
      <c r="D289" s="51"/>
      <c r="E289" s="52"/>
      <c r="F289" s="51"/>
      <c r="G289" s="53"/>
      <c r="H289" s="132"/>
      <c r="I289" s="131" t="str">
        <f>IF(ISBLANK(B289),"",SUMIF(Virkedager!$C:$C,"&gt;" &amp;  C289,Virkedager!$A:$A) - SUMIF(Virkedager!$C:$C,"&gt;" &amp;  D289,Virkedager!$A:$A))</f>
        <v/>
      </c>
      <c r="J289" s="54" t="str">
        <f t="shared" si="20"/>
        <v/>
      </c>
      <c r="K289" s="55" t="str">
        <f>IF(ISBLANK(B289),"",SUMIF(Virkedager!$C:$C,"&gt;" &amp;  C289,Virkedager!$A:$A) - SUMIF(Virkedager!$C:$C,"&gt;" &amp;  F289,Virkedager!$A:$A))</f>
        <v/>
      </c>
      <c r="L289" s="54" t="str">
        <f t="shared" si="21"/>
        <v/>
      </c>
      <c r="M289" s="56" t="str">
        <f t="shared" si="22"/>
        <v/>
      </c>
      <c r="N289" s="56" t="str">
        <f>IF(ISBLANK(B289),"",IF(COUNTIF($B$7:B289,B289)&gt;1,TRUE,FALSE))</f>
        <v/>
      </c>
      <c r="O289" s="56" t="str">
        <f>IF(ISBLANK(B289),"",IF(COUNTIF($M$7:M289,TRUE)&gt;$Q$2,M289,FALSE))</f>
        <v/>
      </c>
      <c r="P289" s="135"/>
      <c r="Q289" s="134" t="str">
        <f t="shared" si="23"/>
        <v/>
      </c>
    </row>
    <row r="290" spans="2:17" s="49" customFormat="1" ht="15" x14ac:dyDescent="0.25">
      <c r="B290" s="50"/>
      <c r="C290" s="51"/>
      <c r="D290" s="51"/>
      <c r="E290" s="52"/>
      <c r="F290" s="51"/>
      <c r="G290" s="53"/>
      <c r="H290" s="132"/>
      <c r="I290" s="131" t="str">
        <f>IF(ISBLANK(B290),"",SUMIF(Virkedager!$C:$C,"&gt;" &amp;  C290,Virkedager!$A:$A) - SUMIF(Virkedager!$C:$C,"&gt;" &amp;  D290,Virkedager!$A:$A))</f>
        <v/>
      </c>
      <c r="J290" s="54" t="str">
        <f t="shared" si="20"/>
        <v/>
      </c>
      <c r="K290" s="55" t="str">
        <f>IF(ISBLANK(B290),"",SUMIF(Virkedager!$C:$C,"&gt;" &amp;  C290,Virkedager!$A:$A) - SUMIF(Virkedager!$C:$C,"&gt;" &amp;  F290,Virkedager!$A:$A))</f>
        <v/>
      </c>
      <c r="L290" s="54" t="str">
        <f t="shared" si="21"/>
        <v/>
      </c>
      <c r="M290" s="56" t="str">
        <f t="shared" si="22"/>
        <v/>
      </c>
      <c r="N290" s="56" t="str">
        <f>IF(ISBLANK(B290),"",IF(COUNTIF($B$7:B290,B290)&gt;1,TRUE,FALSE))</f>
        <v/>
      </c>
      <c r="O290" s="56" t="str">
        <f>IF(ISBLANK(B290),"",IF(COUNTIF($M$7:M290,TRUE)&gt;$Q$2,M290,FALSE))</f>
        <v/>
      </c>
      <c r="P290" s="135"/>
      <c r="Q290" s="134" t="str">
        <f t="shared" si="23"/>
        <v/>
      </c>
    </row>
    <row r="291" spans="2:17" s="49" customFormat="1" ht="15" x14ac:dyDescent="0.25">
      <c r="B291" s="50"/>
      <c r="C291" s="51"/>
      <c r="D291" s="51"/>
      <c r="E291" s="52"/>
      <c r="F291" s="51"/>
      <c r="G291" s="53"/>
      <c r="H291" s="132"/>
      <c r="I291" s="131" t="str">
        <f>IF(ISBLANK(B291),"",SUMIF(Virkedager!$C:$C,"&gt;" &amp;  C291,Virkedager!$A:$A) - SUMIF(Virkedager!$C:$C,"&gt;" &amp;  D291,Virkedager!$A:$A))</f>
        <v/>
      </c>
      <c r="J291" s="54" t="str">
        <f t="shared" si="20"/>
        <v/>
      </c>
      <c r="K291" s="55" t="str">
        <f>IF(ISBLANK(B291),"",SUMIF(Virkedager!$C:$C,"&gt;" &amp;  C291,Virkedager!$A:$A) - SUMIF(Virkedager!$C:$C,"&gt;" &amp;  F291,Virkedager!$A:$A))</f>
        <v/>
      </c>
      <c r="L291" s="54" t="str">
        <f t="shared" si="21"/>
        <v/>
      </c>
      <c r="M291" s="56" t="str">
        <f t="shared" si="22"/>
        <v/>
      </c>
      <c r="N291" s="56" t="str">
        <f>IF(ISBLANK(B291),"",IF(COUNTIF($B$7:B291,B291)&gt;1,TRUE,FALSE))</f>
        <v/>
      </c>
      <c r="O291" s="56" t="str">
        <f>IF(ISBLANK(B291),"",IF(COUNTIF($M$7:M291,TRUE)&gt;$Q$2,M291,FALSE))</f>
        <v/>
      </c>
      <c r="P291" s="135"/>
      <c r="Q291" s="134" t="str">
        <f t="shared" si="23"/>
        <v/>
      </c>
    </row>
    <row r="292" spans="2:17" s="49" customFormat="1" ht="15" x14ac:dyDescent="0.25">
      <c r="B292" s="50"/>
      <c r="C292" s="51"/>
      <c r="D292" s="51"/>
      <c r="E292" s="52"/>
      <c r="F292" s="51"/>
      <c r="G292" s="53"/>
      <c r="H292" s="132"/>
      <c r="I292" s="131" t="str">
        <f>IF(ISBLANK(B292),"",SUMIF(Virkedager!$C:$C,"&gt;" &amp;  C292,Virkedager!$A:$A) - SUMIF(Virkedager!$C:$C,"&gt;" &amp;  D292,Virkedager!$A:$A))</f>
        <v/>
      </c>
      <c r="J292" s="54" t="str">
        <f t="shared" si="20"/>
        <v/>
      </c>
      <c r="K292" s="55" t="str">
        <f>IF(ISBLANK(B292),"",SUMIF(Virkedager!$C:$C,"&gt;" &amp;  C292,Virkedager!$A:$A) - SUMIF(Virkedager!$C:$C,"&gt;" &amp;  F292,Virkedager!$A:$A))</f>
        <v/>
      </c>
      <c r="L292" s="54" t="str">
        <f t="shared" si="21"/>
        <v/>
      </c>
      <c r="M292" s="56" t="str">
        <f t="shared" si="22"/>
        <v/>
      </c>
      <c r="N292" s="56" t="str">
        <f>IF(ISBLANK(B292),"",IF(COUNTIF($B$7:B292,B292)&gt;1,TRUE,FALSE))</f>
        <v/>
      </c>
      <c r="O292" s="56" t="str">
        <f>IF(ISBLANK(B292),"",IF(COUNTIF($M$7:M292,TRUE)&gt;$Q$2,M292,FALSE))</f>
        <v/>
      </c>
      <c r="P292" s="135"/>
      <c r="Q292" s="134" t="str">
        <f t="shared" si="23"/>
        <v/>
      </c>
    </row>
    <row r="293" spans="2:17" s="49" customFormat="1" ht="15" x14ac:dyDescent="0.25">
      <c r="B293" s="50"/>
      <c r="C293" s="51"/>
      <c r="D293" s="51"/>
      <c r="E293" s="52"/>
      <c r="F293" s="51"/>
      <c r="G293" s="53"/>
      <c r="H293" s="132"/>
      <c r="I293" s="131" t="str">
        <f>IF(ISBLANK(B293),"",SUMIF(Virkedager!$C:$C,"&gt;" &amp;  C293,Virkedager!$A:$A) - SUMIF(Virkedager!$C:$C,"&gt;" &amp;  D293,Virkedager!$A:$A))</f>
        <v/>
      </c>
      <c r="J293" s="54" t="str">
        <f t="shared" si="20"/>
        <v/>
      </c>
      <c r="K293" s="55" t="str">
        <f>IF(ISBLANK(B293),"",SUMIF(Virkedager!$C:$C,"&gt;" &amp;  C293,Virkedager!$A:$A) - SUMIF(Virkedager!$C:$C,"&gt;" &amp;  F293,Virkedager!$A:$A))</f>
        <v/>
      </c>
      <c r="L293" s="54" t="str">
        <f t="shared" si="21"/>
        <v/>
      </c>
      <c r="M293" s="56" t="str">
        <f t="shared" si="22"/>
        <v/>
      </c>
      <c r="N293" s="56" t="str">
        <f>IF(ISBLANK(B293),"",IF(COUNTIF($B$7:B293,B293)&gt;1,TRUE,FALSE))</f>
        <v/>
      </c>
      <c r="O293" s="56" t="str">
        <f>IF(ISBLANK(B293),"",IF(COUNTIF($M$7:M293,TRUE)&gt;$Q$2,M293,FALSE))</f>
        <v/>
      </c>
      <c r="P293" s="135"/>
      <c r="Q293" s="134" t="str">
        <f t="shared" si="23"/>
        <v/>
      </c>
    </row>
    <row r="294" spans="2:17" s="49" customFormat="1" ht="15" x14ac:dyDescent="0.25">
      <c r="B294" s="50"/>
      <c r="C294" s="51"/>
      <c r="D294" s="51"/>
      <c r="E294" s="52"/>
      <c r="F294" s="51"/>
      <c r="G294" s="53"/>
      <c r="H294" s="132"/>
      <c r="I294" s="131" t="str">
        <f>IF(ISBLANK(B294),"",SUMIF(Virkedager!$C:$C,"&gt;" &amp;  C294,Virkedager!$A:$A) - SUMIF(Virkedager!$C:$C,"&gt;" &amp;  D294,Virkedager!$A:$A))</f>
        <v/>
      </c>
      <c r="J294" s="54" t="str">
        <f t="shared" si="20"/>
        <v/>
      </c>
      <c r="K294" s="55" t="str">
        <f>IF(ISBLANK(B294),"",SUMIF(Virkedager!$C:$C,"&gt;" &amp;  C294,Virkedager!$A:$A) - SUMIF(Virkedager!$C:$C,"&gt;" &amp;  F294,Virkedager!$A:$A))</f>
        <v/>
      </c>
      <c r="L294" s="54" t="str">
        <f t="shared" si="21"/>
        <v/>
      </c>
      <c r="M294" s="56" t="str">
        <f t="shared" si="22"/>
        <v/>
      </c>
      <c r="N294" s="56" t="str">
        <f>IF(ISBLANK(B294),"",IF(COUNTIF($B$7:B294,B294)&gt;1,TRUE,FALSE))</f>
        <v/>
      </c>
      <c r="O294" s="56" t="str">
        <f>IF(ISBLANK(B294),"",IF(COUNTIF($M$7:M294,TRUE)&gt;$Q$2,M294,FALSE))</f>
        <v/>
      </c>
      <c r="P294" s="135"/>
      <c r="Q294" s="134" t="str">
        <f t="shared" si="23"/>
        <v/>
      </c>
    </row>
    <row r="295" spans="2:17" s="49" customFormat="1" ht="15" x14ac:dyDescent="0.25">
      <c r="B295" s="50"/>
      <c r="C295" s="51"/>
      <c r="D295" s="51"/>
      <c r="E295" s="52"/>
      <c r="F295" s="51"/>
      <c r="G295" s="53"/>
      <c r="H295" s="132"/>
      <c r="I295" s="131" t="str">
        <f>IF(ISBLANK(B295),"",SUMIF(Virkedager!$C:$C,"&gt;" &amp;  C295,Virkedager!$A:$A) - SUMIF(Virkedager!$C:$C,"&gt;" &amp;  D295,Virkedager!$A:$A))</f>
        <v/>
      </c>
      <c r="J295" s="54" t="str">
        <f t="shared" si="20"/>
        <v/>
      </c>
      <c r="K295" s="55" t="str">
        <f>IF(ISBLANK(B295),"",SUMIF(Virkedager!$C:$C,"&gt;" &amp;  C295,Virkedager!$A:$A) - SUMIF(Virkedager!$C:$C,"&gt;" &amp;  F295,Virkedager!$A:$A))</f>
        <v/>
      </c>
      <c r="L295" s="54" t="str">
        <f t="shared" si="21"/>
        <v/>
      </c>
      <c r="M295" s="56" t="str">
        <f t="shared" si="22"/>
        <v/>
      </c>
      <c r="N295" s="56" t="str">
        <f>IF(ISBLANK(B295),"",IF(COUNTIF($B$7:B295,B295)&gt;1,TRUE,FALSE))</f>
        <v/>
      </c>
      <c r="O295" s="56" t="str">
        <f>IF(ISBLANK(B295),"",IF(COUNTIF($M$7:M295,TRUE)&gt;$Q$2,M295,FALSE))</f>
        <v/>
      </c>
      <c r="P295" s="135"/>
      <c r="Q295" s="134" t="str">
        <f t="shared" si="23"/>
        <v/>
      </c>
    </row>
    <row r="296" spans="2:17" s="49" customFormat="1" ht="15" x14ac:dyDescent="0.25">
      <c r="B296" s="50"/>
      <c r="C296" s="51"/>
      <c r="D296" s="51"/>
      <c r="E296" s="52"/>
      <c r="F296" s="51"/>
      <c r="G296" s="53"/>
      <c r="H296" s="132"/>
      <c r="I296" s="131" t="str">
        <f>IF(ISBLANK(B296),"",SUMIF(Virkedager!$C:$C,"&gt;" &amp;  C296,Virkedager!$A:$A) - SUMIF(Virkedager!$C:$C,"&gt;" &amp;  D296,Virkedager!$A:$A))</f>
        <v/>
      </c>
      <c r="J296" s="54" t="str">
        <f t="shared" si="20"/>
        <v/>
      </c>
      <c r="K296" s="55" t="str">
        <f>IF(ISBLANK(B296),"",SUMIF(Virkedager!$C:$C,"&gt;" &amp;  C296,Virkedager!$A:$A) - SUMIF(Virkedager!$C:$C,"&gt;" &amp;  F296,Virkedager!$A:$A))</f>
        <v/>
      </c>
      <c r="L296" s="54" t="str">
        <f t="shared" si="21"/>
        <v/>
      </c>
      <c r="M296" s="56" t="str">
        <f t="shared" si="22"/>
        <v/>
      </c>
      <c r="N296" s="56" t="str">
        <f>IF(ISBLANK(B296),"",IF(COUNTIF($B$7:B296,B296)&gt;1,TRUE,FALSE))</f>
        <v/>
      </c>
      <c r="O296" s="56" t="str">
        <f>IF(ISBLANK(B296),"",IF(COUNTIF($M$7:M296,TRUE)&gt;$Q$2,M296,FALSE))</f>
        <v/>
      </c>
      <c r="P296" s="135"/>
      <c r="Q296" s="134" t="str">
        <f t="shared" si="23"/>
        <v/>
      </c>
    </row>
    <row r="297" spans="2:17" s="49" customFormat="1" ht="15" x14ac:dyDescent="0.25">
      <c r="B297" s="50"/>
      <c r="C297" s="51"/>
      <c r="D297" s="51"/>
      <c r="E297" s="52"/>
      <c r="F297" s="51"/>
      <c r="G297" s="53"/>
      <c r="H297" s="132"/>
      <c r="I297" s="131" t="str">
        <f>IF(ISBLANK(B297),"",SUMIF(Virkedager!$C:$C,"&gt;" &amp;  C297,Virkedager!$A:$A) - SUMIF(Virkedager!$C:$C,"&gt;" &amp;  D297,Virkedager!$A:$A))</f>
        <v/>
      </c>
      <c r="J297" s="54" t="str">
        <f t="shared" si="20"/>
        <v/>
      </c>
      <c r="K297" s="55" t="str">
        <f>IF(ISBLANK(B297),"",SUMIF(Virkedager!$C:$C,"&gt;" &amp;  C297,Virkedager!$A:$A) - SUMIF(Virkedager!$C:$C,"&gt;" &amp;  F297,Virkedager!$A:$A))</f>
        <v/>
      </c>
      <c r="L297" s="54" t="str">
        <f t="shared" si="21"/>
        <v/>
      </c>
      <c r="M297" s="56" t="str">
        <f t="shared" si="22"/>
        <v/>
      </c>
      <c r="N297" s="56" t="str">
        <f>IF(ISBLANK(B297),"",IF(COUNTIF($B$7:B297,B297)&gt;1,TRUE,FALSE))</f>
        <v/>
      </c>
      <c r="O297" s="56" t="str">
        <f>IF(ISBLANK(B297),"",IF(COUNTIF($M$7:M297,TRUE)&gt;$Q$2,M297,FALSE))</f>
        <v/>
      </c>
      <c r="P297" s="135"/>
      <c r="Q297" s="134" t="str">
        <f t="shared" si="23"/>
        <v/>
      </c>
    </row>
    <row r="298" spans="2:17" s="49" customFormat="1" ht="15" x14ac:dyDescent="0.25">
      <c r="B298" s="50"/>
      <c r="C298" s="51"/>
      <c r="D298" s="51"/>
      <c r="E298" s="52"/>
      <c r="F298" s="51"/>
      <c r="G298" s="53"/>
      <c r="H298" s="132"/>
      <c r="I298" s="131" t="str">
        <f>IF(ISBLANK(B298),"",SUMIF(Virkedager!$C:$C,"&gt;" &amp;  C298,Virkedager!$A:$A) - SUMIF(Virkedager!$C:$C,"&gt;" &amp;  D298,Virkedager!$A:$A))</f>
        <v/>
      </c>
      <c r="J298" s="54" t="str">
        <f t="shared" si="20"/>
        <v/>
      </c>
      <c r="K298" s="55" t="str">
        <f>IF(ISBLANK(B298),"",SUMIF(Virkedager!$C:$C,"&gt;" &amp;  C298,Virkedager!$A:$A) - SUMIF(Virkedager!$C:$C,"&gt;" &amp;  F298,Virkedager!$A:$A))</f>
        <v/>
      </c>
      <c r="L298" s="54" t="str">
        <f t="shared" si="21"/>
        <v/>
      </c>
      <c r="M298" s="56" t="str">
        <f t="shared" si="22"/>
        <v/>
      </c>
      <c r="N298" s="56" t="str">
        <f>IF(ISBLANK(B298),"",IF(COUNTIF($B$7:B298,B298)&gt;1,TRUE,FALSE))</f>
        <v/>
      </c>
      <c r="O298" s="56" t="str">
        <f>IF(ISBLANK(B298),"",IF(COUNTIF($M$7:M298,TRUE)&gt;$Q$2,M298,FALSE))</f>
        <v/>
      </c>
      <c r="P298" s="135"/>
      <c r="Q298" s="134" t="str">
        <f t="shared" si="23"/>
        <v/>
      </c>
    </row>
    <row r="299" spans="2:17" s="49" customFormat="1" ht="15" x14ac:dyDescent="0.25">
      <c r="B299" s="50"/>
      <c r="C299" s="51"/>
      <c r="D299" s="51"/>
      <c r="E299" s="52"/>
      <c r="F299" s="51"/>
      <c r="G299" s="53"/>
      <c r="H299" s="132"/>
      <c r="I299" s="131" t="str">
        <f>IF(ISBLANK(B299),"",SUMIF(Virkedager!$C:$C,"&gt;" &amp;  C299,Virkedager!$A:$A) - SUMIF(Virkedager!$C:$C,"&gt;" &amp;  D299,Virkedager!$A:$A))</f>
        <v/>
      </c>
      <c r="J299" s="54" t="str">
        <f t="shared" si="20"/>
        <v/>
      </c>
      <c r="K299" s="55" t="str">
        <f>IF(ISBLANK(B299),"",SUMIF(Virkedager!$C:$C,"&gt;" &amp;  C299,Virkedager!$A:$A) - SUMIF(Virkedager!$C:$C,"&gt;" &amp;  F299,Virkedager!$A:$A))</f>
        <v/>
      </c>
      <c r="L299" s="54" t="str">
        <f t="shared" si="21"/>
        <v/>
      </c>
      <c r="M299" s="56" t="str">
        <f t="shared" si="22"/>
        <v/>
      </c>
      <c r="N299" s="56" t="str">
        <f>IF(ISBLANK(B299),"",IF(COUNTIF($B$7:B299,B299)&gt;1,TRUE,FALSE))</f>
        <v/>
      </c>
      <c r="O299" s="56" t="str">
        <f>IF(ISBLANK(B299),"",IF(COUNTIF($M$7:M299,TRUE)&gt;$Q$2,M299,FALSE))</f>
        <v/>
      </c>
      <c r="P299" s="135"/>
      <c r="Q299" s="134" t="str">
        <f t="shared" si="23"/>
        <v/>
      </c>
    </row>
    <row r="300" spans="2:17" s="49" customFormat="1" ht="15" x14ac:dyDescent="0.25">
      <c r="B300" s="50"/>
      <c r="C300" s="51"/>
      <c r="D300" s="51"/>
      <c r="E300" s="52"/>
      <c r="F300" s="51"/>
      <c r="G300" s="53"/>
      <c r="H300" s="132"/>
      <c r="I300" s="131" t="str">
        <f>IF(ISBLANK(B300),"",SUMIF(Virkedager!$C:$C,"&gt;" &amp;  C300,Virkedager!$A:$A) - SUMIF(Virkedager!$C:$C,"&gt;" &amp;  D300,Virkedager!$A:$A))</f>
        <v/>
      </c>
      <c r="J300" s="54" t="str">
        <f t="shared" si="20"/>
        <v/>
      </c>
      <c r="K300" s="55" t="str">
        <f>IF(ISBLANK(B300),"",SUMIF(Virkedager!$C:$C,"&gt;" &amp;  C300,Virkedager!$A:$A) - SUMIF(Virkedager!$C:$C,"&gt;" &amp;  F300,Virkedager!$A:$A))</f>
        <v/>
      </c>
      <c r="L300" s="54" t="str">
        <f t="shared" si="21"/>
        <v/>
      </c>
      <c r="M300" s="56" t="str">
        <f t="shared" si="22"/>
        <v/>
      </c>
      <c r="N300" s="56" t="str">
        <f>IF(ISBLANK(B300),"",IF(COUNTIF($B$7:B300,B300)&gt;1,TRUE,FALSE))</f>
        <v/>
      </c>
      <c r="O300" s="56" t="str">
        <f>IF(ISBLANK(B300),"",IF(COUNTIF($M$7:M300,TRUE)&gt;$Q$2,M300,FALSE))</f>
        <v/>
      </c>
      <c r="P300" s="135"/>
      <c r="Q300" s="134" t="str">
        <f t="shared" si="23"/>
        <v/>
      </c>
    </row>
    <row r="301" spans="2:17" s="49" customFormat="1" ht="15" x14ac:dyDescent="0.25">
      <c r="B301" s="50"/>
      <c r="C301" s="51"/>
      <c r="D301" s="51"/>
      <c r="E301" s="52"/>
      <c r="F301" s="51"/>
      <c r="G301" s="53"/>
      <c r="H301" s="132"/>
      <c r="I301" s="131" t="str">
        <f>IF(ISBLANK(B301),"",SUMIF(Virkedager!$C:$C,"&gt;" &amp;  C301,Virkedager!$A:$A) - SUMIF(Virkedager!$C:$C,"&gt;" &amp;  D301,Virkedager!$A:$A))</f>
        <v/>
      </c>
      <c r="J301" s="54" t="str">
        <f t="shared" si="20"/>
        <v/>
      </c>
      <c r="K301" s="55" t="str">
        <f>IF(ISBLANK(B301),"",SUMIF(Virkedager!$C:$C,"&gt;" &amp;  C301,Virkedager!$A:$A) - SUMIF(Virkedager!$C:$C,"&gt;" &amp;  F301,Virkedager!$A:$A))</f>
        <v/>
      </c>
      <c r="L301" s="54" t="str">
        <f t="shared" si="21"/>
        <v/>
      </c>
      <c r="M301" s="56" t="str">
        <f t="shared" si="22"/>
        <v/>
      </c>
      <c r="N301" s="56" t="str">
        <f>IF(ISBLANK(B301),"",IF(COUNTIF($B$7:B301,B301)&gt;1,TRUE,FALSE))</f>
        <v/>
      </c>
      <c r="O301" s="56" t="str">
        <f>IF(ISBLANK(B301),"",IF(COUNTIF($M$7:M301,TRUE)&gt;$Q$2,M301,FALSE))</f>
        <v/>
      </c>
      <c r="P301" s="135"/>
      <c r="Q301" s="134" t="str">
        <f t="shared" si="23"/>
        <v/>
      </c>
    </row>
    <row r="302" spans="2:17" s="49" customFormat="1" ht="15" x14ac:dyDescent="0.25">
      <c r="B302" s="50"/>
      <c r="C302" s="51"/>
      <c r="D302" s="51"/>
      <c r="E302" s="52"/>
      <c r="F302" s="51"/>
      <c r="G302" s="53"/>
      <c r="H302" s="132"/>
      <c r="I302" s="131" t="str">
        <f>IF(ISBLANK(B302),"",SUMIF(Virkedager!$C:$C,"&gt;" &amp;  C302,Virkedager!$A:$A) - SUMIF(Virkedager!$C:$C,"&gt;" &amp;  D302,Virkedager!$A:$A))</f>
        <v/>
      </c>
      <c r="J302" s="54" t="str">
        <f t="shared" si="20"/>
        <v/>
      </c>
      <c r="K302" s="55" t="str">
        <f>IF(ISBLANK(B302),"",SUMIF(Virkedager!$C:$C,"&gt;" &amp;  C302,Virkedager!$A:$A) - SUMIF(Virkedager!$C:$C,"&gt;" &amp;  F302,Virkedager!$A:$A))</f>
        <v/>
      </c>
      <c r="L302" s="54" t="str">
        <f t="shared" si="21"/>
        <v/>
      </c>
      <c r="M302" s="56" t="str">
        <f t="shared" si="22"/>
        <v/>
      </c>
      <c r="N302" s="56" t="str">
        <f>IF(ISBLANK(B302),"",IF(COUNTIF($B$7:B302,B302)&gt;1,TRUE,FALSE))</f>
        <v/>
      </c>
      <c r="O302" s="56" t="str">
        <f>IF(ISBLANK(B302),"",IF(COUNTIF($M$7:M302,TRUE)&gt;$Q$2,M302,FALSE))</f>
        <v/>
      </c>
      <c r="P302" s="135"/>
      <c r="Q302" s="134" t="str">
        <f t="shared" si="23"/>
        <v/>
      </c>
    </row>
    <row r="303" spans="2:17" s="49" customFormat="1" ht="15" x14ac:dyDescent="0.25">
      <c r="B303" s="50"/>
      <c r="C303" s="51"/>
      <c r="D303" s="51"/>
      <c r="E303" s="52"/>
      <c r="F303" s="51"/>
      <c r="G303" s="53"/>
      <c r="H303" s="132"/>
      <c r="I303" s="131" t="str">
        <f>IF(ISBLANK(B303),"",SUMIF(Virkedager!$C:$C,"&gt;" &amp;  C303,Virkedager!$A:$A) - SUMIF(Virkedager!$C:$C,"&gt;" &amp;  D303,Virkedager!$A:$A))</f>
        <v/>
      </c>
      <c r="J303" s="54" t="str">
        <f t="shared" si="20"/>
        <v/>
      </c>
      <c r="K303" s="55" t="str">
        <f>IF(ISBLANK(B303),"",SUMIF(Virkedager!$C:$C,"&gt;" &amp;  C303,Virkedager!$A:$A) - SUMIF(Virkedager!$C:$C,"&gt;" &amp;  F303,Virkedager!$A:$A))</f>
        <v/>
      </c>
      <c r="L303" s="54" t="str">
        <f t="shared" si="21"/>
        <v/>
      </c>
      <c r="M303" s="56" t="str">
        <f t="shared" si="22"/>
        <v/>
      </c>
      <c r="N303" s="56" t="str">
        <f>IF(ISBLANK(B303),"",IF(COUNTIF($B$7:B303,B303)&gt;1,TRUE,FALSE))</f>
        <v/>
      </c>
      <c r="O303" s="56" t="str">
        <f>IF(ISBLANK(B303),"",IF(COUNTIF($M$7:M303,TRUE)&gt;$Q$2,M303,FALSE))</f>
        <v/>
      </c>
      <c r="P303" s="135"/>
      <c r="Q303" s="134" t="str">
        <f t="shared" si="23"/>
        <v/>
      </c>
    </row>
    <row r="304" spans="2:17" s="49" customFormat="1" ht="15" x14ac:dyDescent="0.25">
      <c r="B304" s="50"/>
      <c r="C304" s="51"/>
      <c r="D304" s="51"/>
      <c r="E304" s="52"/>
      <c r="F304" s="51"/>
      <c r="G304" s="53"/>
      <c r="H304" s="132"/>
      <c r="I304" s="131" t="str">
        <f>IF(ISBLANK(B304),"",SUMIF(Virkedager!$C:$C,"&gt;" &amp;  C304,Virkedager!$A:$A) - SUMIF(Virkedager!$C:$C,"&gt;" &amp;  D304,Virkedager!$A:$A))</f>
        <v/>
      </c>
      <c r="J304" s="54" t="str">
        <f t="shared" si="20"/>
        <v/>
      </c>
      <c r="K304" s="55" t="str">
        <f>IF(ISBLANK(B304),"",SUMIF(Virkedager!$C:$C,"&gt;" &amp;  C304,Virkedager!$A:$A) - SUMIF(Virkedager!$C:$C,"&gt;" &amp;  F304,Virkedager!$A:$A))</f>
        <v/>
      </c>
      <c r="L304" s="54" t="str">
        <f t="shared" si="21"/>
        <v/>
      </c>
      <c r="M304" s="56" t="str">
        <f t="shared" si="22"/>
        <v/>
      </c>
      <c r="N304" s="56" t="str">
        <f>IF(ISBLANK(B304),"",IF(COUNTIF($B$7:B304,B304)&gt;1,TRUE,FALSE))</f>
        <v/>
      </c>
      <c r="O304" s="56" t="str">
        <f>IF(ISBLANK(B304),"",IF(COUNTIF($M$7:M304,TRUE)&gt;$Q$2,M304,FALSE))</f>
        <v/>
      </c>
      <c r="P304" s="135"/>
      <c r="Q304" s="134" t="str">
        <f t="shared" si="23"/>
        <v/>
      </c>
    </row>
    <row r="305" spans="2:17" s="49" customFormat="1" ht="15" x14ac:dyDescent="0.25">
      <c r="B305" s="50"/>
      <c r="C305" s="51"/>
      <c r="D305" s="51"/>
      <c r="E305" s="52"/>
      <c r="F305" s="51"/>
      <c r="G305" s="53"/>
      <c r="H305" s="132"/>
      <c r="I305" s="131" t="str">
        <f>IF(ISBLANK(B305),"",SUMIF(Virkedager!$C:$C,"&gt;" &amp;  C305,Virkedager!$A:$A) - SUMIF(Virkedager!$C:$C,"&gt;" &amp;  D305,Virkedager!$A:$A))</f>
        <v/>
      </c>
      <c r="J305" s="54" t="str">
        <f t="shared" si="20"/>
        <v/>
      </c>
      <c r="K305" s="55" t="str">
        <f>IF(ISBLANK(B305),"",SUMIF(Virkedager!$C:$C,"&gt;" &amp;  C305,Virkedager!$A:$A) - SUMIF(Virkedager!$C:$C,"&gt;" &amp;  F305,Virkedager!$A:$A))</f>
        <v/>
      </c>
      <c r="L305" s="54" t="str">
        <f t="shared" si="21"/>
        <v/>
      </c>
      <c r="M305" s="56" t="str">
        <f t="shared" si="22"/>
        <v/>
      </c>
      <c r="N305" s="56" t="str">
        <f>IF(ISBLANK(B305),"",IF(COUNTIF($B$7:B305,B305)&gt;1,TRUE,FALSE))</f>
        <v/>
      </c>
      <c r="O305" s="56" t="str">
        <f>IF(ISBLANK(B305),"",IF(COUNTIF($M$7:M305,TRUE)&gt;$Q$2,M305,FALSE))</f>
        <v/>
      </c>
      <c r="P305" s="135"/>
      <c r="Q305" s="134" t="str">
        <f t="shared" si="23"/>
        <v/>
      </c>
    </row>
    <row r="306" spans="2:17" s="49" customFormat="1" ht="15" x14ac:dyDescent="0.25">
      <c r="B306" s="50"/>
      <c r="C306" s="51"/>
      <c r="D306" s="51"/>
      <c r="E306" s="52"/>
      <c r="F306" s="51"/>
      <c r="G306" s="53"/>
      <c r="H306" s="132"/>
      <c r="I306" s="131" t="str">
        <f>IF(ISBLANK(B306),"",SUMIF(Virkedager!$C:$C,"&gt;" &amp;  C306,Virkedager!$A:$A) - SUMIF(Virkedager!$C:$C,"&gt;" &amp;  D306,Virkedager!$A:$A))</f>
        <v/>
      </c>
      <c r="J306" s="54" t="str">
        <f t="shared" si="20"/>
        <v/>
      </c>
      <c r="K306" s="55" t="str">
        <f>IF(ISBLANK(B306),"",SUMIF(Virkedager!$C:$C,"&gt;" &amp;  C306,Virkedager!$A:$A) - SUMIF(Virkedager!$C:$C,"&gt;" &amp;  F306,Virkedager!$A:$A))</f>
        <v/>
      </c>
      <c r="L306" s="54" t="str">
        <f t="shared" si="21"/>
        <v/>
      </c>
      <c r="M306" s="56" t="str">
        <f t="shared" si="22"/>
        <v/>
      </c>
      <c r="N306" s="56" t="str">
        <f>IF(ISBLANK(B306),"",IF(COUNTIF($B$7:B306,B306)&gt;1,TRUE,FALSE))</f>
        <v/>
      </c>
      <c r="O306" s="56" t="str">
        <f>IF(ISBLANK(B306),"",IF(COUNTIF($M$7:M306,TRUE)&gt;$Q$2,M306,FALSE))</f>
        <v/>
      </c>
      <c r="P306" s="135"/>
      <c r="Q306" s="134" t="str">
        <f t="shared" si="23"/>
        <v/>
      </c>
    </row>
    <row r="307" spans="2:17" s="49" customFormat="1" ht="15" x14ac:dyDescent="0.25">
      <c r="B307" s="50"/>
      <c r="C307" s="51"/>
      <c r="D307" s="51"/>
      <c r="E307" s="52"/>
      <c r="F307" s="51"/>
      <c r="G307" s="53"/>
      <c r="H307" s="132"/>
      <c r="I307" s="131" t="str">
        <f>IF(ISBLANK(B307),"",SUMIF(Virkedager!$C:$C,"&gt;" &amp;  C307,Virkedager!$A:$A) - SUMIF(Virkedager!$C:$C,"&gt;" &amp;  D307,Virkedager!$A:$A))</f>
        <v/>
      </c>
      <c r="J307" s="54" t="str">
        <f t="shared" si="20"/>
        <v/>
      </c>
      <c r="K307" s="55" t="str">
        <f>IF(ISBLANK(B307),"",SUMIF(Virkedager!$C:$C,"&gt;" &amp;  C307,Virkedager!$A:$A) - SUMIF(Virkedager!$C:$C,"&gt;" &amp;  F307,Virkedager!$A:$A))</f>
        <v/>
      </c>
      <c r="L307" s="54" t="str">
        <f t="shared" si="21"/>
        <v/>
      </c>
      <c r="M307" s="56" t="str">
        <f t="shared" si="22"/>
        <v/>
      </c>
      <c r="N307" s="56" t="str">
        <f>IF(ISBLANK(B307),"",IF(COUNTIF($B$7:B307,B307)&gt;1,TRUE,FALSE))</f>
        <v/>
      </c>
      <c r="O307" s="56" t="str">
        <f>IF(ISBLANK(B307),"",IF(COUNTIF($M$7:M307,TRUE)&gt;$Q$2,M307,FALSE))</f>
        <v/>
      </c>
      <c r="P307" s="135"/>
      <c r="Q307" s="134" t="str">
        <f t="shared" si="23"/>
        <v/>
      </c>
    </row>
    <row r="308" spans="2:17" s="49" customFormat="1" ht="15" x14ac:dyDescent="0.25">
      <c r="B308" s="50"/>
      <c r="C308" s="51"/>
      <c r="D308" s="51"/>
      <c r="E308" s="52"/>
      <c r="F308" s="51"/>
      <c r="G308" s="53"/>
      <c r="H308" s="132"/>
      <c r="I308" s="131" t="str">
        <f>IF(ISBLANK(B308),"",SUMIF(Virkedager!$C:$C,"&gt;" &amp;  C308,Virkedager!$A:$A) - SUMIF(Virkedager!$C:$C,"&gt;" &amp;  D308,Virkedager!$A:$A))</f>
        <v/>
      </c>
      <c r="J308" s="54" t="str">
        <f t="shared" si="20"/>
        <v/>
      </c>
      <c r="K308" s="55" t="str">
        <f>IF(ISBLANK(B308),"",SUMIF(Virkedager!$C:$C,"&gt;" &amp;  C308,Virkedager!$A:$A) - SUMIF(Virkedager!$C:$C,"&gt;" &amp;  F308,Virkedager!$A:$A))</f>
        <v/>
      </c>
      <c r="L308" s="54" t="str">
        <f t="shared" si="21"/>
        <v/>
      </c>
      <c r="M308" s="56" t="str">
        <f t="shared" si="22"/>
        <v/>
      </c>
      <c r="N308" s="56" t="str">
        <f>IF(ISBLANK(B308),"",IF(COUNTIF($B$7:B308,B308)&gt;1,TRUE,FALSE))</f>
        <v/>
      </c>
      <c r="O308" s="56" t="str">
        <f>IF(ISBLANK(B308),"",IF(COUNTIF($M$7:M308,TRUE)&gt;$Q$2,M308,FALSE))</f>
        <v/>
      </c>
      <c r="P308" s="135"/>
      <c r="Q308" s="134" t="str">
        <f t="shared" si="23"/>
        <v/>
      </c>
    </row>
    <row r="309" spans="2:17" s="49" customFormat="1" ht="15" x14ac:dyDescent="0.25">
      <c r="B309" s="50"/>
      <c r="C309" s="51"/>
      <c r="D309" s="51"/>
      <c r="E309" s="52"/>
      <c r="F309" s="51"/>
      <c r="G309" s="53"/>
      <c r="H309" s="132"/>
      <c r="I309" s="131" t="str">
        <f>IF(ISBLANK(B309),"",SUMIF(Virkedager!$C:$C,"&gt;" &amp;  C309,Virkedager!$A:$A) - SUMIF(Virkedager!$C:$C,"&gt;" &amp;  D309,Virkedager!$A:$A))</f>
        <v/>
      </c>
      <c r="J309" s="54" t="str">
        <f t="shared" si="20"/>
        <v/>
      </c>
      <c r="K309" s="55" t="str">
        <f>IF(ISBLANK(B309),"",SUMIF(Virkedager!$C:$C,"&gt;" &amp;  C309,Virkedager!$A:$A) - SUMIF(Virkedager!$C:$C,"&gt;" &amp;  F309,Virkedager!$A:$A))</f>
        <v/>
      </c>
      <c r="L309" s="54" t="str">
        <f t="shared" si="21"/>
        <v/>
      </c>
      <c r="M309" s="56" t="str">
        <f t="shared" si="22"/>
        <v/>
      </c>
      <c r="N309" s="56" t="str">
        <f>IF(ISBLANK(B309),"",IF(COUNTIF($B$7:B309,B309)&gt;1,TRUE,FALSE))</f>
        <v/>
      </c>
      <c r="O309" s="56" t="str">
        <f>IF(ISBLANK(B309),"",IF(COUNTIF($M$7:M309,TRUE)&gt;$Q$2,M309,FALSE))</f>
        <v/>
      </c>
      <c r="P309" s="135"/>
      <c r="Q309" s="134" t="str">
        <f t="shared" si="23"/>
        <v/>
      </c>
    </row>
    <row r="310" spans="2:17" s="49" customFormat="1" ht="15" x14ac:dyDescent="0.25">
      <c r="B310" s="50"/>
      <c r="C310" s="51"/>
      <c r="D310" s="51"/>
      <c r="E310" s="52"/>
      <c r="F310" s="51"/>
      <c r="G310" s="53"/>
      <c r="H310" s="132"/>
      <c r="I310" s="131" t="str">
        <f>IF(ISBLANK(B310),"",SUMIF(Virkedager!$C:$C,"&gt;" &amp;  C310,Virkedager!$A:$A) - SUMIF(Virkedager!$C:$C,"&gt;" &amp;  D310,Virkedager!$A:$A))</f>
        <v/>
      </c>
      <c r="J310" s="54" t="str">
        <f t="shared" si="20"/>
        <v/>
      </c>
      <c r="K310" s="55" t="str">
        <f>IF(ISBLANK(B310),"",SUMIF(Virkedager!$C:$C,"&gt;" &amp;  C310,Virkedager!$A:$A) - SUMIF(Virkedager!$C:$C,"&gt;" &amp;  F310,Virkedager!$A:$A))</f>
        <v/>
      </c>
      <c r="L310" s="54" t="str">
        <f t="shared" si="21"/>
        <v/>
      </c>
      <c r="M310" s="56" t="str">
        <f t="shared" si="22"/>
        <v/>
      </c>
      <c r="N310" s="56" t="str">
        <f>IF(ISBLANK(B310),"",IF(COUNTIF($B$7:B310,B310)&gt;1,TRUE,FALSE))</f>
        <v/>
      </c>
      <c r="O310" s="56" t="str">
        <f>IF(ISBLANK(B310),"",IF(COUNTIF($M$7:M310,TRUE)&gt;$Q$2,M310,FALSE))</f>
        <v/>
      </c>
      <c r="P310" s="135"/>
      <c r="Q310" s="134" t="str">
        <f t="shared" si="23"/>
        <v/>
      </c>
    </row>
    <row r="311" spans="2:17" s="49" customFormat="1" ht="15" x14ac:dyDescent="0.25">
      <c r="B311" s="50"/>
      <c r="C311" s="51"/>
      <c r="D311" s="51"/>
      <c r="E311" s="52"/>
      <c r="F311" s="51"/>
      <c r="G311" s="53"/>
      <c r="H311" s="132"/>
      <c r="I311" s="131" t="str">
        <f>IF(ISBLANK(B311),"",SUMIF(Virkedager!$C:$C,"&gt;" &amp;  C311,Virkedager!$A:$A) - SUMIF(Virkedager!$C:$C,"&gt;" &amp;  D311,Virkedager!$A:$A))</f>
        <v/>
      </c>
      <c r="J311" s="54" t="str">
        <f t="shared" si="20"/>
        <v/>
      </c>
      <c r="K311" s="55" t="str">
        <f>IF(ISBLANK(B311),"",SUMIF(Virkedager!$C:$C,"&gt;" &amp;  C311,Virkedager!$A:$A) - SUMIF(Virkedager!$C:$C,"&gt;" &amp;  F311,Virkedager!$A:$A))</f>
        <v/>
      </c>
      <c r="L311" s="54" t="str">
        <f t="shared" si="21"/>
        <v/>
      </c>
      <c r="M311" s="56" t="str">
        <f t="shared" si="22"/>
        <v/>
      </c>
      <c r="N311" s="56" t="str">
        <f>IF(ISBLANK(B311),"",IF(COUNTIF($B$7:B311,B311)&gt;1,TRUE,FALSE))</f>
        <v/>
      </c>
      <c r="O311" s="56" t="str">
        <f>IF(ISBLANK(B311),"",IF(COUNTIF($M$7:M311,TRUE)&gt;$Q$2,M311,FALSE))</f>
        <v/>
      </c>
      <c r="P311" s="135"/>
      <c r="Q311" s="134" t="str">
        <f t="shared" si="23"/>
        <v/>
      </c>
    </row>
    <row r="312" spans="2:17" s="49" customFormat="1" ht="15" x14ac:dyDescent="0.25">
      <c r="B312" s="50"/>
      <c r="C312" s="51"/>
      <c r="D312" s="51"/>
      <c r="E312" s="52"/>
      <c r="F312" s="51"/>
      <c r="G312" s="53"/>
      <c r="H312" s="132"/>
      <c r="I312" s="131" t="str">
        <f>IF(ISBLANK(B312),"",SUMIF(Virkedager!$C:$C,"&gt;" &amp;  C312,Virkedager!$A:$A) - SUMIF(Virkedager!$C:$C,"&gt;" &amp;  D312,Virkedager!$A:$A))</f>
        <v/>
      </c>
      <c r="J312" s="54" t="str">
        <f t="shared" si="20"/>
        <v/>
      </c>
      <c r="K312" s="55" t="str">
        <f>IF(ISBLANK(B312),"",SUMIF(Virkedager!$C:$C,"&gt;" &amp;  C312,Virkedager!$A:$A) - SUMIF(Virkedager!$C:$C,"&gt;" &amp;  F312,Virkedager!$A:$A))</f>
        <v/>
      </c>
      <c r="L312" s="54" t="str">
        <f t="shared" si="21"/>
        <v/>
      </c>
      <c r="M312" s="56" t="str">
        <f t="shared" si="22"/>
        <v/>
      </c>
      <c r="N312" s="56" t="str">
        <f>IF(ISBLANK(B312),"",IF(COUNTIF($B$7:B312,B312)&gt;1,TRUE,FALSE))</f>
        <v/>
      </c>
      <c r="O312" s="56" t="str">
        <f>IF(ISBLANK(B312),"",IF(COUNTIF($M$7:M312,TRUE)&gt;$Q$2,M312,FALSE))</f>
        <v/>
      </c>
      <c r="P312" s="135"/>
      <c r="Q312" s="134" t="str">
        <f t="shared" si="23"/>
        <v/>
      </c>
    </row>
    <row r="313" spans="2:17" s="49" customFormat="1" ht="15" x14ac:dyDescent="0.25">
      <c r="B313" s="50"/>
      <c r="C313" s="51"/>
      <c r="D313" s="51"/>
      <c r="E313" s="52"/>
      <c r="F313" s="51"/>
      <c r="G313" s="53"/>
      <c r="H313" s="132"/>
      <c r="I313" s="131" t="str">
        <f>IF(ISBLANK(B313),"",SUMIF(Virkedager!$C:$C,"&gt;" &amp;  C313,Virkedager!$A:$A) - SUMIF(Virkedager!$C:$C,"&gt;" &amp;  D313,Virkedager!$A:$A))</f>
        <v/>
      </c>
      <c r="J313" s="54" t="str">
        <f t="shared" si="20"/>
        <v/>
      </c>
      <c r="K313" s="55" t="str">
        <f>IF(ISBLANK(B313),"",SUMIF(Virkedager!$C:$C,"&gt;" &amp;  C313,Virkedager!$A:$A) - SUMIF(Virkedager!$C:$C,"&gt;" &amp;  F313,Virkedager!$A:$A))</f>
        <v/>
      </c>
      <c r="L313" s="54" t="str">
        <f t="shared" si="21"/>
        <v/>
      </c>
      <c r="M313" s="56" t="str">
        <f t="shared" si="22"/>
        <v/>
      </c>
      <c r="N313" s="56" t="str">
        <f>IF(ISBLANK(B313),"",IF(COUNTIF($B$7:B313,B313)&gt;1,TRUE,FALSE))</f>
        <v/>
      </c>
      <c r="O313" s="56" t="str">
        <f>IF(ISBLANK(B313),"",IF(COUNTIF($M$7:M313,TRUE)&gt;$Q$2,M313,FALSE))</f>
        <v/>
      </c>
      <c r="P313" s="135"/>
      <c r="Q313" s="134" t="str">
        <f t="shared" si="23"/>
        <v/>
      </c>
    </row>
    <row r="314" spans="2:17" s="49" customFormat="1" ht="15" x14ac:dyDescent="0.25">
      <c r="B314" s="50"/>
      <c r="C314" s="51"/>
      <c r="D314" s="51"/>
      <c r="E314" s="52"/>
      <c r="F314" s="51"/>
      <c r="G314" s="53"/>
      <c r="H314" s="132"/>
      <c r="I314" s="131" t="str">
        <f>IF(ISBLANK(B314),"",SUMIF(Virkedager!$C:$C,"&gt;" &amp;  C314,Virkedager!$A:$A) - SUMIF(Virkedager!$C:$C,"&gt;" &amp;  D314,Virkedager!$A:$A))</f>
        <v/>
      </c>
      <c r="J314" s="54" t="str">
        <f t="shared" si="20"/>
        <v/>
      </c>
      <c r="K314" s="55" t="str">
        <f>IF(ISBLANK(B314),"",SUMIF(Virkedager!$C:$C,"&gt;" &amp;  C314,Virkedager!$A:$A) - SUMIF(Virkedager!$C:$C,"&gt;" &amp;  F314,Virkedager!$A:$A))</f>
        <v/>
      </c>
      <c r="L314" s="54" t="str">
        <f t="shared" si="21"/>
        <v/>
      </c>
      <c r="M314" s="56" t="str">
        <f t="shared" si="22"/>
        <v/>
      </c>
      <c r="N314" s="56" t="str">
        <f>IF(ISBLANK(B314),"",IF(COUNTIF($B$7:B314,B314)&gt;1,TRUE,FALSE))</f>
        <v/>
      </c>
      <c r="O314" s="56" t="str">
        <f>IF(ISBLANK(B314),"",IF(COUNTIF($M$7:M314,TRUE)&gt;$Q$2,M314,FALSE))</f>
        <v/>
      </c>
      <c r="P314" s="135"/>
      <c r="Q314" s="134" t="str">
        <f t="shared" si="23"/>
        <v/>
      </c>
    </row>
    <row r="315" spans="2:17" s="49" customFormat="1" ht="15" x14ac:dyDescent="0.25">
      <c r="B315" s="50"/>
      <c r="C315" s="51"/>
      <c r="D315" s="51"/>
      <c r="E315" s="52"/>
      <c r="F315" s="51"/>
      <c r="G315" s="53"/>
      <c r="H315" s="132"/>
      <c r="I315" s="131" t="str">
        <f>IF(ISBLANK(B315),"",SUMIF(Virkedager!$C:$C,"&gt;" &amp;  C315,Virkedager!$A:$A) - SUMIF(Virkedager!$C:$C,"&gt;" &amp;  D315,Virkedager!$A:$A))</f>
        <v/>
      </c>
      <c r="J315" s="54" t="str">
        <f t="shared" si="20"/>
        <v/>
      </c>
      <c r="K315" s="55" t="str">
        <f>IF(ISBLANK(B315),"",SUMIF(Virkedager!$C:$C,"&gt;" &amp;  C315,Virkedager!$A:$A) - SUMIF(Virkedager!$C:$C,"&gt;" &amp;  F315,Virkedager!$A:$A))</f>
        <v/>
      </c>
      <c r="L315" s="54" t="str">
        <f t="shared" si="21"/>
        <v/>
      </c>
      <c r="M315" s="56" t="str">
        <f t="shared" si="22"/>
        <v/>
      </c>
      <c r="N315" s="56" t="str">
        <f>IF(ISBLANK(B315),"",IF(COUNTIF($B$7:B315,B315)&gt;1,TRUE,FALSE))</f>
        <v/>
      </c>
      <c r="O315" s="56" t="str">
        <f>IF(ISBLANK(B315),"",IF(COUNTIF($M$7:M315,TRUE)&gt;$Q$2,M315,FALSE))</f>
        <v/>
      </c>
      <c r="P315" s="135"/>
      <c r="Q315" s="134" t="str">
        <f t="shared" si="23"/>
        <v/>
      </c>
    </row>
    <row r="316" spans="2:17" s="49" customFormat="1" ht="15" x14ac:dyDescent="0.25">
      <c r="B316" s="50"/>
      <c r="C316" s="51"/>
      <c r="D316" s="51"/>
      <c r="E316" s="52"/>
      <c r="F316" s="51"/>
      <c r="G316" s="53"/>
      <c r="H316" s="132"/>
      <c r="I316" s="131" t="str">
        <f>IF(ISBLANK(B316),"",SUMIF(Virkedager!$C:$C,"&gt;" &amp;  C316,Virkedager!$A:$A) - SUMIF(Virkedager!$C:$C,"&gt;" &amp;  D316,Virkedager!$A:$A))</f>
        <v/>
      </c>
      <c r="J316" s="54" t="str">
        <f t="shared" si="20"/>
        <v/>
      </c>
      <c r="K316" s="55" t="str">
        <f>IF(ISBLANK(B316),"",SUMIF(Virkedager!$C:$C,"&gt;" &amp;  C316,Virkedager!$A:$A) - SUMIF(Virkedager!$C:$C,"&gt;" &amp;  F316,Virkedager!$A:$A))</f>
        <v/>
      </c>
      <c r="L316" s="54" t="str">
        <f t="shared" si="21"/>
        <v/>
      </c>
      <c r="M316" s="56" t="str">
        <f t="shared" si="22"/>
        <v/>
      </c>
      <c r="N316" s="56" t="str">
        <f>IF(ISBLANK(B316),"",IF(COUNTIF($B$7:B316,B316)&gt;1,TRUE,FALSE))</f>
        <v/>
      </c>
      <c r="O316" s="56" t="str">
        <f>IF(ISBLANK(B316),"",IF(COUNTIF($M$7:M316,TRUE)&gt;$Q$2,M316,FALSE))</f>
        <v/>
      </c>
      <c r="P316" s="135"/>
      <c r="Q316" s="134" t="str">
        <f t="shared" si="23"/>
        <v/>
      </c>
    </row>
    <row r="317" spans="2:17" s="49" customFormat="1" ht="15" x14ac:dyDescent="0.25">
      <c r="B317" s="50"/>
      <c r="C317" s="51"/>
      <c r="D317" s="51"/>
      <c r="E317" s="52"/>
      <c r="F317" s="51"/>
      <c r="G317" s="53"/>
      <c r="H317" s="132"/>
      <c r="I317" s="131" t="str">
        <f>IF(ISBLANK(B317),"",SUMIF(Virkedager!$C:$C,"&gt;" &amp;  C317,Virkedager!$A:$A) - SUMIF(Virkedager!$C:$C,"&gt;" &amp;  D317,Virkedager!$A:$A))</f>
        <v/>
      </c>
      <c r="J317" s="54" t="str">
        <f t="shared" si="20"/>
        <v/>
      </c>
      <c r="K317" s="55" t="str">
        <f>IF(ISBLANK(B317),"",SUMIF(Virkedager!$C:$C,"&gt;" &amp;  C317,Virkedager!$A:$A) - SUMIF(Virkedager!$C:$C,"&gt;" &amp;  F317,Virkedager!$A:$A))</f>
        <v/>
      </c>
      <c r="L317" s="54" t="str">
        <f t="shared" si="21"/>
        <v/>
      </c>
      <c r="M317" s="56" t="str">
        <f t="shared" si="22"/>
        <v/>
      </c>
      <c r="N317" s="56" t="str">
        <f>IF(ISBLANK(B317),"",IF(COUNTIF($B$7:B317,B317)&gt;1,TRUE,FALSE))</f>
        <v/>
      </c>
      <c r="O317" s="56" t="str">
        <f>IF(ISBLANK(B317),"",IF(COUNTIF($M$7:M317,TRUE)&gt;$Q$2,M317,FALSE))</f>
        <v/>
      </c>
      <c r="P317" s="135"/>
      <c r="Q317" s="134" t="str">
        <f t="shared" si="23"/>
        <v/>
      </c>
    </row>
    <row r="318" spans="2:17" s="49" customFormat="1" ht="15" x14ac:dyDescent="0.25">
      <c r="B318" s="50"/>
      <c r="C318" s="51"/>
      <c r="D318" s="51"/>
      <c r="E318" s="52"/>
      <c r="F318" s="51"/>
      <c r="G318" s="53"/>
      <c r="H318" s="132"/>
      <c r="I318" s="131" t="str">
        <f>IF(ISBLANK(B318),"",SUMIF(Virkedager!$C:$C,"&gt;" &amp;  C318,Virkedager!$A:$A) - SUMIF(Virkedager!$C:$C,"&gt;" &amp;  D318,Virkedager!$A:$A))</f>
        <v/>
      </c>
      <c r="J318" s="54" t="str">
        <f t="shared" si="20"/>
        <v/>
      </c>
      <c r="K318" s="55" t="str">
        <f>IF(ISBLANK(B318),"",SUMIF(Virkedager!$C:$C,"&gt;" &amp;  C318,Virkedager!$A:$A) - SUMIF(Virkedager!$C:$C,"&gt;" &amp;  F318,Virkedager!$A:$A))</f>
        <v/>
      </c>
      <c r="L318" s="54" t="str">
        <f t="shared" si="21"/>
        <v/>
      </c>
      <c r="M318" s="56" t="str">
        <f t="shared" si="22"/>
        <v/>
      </c>
      <c r="N318" s="56" t="str">
        <f>IF(ISBLANK(B318),"",IF(COUNTIF($B$7:B318,B318)&gt;1,TRUE,FALSE))</f>
        <v/>
      </c>
      <c r="O318" s="56" t="str">
        <f>IF(ISBLANK(B318),"",IF(COUNTIF($M$7:M318,TRUE)&gt;$Q$2,M318,FALSE))</f>
        <v/>
      </c>
      <c r="P318" s="135"/>
      <c r="Q318" s="134" t="str">
        <f t="shared" si="23"/>
        <v/>
      </c>
    </row>
    <row r="319" spans="2:17" s="49" customFormat="1" ht="15" x14ac:dyDescent="0.25">
      <c r="B319" s="50"/>
      <c r="C319" s="51"/>
      <c r="D319" s="51"/>
      <c r="E319" s="52"/>
      <c r="F319" s="51"/>
      <c r="G319" s="53"/>
      <c r="H319" s="132"/>
      <c r="I319" s="131" t="str">
        <f>IF(ISBLANK(B319),"",SUMIF(Virkedager!$C:$C,"&gt;" &amp;  C319,Virkedager!$A:$A) - SUMIF(Virkedager!$C:$C,"&gt;" &amp;  D319,Virkedager!$A:$A))</f>
        <v/>
      </c>
      <c r="J319" s="54" t="str">
        <f t="shared" si="20"/>
        <v/>
      </c>
      <c r="K319" s="55" t="str">
        <f>IF(ISBLANK(B319),"",SUMIF(Virkedager!$C:$C,"&gt;" &amp;  C319,Virkedager!$A:$A) - SUMIF(Virkedager!$C:$C,"&gt;" &amp;  F319,Virkedager!$A:$A))</f>
        <v/>
      </c>
      <c r="L319" s="54" t="str">
        <f t="shared" si="21"/>
        <v/>
      </c>
      <c r="M319" s="56" t="str">
        <f t="shared" si="22"/>
        <v/>
      </c>
      <c r="N319" s="56" t="str">
        <f>IF(ISBLANK(B319),"",IF(COUNTIF($B$7:B319,B319)&gt;1,TRUE,FALSE))</f>
        <v/>
      </c>
      <c r="O319" s="56" t="str">
        <f>IF(ISBLANK(B319),"",IF(COUNTIF($M$7:M319,TRUE)&gt;$Q$2,M319,FALSE))</f>
        <v/>
      </c>
      <c r="P319" s="135"/>
      <c r="Q319" s="134" t="str">
        <f t="shared" si="23"/>
        <v/>
      </c>
    </row>
    <row r="320" spans="2:17" s="49" customFormat="1" ht="15" x14ac:dyDescent="0.25">
      <c r="B320" s="50"/>
      <c r="C320" s="51"/>
      <c r="D320" s="51"/>
      <c r="E320" s="52"/>
      <c r="F320" s="51"/>
      <c r="G320" s="53"/>
      <c r="H320" s="132"/>
      <c r="I320" s="131" t="str">
        <f>IF(ISBLANK(B320),"",SUMIF(Virkedager!$C:$C,"&gt;" &amp;  C320,Virkedager!$A:$A) - SUMIF(Virkedager!$C:$C,"&gt;" &amp;  D320,Virkedager!$A:$A))</f>
        <v/>
      </c>
      <c r="J320" s="54" t="str">
        <f t="shared" si="20"/>
        <v/>
      </c>
      <c r="K320" s="55" t="str">
        <f>IF(ISBLANK(B320),"",SUMIF(Virkedager!$C:$C,"&gt;" &amp;  C320,Virkedager!$A:$A) - SUMIF(Virkedager!$C:$C,"&gt;" &amp;  F320,Virkedager!$A:$A))</f>
        <v/>
      </c>
      <c r="L320" s="54" t="str">
        <f t="shared" si="21"/>
        <v/>
      </c>
      <c r="M320" s="56" t="str">
        <f t="shared" si="22"/>
        <v/>
      </c>
      <c r="N320" s="56" t="str">
        <f>IF(ISBLANK(B320),"",IF(COUNTIF($B$7:B320,B320)&gt;1,TRUE,FALSE))</f>
        <v/>
      </c>
      <c r="O320" s="56" t="str">
        <f>IF(ISBLANK(B320),"",IF(COUNTIF($M$7:M320,TRUE)&gt;$Q$2,M320,FALSE))</f>
        <v/>
      </c>
      <c r="P320" s="135"/>
      <c r="Q320" s="134" t="str">
        <f t="shared" si="23"/>
        <v/>
      </c>
    </row>
    <row r="321" spans="2:17" s="49" customFormat="1" ht="15" x14ac:dyDescent="0.25">
      <c r="B321" s="50"/>
      <c r="C321" s="51"/>
      <c r="D321" s="51"/>
      <c r="E321" s="52"/>
      <c r="F321" s="51"/>
      <c r="G321" s="53"/>
      <c r="H321" s="132"/>
      <c r="I321" s="131" t="str">
        <f>IF(ISBLANK(B321),"",SUMIF(Virkedager!$C:$C,"&gt;" &amp;  C321,Virkedager!$A:$A) - SUMIF(Virkedager!$C:$C,"&gt;" &amp;  D321,Virkedager!$A:$A))</f>
        <v/>
      </c>
      <c r="J321" s="54" t="str">
        <f t="shared" si="20"/>
        <v/>
      </c>
      <c r="K321" s="55" t="str">
        <f>IF(ISBLANK(B321),"",SUMIF(Virkedager!$C:$C,"&gt;" &amp;  C321,Virkedager!$A:$A) - SUMIF(Virkedager!$C:$C,"&gt;" &amp;  F321,Virkedager!$A:$A))</f>
        <v/>
      </c>
      <c r="L321" s="54" t="str">
        <f t="shared" si="21"/>
        <v/>
      </c>
      <c r="M321" s="56" t="str">
        <f t="shared" si="22"/>
        <v/>
      </c>
      <c r="N321" s="56" t="str">
        <f>IF(ISBLANK(B321),"",IF(COUNTIF($B$7:B321,B321)&gt;1,TRUE,FALSE))</f>
        <v/>
      </c>
      <c r="O321" s="56" t="str">
        <f>IF(ISBLANK(B321),"",IF(COUNTIF($M$7:M321,TRUE)&gt;$Q$2,M321,FALSE))</f>
        <v/>
      </c>
      <c r="P321" s="135"/>
      <c r="Q321" s="134" t="str">
        <f t="shared" si="23"/>
        <v/>
      </c>
    </row>
    <row r="322" spans="2:17" s="49" customFormat="1" ht="15" x14ac:dyDescent="0.25">
      <c r="B322" s="50"/>
      <c r="C322" s="51"/>
      <c r="D322" s="51"/>
      <c r="E322" s="52"/>
      <c r="F322" s="51"/>
      <c r="G322" s="53"/>
      <c r="H322" s="132"/>
      <c r="I322" s="131" t="str">
        <f>IF(ISBLANK(B322),"",SUMIF(Virkedager!$C:$C,"&gt;" &amp;  C322,Virkedager!$A:$A) - SUMIF(Virkedager!$C:$C,"&gt;" &amp;  D322,Virkedager!$A:$A))</f>
        <v/>
      </c>
      <c r="J322" s="54" t="str">
        <f t="shared" si="20"/>
        <v/>
      </c>
      <c r="K322" s="55" t="str">
        <f>IF(ISBLANK(B322),"",SUMIF(Virkedager!$C:$C,"&gt;" &amp;  C322,Virkedager!$A:$A) - SUMIF(Virkedager!$C:$C,"&gt;" &amp;  F322,Virkedager!$A:$A))</f>
        <v/>
      </c>
      <c r="L322" s="54" t="str">
        <f t="shared" si="21"/>
        <v/>
      </c>
      <c r="M322" s="56" t="str">
        <f t="shared" si="22"/>
        <v/>
      </c>
      <c r="N322" s="56" t="str">
        <f>IF(ISBLANK(B322),"",IF(COUNTIF($B$7:B322,B322)&gt;1,TRUE,FALSE))</f>
        <v/>
      </c>
      <c r="O322" s="56" t="str">
        <f>IF(ISBLANK(B322),"",IF(COUNTIF($M$7:M322,TRUE)&gt;$Q$2,M322,FALSE))</f>
        <v/>
      </c>
      <c r="P322" s="135"/>
      <c r="Q322" s="134" t="str">
        <f t="shared" si="23"/>
        <v/>
      </c>
    </row>
    <row r="323" spans="2:17" s="49" customFormat="1" ht="15" x14ac:dyDescent="0.25">
      <c r="B323" s="50"/>
      <c r="C323" s="51"/>
      <c r="D323" s="51"/>
      <c r="E323" s="52"/>
      <c r="F323" s="51"/>
      <c r="G323" s="53"/>
      <c r="H323" s="132"/>
      <c r="I323" s="131" t="str">
        <f>IF(ISBLANK(B323),"",SUMIF(Virkedager!$C:$C,"&gt;" &amp;  C323,Virkedager!$A:$A) - SUMIF(Virkedager!$C:$C,"&gt;" &amp;  D323,Virkedager!$A:$A))</f>
        <v/>
      </c>
      <c r="J323" s="54" t="str">
        <f t="shared" si="20"/>
        <v/>
      </c>
      <c r="K323" s="55" t="str">
        <f>IF(ISBLANK(B323),"",SUMIF(Virkedager!$C:$C,"&gt;" &amp;  C323,Virkedager!$A:$A) - SUMIF(Virkedager!$C:$C,"&gt;" &amp;  F323,Virkedager!$A:$A))</f>
        <v/>
      </c>
      <c r="L323" s="54" t="str">
        <f t="shared" si="21"/>
        <v/>
      </c>
      <c r="M323" s="56" t="str">
        <f t="shared" si="22"/>
        <v/>
      </c>
      <c r="N323" s="56" t="str">
        <f>IF(ISBLANK(B323),"",IF(COUNTIF($B$7:B323,B323)&gt;1,TRUE,FALSE))</f>
        <v/>
      </c>
      <c r="O323" s="56" t="str">
        <f>IF(ISBLANK(B323),"",IF(COUNTIF($M$7:M323,TRUE)&gt;$Q$2,M323,FALSE))</f>
        <v/>
      </c>
      <c r="P323" s="135"/>
      <c r="Q323" s="134" t="str">
        <f t="shared" si="23"/>
        <v/>
      </c>
    </row>
    <row r="324" spans="2:17" s="49" customFormat="1" ht="15" x14ac:dyDescent="0.25">
      <c r="B324" s="50"/>
      <c r="C324" s="51"/>
      <c r="D324" s="51"/>
      <c r="E324" s="52"/>
      <c r="F324" s="51"/>
      <c r="G324" s="53"/>
      <c r="H324" s="132"/>
      <c r="I324" s="131" t="str">
        <f>IF(ISBLANK(B324),"",SUMIF(Virkedager!$C:$C,"&gt;" &amp;  C324,Virkedager!$A:$A) - SUMIF(Virkedager!$C:$C,"&gt;" &amp;  D324,Virkedager!$A:$A))</f>
        <v/>
      </c>
      <c r="J324" s="54" t="str">
        <f t="shared" si="20"/>
        <v/>
      </c>
      <c r="K324" s="55" t="str">
        <f>IF(ISBLANK(B324),"",SUMIF(Virkedager!$C:$C,"&gt;" &amp;  C324,Virkedager!$A:$A) - SUMIF(Virkedager!$C:$C,"&gt;" &amp;  F324,Virkedager!$A:$A))</f>
        <v/>
      </c>
      <c r="L324" s="54" t="str">
        <f t="shared" si="21"/>
        <v/>
      </c>
      <c r="M324" s="56" t="str">
        <f t="shared" si="22"/>
        <v/>
      </c>
      <c r="N324" s="56" t="str">
        <f>IF(ISBLANK(B324),"",IF(COUNTIF($B$7:B324,B324)&gt;1,TRUE,FALSE))</f>
        <v/>
      </c>
      <c r="O324" s="56" t="str">
        <f>IF(ISBLANK(B324),"",IF(COUNTIF($M$7:M324,TRUE)&gt;$Q$2,M324,FALSE))</f>
        <v/>
      </c>
      <c r="P324" s="135"/>
      <c r="Q324" s="134" t="str">
        <f t="shared" si="23"/>
        <v/>
      </c>
    </row>
    <row r="325" spans="2:17" s="49" customFormat="1" ht="15" x14ac:dyDescent="0.25">
      <c r="B325" s="50"/>
      <c r="C325" s="51"/>
      <c r="D325" s="51"/>
      <c r="E325" s="52"/>
      <c r="F325" s="51"/>
      <c r="G325" s="53"/>
      <c r="H325" s="132"/>
      <c r="I325" s="131" t="str">
        <f>IF(ISBLANK(B325),"",SUMIF(Virkedager!$C:$C,"&gt;" &amp;  C325,Virkedager!$A:$A) - SUMIF(Virkedager!$C:$C,"&gt;" &amp;  D325,Virkedager!$A:$A))</f>
        <v/>
      </c>
      <c r="J325" s="54" t="str">
        <f t="shared" si="20"/>
        <v/>
      </c>
      <c r="K325" s="55" t="str">
        <f>IF(ISBLANK(B325),"",SUMIF(Virkedager!$C:$C,"&gt;" &amp;  C325,Virkedager!$A:$A) - SUMIF(Virkedager!$C:$C,"&gt;" &amp;  F325,Virkedager!$A:$A))</f>
        <v/>
      </c>
      <c r="L325" s="54" t="str">
        <f t="shared" si="21"/>
        <v/>
      </c>
      <c r="M325" s="56" t="str">
        <f t="shared" si="22"/>
        <v/>
      </c>
      <c r="N325" s="56" t="str">
        <f>IF(ISBLANK(B325),"",IF(COUNTIF($B$7:B325,B325)&gt;1,TRUE,FALSE))</f>
        <v/>
      </c>
      <c r="O325" s="56" t="str">
        <f>IF(ISBLANK(B325),"",IF(COUNTIF($M$7:M325,TRUE)&gt;$Q$2,M325,FALSE))</f>
        <v/>
      </c>
      <c r="P325" s="135"/>
      <c r="Q325" s="134" t="str">
        <f t="shared" si="23"/>
        <v/>
      </c>
    </row>
    <row r="326" spans="2:17" s="49" customFormat="1" ht="15" x14ac:dyDescent="0.25">
      <c r="B326" s="50"/>
      <c r="C326" s="51"/>
      <c r="D326" s="51"/>
      <c r="E326" s="52"/>
      <c r="F326" s="51"/>
      <c r="G326" s="53"/>
      <c r="H326" s="132"/>
      <c r="I326" s="131" t="str">
        <f>IF(ISBLANK(B326),"",SUMIF(Virkedager!$C:$C,"&gt;" &amp;  C326,Virkedager!$A:$A) - SUMIF(Virkedager!$C:$C,"&gt;" &amp;  D326,Virkedager!$A:$A))</f>
        <v/>
      </c>
      <c r="J326" s="54" t="str">
        <f t="shared" si="20"/>
        <v/>
      </c>
      <c r="K326" s="55" t="str">
        <f>IF(ISBLANK(B326),"",SUMIF(Virkedager!$C:$C,"&gt;" &amp;  C326,Virkedager!$A:$A) - SUMIF(Virkedager!$C:$C,"&gt;" &amp;  F326,Virkedager!$A:$A))</f>
        <v/>
      </c>
      <c r="L326" s="54" t="str">
        <f t="shared" si="21"/>
        <v/>
      </c>
      <c r="M326" s="56" t="str">
        <f t="shared" si="22"/>
        <v/>
      </c>
      <c r="N326" s="56" t="str">
        <f>IF(ISBLANK(B326),"",IF(COUNTIF($B$7:B326,B326)&gt;1,TRUE,FALSE))</f>
        <v/>
      </c>
      <c r="O326" s="56" t="str">
        <f>IF(ISBLANK(B326),"",IF(COUNTIF($M$7:M326,TRUE)&gt;$Q$2,M326,FALSE))</f>
        <v/>
      </c>
      <c r="P326" s="135"/>
      <c r="Q326" s="134" t="str">
        <f t="shared" si="23"/>
        <v/>
      </c>
    </row>
    <row r="327" spans="2:17" s="49" customFormat="1" ht="15" x14ac:dyDescent="0.25">
      <c r="B327" s="50"/>
      <c r="C327" s="51"/>
      <c r="D327" s="51"/>
      <c r="E327" s="52"/>
      <c r="F327" s="51"/>
      <c r="G327" s="53"/>
      <c r="H327" s="132"/>
      <c r="I327" s="131" t="str">
        <f>IF(ISBLANK(B327),"",SUMIF(Virkedager!$C:$C,"&gt;" &amp;  C327,Virkedager!$A:$A) - SUMIF(Virkedager!$C:$C,"&gt;" &amp;  D327,Virkedager!$A:$A))</f>
        <v/>
      </c>
      <c r="J327" s="54" t="str">
        <f t="shared" si="20"/>
        <v/>
      </c>
      <c r="K327" s="55" t="str">
        <f>IF(ISBLANK(B327),"",SUMIF(Virkedager!$C:$C,"&gt;" &amp;  C327,Virkedager!$A:$A) - SUMIF(Virkedager!$C:$C,"&gt;" &amp;  F327,Virkedager!$A:$A))</f>
        <v/>
      </c>
      <c r="L327" s="54" t="str">
        <f t="shared" si="21"/>
        <v/>
      </c>
      <c r="M327" s="56" t="str">
        <f t="shared" si="22"/>
        <v/>
      </c>
      <c r="N327" s="56" t="str">
        <f>IF(ISBLANK(B327),"",IF(COUNTIF($B$7:B327,B327)&gt;1,TRUE,FALSE))</f>
        <v/>
      </c>
      <c r="O327" s="56" t="str">
        <f>IF(ISBLANK(B327),"",IF(COUNTIF($M$7:M327,TRUE)&gt;$Q$2,M327,FALSE))</f>
        <v/>
      </c>
      <c r="P327" s="135"/>
      <c r="Q327" s="134" t="str">
        <f t="shared" si="23"/>
        <v/>
      </c>
    </row>
    <row r="328" spans="2:17" s="49" customFormat="1" ht="15" x14ac:dyDescent="0.25">
      <c r="B328" s="50"/>
      <c r="C328" s="51"/>
      <c r="D328" s="51"/>
      <c r="E328" s="52"/>
      <c r="F328" s="51"/>
      <c r="G328" s="53"/>
      <c r="H328" s="132"/>
      <c r="I328" s="131" t="str">
        <f>IF(ISBLANK(B328),"",SUMIF(Virkedager!$C:$C,"&gt;" &amp;  C328,Virkedager!$A:$A) - SUMIF(Virkedager!$C:$C,"&gt;" &amp;  D328,Virkedager!$A:$A))</f>
        <v/>
      </c>
      <c r="J328" s="54" t="str">
        <f t="shared" si="20"/>
        <v/>
      </c>
      <c r="K328" s="55" t="str">
        <f>IF(ISBLANK(B328),"",SUMIF(Virkedager!$C:$C,"&gt;" &amp;  C328,Virkedager!$A:$A) - SUMIF(Virkedager!$C:$C,"&gt;" &amp;  F328,Virkedager!$A:$A))</f>
        <v/>
      </c>
      <c r="L328" s="54" t="str">
        <f t="shared" si="21"/>
        <v/>
      </c>
      <c r="M328" s="56" t="str">
        <f t="shared" si="22"/>
        <v/>
      </c>
      <c r="N328" s="56" t="str">
        <f>IF(ISBLANK(B328),"",IF(COUNTIF($B$7:B328,B328)&gt;1,TRUE,FALSE))</f>
        <v/>
      </c>
      <c r="O328" s="56" t="str">
        <f>IF(ISBLANK(B328),"",IF(COUNTIF($M$7:M328,TRUE)&gt;$Q$2,M328,FALSE))</f>
        <v/>
      </c>
      <c r="P328" s="135"/>
      <c r="Q328" s="134" t="str">
        <f t="shared" si="23"/>
        <v/>
      </c>
    </row>
    <row r="329" spans="2:17" s="49" customFormat="1" ht="15" x14ac:dyDescent="0.25">
      <c r="B329" s="50"/>
      <c r="C329" s="51"/>
      <c r="D329" s="51"/>
      <c r="E329" s="52"/>
      <c r="F329" s="51"/>
      <c r="G329" s="53"/>
      <c r="H329" s="132"/>
      <c r="I329" s="131" t="str">
        <f>IF(ISBLANK(B329),"",SUMIF(Virkedager!$C:$C,"&gt;" &amp;  C329,Virkedager!$A:$A) - SUMIF(Virkedager!$C:$C,"&gt;" &amp;  D329,Virkedager!$A:$A))</f>
        <v/>
      </c>
      <c r="J329" s="54" t="str">
        <f t="shared" ref="J329:J392" si="24">IF(ISBLANK(B329),"",I329&lt;21)</f>
        <v/>
      </c>
      <c r="K329" s="55" t="str">
        <f>IF(ISBLANK(B329),"",SUMIF(Virkedager!$C:$C,"&gt;" &amp;  C329,Virkedager!$A:$A) - SUMIF(Virkedager!$C:$C,"&gt;" &amp;  F329,Virkedager!$A:$A))</f>
        <v/>
      </c>
      <c r="L329" s="54" t="str">
        <f t="shared" ref="L329:L392" si="25">IF(ISBLANK(B329),"",IF(N329,NOT(N329),K329&gt;20))</f>
        <v/>
      </c>
      <c r="M329" s="56" t="str">
        <f t="shared" ref="M329:M392" si="26">IF(ISBLANK(B329),"",IF(AND(ISNUMBER($L$2),ISNUMBER(E329)),INT(F329)&gt;INT(E329),FALSE))</f>
        <v/>
      </c>
      <c r="N329" s="56" t="str">
        <f>IF(ISBLANK(B329),"",IF(COUNTIF($B$7:B329,B329)&gt;1,TRUE,FALSE))</f>
        <v/>
      </c>
      <c r="O329" s="56" t="str">
        <f>IF(ISBLANK(B329),"",IF(COUNTIF($M$7:M329,TRUE)&gt;$Q$2,M329,FALSE))</f>
        <v/>
      </c>
      <c r="P329" s="135"/>
      <c r="Q329" s="134" t="str">
        <f t="shared" ref="Q329:Q392" si="27">IF(ISBLANK(B329),"",MAXA(IF(AND(L329,J329,NOT(N329)),G329,0),IF(AND(O329,$P$2,NOT(N329)),500,0)))</f>
        <v/>
      </c>
    </row>
    <row r="330" spans="2:17" s="49" customFormat="1" ht="15" x14ac:dyDescent="0.25">
      <c r="B330" s="50"/>
      <c r="C330" s="51"/>
      <c r="D330" s="51"/>
      <c r="E330" s="52"/>
      <c r="F330" s="51"/>
      <c r="G330" s="53"/>
      <c r="H330" s="132"/>
      <c r="I330" s="131" t="str">
        <f>IF(ISBLANK(B330),"",SUMIF(Virkedager!$C:$C,"&gt;" &amp;  C330,Virkedager!$A:$A) - SUMIF(Virkedager!$C:$C,"&gt;" &amp;  D330,Virkedager!$A:$A))</f>
        <v/>
      </c>
      <c r="J330" s="54" t="str">
        <f t="shared" si="24"/>
        <v/>
      </c>
      <c r="K330" s="55" t="str">
        <f>IF(ISBLANK(B330),"",SUMIF(Virkedager!$C:$C,"&gt;" &amp;  C330,Virkedager!$A:$A) - SUMIF(Virkedager!$C:$C,"&gt;" &amp;  F330,Virkedager!$A:$A))</f>
        <v/>
      </c>
      <c r="L330" s="54" t="str">
        <f t="shared" si="25"/>
        <v/>
      </c>
      <c r="M330" s="56" t="str">
        <f t="shared" si="26"/>
        <v/>
      </c>
      <c r="N330" s="56" t="str">
        <f>IF(ISBLANK(B330),"",IF(COUNTIF($B$7:B330,B330)&gt;1,TRUE,FALSE))</f>
        <v/>
      </c>
      <c r="O330" s="56" t="str">
        <f>IF(ISBLANK(B330),"",IF(COUNTIF($M$7:M330,TRUE)&gt;$Q$2,M330,FALSE))</f>
        <v/>
      </c>
      <c r="P330" s="135"/>
      <c r="Q330" s="134" t="str">
        <f t="shared" si="27"/>
        <v/>
      </c>
    </row>
    <row r="331" spans="2:17" s="49" customFormat="1" ht="15" x14ac:dyDescent="0.25">
      <c r="B331" s="50"/>
      <c r="C331" s="51"/>
      <c r="D331" s="51"/>
      <c r="E331" s="52"/>
      <c r="F331" s="51"/>
      <c r="G331" s="53"/>
      <c r="H331" s="132"/>
      <c r="I331" s="131" t="str">
        <f>IF(ISBLANK(B331),"",SUMIF(Virkedager!$C:$C,"&gt;" &amp;  C331,Virkedager!$A:$A) - SUMIF(Virkedager!$C:$C,"&gt;" &amp;  D331,Virkedager!$A:$A))</f>
        <v/>
      </c>
      <c r="J331" s="54" t="str">
        <f t="shared" si="24"/>
        <v/>
      </c>
      <c r="K331" s="55" t="str">
        <f>IF(ISBLANK(B331),"",SUMIF(Virkedager!$C:$C,"&gt;" &amp;  C331,Virkedager!$A:$A) - SUMIF(Virkedager!$C:$C,"&gt;" &amp;  F331,Virkedager!$A:$A))</f>
        <v/>
      </c>
      <c r="L331" s="54" t="str">
        <f t="shared" si="25"/>
        <v/>
      </c>
      <c r="M331" s="56" t="str">
        <f t="shared" si="26"/>
        <v/>
      </c>
      <c r="N331" s="56" t="str">
        <f>IF(ISBLANK(B331),"",IF(COUNTIF($B$7:B331,B331)&gt;1,TRUE,FALSE))</f>
        <v/>
      </c>
      <c r="O331" s="56" t="str">
        <f>IF(ISBLANK(B331),"",IF(COUNTIF($M$7:M331,TRUE)&gt;$Q$2,M331,FALSE))</f>
        <v/>
      </c>
      <c r="P331" s="135"/>
      <c r="Q331" s="134" t="str">
        <f t="shared" si="27"/>
        <v/>
      </c>
    </row>
    <row r="332" spans="2:17" s="49" customFormat="1" ht="15" x14ac:dyDescent="0.25">
      <c r="B332" s="50"/>
      <c r="C332" s="51"/>
      <c r="D332" s="51"/>
      <c r="E332" s="52"/>
      <c r="F332" s="51"/>
      <c r="G332" s="53"/>
      <c r="H332" s="132"/>
      <c r="I332" s="131" t="str">
        <f>IF(ISBLANK(B332),"",SUMIF(Virkedager!$C:$C,"&gt;" &amp;  C332,Virkedager!$A:$A) - SUMIF(Virkedager!$C:$C,"&gt;" &amp;  D332,Virkedager!$A:$A))</f>
        <v/>
      </c>
      <c r="J332" s="54" t="str">
        <f t="shared" si="24"/>
        <v/>
      </c>
      <c r="K332" s="55" t="str">
        <f>IF(ISBLANK(B332),"",SUMIF(Virkedager!$C:$C,"&gt;" &amp;  C332,Virkedager!$A:$A) - SUMIF(Virkedager!$C:$C,"&gt;" &amp;  F332,Virkedager!$A:$A))</f>
        <v/>
      </c>
      <c r="L332" s="54" t="str">
        <f t="shared" si="25"/>
        <v/>
      </c>
      <c r="M332" s="56" t="str">
        <f t="shared" si="26"/>
        <v/>
      </c>
      <c r="N332" s="56" t="str">
        <f>IF(ISBLANK(B332),"",IF(COUNTIF($B$7:B332,B332)&gt;1,TRUE,FALSE))</f>
        <v/>
      </c>
      <c r="O332" s="56" t="str">
        <f>IF(ISBLANK(B332),"",IF(COUNTIF($M$7:M332,TRUE)&gt;$Q$2,M332,FALSE))</f>
        <v/>
      </c>
      <c r="P332" s="135"/>
      <c r="Q332" s="134" t="str">
        <f t="shared" si="27"/>
        <v/>
      </c>
    </row>
    <row r="333" spans="2:17" s="49" customFormat="1" ht="15" x14ac:dyDescent="0.25">
      <c r="B333" s="50"/>
      <c r="C333" s="51"/>
      <c r="D333" s="51"/>
      <c r="E333" s="52"/>
      <c r="F333" s="51"/>
      <c r="G333" s="53"/>
      <c r="H333" s="132"/>
      <c r="I333" s="131" t="str">
        <f>IF(ISBLANK(B333),"",SUMIF(Virkedager!$C:$C,"&gt;" &amp;  C333,Virkedager!$A:$A) - SUMIF(Virkedager!$C:$C,"&gt;" &amp;  D333,Virkedager!$A:$A))</f>
        <v/>
      </c>
      <c r="J333" s="54" t="str">
        <f t="shared" si="24"/>
        <v/>
      </c>
      <c r="K333" s="55" t="str">
        <f>IF(ISBLANK(B333),"",SUMIF(Virkedager!$C:$C,"&gt;" &amp;  C333,Virkedager!$A:$A) - SUMIF(Virkedager!$C:$C,"&gt;" &amp;  F333,Virkedager!$A:$A))</f>
        <v/>
      </c>
      <c r="L333" s="54" t="str">
        <f t="shared" si="25"/>
        <v/>
      </c>
      <c r="M333" s="56" t="str">
        <f t="shared" si="26"/>
        <v/>
      </c>
      <c r="N333" s="56" t="str">
        <f>IF(ISBLANK(B333),"",IF(COUNTIF($B$7:B333,B333)&gt;1,TRUE,FALSE))</f>
        <v/>
      </c>
      <c r="O333" s="56" t="str">
        <f>IF(ISBLANK(B333),"",IF(COUNTIF($M$7:M333,TRUE)&gt;$Q$2,M333,FALSE))</f>
        <v/>
      </c>
      <c r="P333" s="135"/>
      <c r="Q333" s="134" t="str">
        <f t="shared" si="27"/>
        <v/>
      </c>
    </row>
    <row r="334" spans="2:17" s="49" customFormat="1" ht="15" x14ac:dyDescent="0.25">
      <c r="B334" s="50"/>
      <c r="C334" s="51"/>
      <c r="D334" s="51"/>
      <c r="E334" s="52"/>
      <c r="F334" s="51"/>
      <c r="G334" s="53"/>
      <c r="H334" s="132"/>
      <c r="I334" s="131" t="str">
        <f>IF(ISBLANK(B334),"",SUMIF(Virkedager!$C:$C,"&gt;" &amp;  C334,Virkedager!$A:$A) - SUMIF(Virkedager!$C:$C,"&gt;" &amp;  D334,Virkedager!$A:$A))</f>
        <v/>
      </c>
      <c r="J334" s="54" t="str">
        <f t="shared" si="24"/>
        <v/>
      </c>
      <c r="K334" s="55" t="str">
        <f>IF(ISBLANK(B334),"",SUMIF(Virkedager!$C:$C,"&gt;" &amp;  C334,Virkedager!$A:$A) - SUMIF(Virkedager!$C:$C,"&gt;" &amp;  F334,Virkedager!$A:$A))</f>
        <v/>
      </c>
      <c r="L334" s="54" t="str">
        <f t="shared" si="25"/>
        <v/>
      </c>
      <c r="M334" s="56" t="str">
        <f t="shared" si="26"/>
        <v/>
      </c>
      <c r="N334" s="56" t="str">
        <f>IF(ISBLANK(B334),"",IF(COUNTIF($B$7:B334,B334)&gt;1,TRUE,FALSE))</f>
        <v/>
      </c>
      <c r="O334" s="56" t="str">
        <f>IF(ISBLANK(B334),"",IF(COUNTIF($M$7:M334,TRUE)&gt;$Q$2,M334,FALSE))</f>
        <v/>
      </c>
      <c r="P334" s="135"/>
      <c r="Q334" s="134" t="str">
        <f t="shared" si="27"/>
        <v/>
      </c>
    </row>
    <row r="335" spans="2:17" s="49" customFormat="1" ht="15" x14ac:dyDescent="0.25">
      <c r="B335" s="50"/>
      <c r="C335" s="51"/>
      <c r="D335" s="51"/>
      <c r="E335" s="52"/>
      <c r="F335" s="51"/>
      <c r="G335" s="53"/>
      <c r="H335" s="132"/>
      <c r="I335" s="131" t="str">
        <f>IF(ISBLANK(B335),"",SUMIF(Virkedager!$C:$C,"&gt;" &amp;  C335,Virkedager!$A:$A) - SUMIF(Virkedager!$C:$C,"&gt;" &amp;  D335,Virkedager!$A:$A))</f>
        <v/>
      </c>
      <c r="J335" s="54" t="str">
        <f t="shared" si="24"/>
        <v/>
      </c>
      <c r="K335" s="55" t="str">
        <f>IF(ISBLANK(B335),"",SUMIF(Virkedager!$C:$C,"&gt;" &amp;  C335,Virkedager!$A:$A) - SUMIF(Virkedager!$C:$C,"&gt;" &amp;  F335,Virkedager!$A:$A))</f>
        <v/>
      </c>
      <c r="L335" s="54" t="str">
        <f t="shared" si="25"/>
        <v/>
      </c>
      <c r="M335" s="56" t="str">
        <f t="shared" si="26"/>
        <v/>
      </c>
      <c r="N335" s="56" t="str">
        <f>IF(ISBLANK(B335),"",IF(COUNTIF($B$7:B335,B335)&gt;1,TRUE,FALSE))</f>
        <v/>
      </c>
      <c r="O335" s="56" t="str">
        <f>IF(ISBLANK(B335),"",IF(COUNTIF($M$7:M335,TRUE)&gt;$Q$2,M335,FALSE))</f>
        <v/>
      </c>
      <c r="P335" s="135"/>
      <c r="Q335" s="134" t="str">
        <f t="shared" si="27"/>
        <v/>
      </c>
    </row>
    <row r="336" spans="2:17" s="49" customFormat="1" ht="15" x14ac:dyDescent="0.25">
      <c r="B336" s="50"/>
      <c r="C336" s="51"/>
      <c r="D336" s="51"/>
      <c r="E336" s="52"/>
      <c r="F336" s="51"/>
      <c r="G336" s="53"/>
      <c r="H336" s="132"/>
      <c r="I336" s="131" t="str">
        <f>IF(ISBLANK(B336),"",SUMIF(Virkedager!$C:$C,"&gt;" &amp;  C336,Virkedager!$A:$A) - SUMIF(Virkedager!$C:$C,"&gt;" &amp;  D336,Virkedager!$A:$A))</f>
        <v/>
      </c>
      <c r="J336" s="54" t="str">
        <f t="shared" si="24"/>
        <v/>
      </c>
      <c r="K336" s="55" t="str">
        <f>IF(ISBLANK(B336),"",SUMIF(Virkedager!$C:$C,"&gt;" &amp;  C336,Virkedager!$A:$A) - SUMIF(Virkedager!$C:$C,"&gt;" &amp;  F336,Virkedager!$A:$A))</f>
        <v/>
      </c>
      <c r="L336" s="54" t="str">
        <f t="shared" si="25"/>
        <v/>
      </c>
      <c r="M336" s="56" t="str">
        <f t="shared" si="26"/>
        <v/>
      </c>
      <c r="N336" s="56" t="str">
        <f>IF(ISBLANK(B336),"",IF(COUNTIF($B$7:B336,B336)&gt;1,TRUE,FALSE))</f>
        <v/>
      </c>
      <c r="O336" s="56" t="str">
        <f>IF(ISBLANK(B336),"",IF(COUNTIF($M$7:M336,TRUE)&gt;$Q$2,M336,FALSE))</f>
        <v/>
      </c>
      <c r="P336" s="135"/>
      <c r="Q336" s="134" t="str">
        <f t="shared" si="27"/>
        <v/>
      </c>
    </row>
    <row r="337" spans="2:17" s="49" customFormat="1" ht="15" x14ac:dyDescent="0.25">
      <c r="B337" s="50"/>
      <c r="C337" s="51"/>
      <c r="D337" s="51"/>
      <c r="E337" s="52"/>
      <c r="F337" s="51"/>
      <c r="G337" s="53"/>
      <c r="H337" s="132"/>
      <c r="I337" s="131" t="str">
        <f>IF(ISBLANK(B337),"",SUMIF(Virkedager!$C:$C,"&gt;" &amp;  C337,Virkedager!$A:$A) - SUMIF(Virkedager!$C:$C,"&gt;" &amp;  D337,Virkedager!$A:$A))</f>
        <v/>
      </c>
      <c r="J337" s="54" t="str">
        <f t="shared" si="24"/>
        <v/>
      </c>
      <c r="K337" s="55" t="str">
        <f>IF(ISBLANK(B337),"",SUMIF(Virkedager!$C:$C,"&gt;" &amp;  C337,Virkedager!$A:$A) - SUMIF(Virkedager!$C:$C,"&gt;" &amp;  F337,Virkedager!$A:$A))</f>
        <v/>
      </c>
      <c r="L337" s="54" t="str">
        <f t="shared" si="25"/>
        <v/>
      </c>
      <c r="M337" s="56" t="str">
        <f t="shared" si="26"/>
        <v/>
      </c>
      <c r="N337" s="56" t="str">
        <f>IF(ISBLANK(B337),"",IF(COUNTIF($B$7:B337,B337)&gt;1,TRUE,FALSE))</f>
        <v/>
      </c>
      <c r="O337" s="56" t="str">
        <f>IF(ISBLANK(B337),"",IF(COUNTIF($M$7:M337,TRUE)&gt;$Q$2,M337,FALSE))</f>
        <v/>
      </c>
      <c r="P337" s="135"/>
      <c r="Q337" s="134" t="str">
        <f t="shared" si="27"/>
        <v/>
      </c>
    </row>
    <row r="338" spans="2:17" s="49" customFormat="1" ht="15" x14ac:dyDescent="0.25">
      <c r="B338" s="50"/>
      <c r="C338" s="51"/>
      <c r="D338" s="51"/>
      <c r="E338" s="52"/>
      <c r="F338" s="51"/>
      <c r="G338" s="53"/>
      <c r="H338" s="132"/>
      <c r="I338" s="131" t="str">
        <f>IF(ISBLANK(B338),"",SUMIF(Virkedager!$C:$C,"&gt;" &amp;  C338,Virkedager!$A:$A) - SUMIF(Virkedager!$C:$C,"&gt;" &amp;  D338,Virkedager!$A:$A))</f>
        <v/>
      </c>
      <c r="J338" s="54" t="str">
        <f t="shared" si="24"/>
        <v/>
      </c>
      <c r="K338" s="55" t="str">
        <f>IF(ISBLANK(B338),"",SUMIF(Virkedager!$C:$C,"&gt;" &amp;  C338,Virkedager!$A:$A) - SUMIF(Virkedager!$C:$C,"&gt;" &amp;  F338,Virkedager!$A:$A))</f>
        <v/>
      </c>
      <c r="L338" s="54" t="str">
        <f t="shared" si="25"/>
        <v/>
      </c>
      <c r="M338" s="56" t="str">
        <f t="shared" si="26"/>
        <v/>
      </c>
      <c r="N338" s="56" t="str">
        <f>IF(ISBLANK(B338),"",IF(COUNTIF($B$7:B338,B338)&gt;1,TRUE,FALSE))</f>
        <v/>
      </c>
      <c r="O338" s="56" t="str">
        <f>IF(ISBLANK(B338),"",IF(COUNTIF($M$7:M338,TRUE)&gt;$Q$2,M338,FALSE))</f>
        <v/>
      </c>
      <c r="P338" s="135"/>
      <c r="Q338" s="134" t="str">
        <f t="shared" si="27"/>
        <v/>
      </c>
    </row>
    <row r="339" spans="2:17" s="49" customFormat="1" ht="15" x14ac:dyDescent="0.25">
      <c r="B339" s="50"/>
      <c r="C339" s="51"/>
      <c r="D339" s="51"/>
      <c r="E339" s="52"/>
      <c r="F339" s="51"/>
      <c r="G339" s="53"/>
      <c r="H339" s="132"/>
      <c r="I339" s="131" t="str">
        <f>IF(ISBLANK(B339),"",SUMIF(Virkedager!$C:$C,"&gt;" &amp;  C339,Virkedager!$A:$A) - SUMIF(Virkedager!$C:$C,"&gt;" &amp;  D339,Virkedager!$A:$A))</f>
        <v/>
      </c>
      <c r="J339" s="54" t="str">
        <f t="shared" si="24"/>
        <v/>
      </c>
      <c r="K339" s="55" t="str">
        <f>IF(ISBLANK(B339),"",SUMIF(Virkedager!$C:$C,"&gt;" &amp;  C339,Virkedager!$A:$A) - SUMIF(Virkedager!$C:$C,"&gt;" &amp;  F339,Virkedager!$A:$A))</f>
        <v/>
      </c>
      <c r="L339" s="54" t="str">
        <f t="shared" si="25"/>
        <v/>
      </c>
      <c r="M339" s="56" t="str">
        <f t="shared" si="26"/>
        <v/>
      </c>
      <c r="N339" s="56" t="str">
        <f>IF(ISBLANK(B339),"",IF(COUNTIF($B$7:B339,B339)&gt;1,TRUE,FALSE))</f>
        <v/>
      </c>
      <c r="O339" s="56" t="str">
        <f>IF(ISBLANK(B339),"",IF(COUNTIF($M$7:M339,TRUE)&gt;$Q$2,M339,FALSE))</f>
        <v/>
      </c>
      <c r="P339" s="135"/>
      <c r="Q339" s="134" t="str">
        <f t="shared" si="27"/>
        <v/>
      </c>
    </row>
    <row r="340" spans="2:17" s="49" customFormat="1" ht="15" x14ac:dyDescent="0.25">
      <c r="B340" s="50"/>
      <c r="C340" s="51"/>
      <c r="D340" s="51"/>
      <c r="E340" s="52"/>
      <c r="F340" s="51"/>
      <c r="G340" s="53"/>
      <c r="H340" s="132"/>
      <c r="I340" s="131" t="str">
        <f>IF(ISBLANK(B340),"",SUMIF(Virkedager!$C:$C,"&gt;" &amp;  C340,Virkedager!$A:$A) - SUMIF(Virkedager!$C:$C,"&gt;" &amp;  D340,Virkedager!$A:$A))</f>
        <v/>
      </c>
      <c r="J340" s="54" t="str">
        <f t="shared" si="24"/>
        <v/>
      </c>
      <c r="K340" s="55" t="str">
        <f>IF(ISBLANK(B340),"",SUMIF(Virkedager!$C:$C,"&gt;" &amp;  C340,Virkedager!$A:$A) - SUMIF(Virkedager!$C:$C,"&gt;" &amp;  F340,Virkedager!$A:$A))</f>
        <v/>
      </c>
      <c r="L340" s="54" t="str">
        <f t="shared" si="25"/>
        <v/>
      </c>
      <c r="M340" s="56" t="str">
        <f t="shared" si="26"/>
        <v/>
      </c>
      <c r="N340" s="56" t="str">
        <f>IF(ISBLANK(B340),"",IF(COUNTIF($B$7:B340,B340)&gt;1,TRUE,FALSE))</f>
        <v/>
      </c>
      <c r="O340" s="56" t="str">
        <f>IF(ISBLANK(B340),"",IF(COUNTIF($M$7:M340,TRUE)&gt;$Q$2,M340,FALSE))</f>
        <v/>
      </c>
      <c r="P340" s="135"/>
      <c r="Q340" s="134" t="str">
        <f t="shared" si="27"/>
        <v/>
      </c>
    </row>
    <row r="341" spans="2:17" s="49" customFormat="1" ht="15" x14ac:dyDescent="0.25">
      <c r="B341" s="50"/>
      <c r="C341" s="51"/>
      <c r="D341" s="51"/>
      <c r="E341" s="52"/>
      <c r="F341" s="51"/>
      <c r="G341" s="53"/>
      <c r="H341" s="132"/>
      <c r="I341" s="131" t="str">
        <f>IF(ISBLANK(B341),"",SUMIF(Virkedager!$C:$C,"&gt;" &amp;  C341,Virkedager!$A:$A) - SUMIF(Virkedager!$C:$C,"&gt;" &amp;  D341,Virkedager!$A:$A))</f>
        <v/>
      </c>
      <c r="J341" s="54" t="str">
        <f t="shared" si="24"/>
        <v/>
      </c>
      <c r="K341" s="55" t="str">
        <f>IF(ISBLANK(B341),"",SUMIF(Virkedager!$C:$C,"&gt;" &amp;  C341,Virkedager!$A:$A) - SUMIF(Virkedager!$C:$C,"&gt;" &amp;  F341,Virkedager!$A:$A))</f>
        <v/>
      </c>
      <c r="L341" s="54" t="str">
        <f t="shared" si="25"/>
        <v/>
      </c>
      <c r="M341" s="56" t="str">
        <f t="shared" si="26"/>
        <v/>
      </c>
      <c r="N341" s="56" t="str">
        <f>IF(ISBLANK(B341),"",IF(COUNTIF($B$7:B341,B341)&gt;1,TRUE,FALSE))</f>
        <v/>
      </c>
      <c r="O341" s="56" t="str">
        <f>IF(ISBLANK(B341),"",IF(COUNTIF($M$7:M341,TRUE)&gt;$Q$2,M341,FALSE))</f>
        <v/>
      </c>
      <c r="P341" s="135"/>
      <c r="Q341" s="134" t="str">
        <f t="shared" si="27"/>
        <v/>
      </c>
    </row>
    <row r="342" spans="2:17" s="49" customFormat="1" ht="15" x14ac:dyDescent="0.25">
      <c r="B342" s="50"/>
      <c r="C342" s="51"/>
      <c r="D342" s="51"/>
      <c r="E342" s="52"/>
      <c r="F342" s="51"/>
      <c r="G342" s="53"/>
      <c r="H342" s="132"/>
      <c r="I342" s="131" t="str">
        <f>IF(ISBLANK(B342),"",SUMIF(Virkedager!$C:$C,"&gt;" &amp;  C342,Virkedager!$A:$A) - SUMIF(Virkedager!$C:$C,"&gt;" &amp;  D342,Virkedager!$A:$A))</f>
        <v/>
      </c>
      <c r="J342" s="54" t="str">
        <f t="shared" si="24"/>
        <v/>
      </c>
      <c r="K342" s="55" t="str">
        <f>IF(ISBLANK(B342),"",SUMIF(Virkedager!$C:$C,"&gt;" &amp;  C342,Virkedager!$A:$A) - SUMIF(Virkedager!$C:$C,"&gt;" &amp;  F342,Virkedager!$A:$A))</f>
        <v/>
      </c>
      <c r="L342" s="54" t="str">
        <f t="shared" si="25"/>
        <v/>
      </c>
      <c r="M342" s="56" t="str">
        <f t="shared" si="26"/>
        <v/>
      </c>
      <c r="N342" s="56" t="str">
        <f>IF(ISBLANK(B342),"",IF(COUNTIF($B$7:B342,B342)&gt;1,TRUE,FALSE))</f>
        <v/>
      </c>
      <c r="O342" s="56" t="str">
        <f>IF(ISBLANK(B342),"",IF(COUNTIF($M$7:M342,TRUE)&gt;$Q$2,M342,FALSE))</f>
        <v/>
      </c>
      <c r="P342" s="135"/>
      <c r="Q342" s="134" t="str">
        <f t="shared" si="27"/>
        <v/>
      </c>
    </row>
    <row r="343" spans="2:17" s="49" customFormat="1" ht="15" x14ac:dyDescent="0.25">
      <c r="B343" s="50"/>
      <c r="C343" s="51"/>
      <c r="D343" s="51"/>
      <c r="E343" s="52"/>
      <c r="F343" s="51"/>
      <c r="G343" s="53"/>
      <c r="H343" s="132"/>
      <c r="I343" s="131" t="str">
        <f>IF(ISBLANK(B343),"",SUMIF(Virkedager!$C:$C,"&gt;" &amp;  C343,Virkedager!$A:$A) - SUMIF(Virkedager!$C:$C,"&gt;" &amp;  D343,Virkedager!$A:$A))</f>
        <v/>
      </c>
      <c r="J343" s="54" t="str">
        <f t="shared" si="24"/>
        <v/>
      </c>
      <c r="K343" s="55" t="str">
        <f>IF(ISBLANK(B343),"",SUMIF(Virkedager!$C:$C,"&gt;" &amp;  C343,Virkedager!$A:$A) - SUMIF(Virkedager!$C:$C,"&gt;" &amp;  F343,Virkedager!$A:$A))</f>
        <v/>
      </c>
      <c r="L343" s="54" t="str">
        <f t="shared" si="25"/>
        <v/>
      </c>
      <c r="M343" s="56" t="str">
        <f t="shared" si="26"/>
        <v/>
      </c>
      <c r="N343" s="56" t="str">
        <f>IF(ISBLANK(B343),"",IF(COUNTIF($B$7:B343,B343)&gt;1,TRUE,FALSE))</f>
        <v/>
      </c>
      <c r="O343" s="56" t="str">
        <f>IF(ISBLANK(B343),"",IF(COUNTIF($M$7:M343,TRUE)&gt;$Q$2,M343,FALSE))</f>
        <v/>
      </c>
      <c r="P343" s="135"/>
      <c r="Q343" s="134" t="str">
        <f t="shared" si="27"/>
        <v/>
      </c>
    </row>
    <row r="344" spans="2:17" s="49" customFormat="1" ht="15" x14ac:dyDescent="0.25">
      <c r="B344" s="50"/>
      <c r="C344" s="51"/>
      <c r="D344" s="51"/>
      <c r="E344" s="52"/>
      <c r="F344" s="51"/>
      <c r="G344" s="53"/>
      <c r="H344" s="132"/>
      <c r="I344" s="131" t="str">
        <f>IF(ISBLANK(B344),"",SUMIF(Virkedager!$C:$C,"&gt;" &amp;  C344,Virkedager!$A:$A) - SUMIF(Virkedager!$C:$C,"&gt;" &amp;  D344,Virkedager!$A:$A))</f>
        <v/>
      </c>
      <c r="J344" s="54" t="str">
        <f t="shared" si="24"/>
        <v/>
      </c>
      <c r="K344" s="55" t="str">
        <f>IF(ISBLANK(B344),"",SUMIF(Virkedager!$C:$C,"&gt;" &amp;  C344,Virkedager!$A:$A) - SUMIF(Virkedager!$C:$C,"&gt;" &amp;  F344,Virkedager!$A:$A))</f>
        <v/>
      </c>
      <c r="L344" s="54" t="str">
        <f t="shared" si="25"/>
        <v/>
      </c>
      <c r="M344" s="56" t="str">
        <f t="shared" si="26"/>
        <v/>
      </c>
      <c r="N344" s="56" t="str">
        <f>IF(ISBLANK(B344),"",IF(COUNTIF($B$7:B344,B344)&gt;1,TRUE,FALSE))</f>
        <v/>
      </c>
      <c r="O344" s="56" t="str">
        <f>IF(ISBLANK(B344),"",IF(COUNTIF($M$7:M344,TRUE)&gt;$Q$2,M344,FALSE))</f>
        <v/>
      </c>
      <c r="P344" s="135"/>
      <c r="Q344" s="134" t="str">
        <f t="shared" si="27"/>
        <v/>
      </c>
    </row>
    <row r="345" spans="2:17" s="49" customFormat="1" ht="15" x14ac:dyDescent="0.25">
      <c r="B345" s="50"/>
      <c r="C345" s="51"/>
      <c r="D345" s="51"/>
      <c r="E345" s="52"/>
      <c r="F345" s="51"/>
      <c r="G345" s="53"/>
      <c r="H345" s="132"/>
      <c r="I345" s="131" t="str">
        <f>IF(ISBLANK(B345),"",SUMIF(Virkedager!$C:$C,"&gt;" &amp;  C345,Virkedager!$A:$A) - SUMIF(Virkedager!$C:$C,"&gt;" &amp;  D345,Virkedager!$A:$A))</f>
        <v/>
      </c>
      <c r="J345" s="54" t="str">
        <f t="shared" si="24"/>
        <v/>
      </c>
      <c r="K345" s="55" t="str">
        <f>IF(ISBLANK(B345),"",SUMIF(Virkedager!$C:$C,"&gt;" &amp;  C345,Virkedager!$A:$A) - SUMIF(Virkedager!$C:$C,"&gt;" &amp;  F345,Virkedager!$A:$A))</f>
        <v/>
      </c>
      <c r="L345" s="54" t="str">
        <f t="shared" si="25"/>
        <v/>
      </c>
      <c r="M345" s="56" t="str">
        <f t="shared" si="26"/>
        <v/>
      </c>
      <c r="N345" s="56" t="str">
        <f>IF(ISBLANK(B345),"",IF(COUNTIF($B$7:B345,B345)&gt;1,TRUE,FALSE))</f>
        <v/>
      </c>
      <c r="O345" s="56" t="str">
        <f>IF(ISBLANK(B345),"",IF(COUNTIF($M$7:M345,TRUE)&gt;$Q$2,M345,FALSE))</f>
        <v/>
      </c>
      <c r="P345" s="135"/>
      <c r="Q345" s="134" t="str">
        <f t="shared" si="27"/>
        <v/>
      </c>
    </row>
    <row r="346" spans="2:17" s="49" customFormat="1" ht="15" x14ac:dyDescent="0.25">
      <c r="B346" s="50"/>
      <c r="C346" s="51"/>
      <c r="D346" s="51"/>
      <c r="E346" s="52"/>
      <c r="F346" s="51"/>
      <c r="G346" s="53"/>
      <c r="H346" s="132"/>
      <c r="I346" s="131" t="str">
        <f>IF(ISBLANK(B346),"",SUMIF(Virkedager!$C:$C,"&gt;" &amp;  C346,Virkedager!$A:$A) - SUMIF(Virkedager!$C:$C,"&gt;" &amp;  D346,Virkedager!$A:$A))</f>
        <v/>
      </c>
      <c r="J346" s="54" t="str">
        <f t="shared" si="24"/>
        <v/>
      </c>
      <c r="K346" s="55" t="str">
        <f>IF(ISBLANK(B346),"",SUMIF(Virkedager!$C:$C,"&gt;" &amp;  C346,Virkedager!$A:$A) - SUMIF(Virkedager!$C:$C,"&gt;" &amp;  F346,Virkedager!$A:$A))</f>
        <v/>
      </c>
      <c r="L346" s="54" t="str">
        <f t="shared" si="25"/>
        <v/>
      </c>
      <c r="M346" s="56" t="str">
        <f t="shared" si="26"/>
        <v/>
      </c>
      <c r="N346" s="56" t="str">
        <f>IF(ISBLANK(B346),"",IF(COUNTIF($B$7:B346,B346)&gt;1,TRUE,FALSE))</f>
        <v/>
      </c>
      <c r="O346" s="56" t="str">
        <f>IF(ISBLANK(B346),"",IF(COUNTIF($M$7:M346,TRUE)&gt;$Q$2,M346,FALSE))</f>
        <v/>
      </c>
      <c r="P346" s="135"/>
      <c r="Q346" s="134" t="str">
        <f t="shared" si="27"/>
        <v/>
      </c>
    </row>
    <row r="347" spans="2:17" s="49" customFormat="1" ht="15" x14ac:dyDescent="0.25">
      <c r="B347" s="50"/>
      <c r="C347" s="51"/>
      <c r="D347" s="51"/>
      <c r="E347" s="52"/>
      <c r="F347" s="51"/>
      <c r="G347" s="53"/>
      <c r="H347" s="132"/>
      <c r="I347" s="131" t="str">
        <f>IF(ISBLANK(B347),"",SUMIF(Virkedager!$C:$C,"&gt;" &amp;  C347,Virkedager!$A:$A) - SUMIF(Virkedager!$C:$C,"&gt;" &amp;  D347,Virkedager!$A:$A))</f>
        <v/>
      </c>
      <c r="J347" s="54" t="str">
        <f t="shared" si="24"/>
        <v/>
      </c>
      <c r="K347" s="55" t="str">
        <f>IF(ISBLANK(B347),"",SUMIF(Virkedager!$C:$C,"&gt;" &amp;  C347,Virkedager!$A:$A) - SUMIF(Virkedager!$C:$C,"&gt;" &amp;  F347,Virkedager!$A:$A))</f>
        <v/>
      </c>
      <c r="L347" s="54" t="str">
        <f t="shared" si="25"/>
        <v/>
      </c>
      <c r="M347" s="56" t="str">
        <f t="shared" si="26"/>
        <v/>
      </c>
      <c r="N347" s="56" t="str">
        <f>IF(ISBLANK(B347),"",IF(COUNTIF($B$7:B347,B347)&gt;1,TRUE,FALSE))</f>
        <v/>
      </c>
      <c r="O347" s="56" t="str">
        <f>IF(ISBLANK(B347),"",IF(COUNTIF($M$7:M347,TRUE)&gt;$Q$2,M347,FALSE))</f>
        <v/>
      </c>
      <c r="P347" s="135"/>
      <c r="Q347" s="134" t="str">
        <f t="shared" si="27"/>
        <v/>
      </c>
    </row>
    <row r="348" spans="2:17" s="49" customFormat="1" ht="15" x14ac:dyDescent="0.25">
      <c r="B348" s="50"/>
      <c r="C348" s="51"/>
      <c r="D348" s="51"/>
      <c r="E348" s="52"/>
      <c r="F348" s="51"/>
      <c r="G348" s="53"/>
      <c r="H348" s="132"/>
      <c r="I348" s="131" t="str">
        <f>IF(ISBLANK(B348),"",SUMIF(Virkedager!$C:$C,"&gt;" &amp;  C348,Virkedager!$A:$A) - SUMIF(Virkedager!$C:$C,"&gt;" &amp;  D348,Virkedager!$A:$A))</f>
        <v/>
      </c>
      <c r="J348" s="54" t="str">
        <f t="shared" si="24"/>
        <v/>
      </c>
      <c r="K348" s="55" t="str">
        <f>IF(ISBLANK(B348),"",SUMIF(Virkedager!$C:$C,"&gt;" &amp;  C348,Virkedager!$A:$A) - SUMIF(Virkedager!$C:$C,"&gt;" &amp;  F348,Virkedager!$A:$A))</f>
        <v/>
      </c>
      <c r="L348" s="54" t="str">
        <f t="shared" si="25"/>
        <v/>
      </c>
      <c r="M348" s="56" t="str">
        <f t="shared" si="26"/>
        <v/>
      </c>
      <c r="N348" s="56" t="str">
        <f>IF(ISBLANK(B348),"",IF(COUNTIF($B$7:B348,B348)&gt;1,TRUE,FALSE))</f>
        <v/>
      </c>
      <c r="O348" s="56" t="str">
        <f>IF(ISBLANK(B348),"",IF(COUNTIF($M$7:M348,TRUE)&gt;$Q$2,M348,FALSE))</f>
        <v/>
      </c>
      <c r="P348" s="135"/>
      <c r="Q348" s="134" t="str">
        <f t="shared" si="27"/>
        <v/>
      </c>
    </row>
    <row r="349" spans="2:17" s="49" customFormat="1" ht="15" x14ac:dyDescent="0.25">
      <c r="B349" s="50"/>
      <c r="C349" s="51"/>
      <c r="D349" s="51"/>
      <c r="E349" s="52"/>
      <c r="F349" s="51"/>
      <c r="G349" s="53"/>
      <c r="H349" s="132"/>
      <c r="I349" s="131" t="str">
        <f>IF(ISBLANK(B349),"",SUMIF(Virkedager!$C:$C,"&gt;" &amp;  C349,Virkedager!$A:$A) - SUMIF(Virkedager!$C:$C,"&gt;" &amp;  D349,Virkedager!$A:$A))</f>
        <v/>
      </c>
      <c r="J349" s="54" t="str">
        <f t="shared" si="24"/>
        <v/>
      </c>
      <c r="K349" s="55" t="str">
        <f>IF(ISBLANK(B349),"",SUMIF(Virkedager!$C:$C,"&gt;" &amp;  C349,Virkedager!$A:$A) - SUMIF(Virkedager!$C:$C,"&gt;" &amp;  F349,Virkedager!$A:$A))</f>
        <v/>
      </c>
      <c r="L349" s="54" t="str">
        <f t="shared" si="25"/>
        <v/>
      </c>
      <c r="M349" s="56" t="str">
        <f t="shared" si="26"/>
        <v/>
      </c>
      <c r="N349" s="56" t="str">
        <f>IF(ISBLANK(B349),"",IF(COUNTIF($B$7:B349,B349)&gt;1,TRUE,FALSE))</f>
        <v/>
      </c>
      <c r="O349" s="56" t="str">
        <f>IF(ISBLANK(B349),"",IF(COUNTIF($M$7:M349,TRUE)&gt;$Q$2,M349,FALSE))</f>
        <v/>
      </c>
      <c r="P349" s="135"/>
      <c r="Q349" s="134" t="str">
        <f t="shared" si="27"/>
        <v/>
      </c>
    </row>
    <row r="350" spans="2:17" s="49" customFormat="1" ht="15" x14ac:dyDescent="0.25">
      <c r="B350" s="50"/>
      <c r="C350" s="51"/>
      <c r="D350" s="51"/>
      <c r="E350" s="52"/>
      <c r="F350" s="51"/>
      <c r="G350" s="53"/>
      <c r="H350" s="132"/>
      <c r="I350" s="131" t="str">
        <f>IF(ISBLANK(B350),"",SUMIF(Virkedager!$C:$C,"&gt;" &amp;  C350,Virkedager!$A:$A) - SUMIF(Virkedager!$C:$C,"&gt;" &amp;  D350,Virkedager!$A:$A))</f>
        <v/>
      </c>
      <c r="J350" s="54" t="str">
        <f t="shared" si="24"/>
        <v/>
      </c>
      <c r="K350" s="55" t="str">
        <f>IF(ISBLANK(B350),"",SUMIF(Virkedager!$C:$C,"&gt;" &amp;  C350,Virkedager!$A:$A) - SUMIF(Virkedager!$C:$C,"&gt;" &amp;  F350,Virkedager!$A:$A))</f>
        <v/>
      </c>
      <c r="L350" s="54" t="str">
        <f t="shared" si="25"/>
        <v/>
      </c>
      <c r="M350" s="56" t="str">
        <f t="shared" si="26"/>
        <v/>
      </c>
      <c r="N350" s="56" t="str">
        <f>IF(ISBLANK(B350),"",IF(COUNTIF($B$7:B350,B350)&gt;1,TRUE,FALSE))</f>
        <v/>
      </c>
      <c r="O350" s="56" t="str">
        <f>IF(ISBLANK(B350),"",IF(COUNTIF($M$7:M350,TRUE)&gt;$Q$2,M350,FALSE))</f>
        <v/>
      </c>
      <c r="P350" s="135"/>
      <c r="Q350" s="134" t="str">
        <f t="shared" si="27"/>
        <v/>
      </c>
    </row>
    <row r="351" spans="2:17" s="49" customFormat="1" ht="15" x14ac:dyDescent="0.25">
      <c r="B351" s="50"/>
      <c r="C351" s="51"/>
      <c r="D351" s="51"/>
      <c r="E351" s="52"/>
      <c r="F351" s="51"/>
      <c r="G351" s="53"/>
      <c r="H351" s="132"/>
      <c r="I351" s="131" t="str">
        <f>IF(ISBLANK(B351),"",SUMIF(Virkedager!$C:$C,"&gt;" &amp;  C351,Virkedager!$A:$A) - SUMIF(Virkedager!$C:$C,"&gt;" &amp;  D351,Virkedager!$A:$A))</f>
        <v/>
      </c>
      <c r="J351" s="54" t="str">
        <f t="shared" si="24"/>
        <v/>
      </c>
      <c r="K351" s="55" t="str">
        <f>IF(ISBLANK(B351),"",SUMIF(Virkedager!$C:$C,"&gt;" &amp;  C351,Virkedager!$A:$A) - SUMIF(Virkedager!$C:$C,"&gt;" &amp;  F351,Virkedager!$A:$A))</f>
        <v/>
      </c>
      <c r="L351" s="54" t="str">
        <f t="shared" si="25"/>
        <v/>
      </c>
      <c r="M351" s="56" t="str">
        <f t="shared" si="26"/>
        <v/>
      </c>
      <c r="N351" s="56" t="str">
        <f>IF(ISBLANK(B351),"",IF(COUNTIF($B$7:B351,B351)&gt;1,TRUE,FALSE))</f>
        <v/>
      </c>
      <c r="O351" s="56" t="str">
        <f>IF(ISBLANK(B351),"",IF(COUNTIF($M$7:M351,TRUE)&gt;$Q$2,M351,FALSE))</f>
        <v/>
      </c>
      <c r="P351" s="135"/>
      <c r="Q351" s="134" t="str">
        <f t="shared" si="27"/>
        <v/>
      </c>
    </row>
    <row r="352" spans="2:17" s="49" customFormat="1" ht="15" x14ac:dyDescent="0.25">
      <c r="B352" s="50"/>
      <c r="C352" s="51"/>
      <c r="D352" s="51"/>
      <c r="E352" s="52"/>
      <c r="F352" s="51"/>
      <c r="G352" s="53"/>
      <c r="H352" s="132"/>
      <c r="I352" s="131" t="str">
        <f>IF(ISBLANK(B352),"",SUMIF(Virkedager!$C:$C,"&gt;" &amp;  C352,Virkedager!$A:$A) - SUMIF(Virkedager!$C:$C,"&gt;" &amp;  D352,Virkedager!$A:$A))</f>
        <v/>
      </c>
      <c r="J352" s="54" t="str">
        <f t="shared" si="24"/>
        <v/>
      </c>
      <c r="K352" s="55" t="str">
        <f>IF(ISBLANK(B352),"",SUMIF(Virkedager!$C:$C,"&gt;" &amp;  C352,Virkedager!$A:$A) - SUMIF(Virkedager!$C:$C,"&gt;" &amp;  F352,Virkedager!$A:$A))</f>
        <v/>
      </c>
      <c r="L352" s="54" t="str">
        <f t="shared" si="25"/>
        <v/>
      </c>
      <c r="M352" s="56" t="str">
        <f t="shared" si="26"/>
        <v/>
      </c>
      <c r="N352" s="56" t="str">
        <f>IF(ISBLANK(B352),"",IF(COUNTIF($B$7:B352,B352)&gt;1,TRUE,FALSE))</f>
        <v/>
      </c>
      <c r="O352" s="56" t="str">
        <f>IF(ISBLANK(B352),"",IF(COUNTIF($M$7:M352,TRUE)&gt;$Q$2,M352,FALSE))</f>
        <v/>
      </c>
      <c r="P352" s="135"/>
      <c r="Q352" s="134" t="str">
        <f t="shared" si="27"/>
        <v/>
      </c>
    </row>
    <row r="353" spans="2:17" s="49" customFormat="1" ht="15" x14ac:dyDescent="0.25">
      <c r="B353" s="50"/>
      <c r="C353" s="51"/>
      <c r="D353" s="51"/>
      <c r="E353" s="52"/>
      <c r="F353" s="51"/>
      <c r="G353" s="53"/>
      <c r="H353" s="132"/>
      <c r="I353" s="131" t="str">
        <f>IF(ISBLANK(B353),"",SUMIF(Virkedager!$C:$C,"&gt;" &amp;  C353,Virkedager!$A:$A) - SUMIF(Virkedager!$C:$C,"&gt;" &amp;  D353,Virkedager!$A:$A))</f>
        <v/>
      </c>
      <c r="J353" s="54" t="str">
        <f t="shared" si="24"/>
        <v/>
      </c>
      <c r="K353" s="55" t="str">
        <f>IF(ISBLANK(B353),"",SUMIF(Virkedager!$C:$C,"&gt;" &amp;  C353,Virkedager!$A:$A) - SUMIF(Virkedager!$C:$C,"&gt;" &amp;  F353,Virkedager!$A:$A))</f>
        <v/>
      </c>
      <c r="L353" s="54" t="str">
        <f t="shared" si="25"/>
        <v/>
      </c>
      <c r="M353" s="56" t="str">
        <f t="shared" si="26"/>
        <v/>
      </c>
      <c r="N353" s="56" t="str">
        <f>IF(ISBLANK(B353),"",IF(COUNTIF($B$7:B353,B353)&gt;1,TRUE,FALSE))</f>
        <v/>
      </c>
      <c r="O353" s="56" t="str">
        <f>IF(ISBLANK(B353),"",IF(COUNTIF($M$7:M353,TRUE)&gt;$Q$2,M353,FALSE))</f>
        <v/>
      </c>
      <c r="P353" s="135"/>
      <c r="Q353" s="134" t="str">
        <f t="shared" si="27"/>
        <v/>
      </c>
    </row>
    <row r="354" spans="2:17" s="49" customFormat="1" ht="15" x14ac:dyDescent="0.25">
      <c r="B354" s="50"/>
      <c r="C354" s="51"/>
      <c r="D354" s="51"/>
      <c r="E354" s="52"/>
      <c r="F354" s="51"/>
      <c r="G354" s="53"/>
      <c r="H354" s="132"/>
      <c r="I354" s="131" t="str">
        <f>IF(ISBLANK(B354),"",SUMIF(Virkedager!$C:$C,"&gt;" &amp;  C354,Virkedager!$A:$A) - SUMIF(Virkedager!$C:$C,"&gt;" &amp;  D354,Virkedager!$A:$A))</f>
        <v/>
      </c>
      <c r="J354" s="54" t="str">
        <f t="shared" si="24"/>
        <v/>
      </c>
      <c r="K354" s="55" t="str">
        <f>IF(ISBLANK(B354),"",SUMIF(Virkedager!$C:$C,"&gt;" &amp;  C354,Virkedager!$A:$A) - SUMIF(Virkedager!$C:$C,"&gt;" &amp;  F354,Virkedager!$A:$A))</f>
        <v/>
      </c>
      <c r="L354" s="54" t="str">
        <f t="shared" si="25"/>
        <v/>
      </c>
      <c r="M354" s="56" t="str">
        <f t="shared" si="26"/>
        <v/>
      </c>
      <c r="N354" s="56" t="str">
        <f>IF(ISBLANK(B354),"",IF(COUNTIF($B$7:B354,B354)&gt;1,TRUE,FALSE))</f>
        <v/>
      </c>
      <c r="O354" s="56" t="str">
        <f>IF(ISBLANK(B354),"",IF(COUNTIF($M$7:M354,TRUE)&gt;$Q$2,M354,FALSE))</f>
        <v/>
      </c>
      <c r="P354" s="135"/>
      <c r="Q354" s="134" t="str">
        <f t="shared" si="27"/>
        <v/>
      </c>
    </row>
    <row r="355" spans="2:17" s="49" customFormat="1" ht="15" x14ac:dyDescent="0.25">
      <c r="B355" s="50"/>
      <c r="C355" s="51"/>
      <c r="D355" s="51"/>
      <c r="E355" s="52"/>
      <c r="F355" s="51"/>
      <c r="G355" s="53"/>
      <c r="H355" s="132"/>
      <c r="I355" s="131" t="str">
        <f>IF(ISBLANK(B355),"",SUMIF(Virkedager!$C:$C,"&gt;" &amp;  C355,Virkedager!$A:$A) - SUMIF(Virkedager!$C:$C,"&gt;" &amp;  D355,Virkedager!$A:$A))</f>
        <v/>
      </c>
      <c r="J355" s="54" t="str">
        <f t="shared" si="24"/>
        <v/>
      </c>
      <c r="K355" s="55" t="str">
        <f>IF(ISBLANK(B355),"",SUMIF(Virkedager!$C:$C,"&gt;" &amp;  C355,Virkedager!$A:$A) - SUMIF(Virkedager!$C:$C,"&gt;" &amp;  F355,Virkedager!$A:$A))</f>
        <v/>
      </c>
      <c r="L355" s="54" t="str">
        <f t="shared" si="25"/>
        <v/>
      </c>
      <c r="M355" s="56" t="str">
        <f t="shared" si="26"/>
        <v/>
      </c>
      <c r="N355" s="56" t="str">
        <f>IF(ISBLANK(B355),"",IF(COUNTIF($B$7:B355,B355)&gt;1,TRUE,FALSE))</f>
        <v/>
      </c>
      <c r="O355" s="56" t="str">
        <f>IF(ISBLANK(B355),"",IF(COUNTIF($M$7:M355,TRUE)&gt;$Q$2,M355,FALSE))</f>
        <v/>
      </c>
      <c r="P355" s="135"/>
      <c r="Q355" s="134" t="str">
        <f t="shared" si="27"/>
        <v/>
      </c>
    </row>
    <row r="356" spans="2:17" s="49" customFormat="1" ht="15" x14ac:dyDescent="0.25">
      <c r="B356" s="50"/>
      <c r="C356" s="51"/>
      <c r="D356" s="51"/>
      <c r="E356" s="52"/>
      <c r="F356" s="51"/>
      <c r="G356" s="53"/>
      <c r="H356" s="132"/>
      <c r="I356" s="131" t="str">
        <f>IF(ISBLANK(B356),"",SUMIF(Virkedager!$C:$C,"&gt;" &amp;  C356,Virkedager!$A:$A) - SUMIF(Virkedager!$C:$C,"&gt;" &amp;  D356,Virkedager!$A:$A))</f>
        <v/>
      </c>
      <c r="J356" s="54" t="str">
        <f t="shared" si="24"/>
        <v/>
      </c>
      <c r="K356" s="55" t="str">
        <f>IF(ISBLANK(B356),"",SUMIF(Virkedager!$C:$C,"&gt;" &amp;  C356,Virkedager!$A:$A) - SUMIF(Virkedager!$C:$C,"&gt;" &amp;  F356,Virkedager!$A:$A))</f>
        <v/>
      </c>
      <c r="L356" s="54" t="str">
        <f t="shared" si="25"/>
        <v/>
      </c>
      <c r="M356" s="56" t="str">
        <f t="shared" si="26"/>
        <v/>
      </c>
      <c r="N356" s="56" t="str">
        <f>IF(ISBLANK(B356),"",IF(COUNTIF($B$7:B356,B356)&gt;1,TRUE,FALSE))</f>
        <v/>
      </c>
      <c r="O356" s="56" t="str">
        <f>IF(ISBLANK(B356),"",IF(COUNTIF($M$7:M356,TRUE)&gt;$Q$2,M356,FALSE))</f>
        <v/>
      </c>
      <c r="P356" s="135"/>
      <c r="Q356" s="134" t="str">
        <f t="shared" si="27"/>
        <v/>
      </c>
    </row>
    <row r="357" spans="2:17" s="49" customFormat="1" ht="15" x14ac:dyDescent="0.25">
      <c r="B357" s="50"/>
      <c r="C357" s="51"/>
      <c r="D357" s="51"/>
      <c r="E357" s="52"/>
      <c r="F357" s="51"/>
      <c r="G357" s="53"/>
      <c r="H357" s="132"/>
      <c r="I357" s="131" t="str">
        <f>IF(ISBLANK(B357),"",SUMIF(Virkedager!$C:$C,"&gt;" &amp;  C357,Virkedager!$A:$A) - SUMIF(Virkedager!$C:$C,"&gt;" &amp;  D357,Virkedager!$A:$A))</f>
        <v/>
      </c>
      <c r="J357" s="54" t="str">
        <f t="shared" si="24"/>
        <v/>
      </c>
      <c r="K357" s="55" t="str">
        <f>IF(ISBLANK(B357),"",SUMIF(Virkedager!$C:$C,"&gt;" &amp;  C357,Virkedager!$A:$A) - SUMIF(Virkedager!$C:$C,"&gt;" &amp;  F357,Virkedager!$A:$A))</f>
        <v/>
      </c>
      <c r="L357" s="54" t="str">
        <f t="shared" si="25"/>
        <v/>
      </c>
      <c r="M357" s="56" t="str">
        <f t="shared" si="26"/>
        <v/>
      </c>
      <c r="N357" s="56" t="str">
        <f>IF(ISBLANK(B357),"",IF(COUNTIF($B$7:B357,B357)&gt;1,TRUE,FALSE))</f>
        <v/>
      </c>
      <c r="O357" s="56" t="str">
        <f>IF(ISBLANK(B357),"",IF(COUNTIF($M$7:M357,TRUE)&gt;$Q$2,M357,FALSE))</f>
        <v/>
      </c>
      <c r="P357" s="135"/>
      <c r="Q357" s="134" t="str">
        <f t="shared" si="27"/>
        <v/>
      </c>
    </row>
    <row r="358" spans="2:17" s="49" customFormat="1" ht="15" x14ac:dyDescent="0.25">
      <c r="B358" s="50"/>
      <c r="C358" s="51"/>
      <c r="D358" s="51"/>
      <c r="E358" s="52"/>
      <c r="F358" s="51"/>
      <c r="G358" s="53"/>
      <c r="H358" s="132"/>
      <c r="I358" s="131" t="str">
        <f>IF(ISBLANK(B358),"",SUMIF(Virkedager!$C:$C,"&gt;" &amp;  C358,Virkedager!$A:$A) - SUMIF(Virkedager!$C:$C,"&gt;" &amp;  D358,Virkedager!$A:$A))</f>
        <v/>
      </c>
      <c r="J358" s="54" t="str">
        <f t="shared" si="24"/>
        <v/>
      </c>
      <c r="K358" s="55" t="str">
        <f>IF(ISBLANK(B358),"",SUMIF(Virkedager!$C:$C,"&gt;" &amp;  C358,Virkedager!$A:$A) - SUMIF(Virkedager!$C:$C,"&gt;" &amp;  F358,Virkedager!$A:$A))</f>
        <v/>
      </c>
      <c r="L358" s="54" t="str">
        <f t="shared" si="25"/>
        <v/>
      </c>
      <c r="M358" s="56" t="str">
        <f t="shared" si="26"/>
        <v/>
      </c>
      <c r="N358" s="56" t="str">
        <f>IF(ISBLANK(B358),"",IF(COUNTIF($B$7:B358,B358)&gt;1,TRUE,FALSE))</f>
        <v/>
      </c>
      <c r="O358" s="56" t="str">
        <f>IF(ISBLANK(B358),"",IF(COUNTIF($M$7:M358,TRUE)&gt;$Q$2,M358,FALSE))</f>
        <v/>
      </c>
      <c r="P358" s="135"/>
      <c r="Q358" s="134" t="str">
        <f t="shared" si="27"/>
        <v/>
      </c>
    </row>
    <row r="359" spans="2:17" s="49" customFormat="1" ht="15" x14ac:dyDescent="0.25">
      <c r="B359" s="50"/>
      <c r="C359" s="51"/>
      <c r="D359" s="51"/>
      <c r="E359" s="52"/>
      <c r="F359" s="51"/>
      <c r="G359" s="53"/>
      <c r="H359" s="132"/>
      <c r="I359" s="131" t="str">
        <f>IF(ISBLANK(B359),"",SUMIF(Virkedager!$C:$C,"&gt;" &amp;  C359,Virkedager!$A:$A) - SUMIF(Virkedager!$C:$C,"&gt;" &amp;  D359,Virkedager!$A:$A))</f>
        <v/>
      </c>
      <c r="J359" s="54" t="str">
        <f t="shared" si="24"/>
        <v/>
      </c>
      <c r="K359" s="55" t="str">
        <f>IF(ISBLANK(B359),"",SUMIF(Virkedager!$C:$C,"&gt;" &amp;  C359,Virkedager!$A:$A) - SUMIF(Virkedager!$C:$C,"&gt;" &amp;  F359,Virkedager!$A:$A))</f>
        <v/>
      </c>
      <c r="L359" s="54" t="str">
        <f t="shared" si="25"/>
        <v/>
      </c>
      <c r="M359" s="56" t="str">
        <f t="shared" si="26"/>
        <v/>
      </c>
      <c r="N359" s="56" t="str">
        <f>IF(ISBLANK(B359),"",IF(COUNTIF($B$7:B359,B359)&gt;1,TRUE,FALSE))</f>
        <v/>
      </c>
      <c r="O359" s="56" t="str">
        <f>IF(ISBLANK(B359),"",IF(COUNTIF($M$7:M359,TRUE)&gt;$Q$2,M359,FALSE))</f>
        <v/>
      </c>
      <c r="P359" s="135"/>
      <c r="Q359" s="134" t="str">
        <f t="shared" si="27"/>
        <v/>
      </c>
    </row>
    <row r="360" spans="2:17" s="49" customFormat="1" ht="15" x14ac:dyDescent="0.25">
      <c r="B360" s="50"/>
      <c r="C360" s="51"/>
      <c r="D360" s="51"/>
      <c r="E360" s="52"/>
      <c r="F360" s="51"/>
      <c r="G360" s="53"/>
      <c r="H360" s="132"/>
      <c r="I360" s="131" t="str">
        <f>IF(ISBLANK(B360),"",SUMIF(Virkedager!$C:$C,"&gt;" &amp;  C360,Virkedager!$A:$A) - SUMIF(Virkedager!$C:$C,"&gt;" &amp;  D360,Virkedager!$A:$A))</f>
        <v/>
      </c>
      <c r="J360" s="54" t="str">
        <f t="shared" si="24"/>
        <v/>
      </c>
      <c r="K360" s="55" t="str">
        <f>IF(ISBLANK(B360),"",SUMIF(Virkedager!$C:$C,"&gt;" &amp;  C360,Virkedager!$A:$A) - SUMIF(Virkedager!$C:$C,"&gt;" &amp;  F360,Virkedager!$A:$A))</f>
        <v/>
      </c>
      <c r="L360" s="54" t="str">
        <f t="shared" si="25"/>
        <v/>
      </c>
      <c r="M360" s="56" t="str">
        <f t="shared" si="26"/>
        <v/>
      </c>
      <c r="N360" s="56" t="str">
        <f>IF(ISBLANK(B360),"",IF(COUNTIF($B$7:B360,B360)&gt;1,TRUE,FALSE))</f>
        <v/>
      </c>
      <c r="O360" s="56" t="str">
        <f>IF(ISBLANK(B360),"",IF(COUNTIF($M$7:M360,TRUE)&gt;$Q$2,M360,FALSE))</f>
        <v/>
      </c>
      <c r="P360" s="135"/>
      <c r="Q360" s="134" t="str">
        <f t="shared" si="27"/>
        <v/>
      </c>
    </row>
    <row r="361" spans="2:17" s="49" customFormat="1" ht="15" x14ac:dyDescent="0.25">
      <c r="B361" s="50"/>
      <c r="C361" s="51"/>
      <c r="D361" s="51"/>
      <c r="E361" s="52"/>
      <c r="F361" s="51"/>
      <c r="G361" s="53"/>
      <c r="H361" s="132"/>
      <c r="I361" s="131" t="str">
        <f>IF(ISBLANK(B361),"",SUMIF(Virkedager!$C:$C,"&gt;" &amp;  C361,Virkedager!$A:$A) - SUMIF(Virkedager!$C:$C,"&gt;" &amp;  D361,Virkedager!$A:$A))</f>
        <v/>
      </c>
      <c r="J361" s="54" t="str">
        <f t="shared" si="24"/>
        <v/>
      </c>
      <c r="K361" s="55" t="str">
        <f>IF(ISBLANK(B361),"",SUMIF(Virkedager!$C:$C,"&gt;" &amp;  C361,Virkedager!$A:$A) - SUMIF(Virkedager!$C:$C,"&gt;" &amp;  F361,Virkedager!$A:$A))</f>
        <v/>
      </c>
      <c r="L361" s="54" t="str">
        <f t="shared" si="25"/>
        <v/>
      </c>
      <c r="M361" s="56" t="str">
        <f t="shared" si="26"/>
        <v/>
      </c>
      <c r="N361" s="56" t="str">
        <f>IF(ISBLANK(B361),"",IF(COUNTIF($B$7:B361,B361)&gt;1,TRUE,FALSE))</f>
        <v/>
      </c>
      <c r="O361" s="56" t="str">
        <f>IF(ISBLANK(B361),"",IF(COUNTIF($M$7:M361,TRUE)&gt;$Q$2,M361,FALSE))</f>
        <v/>
      </c>
      <c r="P361" s="135"/>
      <c r="Q361" s="134" t="str">
        <f t="shared" si="27"/>
        <v/>
      </c>
    </row>
    <row r="362" spans="2:17" s="49" customFormat="1" ht="15" x14ac:dyDescent="0.25">
      <c r="B362" s="50"/>
      <c r="C362" s="51"/>
      <c r="D362" s="51"/>
      <c r="E362" s="52"/>
      <c r="F362" s="51"/>
      <c r="G362" s="53"/>
      <c r="H362" s="132"/>
      <c r="I362" s="131" t="str">
        <f>IF(ISBLANK(B362),"",SUMIF(Virkedager!$C:$C,"&gt;" &amp;  C362,Virkedager!$A:$A) - SUMIF(Virkedager!$C:$C,"&gt;" &amp;  D362,Virkedager!$A:$A))</f>
        <v/>
      </c>
      <c r="J362" s="54" t="str">
        <f t="shared" si="24"/>
        <v/>
      </c>
      <c r="K362" s="55" t="str">
        <f>IF(ISBLANK(B362),"",SUMIF(Virkedager!$C:$C,"&gt;" &amp;  C362,Virkedager!$A:$A) - SUMIF(Virkedager!$C:$C,"&gt;" &amp;  F362,Virkedager!$A:$A))</f>
        <v/>
      </c>
      <c r="L362" s="54" t="str">
        <f t="shared" si="25"/>
        <v/>
      </c>
      <c r="M362" s="56" t="str">
        <f t="shared" si="26"/>
        <v/>
      </c>
      <c r="N362" s="56" t="str">
        <f>IF(ISBLANK(B362),"",IF(COUNTIF($B$7:B362,B362)&gt;1,TRUE,FALSE))</f>
        <v/>
      </c>
      <c r="O362" s="56" t="str">
        <f>IF(ISBLANK(B362),"",IF(COUNTIF($M$7:M362,TRUE)&gt;$Q$2,M362,FALSE))</f>
        <v/>
      </c>
      <c r="P362" s="135"/>
      <c r="Q362" s="134" t="str">
        <f t="shared" si="27"/>
        <v/>
      </c>
    </row>
    <row r="363" spans="2:17" s="49" customFormat="1" ht="15" x14ac:dyDescent="0.25">
      <c r="B363" s="50"/>
      <c r="C363" s="51"/>
      <c r="D363" s="51"/>
      <c r="E363" s="52"/>
      <c r="F363" s="51"/>
      <c r="G363" s="53"/>
      <c r="H363" s="132"/>
      <c r="I363" s="131" t="str">
        <f>IF(ISBLANK(B363),"",SUMIF(Virkedager!$C:$C,"&gt;" &amp;  C363,Virkedager!$A:$A) - SUMIF(Virkedager!$C:$C,"&gt;" &amp;  D363,Virkedager!$A:$A))</f>
        <v/>
      </c>
      <c r="J363" s="54" t="str">
        <f t="shared" si="24"/>
        <v/>
      </c>
      <c r="K363" s="55" t="str">
        <f>IF(ISBLANK(B363),"",SUMIF(Virkedager!$C:$C,"&gt;" &amp;  C363,Virkedager!$A:$A) - SUMIF(Virkedager!$C:$C,"&gt;" &amp;  F363,Virkedager!$A:$A))</f>
        <v/>
      </c>
      <c r="L363" s="54" t="str">
        <f t="shared" si="25"/>
        <v/>
      </c>
      <c r="M363" s="56" t="str">
        <f t="shared" si="26"/>
        <v/>
      </c>
      <c r="N363" s="56" t="str">
        <f>IF(ISBLANK(B363),"",IF(COUNTIF($B$7:B363,B363)&gt;1,TRUE,FALSE))</f>
        <v/>
      </c>
      <c r="O363" s="56" t="str">
        <f>IF(ISBLANK(B363),"",IF(COUNTIF($M$7:M363,TRUE)&gt;$Q$2,M363,FALSE))</f>
        <v/>
      </c>
      <c r="P363" s="135"/>
      <c r="Q363" s="134" t="str">
        <f t="shared" si="27"/>
        <v/>
      </c>
    </row>
    <row r="364" spans="2:17" s="49" customFormat="1" ht="15" x14ac:dyDescent="0.25">
      <c r="B364" s="50"/>
      <c r="C364" s="51"/>
      <c r="D364" s="51"/>
      <c r="E364" s="52"/>
      <c r="F364" s="51"/>
      <c r="G364" s="53"/>
      <c r="H364" s="132"/>
      <c r="I364" s="131" t="str">
        <f>IF(ISBLANK(B364),"",SUMIF(Virkedager!$C:$C,"&gt;" &amp;  C364,Virkedager!$A:$A) - SUMIF(Virkedager!$C:$C,"&gt;" &amp;  D364,Virkedager!$A:$A))</f>
        <v/>
      </c>
      <c r="J364" s="54" t="str">
        <f t="shared" si="24"/>
        <v/>
      </c>
      <c r="K364" s="55" t="str">
        <f>IF(ISBLANK(B364),"",SUMIF(Virkedager!$C:$C,"&gt;" &amp;  C364,Virkedager!$A:$A) - SUMIF(Virkedager!$C:$C,"&gt;" &amp;  F364,Virkedager!$A:$A))</f>
        <v/>
      </c>
      <c r="L364" s="54" t="str">
        <f t="shared" si="25"/>
        <v/>
      </c>
      <c r="M364" s="56" t="str">
        <f t="shared" si="26"/>
        <v/>
      </c>
      <c r="N364" s="56" t="str">
        <f>IF(ISBLANK(B364),"",IF(COUNTIF($B$7:B364,B364)&gt;1,TRUE,FALSE))</f>
        <v/>
      </c>
      <c r="O364" s="56" t="str">
        <f>IF(ISBLANK(B364),"",IF(COUNTIF($M$7:M364,TRUE)&gt;$Q$2,M364,FALSE))</f>
        <v/>
      </c>
      <c r="P364" s="135"/>
      <c r="Q364" s="134" t="str">
        <f t="shared" si="27"/>
        <v/>
      </c>
    </row>
    <row r="365" spans="2:17" s="49" customFormat="1" ht="15" x14ac:dyDescent="0.25">
      <c r="B365" s="50"/>
      <c r="C365" s="51"/>
      <c r="D365" s="51"/>
      <c r="E365" s="52"/>
      <c r="F365" s="51"/>
      <c r="G365" s="53"/>
      <c r="H365" s="132"/>
      <c r="I365" s="131" t="str">
        <f>IF(ISBLANK(B365),"",SUMIF(Virkedager!$C:$C,"&gt;" &amp;  C365,Virkedager!$A:$A) - SUMIF(Virkedager!$C:$C,"&gt;" &amp;  D365,Virkedager!$A:$A))</f>
        <v/>
      </c>
      <c r="J365" s="54" t="str">
        <f t="shared" si="24"/>
        <v/>
      </c>
      <c r="K365" s="55" t="str">
        <f>IF(ISBLANK(B365),"",SUMIF(Virkedager!$C:$C,"&gt;" &amp;  C365,Virkedager!$A:$A) - SUMIF(Virkedager!$C:$C,"&gt;" &amp;  F365,Virkedager!$A:$A))</f>
        <v/>
      </c>
      <c r="L365" s="54" t="str">
        <f t="shared" si="25"/>
        <v/>
      </c>
      <c r="M365" s="56" t="str">
        <f t="shared" si="26"/>
        <v/>
      </c>
      <c r="N365" s="56" t="str">
        <f>IF(ISBLANK(B365),"",IF(COUNTIF($B$7:B365,B365)&gt;1,TRUE,FALSE))</f>
        <v/>
      </c>
      <c r="O365" s="56" t="str">
        <f>IF(ISBLANK(B365),"",IF(COUNTIF($M$7:M365,TRUE)&gt;$Q$2,M365,FALSE))</f>
        <v/>
      </c>
      <c r="P365" s="135"/>
      <c r="Q365" s="134" t="str">
        <f t="shared" si="27"/>
        <v/>
      </c>
    </row>
    <row r="366" spans="2:17" s="49" customFormat="1" ht="15" x14ac:dyDescent="0.25">
      <c r="B366" s="50"/>
      <c r="C366" s="51"/>
      <c r="D366" s="51"/>
      <c r="E366" s="52"/>
      <c r="F366" s="51"/>
      <c r="G366" s="53"/>
      <c r="H366" s="132"/>
      <c r="I366" s="131" t="str">
        <f>IF(ISBLANK(B366),"",SUMIF(Virkedager!$C:$C,"&gt;" &amp;  C366,Virkedager!$A:$A) - SUMIF(Virkedager!$C:$C,"&gt;" &amp;  D366,Virkedager!$A:$A))</f>
        <v/>
      </c>
      <c r="J366" s="54" t="str">
        <f t="shared" si="24"/>
        <v/>
      </c>
      <c r="K366" s="55" t="str">
        <f>IF(ISBLANK(B366),"",SUMIF(Virkedager!$C:$C,"&gt;" &amp;  C366,Virkedager!$A:$A) - SUMIF(Virkedager!$C:$C,"&gt;" &amp;  F366,Virkedager!$A:$A))</f>
        <v/>
      </c>
      <c r="L366" s="54" t="str">
        <f t="shared" si="25"/>
        <v/>
      </c>
      <c r="M366" s="56" t="str">
        <f t="shared" si="26"/>
        <v/>
      </c>
      <c r="N366" s="56" t="str">
        <f>IF(ISBLANK(B366),"",IF(COUNTIF($B$7:B366,B366)&gt;1,TRUE,FALSE))</f>
        <v/>
      </c>
      <c r="O366" s="56" t="str">
        <f>IF(ISBLANK(B366),"",IF(COUNTIF($M$7:M366,TRUE)&gt;$Q$2,M366,FALSE))</f>
        <v/>
      </c>
      <c r="P366" s="135"/>
      <c r="Q366" s="134" t="str">
        <f t="shared" si="27"/>
        <v/>
      </c>
    </row>
    <row r="367" spans="2:17" s="49" customFormat="1" ht="15" x14ac:dyDescent="0.25">
      <c r="B367" s="50"/>
      <c r="C367" s="51"/>
      <c r="D367" s="51"/>
      <c r="E367" s="52"/>
      <c r="F367" s="51"/>
      <c r="G367" s="53"/>
      <c r="H367" s="132"/>
      <c r="I367" s="131" t="str">
        <f>IF(ISBLANK(B367),"",SUMIF(Virkedager!$C:$C,"&gt;" &amp;  C367,Virkedager!$A:$A) - SUMIF(Virkedager!$C:$C,"&gt;" &amp;  D367,Virkedager!$A:$A))</f>
        <v/>
      </c>
      <c r="J367" s="54" t="str">
        <f t="shared" si="24"/>
        <v/>
      </c>
      <c r="K367" s="55" t="str">
        <f>IF(ISBLANK(B367),"",SUMIF(Virkedager!$C:$C,"&gt;" &amp;  C367,Virkedager!$A:$A) - SUMIF(Virkedager!$C:$C,"&gt;" &amp;  F367,Virkedager!$A:$A))</f>
        <v/>
      </c>
      <c r="L367" s="54" t="str">
        <f t="shared" si="25"/>
        <v/>
      </c>
      <c r="M367" s="56" t="str">
        <f t="shared" si="26"/>
        <v/>
      </c>
      <c r="N367" s="56" t="str">
        <f>IF(ISBLANK(B367),"",IF(COUNTIF($B$7:B367,B367)&gt;1,TRUE,FALSE))</f>
        <v/>
      </c>
      <c r="O367" s="56" t="str">
        <f>IF(ISBLANK(B367),"",IF(COUNTIF($M$7:M367,TRUE)&gt;$Q$2,M367,FALSE))</f>
        <v/>
      </c>
      <c r="P367" s="135"/>
      <c r="Q367" s="134" t="str">
        <f t="shared" si="27"/>
        <v/>
      </c>
    </row>
    <row r="368" spans="2:17" s="49" customFormat="1" ht="15" x14ac:dyDescent="0.25">
      <c r="B368" s="50"/>
      <c r="C368" s="51"/>
      <c r="D368" s="51"/>
      <c r="E368" s="52"/>
      <c r="F368" s="51"/>
      <c r="G368" s="53"/>
      <c r="H368" s="132"/>
      <c r="I368" s="131" t="str">
        <f>IF(ISBLANK(B368),"",SUMIF(Virkedager!$C:$C,"&gt;" &amp;  C368,Virkedager!$A:$A) - SUMIF(Virkedager!$C:$C,"&gt;" &amp;  D368,Virkedager!$A:$A))</f>
        <v/>
      </c>
      <c r="J368" s="54" t="str">
        <f t="shared" si="24"/>
        <v/>
      </c>
      <c r="K368" s="55" t="str">
        <f>IF(ISBLANK(B368),"",SUMIF(Virkedager!$C:$C,"&gt;" &amp;  C368,Virkedager!$A:$A) - SUMIF(Virkedager!$C:$C,"&gt;" &amp;  F368,Virkedager!$A:$A))</f>
        <v/>
      </c>
      <c r="L368" s="54" t="str">
        <f t="shared" si="25"/>
        <v/>
      </c>
      <c r="M368" s="56" t="str">
        <f t="shared" si="26"/>
        <v/>
      </c>
      <c r="N368" s="56" t="str">
        <f>IF(ISBLANK(B368),"",IF(COUNTIF($B$7:B368,B368)&gt;1,TRUE,FALSE))</f>
        <v/>
      </c>
      <c r="O368" s="56" t="str">
        <f>IF(ISBLANK(B368),"",IF(COUNTIF($M$7:M368,TRUE)&gt;$Q$2,M368,FALSE))</f>
        <v/>
      </c>
      <c r="P368" s="135"/>
      <c r="Q368" s="134" t="str">
        <f t="shared" si="27"/>
        <v/>
      </c>
    </row>
    <row r="369" spans="2:17" s="49" customFormat="1" ht="15" x14ac:dyDescent="0.25">
      <c r="B369" s="50"/>
      <c r="C369" s="51"/>
      <c r="D369" s="51"/>
      <c r="E369" s="52"/>
      <c r="F369" s="51"/>
      <c r="G369" s="53"/>
      <c r="H369" s="132"/>
      <c r="I369" s="131" t="str">
        <f>IF(ISBLANK(B369),"",SUMIF(Virkedager!$C:$C,"&gt;" &amp;  C369,Virkedager!$A:$A) - SUMIF(Virkedager!$C:$C,"&gt;" &amp;  D369,Virkedager!$A:$A))</f>
        <v/>
      </c>
      <c r="J369" s="54" t="str">
        <f t="shared" si="24"/>
        <v/>
      </c>
      <c r="K369" s="55" t="str">
        <f>IF(ISBLANK(B369),"",SUMIF(Virkedager!$C:$C,"&gt;" &amp;  C369,Virkedager!$A:$A) - SUMIF(Virkedager!$C:$C,"&gt;" &amp;  F369,Virkedager!$A:$A))</f>
        <v/>
      </c>
      <c r="L369" s="54" t="str">
        <f t="shared" si="25"/>
        <v/>
      </c>
      <c r="M369" s="56" t="str">
        <f t="shared" si="26"/>
        <v/>
      </c>
      <c r="N369" s="56" t="str">
        <f>IF(ISBLANK(B369),"",IF(COUNTIF($B$7:B369,B369)&gt;1,TRUE,FALSE))</f>
        <v/>
      </c>
      <c r="O369" s="56" t="str">
        <f>IF(ISBLANK(B369),"",IF(COUNTIF($M$7:M369,TRUE)&gt;$Q$2,M369,FALSE))</f>
        <v/>
      </c>
      <c r="P369" s="135"/>
      <c r="Q369" s="134" t="str">
        <f t="shared" si="27"/>
        <v/>
      </c>
    </row>
    <row r="370" spans="2:17" s="49" customFormat="1" ht="15" x14ac:dyDescent="0.25">
      <c r="B370" s="50"/>
      <c r="C370" s="51"/>
      <c r="D370" s="51"/>
      <c r="E370" s="52"/>
      <c r="F370" s="51"/>
      <c r="G370" s="53"/>
      <c r="H370" s="132"/>
      <c r="I370" s="131" t="str">
        <f>IF(ISBLANK(B370),"",SUMIF(Virkedager!$C:$C,"&gt;" &amp;  C370,Virkedager!$A:$A) - SUMIF(Virkedager!$C:$C,"&gt;" &amp;  D370,Virkedager!$A:$A))</f>
        <v/>
      </c>
      <c r="J370" s="54" t="str">
        <f t="shared" si="24"/>
        <v/>
      </c>
      <c r="K370" s="55" t="str">
        <f>IF(ISBLANK(B370),"",SUMIF(Virkedager!$C:$C,"&gt;" &amp;  C370,Virkedager!$A:$A) - SUMIF(Virkedager!$C:$C,"&gt;" &amp;  F370,Virkedager!$A:$A))</f>
        <v/>
      </c>
      <c r="L370" s="54" t="str">
        <f t="shared" si="25"/>
        <v/>
      </c>
      <c r="M370" s="56" t="str">
        <f t="shared" si="26"/>
        <v/>
      </c>
      <c r="N370" s="56" t="str">
        <f>IF(ISBLANK(B370),"",IF(COUNTIF($B$7:B370,B370)&gt;1,TRUE,FALSE))</f>
        <v/>
      </c>
      <c r="O370" s="56" t="str">
        <f>IF(ISBLANK(B370),"",IF(COUNTIF($M$7:M370,TRUE)&gt;$Q$2,M370,FALSE))</f>
        <v/>
      </c>
      <c r="P370" s="135"/>
      <c r="Q370" s="134" t="str">
        <f t="shared" si="27"/>
        <v/>
      </c>
    </row>
    <row r="371" spans="2:17" s="49" customFormat="1" ht="15" x14ac:dyDescent="0.25">
      <c r="B371" s="50"/>
      <c r="C371" s="51"/>
      <c r="D371" s="51"/>
      <c r="E371" s="52"/>
      <c r="F371" s="51"/>
      <c r="G371" s="53"/>
      <c r="H371" s="132"/>
      <c r="I371" s="131" t="str">
        <f>IF(ISBLANK(B371),"",SUMIF(Virkedager!$C:$C,"&gt;" &amp;  C371,Virkedager!$A:$A) - SUMIF(Virkedager!$C:$C,"&gt;" &amp;  D371,Virkedager!$A:$A))</f>
        <v/>
      </c>
      <c r="J371" s="54" t="str">
        <f t="shared" si="24"/>
        <v/>
      </c>
      <c r="K371" s="55" t="str">
        <f>IF(ISBLANK(B371),"",SUMIF(Virkedager!$C:$C,"&gt;" &amp;  C371,Virkedager!$A:$A) - SUMIF(Virkedager!$C:$C,"&gt;" &amp;  F371,Virkedager!$A:$A))</f>
        <v/>
      </c>
      <c r="L371" s="54" t="str">
        <f t="shared" si="25"/>
        <v/>
      </c>
      <c r="M371" s="56" t="str">
        <f t="shared" si="26"/>
        <v/>
      </c>
      <c r="N371" s="56" t="str">
        <f>IF(ISBLANK(B371),"",IF(COUNTIF($B$7:B371,B371)&gt;1,TRUE,FALSE))</f>
        <v/>
      </c>
      <c r="O371" s="56" t="str">
        <f>IF(ISBLANK(B371),"",IF(COUNTIF($M$7:M371,TRUE)&gt;$Q$2,M371,FALSE))</f>
        <v/>
      </c>
      <c r="P371" s="135"/>
      <c r="Q371" s="134" t="str">
        <f t="shared" si="27"/>
        <v/>
      </c>
    </row>
    <row r="372" spans="2:17" s="49" customFormat="1" ht="15" x14ac:dyDescent="0.25">
      <c r="B372" s="50"/>
      <c r="C372" s="51"/>
      <c r="D372" s="51"/>
      <c r="E372" s="52"/>
      <c r="F372" s="51"/>
      <c r="G372" s="53"/>
      <c r="H372" s="132"/>
      <c r="I372" s="131" t="str">
        <f>IF(ISBLANK(B372),"",SUMIF(Virkedager!$C:$C,"&gt;" &amp;  C372,Virkedager!$A:$A) - SUMIF(Virkedager!$C:$C,"&gt;" &amp;  D372,Virkedager!$A:$A))</f>
        <v/>
      </c>
      <c r="J372" s="54" t="str">
        <f t="shared" si="24"/>
        <v/>
      </c>
      <c r="K372" s="55" t="str">
        <f>IF(ISBLANK(B372),"",SUMIF(Virkedager!$C:$C,"&gt;" &amp;  C372,Virkedager!$A:$A) - SUMIF(Virkedager!$C:$C,"&gt;" &amp;  F372,Virkedager!$A:$A))</f>
        <v/>
      </c>
      <c r="L372" s="54" t="str">
        <f t="shared" si="25"/>
        <v/>
      </c>
      <c r="M372" s="56" t="str">
        <f t="shared" si="26"/>
        <v/>
      </c>
      <c r="N372" s="56" t="str">
        <f>IF(ISBLANK(B372),"",IF(COUNTIF($B$7:B372,B372)&gt;1,TRUE,FALSE))</f>
        <v/>
      </c>
      <c r="O372" s="56" t="str">
        <f>IF(ISBLANK(B372),"",IF(COUNTIF($M$7:M372,TRUE)&gt;$Q$2,M372,FALSE))</f>
        <v/>
      </c>
      <c r="P372" s="135"/>
      <c r="Q372" s="134" t="str">
        <f t="shared" si="27"/>
        <v/>
      </c>
    </row>
    <row r="373" spans="2:17" s="49" customFormat="1" ht="15" x14ac:dyDescent="0.25">
      <c r="B373" s="50"/>
      <c r="C373" s="51"/>
      <c r="D373" s="51"/>
      <c r="E373" s="52"/>
      <c r="F373" s="51"/>
      <c r="G373" s="53"/>
      <c r="H373" s="132"/>
      <c r="I373" s="131" t="str">
        <f>IF(ISBLANK(B373),"",SUMIF(Virkedager!$C:$C,"&gt;" &amp;  C373,Virkedager!$A:$A) - SUMIF(Virkedager!$C:$C,"&gt;" &amp;  D373,Virkedager!$A:$A))</f>
        <v/>
      </c>
      <c r="J373" s="54" t="str">
        <f t="shared" si="24"/>
        <v/>
      </c>
      <c r="K373" s="55" t="str">
        <f>IF(ISBLANK(B373),"",SUMIF(Virkedager!$C:$C,"&gt;" &amp;  C373,Virkedager!$A:$A) - SUMIF(Virkedager!$C:$C,"&gt;" &amp;  F373,Virkedager!$A:$A))</f>
        <v/>
      </c>
      <c r="L373" s="54" t="str">
        <f t="shared" si="25"/>
        <v/>
      </c>
      <c r="M373" s="56" t="str">
        <f t="shared" si="26"/>
        <v/>
      </c>
      <c r="N373" s="56" t="str">
        <f>IF(ISBLANK(B373),"",IF(COUNTIF($B$7:B373,B373)&gt;1,TRUE,FALSE))</f>
        <v/>
      </c>
      <c r="O373" s="56" t="str">
        <f>IF(ISBLANK(B373),"",IF(COUNTIF($M$7:M373,TRUE)&gt;$Q$2,M373,FALSE))</f>
        <v/>
      </c>
      <c r="P373" s="135"/>
      <c r="Q373" s="134" t="str">
        <f t="shared" si="27"/>
        <v/>
      </c>
    </row>
    <row r="374" spans="2:17" s="49" customFormat="1" ht="15" x14ac:dyDescent="0.25">
      <c r="B374" s="50"/>
      <c r="C374" s="51"/>
      <c r="D374" s="51"/>
      <c r="E374" s="52"/>
      <c r="F374" s="51"/>
      <c r="G374" s="53"/>
      <c r="H374" s="132"/>
      <c r="I374" s="131" t="str">
        <f>IF(ISBLANK(B374),"",SUMIF(Virkedager!$C:$C,"&gt;" &amp;  C374,Virkedager!$A:$A) - SUMIF(Virkedager!$C:$C,"&gt;" &amp;  D374,Virkedager!$A:$A))</f>
        <v/>
      </c>
      <c r="J374" s="54" t="str">
        <f t="shared" si="24"/>
        <v/>
      </c>
      <c r="K374" s="55" t="str">
        <f>IF(ISBLANK(B374),"",SUMIF(Virkedager!$C:$C,"&gt;" &amp;  C374,Virkedager!$A:$A) - SUMIF(Virkedager!$C:$C,"&gt;" &amp;  F374,Virkedager!$A:$A))</f>
        <v/>
      </c>
      <c r="L374" s="54" t="str">
        <f t="shared" si="25"/>
        <v/>
      </c>
      <c r="M374" s="56" t="str">
        <f t="shared" si="26"/>
        <v/>
      </c>
      <c r="N374" s="56" t="str">
        <f>IF(ISBLANK(B374),"",IF(COUNTIF($B$7:B374,B374)&gt;1,TRUE,FALSE))</f>
        <v/>
      </c>
      <c r="O374" s="56" t="str">
        <f>IF(ISBLANK(B374),"",IF(COUNTIF($M$7:M374,TRUE)&gt;$Q$2,M374,FALSE))</f>
        <v/>
      </c>
      <c r="P374" s="135"/>
      <c r="Q374" s="134" t="str">
        <f t="shared" si="27"/>
        <v/>
      </c>
    </row>
    <row r="375" spans="2:17" s="49" customFormat="1" ht="15" x14ac:dyDescent="0.25">
      <c r="B375" s="50"/>
      <c r="C375" s="51"/>
      <c r="D375" s="51"/>
      <c r="E375" s="52"/>
      <c r="F375" s="51"/>
      <c r="G375" s="53"/>
      <c r="H375" s="132"/>
      <c r="I375" s="131" t="str">
        <f>IF(ISBLANK(B375),"",SUMIF(Virkedager!$C:$C,"&gt;" &amp;  C375,Virkedager!$A:$A) - SUMIF(Virkedager!$C:$C,"&gt;" &amp;  D375,Virkedager!$A:$A))</f>
        <v/>
      </c>
      <c r="J375" s="54" t="str">
        <f t="shared" si="24"/>
        <v/>
      </c>
      <c r="K375" s="55" t="str">
        <f>IF(ISBLANK(B375),"",SUMIF(Virkedager!$C:$C,"&gt;" &amp;  C375,Virkedager!$A:$A) - SUMIF(Virkedager!$C:$C,"&gt;" &amp;  F375,Virkedager!$A:$A))</f>
        <v/>
      </c>
      <c r="L375" s="54" t="str">
        <f t="shared" si="25"/>
        <v/>
      </c>
      <c r="M375" s="56" t="str">
        <f t="shared" si="26"/>
        <v/>
      </c>
      <c r="N375" s="56" t="str">
        <f>IF(ISBLANK(B375),"",IF(COUNTIF($B$7:B375,B375)&gt;1,TRUE,FALSE))</f>
        <v/>
      </c>
      <c r="O375" s="56" t="str">
        <f>IF(ISBLANK(B375),"",IF(COUNTIF($M$7:M375,TRUE)&gt;$Q$2,M375,FALSE))</f>
        <v/>
      </c>
      <c r="P375" s="135"/>
      <c r="Q375" s="134" t="str">
        <f t="shared" si="27"/>
        <v/>
      </c>
    </row>
    <row r="376" spans="2:17" s="49" customFormat="1" ht="15" x14ac:dyDescent="0.25">
      <c r="B376" s="50"/>
      <c r="C376" s="51"/>
      <c r="D376" s="51"/>
      <c r="E376" s="52"/>
      <c r="F376" s="51"/>
      <c r="G376" s="53"/>
      <c r="H376" s="132"/>
      <c r="I376" s="131" t="str">
        <f>IF(ISBLANK(B376),"",SUMIF(Virkedager!$C:$C,"&gt;" &amp;  C376,Virkedager!$A:$A) - SUMIF(Virkedager!$C:$C,"&gt;" &amp;  D376,Virkedager!$A:$A))</f>
        <v/>
      </c>
      <c r="J376" s="54" t="str">
        <f t="shared" si="24"/>
        <v/>
      </c>
      <c r="K376" s="55" t="str">
        <f>IF(ISBLANK(B376),"",SUMIF(Virkedager!$C:$C,"&gt;" &amp;  C376,Virkedager!$A:$A) - SUMIF(Virkedager!$C:$C,"&gt;" &amp;  F376,Virkedager!$A:$A))</f>
        <v/>
      </c>
      <c r="L376" s="54" t="str">
        <f t="shared" si="25"/>
        <v/>
      </c>
      <c r="M376" s="56" t="str">
        <f t="shared" si="26"/>
        <v/>
      </c>
      <c r="N376" s="56" t="str">
        <f>IF(ISBLANK(B376),"",IF(COUNTIF($B$7:B376,B376)&gt;1,TRUE,FALSE))</f>
        <v/>
      </c>
      <c r="O376" s="56" t="str">
        <f>IF(ISBLANK(B376),"",IF(COUNTIF($M$7:M376,TRUE)&gt;$Q$2,M376,FALSE))</f>
        <v/>
      </c>
      <c r="P376" s="135"/>
      <c r="Q376" s="134" t="str">
        <f t="shared" si="27"/>
        <v/>
      </c>
    </row>
    <row r="377" spans="2:17" s="49" customFormat="1" ht="15" x14ac:dyDescent="0.25">
      <c r="B377" s="50"/>
      <c r="C377" s="51"/>
      <c r="D377" s="51"/>
      <c r="E377" s="52"/>
      <c r="F377" s="51"/>
      <c r="G377" s="53"/>
      <c r="H377" s="132"/>
      <c r="I377" s="131" t="str">
        <f>IF(ISBLANK(B377),"",SUMIF(Virkedager!$C:$C,"&gt;" &amp;  C377,Virkedager!$A:$A) - SUMIF(Virkedager!$C:$C,"&gt;" &amp;  D377,Virkedager!$A:$A))</f>
        <v/>
      </c>
      <c r="J377" s="54" t="str">
        <f t="shared" si="24"/>
        <v/>
      </c>
      <c r="K377" s="55" t="str">
        <f>IF(ISBLANK(B377),"",SUMIF(Virkedager!$C:$C,"&gt;" &amp;  C377,Virkedager!$A:$A) - SUMIF(Virkedager!$C:$C,"&gt;" &amp;  F377,Virkedager!$A:$A))</f>
        <v/>
      </c>
      <c r="L377" s="54" t="str">
        <f t="shared" si="25"/>
        <v/>
      </c>
      <c r="M377" s="56" t="str">
        <f t="shared" si="26"/>
        <v/>
      </c>
      <c r="N377" s="56" t="str">
        <f>IF(ISBLANK(B377),"",IF(COUNTIF($B$7:B377,B377)&gt;1,TRUE,FALSE))</f>
        <v/>
      </c>
      <c r="O377" s="56" t="str">
        <f>IF(ISBLANK(B377),"",IF(COUNTIF($M$7:M377,TRUE)&gt;$Q$2,M377,FALSE))</f>
        <v/>
      </c>
      <c r="P377" s="135"/>
      <c r="Q377" s="134" t="str">
        <f t="shared" si="27"/>
        <v/>
      </c>
    </row>
    <row r="378" spans="2:17" s="49" customFormat="1" ht="15" x14ac:dyDescent="0.25">
      <c r="B378" s="50"/>
      <c r="C378" s="51"/>
      <c r="D378" s="51"/>
      <c r="E378" s="52"/>
      <c r="F378" s="51"/>
      <c r="G378" s="53"/>
      <c r="H378" s="132"/>
      <c r="I378" s="131" t="str">
        <f>IF(ISBLANK(B378),"",SUMIF(Virkedager!$C:$C,"&gt;" &amp;  C378,Virkedager!$A:$A) - SUMIF(Virkedager!$C:$C,"&gt;" &amp;  D378,Virkedager!$A:$A))</f>
        <v/>
      </c>
      <c r="J378" s="54" t="str">
        <f t="shared" si="24"/>
        <v/>
      </c>
      <c r="K378" s="55" t="str">
        <f>IF(ISBLANK(B378),"",SUMIF(Virkedager!$C:$C,"&gt;" &amp;  C378,Virkedager!$A:$A) - SUMIF(Virkedager!$C:$C,"&gt;" &amp;  F378,Virkedager!$A:$A))</f>
        <v/>
      </c>
      <c r="L378" s="54" t="str">
        <f t="shared" si="25"/>
        <v/>
      </c>
      <c r="M378" s="56" t="str">
        <f t="shared" si="26"/>
        <v/>
      </c>
      <c r="N378" s="56" t="str">
        <f>IF(ISBLANK(B378),"",IF(COUNTIF($B$7:B378,B378)&gt;1,TRUE,FALSE))</f>
        <v/>
      </c>
      <c r="O378" s="56" t="str">
        <f>IF(ISBLANK(B378),"",IF(COUNTIF($M$7:M378,TRUE)&gt;$Q$2,M378,FALSE))</f>
        <v/>
      </c>
      <c r="P378" s="135"/>
      <c r="Q378" s="134" t="str">
        <f t="shared" si="27"/>
        <v/>
      </c>
    </row>
    <row r="379" spans="2:17" s="49" customFormat="1" ht="15" x14ac:dyDescent="0.25">
      <c r="B379" s="50"/>
      <c r="C379" s="51"/>
      <c r="D379" s="51"/>
      <c r="E379" s="52"/>
      <c r="F379" s="51"/>
      <c r="G379" s="53"/>
      <c r="H379" s="132"/>
      <c r="I379" s="131" t="str">
        <f>IF(ISBLANK(B379),"",SUMIF(Virkedager!$C:$C,"&gt;" &amp;  C379,Virkedager!$A:$A) - SUMIF(Virkedager!$C:$C,"&gt;" &amp;  D379,Virkedager!$A:$A))</f>
        <v/>
      </c>
      <c r="J379" s="54" t="str">
        <f t="shared" si="24"/>
        <v/>
      </c>
      <c r="K379" s="55" t="str">
        <f>IF(ISBLANK(B379),"",SUMIF(Virkedager!$C:$C,"&gt;" &amp;  C379,Virkedager!$A:$A) - SUMIF(Virkedager!$C:$C,"&gt;" &amp;  F379,Virkedager!$A:$A))</f>
        <v/>
      </c>
      <c r="L379" s="54" t="str">
        <f t="shared" si="25"/>
        <v/>
      </c>
      <c r="M379" s="56" t="str">
        <f t="shared" si="26"/>
        <v/>
      </c>
      <c r="N379" s="56" t="str">
        <f>IF(ISBLANK(B379),"",IF(COUNTIF($B$7:B379,B379)&gt;1,TRUE,FALSE))</f>
        <v/>
      </c>
      <c r="O379" s="56" t="str">
        <f>IF(ISBLANK(B379),"",IF(COUNTIF($M$7:M379,TRUE)&gt;$Q$2,M379,FALSE))</f>
        <v/>
      </c>
      <c r="P379" s="135"/>
      <c r="Q379" s="134" t="str">
        <f t="shared" si="27"/>
        <v/>
      </c>
    </row>
    <row r="380" spans="2:17" s="49" customFormat="1" ht="15" x14ac:dyDescent="0.25">
      <c r="B380" s="50"/>
      <c r="C380" s="51"/>
      <c r="D380" s="51"/>
      <c r="E380" s="52"/>
      <c r="F380" s="51"/>
      <c r="G380" s="53"/>
      <c r="H380" s="132"/>
      <c r="I380" s="131" t="str">
        <f>IF(ISBLANK(B380),"",SUMIF(Virkedager!$C:$C,"&gt;" &amp;  C380,Virkedager!$A:$A) - SUMIF(Virkedager!$C:$C,"&gt;" &amp;  D380,Virkedager!$A:$A))</f>
        <v/>
      </c>
      <c r="J380" s="54" t="str">
        <f t="shared" si="24"/>
        <v/>
      </c>
      <c r="K380" s="55" t="str">
        <f>IF(ISBLANK(B380),"",SUMIF(Virkedager!$C:$C,"&gt;" &amp;  C380,Virkedager!$A:$A) - SUMIF(Virkedager!$C:$C,"&gt;" &amp;  F380,Virkedager!$A:$A))</f>
        <v/>
      </c>
      <c r="L380" s="54" t="str">
        <f t="shared" si="25"/>
        <v/>
      </c>
      <c r="M380" s="56" t="str">
        <f t="shared" si="26"/>
        <v/>
      </c>
      <c r="N380" s="56" t="str">
        <f>IF(ISBLANK(B380),"",IF(COUNTIF($B$7:B380,B380)&gt;1,TRUE,FALSE))</f>
        <v/>
      </c>
      <c r="O380" s="56" t="str">
        <f>IF(ISBLANK(B380),"",IF(COUNTIF($M$7:M380,TRUE)&gt;$Q$2,M380,FALSE))</f>
        <v/>
      </c>
      <c r="P380" s="135"/>
      <c r="Q380" s="134" t="str">
        <f t="shared" si="27"/>
        <v/>
      </c>
    </row>
    <row r="381" spans="2:17" s="49" customFormat="1" ht="15" x14ac:dyDescent="0.25">
      <c r="B381" s="50"/>
      <c r="C381" s="51"/>
      <c r="D381" s="51"/>
      <c r="E381" s="52"/>
      <c r="F381" s="51"/>
      <c r="G381" s="53"/>
      <c r="H381" s="132"/>
      <c r="I381" s="131" t="str">
        <f>IF(ISBLANK(B381),"",SUMIF(Virkedager!$C:$C,"&gt;" &amp;  C381,Virkedager!$A:$A) - SUMIF(Virkedager!$C:$C,"&gt;" &amp;  D381,Virkedager!$A:$A))</f>
        <v/>
      </c>
      <c r="J381" s="54" t="str">
        <f t="shared" si="24"/>
        <v/>
      </c>
      <c r="K381" s="55" t="str">
        <f>IF(ISBLANK(B381),"",SUMIF(Virkedager!$C:$C,"&gt;" &amp;  C381,Virkedager!$A:$A) - SUMIF(Virkedager!$C:$C,"&gt;" &amp;  F381,Virkedager!$A:$A))</f>
        <v/>
      </c>
      <c r="L381" s="54" t="str">
        <f t="shared" si="25"/>
        <v/>
      </c>
      <c r="M381" s="56" t="str">
        <f t="shared" si="26"/>
        <v/>
      </c>
      <c r="N381" s="56" t="str">
        <f>IF(ISBLANK(B381),"",IF(COUNTIF($B$7:B381,B381)&gt;1,TRUE,FALSE))</f>
        <v/>
      </c>
      <c r="O381" s="56" t="str">
        <f>IF(ISBLANK(B381),"",IF(COUNTIF($M$7:M381,TRUE)&gt;$Q$2,M381,FALSE))</f>
        <v/>
      </c>
      <c r="P381" s="135"/>
      <c r="Q381" s="134" t="str">
        <f t="shared" si="27"/>
        <v/>
      </c>
    </row>
    <row r="382" spans="2:17" s="49" customFormat="1" ht="15" x14ac:dyDescent="0.25">
      <c r="B382" s="50"/>
      <c r="C382" s="51"/>
      <c r="D382" s="51"/>
      <c r="E382" s="52"/>
      <c r="F382" s="51"/>
      <c r="G382" s="53"/>
      <c r="H382" s="132"/>
      <c r="I382" s="131" t="str">
        <f>IF(ISBLANK(B382),"",SUMIF(Virkedager!$C:$C,"&gt;" &amp;  C382,Virkedager!$A:$A) - SUMIF(Virkedager!$C:$C,"&gt;" &amp;  D382,Virkedager!$A:$A))</f>
        <v/>
      </c>
      <c r="J382" s="54" t="str">
        <f t="shared" si="24"/>
        <v/>
      </c>
      <c r="K382" s="55" t="str">
        <f>IF(ISBLANK(B382),"",SUMIF(Virkedager!$C:$C,"&gt;" &amp;  C382,Virkedager!$A:$A) - SUMIF(Virkedager!$C:$C,"&gt;" &amp;  F382,Virkedager!$A:$A))</f>
        <v/>
      </c>
      <c r="L382" s="54" t="str">
        <f t="shared" si="25"/>
        <v/>
      </c>
      <c r="M382" s="56" t="str">
        <f t="shared" si="26"/>
        <v/>
      </c>
      <c r="N382" s="56" t="str">
        <f>IF(ISBLANK(B382),"",IF(COUNTIF($B$7:B382,B382)&gt;1,TRUE,FALSE))</f>
        <v/>
      </c>
      <c r="O382" s="56" t="str">
        <f>IF(ISBLANK(B382),"",IF(COUNTIF($M$7:M382,TRUE)&gt;$Q$2,M382,FALSE))</f>
        <v/>
      </c>
      <c r="P382" s="135"/>
      <c r="Q382" s="134" t="str">
        <f t="shared" si="27"/>
        <v/>
      </c>
    </row>
    <row r="383" spans="2:17" s="49" customFormat="1" ht="15" x14ac:dyDescent="0.25">
      <c r="B383" s="50"/>
      <c r="C383" s="51"/>
      <c r="D383" s="51"/>
      <c r="E383" s="52"/>
      <c r="F383" s="51"/>
      <c r="G383" s="53"/>
      <c r="H383" s="132"/>
      <c r="I383" s="131" t="str">
        <f>IF(ISBLANK(B383),"",SUMIF(Virkedager!$C:$C,"&gt;" &amp;  C383,Virkedager!$A:$A) - SUMIF(Virkedager!$C:$C,"&gt;" &amp;  D383,Virkedager!$A:$A))</f>
        <v/>
      </c>
      <c r="J383" s="54" t="str">
        <f t="shared" si="24"/>
        <v/>
      </c>
      <c r="K383" s="55" t="str">
        <f>IF(ISBLANK(B383),"",SUMIF(Virkedager!$C:$C,"&gt;" &amp;  C383,Virkedager!$A:$A) - SUMIF(Virkedager!$C:$C,"&gt;" &amp;  F383,Virkedager!$A:$A))</f>
        <v/>
      </c>
      <c r="L383" s="54" t="str">
        <f t="shared" si="25"/>
        <v/>
      </c>
      <c r="M383" s="56" t="str">
        <f t="shared" si="26"/>
        <v/>
      </c>
      <c r="N383" s="56" t="str">
        <f>IF(ISBLANK(B383),"",IF(COUNTIF($B$7:B383,B383)&gt;1,TRUE,FALSE))</f>
        <v/>
      </c>
      <c r="O383" s="56" t="str">
        <f>IF(ISBLANK(B383),"",IF(COUNTIF($M$7:M383,TRUE)&gt;$Q$2,M383,FALSE))</f>
        <v/>
      </c>
      <c r="P383" s="135"/>
      <c r="Q383" s="134" t="str">
        <f t="shared" si="27"/>
        <v/>
      </c>
    </row>
    <row r="384" spans="2:17" s="49" customFormat="1" ht="15" x14ac:dyDescent="0.25">
      <c r="B384" s="50"/>
      <c r="C384" s="51"/>
      <c r="D384" s="51"/>
      <c r="E384" s="52"/>
      <c r="F384" s="51"/>
      <c r="G384" s="53"/>
      <c r="H384" s="132"/>
      <c r="I384" s="131" t="str">
        <f>IF(ISBLANK(B384),"",SUMIF(Virkedager!$C:$C,"&gt;" &amp;  C384,Virkedager!$A:$A) - SUMIF(Virkedager!$C:$C,"&gt;" &amp;  D384,Virkedager!$A:$A))</f>
        <v/>
      </c>
      <c r="J384" s="54" t="str">
        <f t="shared" si="24"/>
        <v/>
      </c>
      <c r="K384" s="55" t="str">
        <f>IF(ISBLANK(B384),"",SUMIF(Virkedager!$C:$C,"&gt;" &amp;  C384,Virkedager!$A:$A) - SUMIF(Virkedager!$C:$C,"&gt;" &amp;  F384,Virkedager!$A:$A))</f>
        <v/>
      </c>
      <c r="L384" s="54" t="str">
        <f t="shared" si="25"/>
        <v/>
      </c>
      <c r="M384" s="56" t="str">
        <f t="shared" si="26"/>
        <v/>
      </c>
      <c r="N384" s="56" t="str">
        <f>IF(ISBLANK(B384),"",IF(COUNTIF($B$7:B384,B384)&gt;1,TRUE,FALSE))</f>
        <v/>
      </c>
      <c r="O384" s="56" t="str">
        <f>IF(ISBLANK(B384),"",IF(COUNTIF($M$7:M384,TRUE)&gt;$Q$2,M384,FALSE))</f>
        <v/>
      </c>
      <c r="P384" s="135"/>
      <c r="Q384" s="134" t="str">
        <f t="shared" si="27"/>
        <v/>
      </c>
    </row>
    <row r="385" spans="2:17" s="49" customFormat="1" ht="15" x14ac:dyDescent="0.25">
      <c r="B385" s="50"/>
      <c r="C385" s="51"/>
      <c r="D385" s="51"/>
      <c r="E385" s="52"/>
      <c r="F385" s="51"/>
      <c r="G385" s="53"/>
      <c r="H385" s="132"/>
      <c r="I385" s="131" t="str">
        <f>IF(ISBLANK(B385),"",SUMIF(Virkedager!$C:$C,"&gt;" &amp;  C385,Virkedager!$A:$A) - SUMIF(Virkedager!$C:$C,"&gt;" &amp;  D385,Virkedager!$A:$A))</f>
        <v/>
      </c>
      <c r="J385" s="54" t="str">
        <f t="shared" si="24"/>
        <v/>
      </c>
      <c r="K385" s="55" t="str">
        <f>IF(ISBLANK(B385),"",SUMIF(Virkedager!$C:$C,"&gt;" &amp;  C385,Virkedager!$A:$A) - SUMIF(Virkedager!$C:$C,"&gt;" &amp;  F385,Virkedager!$A:$A))</f>
        <v/>
      </c>
      <c r="L385" s="54" t="str">
        <f t="shared" si="25"/>
        <v/>
      </c>
      <c r="M385" s="56" t="str">
        <f t="shared" si="26"/>
        <v/>
      </c>
      <c r="N385" s="56" t="str">
        <f>IF(ISBLANK(B385),"",IF(COUNTIF($B$7:B385,B385)&gt;1,TRUE,FALSE))</f>
        <v/>
      </c>
      <c r="O385" s="56" t="str">
        <f>IF(ISBLANK(B385),"",IF(COUNTIF($M$7:M385,TRUE)&gt;$Q$2,M385,FALSE))</f>
        <v/>
      </c>
      <c r="P385" s="135"/>
      <c r="Q385" s="134" t="str">
        <f t="shared" si="27"/>
        <v/>
      </c>
    </row>
    <row r="386" spans="2:17" s="49" customFormat="1" ht="15" x14ac:dyDescent="0.25">
      <c r="B386" s="50"/>
      <c r="C386" s="51"/>
      <c r="D386" s="51"/>
      <c r="E386" s="52"/>
      <c r="F386" s="51"/>
      <c r="G386" s="53"/>
      <c r="H386" s="132"/>
      <c r="I386" s="131" t="str">
        <f>IF(ISBLANK(B386),"",SUMIF(Virkedager!$C:$C,"&gt;" &amp;  C386,Virkedager!$A:$A) - SUMIF(Virkedager!$C:$C,"&gt;" &amp;  D386,Virkedager!$A:$A))</f>
        <v/>
      </c>
      <c r="J386" s="54" t="str">
        <f t="shared" si="24"/>
        <v/>
      </c>
      <c r="K386" s="55" t="str">
        <f>IF(ISBLANK(B386),"",SUMIF(Virkedager!$C:$C,"&gt;" &amp;  C386,Virkedager!$A:$A) - SUMIF(Virkedager!$C:$C,"&gt;" &amp;  F386,Virkedager!$A:$A))</f>
        <v/>
      </c>
      <c r="L386" s="54" t="str">
        <f t="shared" si="25"/>
        <v/>
      </c>
      <c r="M386" s="56" t="str">
        <f t="shared" si="26"/>
        <v/>
      </c>
      <c r="N386" s="56" t="str">
        <f>IF(ISBLANK(B386),"",IF(COUNTIF($B$7:B386,B386)&gt;1,TRUE,FALSE))</f>
        <v/>
      </c>
      <c r="O386" s="56" t="str">
        <f>IF(ISBLANK(B386),"",IF(COUNTIF($M$7:M386,TRUE)&gt;$Q$2,M386,FALSE))</f>
        <v/>
      </c>
      <c r="P386" s="135"/>
      <c r="Q386" s="134" t="str">
        <f t="shared" si="27"/>
        <v/>
      </c>
    </row>
    <row r="387" spans="2:17" s="49" customFormat="1" ht="15" x14ac:dyDescent="0.25">
      <c r="B387" s="50"/>
      <c r="C387" s="51"/>
      <c r="D387" s="51"/>
      <c r="E387" s="52"/>
      <c r="F387" s="51"/>
      <c r="G387" s="53"/>
      <c r="H387" s="132"/>
      <c r="I387" s="131" t="str">
        <f>IF(ISBLANK(B387),"",SUMIF(Virkedager!$C:$C,"&gt;" &amp;  C387,Virkedager!$A:$A) - SUMIF(Virkedager!$C:$C,"&gt;" &amp;  D387,Virkedager!$A:$A))</f>
        <v/>
      </c>
      <c r="J387" s="54" t="str">
        <f t="shared" si="24"/>
        <v/>
      </c>
      <c r="K387" s="55" t="str">
        <f>IF(ISBLANK(B387),"",SUMIF(Virkedager!$C:$C,"&gt;" &amp;  C387,Virkedager!$A:$A) - SUMIF(Virkedager!$C:$C,"&gt;" &amp;  F387,Virkedager!$A:$A))</f>
        <v/>
      </c>
      <c r="L387" s="54" t="str">
        <f t="shared" si="25"/>
        <v/>
      </c>
      <c r="M387" s="56" t="str">
        <f t="shared" si="26"/>
        <v/>
      </c>
      <c r="N387" s="56" t="str">
        <f>IF(ISBLANK(B387),"",IF(COUNTIF($B$7:B387,B387)&gt;1,TRUE,FALSE))</f>
        <v/>
      </c>
      <c r="O387" s="56" t="str">
        <f>IF(ISBLANK(B387),"",IF(COUNTIF($M$7:M387,TRUE)&gt;$Q$2,M387,FALSE))</f>
        <v/>
      </c>
      <c r="P387" s="135"/>
      <c r="Q387" s="134" t="str">
        <f t="shared" si="27"/>
        <v/>
      </c>
    </row>
    <row r="388" spans="2:17" s="49" customFormat="1" ht="15" x14ac:dyDescent="0.25">
      <c r="B388" s="50"/>
      <c r="C388" s="51"/>
      <c r="D388" s="51"/>
      <c r="E388" s="52"/>
      <c r="F388" s="51"/>
      <c r="G388" s="53"/>
      <c r="H388" s="132"/>
      <c r="I388" s="131" t="str">
        <f>IF(ISBLANK(B388),"",SUMIF(Virkedager!$C:$C,"&gt;" &amp;  C388,Virkedager!$A:$A) - SUMIF(Virkedager!$C:$C,"&gt;" &amp;  D388,Virkedager!$A:$A))</f>
        <v/>
      </c>
      <c r="J388" s="54" t="str">
        <f t="shared" si="24"/>
        <v/>
      </c>
      <c r="K388" s="55" t="str">
        <f>IF(ISBLANK(B388),"",SUMIF(Virkedager!$C:$C,"&gt;" &amp;  C388,Virkedager!$A:$A) - SUMIF(Virkedager!$C:$C,"&gt;" &amp;  F388,Virkedager!$A:$A))</f>
        <v/>
      </c>
      <c r="L388" s="54" t="str">
        <f t="shared" si="25"/>
        <v/>
      </c>
      <c r="M388" s="56" t="str">
        <f t="shared" si="26"/>
        <v/>
      </c>
      <c r="N388" s="56" t="str">
        <f>IF(ISBLANK(B388),"",IF(COUNTIF($B$7:B388,B388)&gt;1,TRUE,FALSE))</f>
        <v/>
      </c>
      <c r="O388" s="56" t="str">
        <f>IF(ISBLANK(B388),"",IF(COUNTIF($M$7:M388,TRUE)&gt;$Q$2,M388,FALSE))</f>
        <v/>
      </c>
      <c r="P388" s="135"/>
      <c r="Q388" s="134" t="str">
        <f t="shared" si="27"/>
        <v/>
      </c>
    </row>
    <row r="389" spans="2:17" s="49" customFormat="1" ht="15" x14ac:dyDescent="0.25">
      <c r="B389" s="50"/>
      <c r="C389" s="51"/>
      <c r="D389" s="51"/>
      <c r="E389" s="52"/>
      <c r="F389" s="51"/>
      <c r="G389" s="53"/>
      <c r="H389" s="132"/>
      <c r="I389" s="131" t="str">
        <f>IF(ISBLANK(B389),"",SUMIF(Virkedager!$C:$C,"&gt;" &amp;  C389,Virkedager!$A:$A) - SUMIF(Virkedager!$C:$C,"&gt;" &amp;  D389,Virkedager!$A:$A))</f>
        <v/>
      </c>
      <c r="J389" s="54" t="str">
        <f t="shared" si="24"/>
        <v/>
      </c>
      <c r="K389" s="55" t="str">
        <f>IF(ISBLANK(B389),"",SUMIF(Virkedager!$C:$C,"&gt;" &amp;  C389,Virkedager!$A:$A) - SUMIF(Virkedager!$C:$C,"&gt;" &amp;  F389,Virkedager!$A:$A))</f>
        <v/>
      </c>
      <c r="L389" s="54" t="str">
        <f t="shared" si="25"/>
        <v/>
      </c>
      <c r="M389" s="56" t="str">
        <f t="shared" si="26"/>
        <v/>
      </c>
      <c r="N389" s="56" t="str">
        <f>IF(ISBLANK(B389),"",IF(COUNTIF($B$7:B389,B389)&gt;1,TRUE,FALSE))</f>
        <v/>
      </c>
      <c r="O389" s="56" t="str">
        <f>IF(ISBLANK(B389),"",IF(COUNTIF($M$7:M389,TRUE)&gt;$Q$2,M389,FALSE))</f>
        <v/>
      </c>
      <c r="P389" s="135"/>
      <c r="Q389" s="134" t="str">
        <f t="shared" si="27"/>
        <v/>
      </c>
    </row>
    <row r="390" spans="2:17" s="49" customFormat="1" ht="15" x14ac:dyDescent="0.25">
      <c r="B390" s="50"/>
      <c r="C390" s="51"/>
      <c r="D390" s="51"/>
      <c r="E390" s="52"/>
      <c r="F390" s="51"/>
      <c r="G390" s="53"/>
      <c r="H390" s="132"/>
      <c r="I390" s="131" t="str">
        <f>IF(ISBLANK(B390),"",SUMIF(Virkedager!$C:$C,"&gt;" &amp;  C390,Virkedager!$A:$A) - SUMIF(Virkedager!$C:$C,"&gt;" &amp;  D390,Virkedager!$A:$A))</f>
        <v/>
      </c>
      <c r="J390" s="54" t="str">
        <f t="shared" si="24"/>
        <v/>
      </c>
      <c r="K390" s="55" t="str">
        <f>IF(ISBLANK(B390),"",SUMIF(Virkedager!$C:$C,"&gt;" &amp;  C390,Virkedager!$A:$A) - SUMIF(Virkedager!$C:$C,"&gt;" &amp;  F390,Virkedager!$A:$A))</f>
        <v/>
      </c>
      <c r="L390" s="54" t="str">
        <f t="shared" si="25"/>
        <v/>
      </c>
      <c r="M390" s="56" t="str">
        <f t="shared" si="26"/>
        <v/>
      </c>
      <c r="N390" s="56" t="str">
        <f>IF(ISBLANK(B390),"",IF(COUNTIF($B$7:B390,B390)&gt;1,TRUE,FALSE))</f>
        <v/>
      </c>
      <c r="O390" s="56" t="str">
        <f>IF(ISBLANK(B390),"",IF(COUNTIF($M$7:M390,TRUE)&gt;$Q$2,M390,FALSE))</f>
        <v/>
      </c>
      <c r="P390" s="135"/>
      <c r="Q390" s="134" t="str">
        <f t="shared" si="27"/>
        <v/>
      </c>
    </row>
    <row r="391" spans="2:17" s="49" customFormat="1" ht="15" x14ac:dyDescent="0.25">
      <c r="B391" s="50"/>
      <c r="C391" s="51"/>
      <c r="D391" s="51"/>
      <c r="E391" s="52"/>
      <c r="F391" s="51"/>
      <c r="G391" s="53"/>
      <c r="H391" s="132"/>
      <c r="I391" s="131" t="str">
        <f>IF(ISBLANK(B391),"",SUMIF(Virkedager!$C:$C,"&gt;" &amp;  C391,Virkedager!$A:$A) - SUMIF(Virkedager!$C:$C,"&gt;" &amp;  D391,Virkedager!$A:$A))</f>
        <v/>
      </c>
      <c r="J391" s="54" t="str">
        <f t="shared" si="24"/>
        <v/>
      </c>
      <c r="K391" s="55" t="str">
        <f>IF(ISBLANK(B391),"",SUMIF(Virkedager!$C:$C,"&gt;" &amp;  C391,Virkedager!$A:$A) - SUMIF(Virkedager!$C:$C,"&gt;" &amp;  F391,Virkedager!$A:$A))</f>
        <v/>
      </c>
      <c r="L391" s="54" t="str">
        <f t="shared" si="25"/>
        <v/>
      </c>
      <c r="M391" s="56" t="str">
        <f t="shared" si="26"/>
        <v/>
      </c>
      <c r="N391" s="56" t="str">
        <f>IF(ISBLANK(B391),"",IF(COUNTIF($B$7:B391,B391)&gt;1,TRUE,FALSE))</f>
        <v/>
      </c>
      <c r="O391" s="56" t="str">
        <f>IF(ISBLANK(B391),"",IF(COUNTIF($M$7:M391,TRUE)&gt;$Q$2,M391,FALSE))</f>
        <v/>
      </c>
      <c r="P391" s="135"/>
      <c r="Q391" s="134" t="str">
        <f t="shared" si="27"/>
        <v/>
      </c>
    </row>
    <row r="392" spans="2:17" s="49" customFormat="1" ht="15" x14ac:dyDescent="0.25">
      <c r="B392" s="50"/>
      <c r="C392" s="51"/>
      <c r="D392" s="51"/>
      <c r="E392" s="52"/>
      <c r="F392" s="51"/>
      <c r="G392" s="53"/>
      <c r="H392" s="132"/>
      <c r="I392" s="131" t="str">
        <f>IF(ISBLANK(B392),"",SUMIF(Virkedager!$C:$C,"&gt;" &amp;  C392,Virkedager!$A:$A) - SUMIF(Virkedager!$C:$C,"&gt;" &amp;  D392,Virkedager!$A:$A))</f>
        <v/>
      </c>
      <c r="J392" s="54" t="str">
        <f t="shared" si="24"/>
        <v/>
      </c>
      <c r="K392" s="55" t="str">
        <f>IF(ISBLANK(B392),"",SUMIF(Virkedager!$C:$C,"&gt;" &amp;  C392,Virkedager!$A:$A) - SUMIF(Virkedager!$C:$C,"&gt;" &amp;  F392,Virkedager!$A:$A))</f>
        <v/>
      </c>
      <c r="L392" s="54" t="str">
        <f t="shared" si="25"/>
        <v/>
      </c>
      <c r="M392" s="56" t="str">
        <f t="shared" si="26"/>
        <v/>
      </c>
      <c r="N392" s="56" t="str">
        <f>IF(ISBLANK(B392),"",IF(COUNTIF($B$7:B392,B392)&gt;1,TRUE,FALSE))</f>
        <v/>
      </c>
      <c r="O392" s="56" t="str">
        <f>IF(ISBLANK(B392),"",IF(COUNTIF($M$7:M392,TRUE)&gt;$Q$2,M392,FALSE))</f>
        <v/>
      </c>
      <c r="P392" s="135"/>
      <c r="Q392" s="134" t="str">
        <f t="shared" si="27"/>
        <v/>
      </c>
    </row>
    <row r="393" spans="2:17" s="49" customFormat="1" ht="15" x14ac:dyDescent="0.25">
      <c r="B393" s="50"/>
      <c r="C393" s="51"/>
      <c r="D393" s="51"/>
      <c r="E393" s="52"/>
      <c r="F393" s="51"/>
      <c r="G393" s="53"/>
      <c r="H393" s="132"/>
      <c r="I393" s="131" t="str">
        <f>IF(ISBLANK(B393),"",SUMIF(Virkedager!$C:$C,"&gt;" &amp;  C393,Virkedager!$A:$A) - SUMIF(Virkedager!$C:$C,"&gt;" &amp;  D393,Virkedager!$A:$A))</f>
        <v/>
      </c>
      <c r="J393" s="54" t="str">
        <f t="shared" ref="J393:J456" si="28">IF(ISBLANK(B393),"",I393&lt;21)</f>
        <v/>
      </c>
      <c r="K393" s="55" t="str">
        <f>IF(ISBLANK(B393),"",SUMIF(Virkedager!$C:$C,"&gt;" &amp;  C393,Virkedager!$A:$A) - SUMIF(Virkedager!$C:$C,"&gt;" &amp;  F393,Virkedager!$A:$A))</f>
        <v/>
      </c>
      <c r="L393" s="54" t="str">
        <f t="shared" ref="L393:L456" si="29">IF(ISBLANK(B393),"",IF(N393,NOT(N393),K393&gt;20))</f>
        <v/>
      </c>
      <c r="M393" s="56" t="str">
        <f t="shared" ref="M393:M456" si="30">IF(ISBLANK(B393),"",IF(AND(ISNUMBER($L$2),ISNUMBER(E393)),INT(F393)&gt;INT(E393),FALSE))</f>
        <v/>
      </c>
      <c r="N393" s="56" t="str">
        <f>IF(ISBLANK(B393),"",IF(COUNTIF($B$7:B393,B393)&gt;1,TRUE,FALSE))</f>
        <v/>
      </c>
      <c r="O393" s="56" t="str">
        <f>IF(ISBLANK(B393),"",IF(COUNTIF($M$7:M393,TRUE)&gt;$Q$2,M393,FALSE))</f>
        <v/>
      </c>
      <c r="P393" s="135"/>
      <c r="Q393" s="134" t="str">
        <f t="shared" ref="Q393:Q456" si="31">IF(ISBLANK(B393),"",MAXA(IF(AND(L393,J393,NOT(N393)),G393,0),IF(AND(O393,$P$2,NOT(N393)),500,0)))</f>
        <v/>
      </c>
    </row>
    <row r="394" spans="2:17" s="49" customFormat="1" ht="15" x14ac:dyDescent="0.25">
      <c r="B394" s="50"/>
      <c r="C394" s="51"/>
      <c r="D394" s="51"/>
      <c r="E394" s="52"/>
      <c r="F394" s="51"/>
      <c r="G394" s="53"/>
      <c r="H394" s="132"/>
      <c r="I394" s="131" t="str">
        <f>IF(ISBLANK(B394),"",SUMIF(Virkedager!$C:$C,"&gt;" &amp;  C394,Virkedager!$A:$A) - SUMIF(Virkedager!$C:$C,"&gt;" &amp;  D394,Virkedager!$A:$A))</f>
        <v/>
      </c>
      <c r="J394" s="54" t="str">
        <f t="shared" si="28"/>
        <v/>
      </c>
      <c r="K394" s="55" t="str">
        <f>IF(ISBLANK(B394),"",SUMIF(Virkedager!$C:$C,"&gt;" &amp;  C394,Virkedager!$A:$A) - SUMIF(Virkedager!$C:$C,"&gt;" &amp;  F394,Virkedager!$A:$A))</f>
        <v/>
      </c>
      <c r="L394" s="54" t="str">
        <f t="shared" si="29"/>
        <v/>
      </c>
      <c r="M394" s="56" t="str">
        <f t="shared" si="30"/>
        <v/>
      </c>
      <c r="N394" s="56" t="str">
        <f>IF(ISBLANK(B394),"",IF(COUNTIF($B$7:B394,B394)&gt;1,TRUE,FALSE))</f>
        <v/>
      </c>
      <c r="O394" s="56" t="str">
        <f>IF(ISBLANK(B394),"",IF(COUNTIF($M$7:M394,TRUE)&gt;$Q$2,M394,FALSE))</f>
        <v/>
      </c>
      <c r="P394" s="135"/>
      <c r="Q394" s="134" t="str">
        <f t="shared" si="31"/>
        <v/>
      </c>
    </row>
    <row r="395" spans="2:17" s="49" customFormat="1" ht="15" x14ac:dyDescent="0.25">
      <c r="B395" s="50"/>
      <c r="C395" s="51"/>
      <c r="D395" s="51"/>
      <c r="E395" s="52"/>
      <c r="F395" s="51"/>
      <c r="G395" s="53"/>
      <c r="H395" s="132"/>
      <c r="I395" s="131" t="str">
        <f>IF(ISBLANK(B395),"",SUMIF(Virkedager!$C:$C,"&gt;" &amp;  C395,Virkedager!$A:$A) - SUMIF(Virkedager!$C:$C,"&gt;" &amp;  D395,Virkedager!$A:$A))</f>
        <v/>
      </c>
      <c r="J395" s="54" t="str">
        <f t="shared" si="28"/>
        <v/>
      </c>
      <c r="K395" s="55" t="str">
        <f>IF(ISBLANK(B395),"",SUMIF(Virkedager!$C:$C,"&gt;" &amp;  C395,Virkedager!$A:$A) - SUMIF(Virkedager!$C:$C,"&gt;" &amp;  F395,Virkedager!$A:$A))</f>
        <v/>
      </c>
      <c r="L395" s="54" t="str">
        <f t="shared" si="29"/>
        <v/>
      </c>
      <c r="M395" s="56" t="str">
        <f t="shared" si="30"/>
        <v/>
      </c>
      <c r="N395" s="56" t="str">
        <f>IF(ISBLANK(B395),"",IF(COUNTIF($B$7:B395,B395)&gt;1,TRUE,FALSE))</f>
        <v/>
      </c>
      <c r="O395" s="56" t="str">
        <f>IF(ISBLANK(B395),"",IF(COUNTIF($M$7:M395,TRUE)&gt;$Q$2,M395,FALSE))</f>
        <v/>
      </c>
      <c r="P395" s="135"/>
      <c r="Q395" s="134" t="str">
        <f t="shared" si="31"/>
        <v/>
      </c>
    </row>
    <row r="396" spans="2:17" s="49" customFormat="1" ht="15" x14ac:dyDescent="0.25">
      <c r="B396" s="50"/>
      <c r="C396" s="51"/>
      <c r="D396" s="51"/>
      <c r="E396" s="52"/>
      <c r="F396" s="51"/>
      <c r="G396" s="53"/>
      <c r="H396" s="132"/>
      <c r="I396" s="131" t="str">
        <f>IF(ISBLANK(B396),"",SUMIF(Virkedager!$C:$C,"&gt;" &amp;  C396,Virkedager!$A:$A) - SUMIF(Virkedager!$C:$C,"&gt;" &amp;  D396,Virkedager!$A:$A))</f>
        <v/>
      </c>
      <c r="J396" s="54" t="str">
        <f t="shared" si="28"/>
        <v/>
      </c>
      <c r="K396" s="55" t="str">
        <f>IF(ISBLANK(B396),"",SUMIF(Virkedager!$C:$C,"&gt;" &amp;  C396,Virkedager!$A:$A) - SUMIF(Virkedager!$C:$C,"&gt;" &amp;  F396,Virkedager!$A:$A))</f>
        <v/>
      </c>
      <c r="L396" s="54" t="str">
        <f t="shared" si="29"/>
        <v/>
      </c>
      <c r="M396" s="56" t="str">
        <f t="shared" si="30"/>
        <v/>
      </c>
      <c r="N396" s="56" t="str">
        <f>IF(ISBLANK(B396),"",IF(COUNTIF($B$7:B396,B396)&gt;1,TRUE,FALSE))</f>
        <v/>
      </c>
      <c r="O396" s="56" t="str">
        <f>IF(ISBLANK(B396),"",IF(COUNTIF($M$7:M396,TRUE)&gt;$Q$2,M396,FALSE))</f>
        <v/>
      </c>
      <c r="P396" s="135"/>
      <c r="Q396" s="134" t="str">
        <f t="shared" si="31"/>
        <v/>
      </c>
    </row>
    <row r="397" spans="2:17" s="49" customFormat="1" ht="15" x14ac:dyDescent="0.25">
      <c r="B397" s="50"/>
      <c r="C397" s="51"/>
      <c r="D397" s="51"/>
      <c r="E397" s="52"/>
      <c r="F397" s="51"/>
      <c r="G397" s="53"/>
      <c r="H397" s="132"/>
      <c r="I397" s="131" t="str">
        <f>IF(ISBLANK(B397),"",SUMIF(Virkedager!$C:$C,"&gt;" &amp;  C397,Virkedager!$A:$A) - SUMIF(Virkedager!$C:$C,"&gt;" &amp;  D397,Virkedager!$A:$A))</f>
        <v/>
      </c>
      <c r="J397" s="54" t="str">
        <f t="shared" si="28"/>
        <v/>
      </c>
      <c r="K397" s="55" t="str">
        <f>IF(ISBLANK(B397),"",SUMIF(Virkedager!$C:$C,"&gt;" &amp;  C397,Virkedager!$A:$A) - SUMIF(Virkedager!$C:$C,"&gt;" &amp;  F397,Virkedager!$A:$A))</f>
        <v/>
      </c>
      <c r="L397" s="54" t="str">
        <f t="shared" si="29"/>
        <v/>
      </c>
      <c r="M397" s="56" t="str">
        <f t="shared" si="30"/>
        <v/>
      </c>
      <c r="N397" s="56" t="str">
        <f>IF(ISBLANK(B397),"",IF(COUNTIF($B$7:B397,B397)&gt;1,TRUE,FALSE))</f>
        <v/>
      </c>
      <c r="O397" s="56" t="str">
        <f>IF(ISBLANK(B397),"",IF(COUNTIF($M$7:M397,TRUE)&gt;$Q$2,M397,FALSE))</f>
        <v/>
      </c>
      <c r="P397" s="135"/>
      <c r="Q397" s="134" t="str">
        <f t="shared" si="31"/>
        <v/>
      </c>
    </row>
    <row r="398" spans="2:17" s="49" customFormat="1" ht="15" x14ac:dyDescent="0.25">
      <c r="B398" s="50"/>
      <c r="C398" s="51"/>
      <c r="D398" s="51"/>
      <c r="E398" s="52"/>
      <c r="F398" s="51"/>
      <c r="G398" s="53"/>
      <c r="H398" s="132"/>
      <c r="I398" s="131" t="str">
        <f>IF(ISBLANK(B398),"",SUMIF(Virkedager!$C:$C,"&gt;" &amp;  C398,Virkedager!$A:$A) - SUMIF(Virkedager!$C:$C,"&gt;" &amp;  D398,Virkedager!$A:$A))</f>
        <v/>
      </c>
      <c r="J398" s="54" t="str">
        <f t="shared" si="28"/>
        <v/>
      </c>
      <c r="K398" s="55" t="str">
        <f>IF(ISBLANK(B398),"",SUMIF(Virkedager!$C:$C,"&gt;" &amp;  C398,Virkedager!$A:$A) - SUMIF(Virkedager!$C:$C,"&gt;" &amp;  F398,Virkedager!$A:$A))</f>
        <v/>
      </c>
      <c r="L398" s="54" t="str">
        <f t="shared" si="29"/>
        <v/>
      </c>
      <c r="M398" s="56" t="str">
        <f t="shared" si="30"/>
        <v/>
      </c>
      <c r="N398" s="56" t="str">
        <f>IF(ISBLANK(B398),"",IF(COUNTIF($B$7:B398,B398)&gt;1,TRUE,FALSE))</f>
        <v/>
      </c>
      <c r="O398" s="56" t="str">
        <f>IF(ISBLANK(B398),"",IF(COUNTIF($M$7:M398,TRUE)&gt;$Q$2,M398,FALSE))</f>
        <v/>
      </c>
      <c r="P398" s="135"/>
      <c r="Q398" s="134" t="str">
        <f t="shared" si="31"/>
        <v/>
      </c>
    </row>
    <row r="399" spans="2:17" s="49" customFormat="1" ht="15" x14ac:dyDescent="0.25">
      <c r="B399" s="50"/>
      <c r="C399" s="51"/>
      <c r="D399" s="51"/>
      <c r="E399" s="52"/>
      <c r="F399" s="51"/>
      <c r="G399" s="53"/>
      <c r="H399" s="132"/>
      <c r="I399" s="131" t="str">
        <f>IF(ISBLANK(B399),"",SUMIF(Virkedager!$C:$C,"&gt;" &amp;  C399,Virkedager!$A:$A) - SUMIF(Virkedager!$C:$C,"&gt;" &amp;  D399,Virkedager!$A:$A))</f>
        <v/>
      </c>
      <c r="J399" s="54" t="str">
        <f t="shared" si="28"/>
        <v/>
      </c>
      <c r="K399" s="55" t="str">
        <f>IF(ISBLANK(B399),"",SUMIF(Virkedager!$C:$C,"&gt;" &amp;  C399,Virkedager!$A:$A) - SUMIF(Virkedager!$C:$C,"&gt;" &amp;  F399,Virkedager!$A:$A))</f>
        <v/>
      </c>
      <c r="L399" s="54" t="str">
        <f t="shared" si="29"/>
        <v/>
      </c>
      <c r="M399" s="56" t="str">
        <f t="shared" si="30"/>
        <v/>
      </c>
      <c r="N399" s="56" t="str">
        <f>IF(ISBLANK(B399),"",IF(COUNTIF($B$7:B399,B399)&gt;1,TRUE,FALSE))</f>
        <v/>
      </c>
      <c r="O399" s="56" t="str">
        <f>IF(ISBLANK(B399),"",IF(COUNTIF($M$7:M399,TRUE)&gt;$Q$2,M399,FALSE))</f>
        <v/>
      </c>
      <c r="P399" s="135"/>
      <c r="Q399" s="134" t="str">
        <f t="shared" si="31"/>
        <v/>
      </c>
    </row>
    <row r="400" spans="2:17" s="49" customFormat="1" ht="15" x14ac:dyDescent="0.25">
      <c r="B400" s="50"/>
      <c r="C400" s="51"/>
      <c r="D400" s="51"/>
      <c r="E400" s="52"/>
      <c r="F400" s="51"/>
      <c r="G400" s="53"/>
      <c r="H400" s="132"/>
      <c r="I400" s="131" t="str">
        <f>IF(ISBLANK(B400),"",SUMIF(Virkedager!$C:$C,"&gt;" &amp;  C400,Virkedager!$A:$A) - SUMIF(Virkedager!$C:$C,"&gt;" &amp;  D400,Virkedager!$A:$A))</f>
        <v/>
      </c>
      <c r="J400" s="54" t="str">
        <f t="shared" si="28"/>
        <v/>
      </c>
      <c r="K400" s="55" t="str">
        <f>IF(ISBLANK(B400),"",SUMIF(Virkedager!$C:$C,"&gt;" &amp;  C400,Virkedager!$A:$A) - SUMIF(Virkedager!$C:$C,"&gt;" &amp;  F400,Virkedager!$A:$A))</f>
        <v/>
      </c>
      <c r="L400" s="54" t="str">
        <f t="shared" si="29"/>
        <v/>
      </c>
      <c r="M400" s="56" t="str">
        <f t="shared" si="30"/>
        <v/>
      </c>
      <c r="N400" s="56" t="str">
        <f>IF(ISBLANK(B400),"",IF(COUNTIF($B$7:B400,B400)&gt;1,TRUE,FALSE))</f>
        <v/>
      </c>
      <c r="O400" s="56" t="str">
        <f>IF(ISBLANK(B400),"",IF(COUNTIF($M$7:M400,TRUE)&gt;$Q$2,M400,FALSE))</f>
        <v/>
      </c>
      <c r="P400" s="135"/>
      <c r="Q400" s="134" t="str">
        <f t="shared" si="31"/>
        <v/>
      </c>
    </row>
    <row r="401" spans="2:17" s="49" customFormat="1" ht="15" x14ac:dyDescent="0.25">
      <c r="B401" s="50"/>
      <c r="C401" s="51"/>
      <c r="D401" s="51"/>
      <c r="E401" s="52"/>
      <c r="F401" s="51"/>
      <c r="G401" s="53"/>
      <c r="H401" s="132"/>
      <c r="I401" s="131" t="str">
        <f>IF(ISBLANK(B401),"",SUMIF(Virkedager!$C:$C,"&gt;" &amp;  C401,Virkedager!$A:$A) - SUMIF(Virkedager!$C:$C,"&gt;" &amp;  D401,Virkedager!$A:$A))</f>
        <v/>
      </c>
      <c r="J401" s="54" t="str">
        <f t="shared" si="28"/>
        <v/>
      </c>
      <c r="K401" s="55" t="str">
        <f>IF(ISBLANK(B401),"",SUMIF(Virkedager!$C:$C,"&gt;" &amp;  C401,Virkedager!$A:$A) - SUMIF(Virkedager!$C:$C,"&gt;" &amp;  F401,Virkedager!$A:$A))</f>
        <v/>
      </c>
      <c r="L401" s="54" t="str">
        <f t="shared" si="29"/>
        <v/>
      </c>
      <c r="M401" s="56" t="str">
        <f t="shared" si="30"/>
        <v/>
      </c>
      <c r="N401" s="56" t="str">
        <f>IF(ISBLANK(B401),"",IF(COUNTIF($B$7:B401,B401)&gt;1,TRUE,FALSE))</f>
        <v/>
      </c>
      <c r="O401" s="56" t="str">
        <f>IF(ISBLANK(B401),"",IF(COUNTIF($M$7:M401,TRUE)&gt;$Q$2,M401,FALSE))</f>
        <v/>
      </c>
      <c r="P401" s="135"/>
      <c r="Q401" s="134" t="str">
        <f t="shared" si="31"/>
        <v/>
      </c>
    </row>
    <row r="402" spans="2:17" s="49" customFormat="1" ht="15" x14ac:dyDescent="0.25">
      <c r="B402" s="50"/>
      <c r="C402" s="51"/>
      <c r="D402" s="51"/>
      <c r="E402" s="52"/>
      <c r="F402" s="51"/>
      <c r="G402" s="53"/>
      <c r="H402" s="132"/>
      <c r="I402" s="131" t="str">
        <f>IF(ISBLANK(B402),"",SUMIF(Virkedager!$C:$C,"&gt;" &amp;  C402,Virkedager!$A:$A) - SUMIF(Virkedager!$C:$C,"&gt;" &amp;  D402,Virkedager!$A:$A))</f>
        <v/>
      </c>
      <c r="J402" s="54" t="str">
        <f t="shared" si="28"/>
        <v/>
      </c>
      <c r="K402" s="55" t="str">
        <f>IF(ISBLANK(B402),"",SUMIF(Virkedager!$C:$C,"&gt;" &amp;  C402,Virkedager!$A:$A) - SUMIF(Virkedager!$C:$C,"&gt;" &amp;  F402,Virkedager!$A:$A))</f>
        <v/>
      </c>
      <c r="L402" s="54" t="str">
        <f t="shared" si="29"/>
        <v/>
      </c>
      <c r="M402" s="56" t="str">
        <f t="shared" si="30"/>
        <v/>
      </c>
      <c r="N402" s="56" t="str">
        <f>IF(ISBLANK(B402),"",IF(COUNTIF($B$7:B402,B402)&gt;1,TRUE,FALSE))</f>
        <v/>
      </c>
      <c r="O402" s="56" t="str">
        <f>IF(ISBLANK(B402),"",IF(COUNTIF($M$7:M402,TRUE)&gt;$Q$2,M402,FALSE))</f>
        <v/>
      </c>
      <c r="P402" s="135"/>
      <c r="Q402" s="134" t="str">
        <f t="shared" si="31"/>
        <v/>
      </c>
    </row>
    <row r="403" spans="2:17" s="49" customFormat="1" ht="15" x14ac:dyDescent="0.25">
      <c r="B403" s="50"/>
      <c r="C403" s="51"/>
      <c r="D403" s="51"/>
      <c r="E403" s="52"/>
      <c r="F403" s="51"/>
      <c r="G403" s="53"/>
      <c r="H403" s="132"/>
      <c r="I403" s="131" t="str">
        <f>IF(ISBLANK(B403),"",SUMIF(Virkedager!$C:$C,"&gt;" &amp;  C403,Virkedager!$A:$A) - SUMIF(Virkedager!$C:$C,"&gt;" &amp;  D403,Virkedager!$A:$A))</f>
        <v/>
      </c>
      <c r="J403" s="54" t="str">
        <f t="shared" si="28"/>
        <v/>
      </c>
      <c r="K403" s="55" t="str">
        <f>IF(ISBLANK(B403),"",SUMIF(Virkedager!$C:$C,"&gt;" &amp;  C403,Virkedager!$A:$A) - SUMIF(Virkedager!$C:$C,"&gt;" &amp;  F403,Virkedager!$A:$A))</f>
        <v/>
      </c>
      <c r="L403" s="54" t="str">
        <f t="shared" si="29"/>
        <v/>
      </c>
      <c r="M403" s="56" t="str">
        <f t="shared" si="30"/>
        <v/>
      </c>
      <c r="N403" s="56" t="str">
        <f>IF(ISBLANK(B403),"",IF(COUNTIF($B$7:B403,B403)&gt;1,TRUE,FALSE))</f>
        <v/>
      </c>
      <c r="O403" s="56" t="str">
        <f>IF(ISBLANK(B403),"",IF(COUNTIF($M$7:M403,TRUE)&gt;$Q$2,M403,FALSE))</f>
        <v/>
      </c>
      <c r="P403" s="135"/>
      <c r="Q403" s="134" t="str">
        <f t="shared" si="31"/>
        <v/>
      </c>
    </row>
    <row r="404" spans="2:17" s="49" customFormat="1" ht="15" x14ac:dyDescent="0.25">
      <c r="B404" s="50"/>
      <c r="C404" s="51"/>
      <c r="D404" s="51"/>
      <c r="E404" s="52"/>
      <c r="F404" s="51"/>
      <c r="G404" s="53"/>
      <c r="H404" s="132"/>
      <c r="I404" s="131" t="str">
        <f>IF(ISBLANK(B404),"",SUMIF(Virkedager!$C:$C,"&gt;" &amp;  C404,Virkedager!$A:$A) - SUMIF(Virkedager!$C:$C,"&gt;" &amp;  D404,Virkedager!$A:$A))</f>
        <v/>
      </c>
      <c r="J404" s="54" t="str">
        <f t="shared" si="28"/>
        <v/>
      </c>
      <c r="K404" s="55" t="str">
        <f>IF(ISBLANK(B404),"",SUMIF(Virkedager!$C:$C,"&gt;" &amp;  C404,Virkedager!$A:$A) - SUMIF(Virkedager!$C:$C,"&gt;" &amp;  F404,Virkedager!$A:$A))</f>
        <v/>
      </c>
      <c r="L404" s="54" t="str">
        <f t="shared" si="29"/>
        <v/>
      </c>
      <c r="M404" s="56" t="str">
        <f t="shared" si="30"/>
        <v/>
      </c>
      <c r="N404" s="56" t="str">
        <f>IF(ISBLANK(B404),"",IF(COUNTIF($B$7:B404,B404)&gt;1,TRUE,FALSE))</f>
        <v/>
      </c>
      <c r="O404" s="56" t="str">
        <f>IF(ISBLANK(B404),"",IF(COUNTIF($M$7:M404,TRUE)&gt;$Q$2,M404,FALSE))</f>
        <v/>
      </c>
      <c r="P404" s="135"/>
      <c r="Q404" s="134" t="str">
        <f t="shared" si="31"/>
        <v/>
      </c>
    </row>
    <row r="405" spans="2:17" s="49" customFormat="1" ht="15" x14ac:dyDescent="0.25">
      <c r="B405" s="50"/>
      <c r="C405" s="51"/>
      <c r="D405" s="51"/>
      <c r="E405" s="52"/>
      <c r="F405" s="51"/>
      <c r="G405" s="53"/>
      <c r="H405" s="132"/>
      <c r="I405" s="131" t="str">
        <f>IF(ISBLANK(B405),"",SUMIF(Virkedager!$C:$C,"&gt;" &amp;  C405,Virkedager!$A:$A) - SUMIF(Virkedager!$C:$C,"&gt;" &amp;  D405,Virkedager!$A:$A))</f>
        <v/>
      </c>
      <c r="J405" s="54" t="str">
        <f t="shared" si="28"/>
        <v/>
      </c>
      <c r="K405" s="55" t="str">
        <f>IF(ISBLANK(B405),"",SUMIF(Virkedager!$C:$C,"&gt;" &amp;  C405,Virkedager!$A:$A) - SUMIF(Virkedager!$C:$C,"&gt;" &amp;  F405,Virkedager!$A:$A))</f>
        <v/>
      </c>
      <c r="L405" s="54" t="str">
        <f t="shared" si="29"/>
        <v/>
      </c>
      <c r="M405" s="56" t="str">
        <f t="shared" si="30"/>
        <v/>
      </c>
      <c r="N405" s="56" t="str">
        <f>IF(ISBLANK(B405),"",IF(COUNTIF($B$7:B405,B405)&gt;1,TRUE,FALSE))</f>
        <v/>
      </c>
      <c r="O405" s="56" t="str">
        <f>IF(ISBLANK(B405),"",IF(COUNTIF($M$7:M405,TRUE)&gt;$Q$2,M405,FALSE))</f>
        <v/>
      </c>
      <c r="P405" s="135"/>
      <c r="Q405" s="134" t="str">
        <f t="shared" si="31"/>
        <v/>
      </c>
    </row>
    <row r="406" spans="2:17" s="49" customFormat="1" ht="15" x14ac:dyDescent="0.25">
      <c r="B406" s="50"/>
      <c r="C406" s="51"/>
      <c r="D406" s="51"/>
      <c r="E406" s="52"/>
      <c r="F406" s="51"/>
      <c r="G406" s="53"/>
      <c r="H406" s="132"/>
      <c r="I406" s="131" t="str">
        <f>IF(ISBLANK(B406),"",SUMIF(Virkedager!$C:$C,"&gt;" &amp;  C406,Virkedager!$A:$A) - SUMIF(Virkedager!$C:$C,"&gt;" &amp;  D406,Virkedager!$A:$A))</f>
        <v/>
      </c>
      <c r="J406" s="54" t="str">
        <f t="shared" si="28"/>
        <v/>
      </c>
      <c r="K406" s="55" t="str">
        <f>IF(ISBLANK(B406),"",SUMIF(Virkedager!$C:$C,"&gt;" &amp;  C406,Virkedager!$A:$A) - SUMIF(Virkedager!$C:$C,"&gt;" &amp;  F406,Virkedager!$A:$A))</f>
        <v/>
      </c>
      <c r="L406" s="54" t="str">
        <f t="shared" si="29"/>
        <v/>
      </c>
      <c r="M406" s="56" t="str">
        <f t="shared" si="30"/>
        <v/>
      </c>
      <c r="N406" s="56" t="str">
        <f>IF(ISBLANK(B406),"",IF(COUNTIF($B$7:B406,B406)&gt;1,TRUE,FALSE))</f>
        <v/>
      </c>
      <c r="O406" s="56" t="str">
        <f>IF(ISBLANK(B406),"",IF(COUNTIF($M$7:M406,TRUE)&gt;$Q$2,M406,FALSE))</f>
        <v/>
      </c>
      <c r="P406" s="135"/>
      <c r="Q406" s="134" t="str">
        <f t="shared" si="31"/>
        <v/>
      </c>
    </row>
    <row r="407" spans="2:17" s="49" customFormat="1" ht="15" x14ac:dyDescent="0.25">
      <c r="B407" s="50"/>
      <c r="C407" s="51"/>
      <c r="D407" s="51"/>
      <c r="E407" s="52"/>
      <c r="F407" s="51"/>
      <c r="G407" s="53"/>
      <c r="H407" s="132"/>
      <c r="I407" s="131" t="str">
        <f>IF(ISBLANK(B407),"",SUMIF(Virkedager!$C:$C,"&gt;" &amp;  C407,Virkedager!$A:$A) - SUMIF(Virkedager!$C:$C,"&gt;" &amp;  D407,Virkedager!$A:$A))</f>
        <v/>
      </c>
      <c r="J407" s="54" t="str">
        <f t="shared" si="28"/>
        <v/>
      </c>
      <c r="K407" s="55" t="str">
        <f>IF(ISBLANK(B407),"",SUMIF(Virkedager!$C:$C,"&gt;" &amp;  C407,Virkedager!$A:$A) - SUMIF(Virkedager!$C:$C,"&gt;" &amp;  F407,Virkedager!$A:$A))</f>
        <v/>
      </c>
      <c r="L407" s="54" t="str">
        <f t="shared" si="29"/>
        <v/>
      </c>
      <c r="M407" s="56" t="str">
        <f t="shared" si="30"/>
        <v/>
      </c>
      <c r="N407" s="56" t="str">
        <f>IF(ISBLANK(B407),"",IF(COUNTIF($B$7:B407,B407)&gt;1,TRUE,FALSE))</f>
        <v/>
      </c>
      <c r="O407" s="56" t="str">
        <f>IF(ISBLANK(B407),"",IF(COUNTIF($M$7:M407,TRUE)&gt;$Q$2,M407,FALSE))</f>
        <v/>
      </c>
      <c r="P407" s="135"/>
      <c r="Q407" s="134" t="str">
        <f t="shared" si="31"/>
        <v/>
      </c>
    </row>
    <row r="408" spans="2:17" s="49" customFormat="1" ht="15" x14ac:dyDescent="0.25">
      <c r="B408" s="50"/>
      <c r="C408" s="51"/>
      <c r="D408" s="51"/>
      <c r="E408" s="52"/>
      <c r="F408" s="51"/>
      <c r="G408" s="53"/>
      <c r="H408" s="132"/>
      <c r="I408" s="131" t="str">
        <f>IF(ISBLANK(B408),"",SUMIF(Virkedager!$C:$C,"&gt;" &amp;  C408,Virkedager!$A:$A) - SUMIF(Virkedager!$C:$C,"&gt;" &amp;  D408,Virkedager!$A:$A))</f>
        <v/>
      </c>
      <c r="J408" s="54" t="str">
        <f t="shared" si="28"/>
        <v/>
      </c>
      <c r="K408" s="55" t="str">
        <f>IF(ISBLANK(B408),"",SUMIF(Virkedager!$C:$C,"&gt;" &amp;  C408,Virkedager!$A:$A) - SUMIF(Virkedager!$C:$C,"&gt;" &amp;  F408,Virkedager!$A:$A))</f>
        <v/>
      </c>
      <c r="L408" s="54" t="str">
        <f t="shared" si="29"/>
        <v/>
      </c>
      <c r="M408" s="56" t="str">
        <f t="shared" si="30"/>
        <v/>
      </c>
      <c r="N408" s="56" t="str">
        <f>IF(ISBLANK(B408),"",IF(COUNTIF($B$7:B408,B408)&gt;1,TRUE,FALSE))</f>
        <v/>
      </c>
      <c r="O408" s="56" t="str">
        <f>IF(ISBLANK(B408),"",IF(COUNTIF($M$7:M408,TRUE)&gt;$Q$2,M408,FALSE))</f>
        <v/>
      </c>
      <c r="P408" s="135"/>
      <c r="Q408" s="134" t="str">
        <f t="shared" si="31"/>
        <v/>
      </c>
    </row>
    <row r="409" spans="2:17" s="49" customFormat="1" ht="15" x14ac:dyDescent="0.25">
      <c r="B409" s="50"/>
      <c r="C409" s="51"/>
      <c r="D409" s="51"/>
      <c r="E409" s="52"/>
      <c r="F409" s="51"/>
      <c r="G409" s="53"/>
      <c r="H409" s="132"/>
      <c r="I409" s="131" t="str">
        <f>IF(ISBLANK(B409),"",SUMIF(Virkedager!$C:$C,"&gt;" &amp;  C409,Virkedager!$A:$A) - SUMIF(Virkedager!$C:$C,"&gt;" &amp;  D409,Virkedager!$A:$A))</f>
        <v/>
      </c>
      <c r="J409" s="54" t="str">
        <f t="shared" si="28"/>
        <v/>
      </c>
      <c r="K409" s="55" t="str">
        <f>IF(ISBLANK(B409),"",SUMIF(Virkedager!$C:$C,"&gt;" &amp;  C409,Virkedager!$A:$A) - SUMIF(Virkedager!$C:$C,"&gt;" &amp;  F409,Virkedager!$A:$A))</f>
        <v/>
      </c>
      <c r="L409" s="54" t="str">
        <f t="shared" si="29"/>
        <v/>
      </c>
      <c r="M409" s="56" t="str">
        <f t="shared" si="30"/>
        <v/>
      </c>
      <c r="N409" s="56" t="str">
        <f>IF(ISBLANK(B409),"",IF(COUNTIF($B$7:B409,B409)&gt;1,TRUE,FALSE))</f>
        <v/>
      </c>
      <c r="O409" s="56" t="str">
        <f>IF(ISBLANK(B409),"",IF(COUNTIF($M$7:M409,TRUE)&gt;$Q$2,M409,FALSE))</f>
        <v/>
      </c>
      <c r="P409" s="135"/>
      <c r="Q409" s="134" t="str">
        <f t="shared" si="31"/>
        <v/>
      </c>
    </row>
    <row r="410" spans="2:17" s="49" customFormat="1" ht="15" x14ac:dyDescent="0.25">
      <c r="B410" s="50"/>
      <c r="C410" s="51"/>
      <c r="D410" s="51"/>
      <c r="E410" s="52"/>
      <c r="F410" s="51"/>
      <c r="G410" s="53"/>
      <c r="H410" s="132"/>
      <c r="I410" s="131" t="str">
        <f>IF(ISBLANK(B410),"",SUMIF(Virkedager!$C:$C,"&gt;" &amp;  C410,Virkedager!$A:$A) - SUMIF(Virkedager!$C:$C,"&gt;" &amp;  D410,Virkedager!$A:$A))</f>
        <v/>
      </c>
      <c r="J410" s="54" t="str">
        <f t="shared" si="28"/>
        <v/>
      </c>
      <c r="K410" s="55" t="str">
        <f>IF(ISBLANK(B410),"",SUMIF(Virkedager!$C:$C,"&gt;" &amp;  C410,Virkedager!$A:$A) - SUMIF(Virkedager!$C:$C,"&gt;" &amp;  F410,Virkedager!$A:$A))</f>
        <v/>
      </c>
      <c r="L410" s="54" t="str">
        <f t="shared" si="29"/>
        <v/>
      </c>
      <c r="M410" s="56" t="str">
        <f t="shared" si="30"/>
        <v/>
      </c>
      <c r="N410" s="56" t="str">
        <f>IF(ISBLANK(B410),"",IF(COUNTIF($B$7:B410,B410)&gt;1,TRUE,FALSE))</f>
        <v/>
      </c>
      <c r="O410" s="56" t="str">
        <f>IF(ISBLANK(B410),"",IF(COUNTIF($M$7:M410,TRUE)&gt;$Q$2,M410,FALSE))</f>
        <v/>
      </c>
      <c r="P410" s="135"/>
      <c r="Q410" s="134" t="str">
        <f t="shared" si="31"/>
        <v/>
      </c>
    </row>
    <row r="411" spans="2:17" s="49" customFormat="1" ht="15" x14ac:dyDescent="0.25">
      <c r="B411" s="50"/>
      <c r="C411" s="51"/>
      <c r="D411" s="51"/>
      <c r="E411" s="52"/>
      <c r="F411" s="51"/>
      <c r="G411" s="53"/>
      <c r="H411" s="132"/>
      <c r="I411" s="131" t="str">
        <f>IF(ISBLANK(B411),"",SUMIF(Virkedager!$C:$C,"&gt;" &amp;  C411,Virkedager!$A:$A) - SUMIF(Virkedager!$C:$C,"&gt;" &amp;  D411,Virkedager!$A:$A))</f>
        <v/>
      </c>
      <c r="J411" s="54" t="str">
        <f t="shared" si="28"/>
        <v/>
      </c>
      <c r="K411" s="55" t="str">
        <f>IF(ISBLANK(B411),"",SUMIF(Virkedager!$C:$C,"&gt;" &amp;  C411,Virkedager!$A:$A) - SUMIF(Virkedager!$C:$C,"&gt;" &amp;  F411,Virkedager!$A:$A))</f>
        <v/>
      </c>
      <c r="L411" s="54" t="str">
        <f t="shared" si="29"/>
        <v/>
      </c>
      <c r="M411" s="56" t="str">
        <f t="shared" si="30"/>
        <v/>
      </c>
      <c r="N411" s="56" t="str">
        <f>IF(ISBLANK(B411),"",IF(COUNTIF($B$7:B411,B411)&gt;1,TRUE,FALSE))</f>
        <v/>
      </c>
      <c r="O411" s="56" t="str">
        <f>IF(ISBLANK(B411),"",IF(COUNTIF($M$7:M411,TRUE)&gt;$Q$2,M411,FALSE))</f>
        <v/>
      </c>
      <c r="P411" s="135"/>
      <c r="Q411" s="134" t="str">
        <f t="shared" si="31"/>
        <v/>
      </c>
    </row>
    <row r="412" spans="2:17" s="49" customFormat="1" ht="15" x14ac:dyDescent="0.25">
      <c r="B412" s="50"/>
      <c r="C412" s="51"/>
      <c r="D412" s="51"/>
      <c r="E412" s="52"/>
      <c r="F412" s="51"/>
      <c r="G412" s="53"/>
      <c r="H412" s="132"/>
      <c r="I412" s="131" t="str">
        <f>IF(ISBLANK(B412),"",SUMIF(Virkedager!$C:$C,"&gt;" &amp;  C412,Virkedager!$A:$A) - SUMIF(Virkedager!$C:$C,"&gt;" &amp;  D412,Virkedager!$A:$A))</f>
        <v/>
      </c>
      <c r="J412" s="54" t="str">
        <f t="shared" si="28"/>
        <v/>
      </c>
      <c r="K412" s="55" t="str">
        <f>IF(ISBLANK(B412),"",SUMIF(Virkedager!$C:$C,"&gt;" &amp;  C412,Virkedager!$A:$A) - SUMIF(Virkedager!$C:$C,"&gt;" &amp;  F412,Virkedager!$A:$A))</f>
        <v/>
      </c>
      <c r="L412" s="54" t="str">
        <f t="shared" si="29"/>
        <v/>
      </c>
      <c r="M412" s="56" t="str">
        <f t="shared" si="30"/>
        <v/>
      </c>
      <c r="N412" s="56" t="str">
        <f>IF(ISBLANK(B412),"",IF(COUNTIF($B$7:B412,B412)&gt;1,TRUE,FALSE))</f>
        <v/>
      </c>
      <c r="O412" s="56" t="str">
        <f>IF(ISBLANK(B412),"",IF(COUNTIF($M$7:M412,TRUE)&gt;$Q$2,M412,FALSE))</f>
        <v/>
      </c>
      <c r="P412" s="135"/>
      <c r="Q412" s="134" t="str">
        <f t="shared" si="31"/>
        <v/>
      </c>
    </row>
    <row r="413" spans="2:17" s="49" customFormat="1" ht="15" x14ac:dyDescent="0.25">
      <c r="B413" s="50"/>
      <c r="C413" s="51"/>
      <c r="D413" s="51"/>
      <c r="E413" s="52"/>
      <c r="F413" s="51"/>
      <c r="G413" s="53"/>
      <c r="H413" s="132"/>
      <c r="I413" s="131" t="str">
        <f>IF(ISBLANK(B413),"",SUMIF(Virkedager!$C:$C,"&gt;" &amp;  C413,Virkedager!$A:$A) - SUMIF(Virkedager!$C:$C,"&gt;" &amp;  D413,Virkedager!$A:$A))</f>
        <v/>
      </c>
      <c r="J413" s="54" t="str">
        <f t="shared" si="28"/>
        <v/>
      </c>
      <c r="K413" s="55" t="str">
        <f>IF(ISBLANK(B413),"",SUMIF(Virkedager!$C:$C,"&gt;" &amp;  C413,Virkedager!$A:$A) - SUMIF(Virkedager!$C:$C,"&gt;" &amp;  F413,Virkedager!$A:$A))</f>
        <v/>
      </c>
      <c r="L413" s="54" t="str">
        <f t="shared" si="29"/>
        <v/>
      </c>
      <c r="M413" s="56" t="str">
        <f t="shared" si="30"/>
        <v/>
      </c>
      <c r="N413" s="56" t="str">
        <f>IF(ISBLANK(B413),"",IF(COUNTIF($B$7:B413,B413)&gt;1,TRUE,FALSE))</f>
        <v/>
      </c>
      <c r="O413" s="56" t="str">
        <f>IF(ISBLANK(B413),"",IF(COUNTIF($M$7:M413,TRUE)&gt;$Q$2,M413,FALSE))</f>
        <v/>
      </c>
      <c r="P413" s="135"/>
      <c r="Q413" s="134" t="str">
        <f t="shared" si="31"/>
        <v/>
      </c>
    </row>
    <row r="414" spans="2:17" s="49" customFormat="1" ht="15" x14ac:dyDescent="0.25">
      <c r="B414" s="50"/>
      <c r="C414" s="51"/>
      <c r="D414" s="51"/>
      <c r="E414" s="52"/>
      <c r="F414" s="51"/>
      <c r="G414" s="53"/>
      <c r="H414" s="132"/>
      <c r="I414" s="131" t="str">
        <f>IF(ISBLANK(B414),"",SUMIF(Virkedager!$C:$C,"&gt;" &amp;  C414,Virkedager!$A:$A) - SUMIF(Virkedager!$C:$C,"&gt;" &amp;  D414,Virkedager!$A:$A))</f>
        <v/>
      </c>
      <c r="J414" s="54" t="str">
        <f t="shared" si="28"/>
        <v/>
      </c>
      <c r="K414" s="55" t="str">
        <f>IF(ISBLANK(B414),"",SUMIF(Virkedager!$C:$C,"&gt;" &amp;  C414,Virkedager!$A:$A) - SUMIF(Virkedager!$C:$C,"&gt;" &amp;  F414,Virkedager!$A:$A))</f>
        <v/>
      </c>
      <c r="L414" s="54" t="str">
        <f t="shared" si="29"/>
        <v/>
      </c>
      <c r="M414" s="56" t="str">
        <f t="shared" si="30"/>
        <v/>
      </c>
      <c r="N414" s="56" t="str">
        <f>IF(ISBLANK(B414),"",IF(COUNTIF($B$7:B414,B414)&gt;1,TRUE,FALSE))</f>
        <v/>
      </c>
      <c r="O414" s="56" t="str">
        <f>IF(ISBLANK(B414),"",IF(COUNTIF($M$7:M414,TRUE)&gt;$Q$2,M414,FALSE))</f>
        <v/>
      </c>
      <c r="P414" s="135"/>
      <c r="Q414" s="134" t="str">
        <f t="shared" si="31"/>
        <v/>
      </c>
    </row>
    <row r="415" spans="2:17" s="49" customFormat="1" ht="15" x14ac:dyDescent="0.25">
      <c r="B415" s="50"/>
      <c r="C415" s="51"/>
      <c r="D415" s="51"/>
      <c r="E415" s="52"/>
      <c r="F415" s="51"/>
      <c r="G415" s="53"/>
      <c r="H415" s="132"/>
      <c r="I415" s="131" t="str">
        <f>IF(ISBLANK(B415),"",SUMIF(Virkedager!$C:$C,"&gt;" &amp;  C415,Virkedager!$A:$A) - SUMIF(Virkedager!$C:$C,"&gt;" &amp;  D415,Virkedager!$A:$A))</f>
        <v/>
      </c>
      <c r="J415" s="54" t="str">
        <f t="shared" si="28"/>
        <v/>
      </c>
      <c r="K415" s="55" t="str">
        <f>IF(ISBLANK(B415),"",SUMIF(Virkedager!$C:$C,"&gt;" &amp;  C415,Virkedager!$A:$A) - SUMIF(Virkedager!$C:$C,"&gt;" &amp;  F415,Virkedager!$A:$A))</f>
        <v/>
      </c>
      <c r="L415" s="54" t="str">
        <f t="shared" si="29"/>
        <v/>
      </c>
      <c r="M415" s="56" t="str">
        <f t="shared" si="30"/>
        <v/>
      </c>
      <c r="N415" s="56" t="str">
        <f>IF(ISBLANK(B415),"",IF(COUNTIF($B$7:B415,B415)&gt;1,TRUE,FALSE))</f>
        <v/>
      </c>
      <c r="O415" s="56" t="str">
        <f>IF(ISBLANK(B415),"",IF(COUNTIF($M$7:M415,TRUE)&gt;$Q$2,M415,FALSE))</f>
        <v/>
      </c>
      <c r="P415" s="135"/>
      <c r="Q415" s="134" t="str">
        <f t="shared" si="31"/>
        <v/>
      </c>
    </row>
    <row r="416" spans="2:17" s="49" customFormat="1" ht="15" x14ac:dyDescent="0.25">
      <c r="B416" s="50"/>
      <c r="C416" s="51"/>
      <c r="D416" s="51"/>
      <c r="E416" s="52"/>
      <c r="F416" s="51"/>
      <c r="G416" s="53"/>
      <c r="H416" s="132"/>
      <c r="I416" s="131" t="str">
        <f>IF(ISBLANK(B416),"",SUMIF(Virkedager!$C:$C,"&gt;" &amp;  C416,Virkedager!$A:$A) - SUMIF(Virkedager!$C:$C,"&gt;" &amp;  D416,Virkedager!$A:$A))</f>
        <v/>
      </c>
      <c r="J416" s="54" t="str">
        <f t="shared" si="28"/>
        <v/>
      </c>
      <c r="K416" s="55" t="str">
        <f>IF(ISBLANK(B416),"",SUMIF(Virkedager!$C:$C,"&gt;" &amp;  C416,Virkedager!$A:$A) - SUMIF(Virkedager!$C:$C,"&gt;" &amp;  F416,Virkedager!$A:$A))</f>
        <v/>
      </c>
      <c r="L416" s="54" t="str">
        <f t="shared" si="29"/>
        <v/>
      </c>
      <c r="M416" s="56" t="str">
        <f t="shared" si="30"/>
        <v/>
      </c>
      <c r="N416" s="56" t="str">
        <f>IF(ISBLANK(B416),"",IF(COUNTIF($B$7:B416,B416)&gt;1,TRUE,FALSE))</f>
        <v/>
      </c>
      <c r="O416" s="56" t="str">
        <f>IF(ISBLANK(B416),"",IF(COUNTIF($M$7:M416,TRUE)&gt;$Q$2,M416,FALSE))</f>
        <v/>
      </c>
      <c r="P416" s="135"/>
      <c r="Q416" s="134" t="str">
        <f t="shared" si="31"/>
        <v/>
      </c>
    </row>
    <row r="417" spans="2:17" s="49" customFormat="1" ht="15" x14ac:dyDescent="0.25">
      <c r="B417" s="50"/>
      <c r="C417" s="51"/>
      <c r="D417" s="51"/>
      <c r="E417" s="52"/>
      <c r="F417" s="51"/>
      <c r="G417" s="53"/>
      <c r="H417" s="132"/>
      <c r="I417" s="131" t="str">
        <f>IF(ISBLANK(B417),"",SUMIF(Virkedager!$C:$C,"&gt;" &amp;  C417,Virkedager!$A:$A) - SUMIF(Virkedager!$C:$C,"&gt;" &amp;  D417,Virkedager!$A:$A))</f>
        <v/>
      </c>
      <c r="J417" s="54" t="str">
        <f t="shared" si="28"/>
        <v/>
      </c>
      <c r="K417" s="55" t="str">
        <f>IF(ISBLANK(B417),"",SUMIF(Virkedager!$C:$C,"&gt;" &amp;  C417,Virkedager!$A:$A) - SUMIF(Virkedager!$C:$C,"&gt;" &amp;  F417,Virkedager!$A:$A))</f>
        <v/>
      </c>
      <c r="L417" s="54" t="str">
        <f t="shared" si="29"/>
        <v/>
      </c>
      <c r="M417" s="56" t="str">
        <f t="shared" si="30"/>
        <v/>
      </c>
      <c r="N417" s="56" t="str">
        <f>IF(ISBLANK(B417),"",IF(COUNTIF($B$7:B417,B417)&gt;1,TRUE,FALSE))</f>
        <v/>
      </c>
      <c r="O417" s="56" t="str">
        <f>IF(ISBLANK(B417),"",IF(COUNTIF($M$7:M417,TRUE)&gt;$Q$2,M417,FALSE))</f>
        <v/>
      </c>
      <c r="P417" s="135"/>
      <c r="Q417" s="134" t="str">
        <f t="shared" si="31"/>
        <v/>
      </c>
    </row>
    <row r="418" spans="2:17" s="49" customFormat="1" ht="15" x14ac:dyDescent="0.25">
      <c r="B418" s="50"/>
      <c r="C418" s="51"/>
      <c r="D418" s="51"/>
      <c r="E418" s="52"/>
      <c r="F418" s="51"/>
      <c r="G418" s="53"/>
      <c r="H418" s="132"/>
      <c r="I418" s="131" t="str">
        <f>IF(ISBLANK(B418),"",SUMIF(Virkedager!$C:$C,"&gt;" &amp;  C418,Virkedager!$A:$A) - SUMIF(Virkedager!$C:$C,"&gt;" &amp;  D418,Virkedager!$A:$A))</f>
        <v/>
      </c>
      <c r="J418" s="54" t="str">
        <f t="shared" si="28"/>
        <v/>
      </c>
      <c r="K418" s="55" t="str">
        <f>IF(ISBLANK(B418),"",SUMIF(Virkedager!$C:$C,"&gt;" &amp;  C418,Virkedager!$A:$A) - SUMIF(Virkedager!$C:$C,"&gt;" &amp;  F418,Virkedager!$A:$A))</f>
        <v/>
      </c>
      <c r="L418" s="54" t="str">
        <f t="shared" si="29"/>
        <v/>
      </c>
      <c r="M418" s="56" t="str">
        <f t="shared" si="30"/>
        <v/>
      </c>
      <c r="N418" s="56" t="str">
        <f>IF(ISBLANK(B418),"",IF(COUNTIF($B$7:B418,B418)&gt;1,TRUE,FALSE))</f>
        <v/>
      </c>
      <c r="O418" s="56" t="str">
        <f>IF(ISBLANK(B418),"",IF(COUNTIF($M$7:M418,TRUE)&gt;$Q$2,M418,FALSE))</f>
        <v/>
      </c>
      <c r="P418" s="135"/>
      <c r="Q418" s="134" t="str">
        <f t="shared" si="31"/>
        <v/>
      </c>
    </row>
    <row r="419" spans="2:17" s="49" customFormat="1" ht="15" x14ac:dyDescent="0.25">
      <c r="B419" s="50"/>
      <c r="C419" s="51"/>
      <c r="D419" s="51"/>
      <c r="E419" s="52"/>
      <c r="F419" s="51"/>
      <c r="G419" s="53"/>
      <c r="H419" s="132"/>
      <c r="I419" s="131" t="str">
        <f>IF(ISBLANK(B419),"",SUMIF(Virkedager!$C:$C,"&gt;" &amp;  C419,Virkedager!$A:$A) - SUMIF(Virkedager!$C:$C,"&gt;" &amp;  D419,Virkedager!$A:$A))</f>
        <v/>
      </c>
      <c r="J419" s="54" t="str">
        <f t="shared" si="28"/>
        <v/>
      </c>
      <c r="K419" s="55" t="str">
        <f>IF(ISBLANK(B419),"",SUMIF(Virkedager!$C:$C,"&gt;" &amp;  C419,Virkedager!$A:$A) - SUMIF(Virkedager!$C:$C,"&gt;" &amp;  F419,Virkedager!$A:$A))</f>
        <v/>
      </c>
      <c r="L419" s="54" t="str">
        <f t="shared" si="29"/>
        <v/>
      </c>
      <c r="M419" s="56" t="str">
        <f t="shared" si="30"/>
        <v/>
      </c>
      <c r="N419" s="56" t="str">
        <f>IF(ISBLANK(B419),"",IF(COUNTIF($B$7:B419,B419)&gt;1,TRUE,FALSE))</f>
        <v/>
      </c>
      <c r="O419" s="56" t="str">
        <f>IF(ISBLANK(B419),"",IF(COUNTIF($M$7:M419,TRUE)&gt;$Q$2,M419,FALSE))</f>
        <v/>
      </c>
      <c r="P419" s="135"/>
      <c r="Q419" s="134" t="str">
        <f t="shared" si="31"/>
        <v/>
      </c>
    </row>
    <row r="420" spans="2:17" s="49" customFormat="1" ht="15" x14ac:dyDescent="0.25">
      <c r="B420" s="50"/>
      <c r="C420" s="51"/>
      <c r="D420" s="51"/>
      <c r="E420" s="52"/>
      <c r="F420" s="51"/>
      <c r="G420" s="53"/>
      <c r="H420" s="132"/>
      <c r="I420" s="131" t="str">
        <f>IF(ISBLANK(B420),"",SUMIF(Virkedager!$C:$C,"&gt;" &amp;  C420,Virkedager!$A:$A) - SUMIF(Virkedager!$C:$C,"&gt;" &amp;  D420,Virkedager!$A:$A))</f>
        <v/>
      </c>
      <c r="J420" s="54" t="str">
        <f t="shared" si="28"/>
        <v/>
      </c>
      <c r="K420" s="55" t="str">
        <f>IF(ISBLANK(B420),"",SUMIF(Virkedager!$C:$C,"&gt;" &amp;  C420,Virkedager!$A:$A) - SUMIF(Virkedager!$C:$C,"&gt;" &amp;  F420,Virkedager!$A:$A))</f>
        <v/>
      </c>
      <c r="L420" s="54" t="str">
        <f t="shared" si="29"/>
        <v/>
      </c>
      <c r="M420" s="56" t="str">
        <f t="shared" si="30"/>
        <v/>
      </c>
      <c r="N420" s="56" t="str">
        <f>IF(ISBLANK(B420),"",IF(COUNTIF($B$7:B420,B420)&gt;1,TRUE,FALSE))</f>
        <v/>
      </c>
      <c r="O420" s="56" t="str">
        <f>IF(ISBLANK(B420),"",IF(COUNTIF($M$7:M420,TRUE)&gt;$Q$2,M420,FALSE))</f>
        <v/>
      </c>
      <c r="P420" s="135"/>
      <c r="Q420" s="134" t="str">
        <f t="shared" si="31"/>
        <v/>
      </c>
    </row>
    <row r="421" spans="2:17" s="49" customFormat="1" ht="15" x14ac:dyDescent="0.25">
      <c r="B421" s="50"/>
      <c r="C421" s="51"/>
      <c r="D421" s="51"/>
      <c r="E421" s="52"/>
      <c r="F421" s="51"/>
      <c r="G421" s="53"/>
      <c r="H421" s="132"/>
      <c r="I421" s="131" t="str">
        <f>IF(ISBLANK(B421),"",SUMIF(Virkedager!$C:$C,"&gt;" &amp;  C421,Virkedager!$A:$A) - SUMIF(Virkedager!$C:$C,"&gt;" &amp;  D421,Virkedager!$A:$A))</f>
        <v/>
      </c>
      <c r="J421" s="54" t="str">
        <f t="shared" si="28"/>
        <v/>
      </c>
      <c r="K421" s="55" t="str">
        <f>IF(ISBLANK(B421),"",SUMIF(Virkedager!$C:$C,"&gt;" &amp;  C421,Virkedager!$A:$A) - SUMIF(Virkedager!$C:$C,"&gt;" &amp;  F421,Virkedager!$A:$A))</f>
        <v/>
      </c>
      <c r="L421" s="54" t="str">
        <f t="shared" si="29"/>
        <v/>
      </c>
      <c r="M421" s="56" t="str">
        <f t="shared" si="30"/>
        <v/>
      </c>
      <c r="N421" s="56" t="str">
        <f>IF(ISBLANK(B421),"",IF(COUNTIF($B$7:B421,B421)&gt;1,TRUE,FALSE))</f>
        <v/>
      </c>
      <c r="O421" s="56" t="str">
        <f>IF(ISBLANK(B421),"",IF(COUNTIF($M$7:M421,TRUE)&gt;$Q$2,M421,FALSE))</f>
        <v/>
      </c>
      <c r="P421" s="135"/>
      <c r="Q421" s="134" t="str">
        <f t="shared" si="31"/>
        <v/>
      </c>
    </row>
    <row r="422" spans="2:17" s="49" customFormat="1" ht="15" x14ac:dyDescent="0.25">
      <c r="B422" s="50"/>
      <c r="C422" s="51"/>
      <c r="D422" s="51"/>
      <c r="E422" s="52"/>
      <c r="F422" s="51"/>
      <c r="G422" s="53"/>
      <c r="H422" s="132"/>
      <c r="I422" s="131" t="str">
        <f>IF(ISBLANK(B422),"",SUMIF(Virkedager!$C:$C,"&gt;" &amp;  C422,Virkedager!$A:$A) - SUMIF(Virkedager!$C:$C,"&gt;" &amp;  D422,Virkedager!$A:$A))</f>
        <v/>
      </c>
      <c r="J422" s="54" t="str">
        <f t="shared" si="28"/>
        <v/>
      </c>
      <c r="K422" s="55" t="str">
        <f>IF(ISBLANK(B422),"",SUMIF(Virkedager!$C:$C,"&gt;" &amp;  C422,Virkedager!$A:$A) - SUMIF(Virkedager!$C:$C,"&gt;" &amp;  F422,Virkedager!$A:$A))</f>
        <v/>
      </c>
      <c r="L422" s="54" t="str">
        <f t="shared" si="29"/>
        <v/>
      </c>
      <c r="M422" s="56" t="str">
        <f t="shared" si="30"/>
        <v/>
      </c>
      <c r="N422" s="56" t="str">
        <f>IF(ISBLANK(B422),"",IF(COUNTIF($B$7:B422,B422)&gt;1,TRUE,FALSE))</f>
        <v/>
      </c>
      <c r="O422" s="56" t="str">
        <f>IF(ISBLANK(B422),"",IF(COUNTIF($M$7:M422,TRUE)&gt;$Q$2,M422,FALSE))</f>
        <v/>
      </c>
      <c r="P422" s="135"/>
      <c r="Q422" s="134" t="str">
        <f t="shared" si="31"/>
        <v/>
      </c>
    </row>
    <row r="423" spans="2:17" s="49" customFormat="1" ht="15" x14ac:dyDescent="0.25">
      <c r="B423" s="50"/>
      <c r="C423" s="51"/>
      <c r="D423" s="51"/>
      <c r="E423" s="52"/>
      <c r="F423" s="51"/>
      <c r="G423" s="53"/>
      <c r="H423" s="132"/>
      <c r="I423" s="131" t="str">
        <f>IF(ISBLANK(B423),"",SUMIF(Virkedager!$C:$C,"&gt;" &amp;  C423,Virkedager!$A:$A) - SUMIF(Virkedager!$C:$C,"&gt;" &amp;  D423,Virkedager!$A:$A))</f>
        <v/>
      </c>
      <c r="J423" s="54" t="str">
        <f t="shared" si="28"/>
        <v/>
      </c>
      <c r="K423" s="55" t="str">
        <f>IF(ISBLANK(B423),"",SUMIF(Virkedager!$C:$C,"&gt;" &amp;  C423,Virkedager!$A:$A) - SUMIF(Virkedager!$C:$C,"&gt;" &amp;  F423,Virkedager!$A:$A))</f>
        <v/>
      </c>
      <c r="L423" s="54" t="str">
        <f t="shared" si="29"/>
        <v/>
      </c>
      <c r="M423" s="56" t="str">
        <f t="shared" si="30"/>
        <v/>
      </c>
      <c r="N423" s="56" t="str">
        <f>IF(ISBLANK(B423),"",IF(COUNTIF($B$7:B423,B423)&gt;1,TRUE,FALSE))</f>
        <v/>
      </c>
      <c r="O423" s="56" t="str">
        <f>IF(ISBLANK(B423),"",IF(COUNTIF($M$7:M423,TRUE)&gt;$Q$2,M423,FALSE))</f>
        <v/>
      </c>
      <c r="P423" s="135"/>
      <c r="Q423" s="134" t="str">
        <f t="shared" si="31"/>
        <v/>
      </c>
    </row>
    <row r="424" spans="2:17" s="49" customFormat="1" ht="15" x14ac:dyDescent="0.25">
      <c r="B424" s="50"/>
      <c r="C424" s="51"/>
      <c r="D424" s="51"/>
      <c r="E424" s="52"/>
      <c r="F424" s="51"/>
      <c r="G424" s="53"/>
      <c r="H424" s="132"/>
      <c r="I424" s="131" t="str">
        <f>IF(ISBLANK(B424),"",SUMIF(Virkedager!$C:$C,"&gt;" &amp;  C424,Virkedager!$A:$A) - SUMIF(Virkedager!$C:$C,"&gt;" &amp;  D424,Virkedager!$A:$A))</f>
        <v/>
      </c>
      <c r="J424" s="54" t="str">
        <f t="shared" si="28"/>
        <v/>
      </c>
      <c r="K424" s="55" t="str">
        <f>IF(ISBLANK(B424),"",SUMIF(Virkedager!$C:$C,"&gt;" &amp;  C424,Virkedager!$A:$A) - SUMIF(Virkedager!$C:$C,"&gt;" &amp;  F424,Virkedager!$A:$A))</f>
        <v/>
      </c>
      <c r="L424" s="54" t="str">
        <f t="shared" si="29"/>
        <v/>
      </c>
      <c r="M424" s="56" t="str">
        <f t="shared" si="30"/>
        <v/>
      </c>
      <c r="N424" s="56" t="str">
        <f>IF(ISBLANK(B424),"",IF(COUNTIF($B$7:B424,B424)&gt;1,TRUE,FALSE))</f>
        <v/>
      </c>
      <c r="O424" s="56" t="str">
        <f>IF(ISBLANK(B424),"",IF(COUNTIF($M$7:M424,TRUE)&gt;$Q$2,M424,FALSE))</f>
        <v/>
      </c>
      <c r="P424" s="135"/>
      <c r="Q424" s="134" t="str">
        <f t="shared" si="31"/>
        <v/>
      </c>
    </row>
    <row r="425" spans="2:17" s="49" customFormat="1" ht="15" x14ac:dyDescent="0.25">
      <c r="B425" s="50"/>
      <c r="C425" s="51"/>
      <c r="D425" s="51"/>
      <c r="E425" s="52"/>
      <c r="F425" s="51"/>
      <c r="G425" s="53"/>
      <c r="H425" s="132"/>
      <c r="I425" s="131" t="str">
        <f>IF(ISBLANK(B425),"",SUMIF(Virkedager!$C:$C,"&gt;" &amp;  C425,Virkedager!$A:$A) - SUMIF(Virkedager!$C:$C,"&gt;" &amp;  D425,Virkedager!$A:$A))</f>
        <v/>
      </c>
      <c r="J425" s="54" t="str">
        <f t="shared" si="28"/>
        <v/>
      </c>
      <c r="K425" s="55" t="str">
        <f>IF(ISBLANK(B425),"",SUMIF(Virkedager!$C:$C,"&gt;" &amp;  C425,Virkedager!$A:$A) - SUMIF(Virkedager!$C:$C,"&gt;" &amp;  F425,Virkedager!$A:$A))</f>
        <v/>
      </c>
      <c r="L425" s="54" t="str">
        <f t="shared" si="29"/>
        <v/>
      </c>
      <c r="M425" s="56" t="str">
        <f t="shared" si="30"/>
        <v/>
      </c>
      <c r="N425" s="56" t="str">
        <f>IF(ISBLANK(B425),"",IF(COUNTIF($B$7:B425,B425)&gt;1,TRUE,FALSE))</f>
        <v/>
      </c>
      <c r="O425" s="56" t="str">
        <f>IF(ISBLANK(B425),"",IF(COUNTIF($M$7:M425,TRUE)&gt;$Q$2,M425,FALSE))</f>
        <v/>
      </c>
      <c r="P425" s="135"/>
      <c r="Q425" s="134" t="str">
        <f t="shared" si="31"/>
        <v/>
      </c>
    </row>
    <row r="426" spans="2:17" s="49" customFormat="1" ht="15" x14ac:dyDescent="0.25">
      <c r="B426" s="50"/>
      <c r="C426" s="51"/>
      <c r="D426" s="51"/>
      <c r="E426" s="52"/>
      <c r="F426" s="51"/>
      <c r="G426" s="53"/>
      <c r="H426" s="132"/>
      <c r="I426" s="131" t="str">
        <f>IF(ISBLANK(B426),"",SUMIF(Virkedager!$C:$C,"&gt;" &amp;  C426,Virkedager!$A:$A) - SUMIF(Virkedager!$C:$C,"&gt;" &amp;  D426,Virkedager!$A:$A))</f>
        <v/>
      </c>
      <c r="J426" s="54" t="str">
        <f t="shared" si="28"/>
        <v/>
      </c>
      <c r="K426" s="55" t="str">
        <f>IF(ISBLANK(B426),"",SUMIF(Virkedager!$C:$C,"&gt;" &amp;  C426,Virkedager!$A:$A) - SUMIF(Virkedager!$C:$C,"&gt;" &amp;  F426,Virkedager!$A:$A))</f>
        <v/>
      </c>
      <c r="L426" s="54" t="str">
        <f t="shared" si="29"/>
        <v/>
      </c>
      <c r="M426" s="56" t="str">
        <f t="shared" si="30"/>
        <v/>
      </c>
      <c r="N426" s="56" t="str">
        <f>IF(ISBLANK(B426),"",IF(COUNTIF($B$7:B426,B426)&gt;1,TRUE,FALSE))</f>
        <v/>
      </c>
      <c r="O426" s="56" t="str">
        <f>IF(ISBLANK(B426),"",IF(COUNTIF($M$7:M426,TRUE)&gt;$Q$2,M426,FALSE))</f>
        <v/>
      </c>
      <c r="P426" s="135"/>
      <c r="Q426" s="134" t="str">
        <f t="shared" si="31"/>
        <v/>
      </c>
    </row>
    <row r="427" spans="2:17" s="49" customFormat="1" ht="15" x14ac:dyDescent="0.25">
      <c r="B427" s="50"/>
      <c r="C427" s="51"/>
      <c r="D427" s="51"/>
      <c r="E427" s="52"/>
      <c r="F427" s="51"/>
      <c r="G427" s="53"/>
      <c r="H427" s="132"/>
      <c r="I427" s="131" t="str">
        <f>IF(ISBLANK(B427),"",SUMIF(Virkedager!$C:$C,"&gt;" &amp;  C427,Virkedager!$A:$A) - SUMIF(Virkedager!$C:$C,"&gt;" &amp;  D427,Virkedager!$A:$A))</f>
        <v/>
      </c>
      <c r="J427" s="54" t="str">
        <f t="shared" si="28"/>
        <v/>
      </c>
      <c r="K427" s="55" t="str">
        <f>IF(ISBLANK(B427),"",SUMIF(Virkedager!$C:$C,"&gt;" &amp;  C427,Virkedager!$A:$A) - SUMIF(Virkedager!$C:$C,"&gt;" &amp;  F427,Virkedager!$A:$A))</f>
        <v/>
      </c>
      <c r="L427" s="54" t="str">
        <f t="shared" si="29"/>
        <v/>
      </c>
      <c r="M427" s="56" t="str">
        <f t="shared" si="30"/>
        <v/>
      </c>
      <c r="N427" s="56" t="str">
        <f>IF(ISBLANK(B427),"",IF(COUNTIF($B$7:B427,B427)&gt;1,TRUE,FALSE))</f>
        <v/>
      </c>
      <c r="O427" s="56" t="str">
        <f>IF(ISBLANK(B427),"",IF(COUNTIF($M$7:M427,TRUE)&gt;$Q$2,M427,FALSE))</f>
        <v/>
      </c>
      <c r="P427" s="135"/>
      <c r="Q427" s="134" t="str">
        <f t="shared" si="31"/>
        <v/>
      </c>
    </row>
    <row r="428" spans="2:17" s="49" customFormat="1" ht="15" x14ac:dyDescent="0.25">
      <c r="B428" s="50"/>
      <c r="C428" s="51"/>
      <c r="D428" s="51"/>
      <c r="E428" s="52"/>
      <c r="F428" s="51"/>
      <c r="G428" s="53"/>
      <c r="H428" s="132"/>
      <c r="I428" s="131" t="str">
        <f>IF(ISBLANK(B428),"",SUMIF(Virkedager!$C:$C,"&gt;" &amp;  C428,Virkedager!$A:$A) - SUMIF(Virkedager!$C:$C,"&gt;" &amp;  D428,Virkedager!$A:$A))</f>
        <v/>
      </c>
      <c r="J428" s="54" t="str">
        <f t="shared" si="28"/>
        <v/>
      </c>
      <c r="K428" s="55" t="str">
        <f>IF(ISBLANK(B428),"",SUMIF(Virkedager!$C:$C,"&gt;" &amp;  C428,Virkedager!$A:$A) - SUMIF(Virkedager!$C:$C,"&gt;" &amp;  F428,Virkedager!$A:$A))</f>
        <v/>
      </c>
      <c r="L428" s="54" t="str">
        <f t="shared" si="29"/>
        <v/>
      </c>
      <c r="M428" s="56" t="str">
        <f t="shared" si="30"/>
        <v/>
      </c>
      <c r="N428" s="56" t="str">
        <f>IF(ISBLANK(B428),"",IF(COUNTIF($B$7:B428,B428)&gt;1,TRUE,FALSE))</f>
        <v/>
      </c>
      <c r="O428" s="56" t="str">
        <f>IF(ISBLANK(B428),"",IF(COUNTIF($M$7:M428,TRUE)&gt;$Q$2,M428,FALSE))</f>
        <v/>
      </c>
      <c r="P428" s="135"/>
      <c r="Q428" s="134" t="str">
        <f t="shared" si="31"/>
        <v/>
      </c>
    </row>
    <row r="429" spans="2:17" s="49" customFormat="1" ht="15" x14ac:dyDescent="0.25">
      <c r="B429" s="50"/>
      <c r="C429" s="51"/>
      <c r="D429" s="51"/>
      <c r="E429" s="52"/>
      <c r="F429" s="51"/>
      <c r="G429" s="53"/>
      <c r="H429" s="132"/>
      <c r="I429" s="131" t="str">
        <f>IF(ISBLANK(B429),"",SUMIF(Virkedager!$C:$C,"&gt;" &amp;  C429,Virkedager!$A:$A) - SUMIF(Virkedager!$C:$C,"&gt;" &amp;  D429,Virkedager!$A:$A))</f>
        <v/>
      </c>
      <c r="J429" s="54" t="str">
        <f t="shared" si="28"/>
        <v/>
      </c>
      <c r="K429" s="55" t="str">
        <f>IF(ISBLANK(B429),"",SUMIF(Virkedager!$C:$C,"&gt;" &amp;  C429,Virkedager!$A:$A) - SUMIF(Virkedager!$C:$C,"&gt;" &amp;  F429,Virkedager!$A:$A))</f>
        <v/>
      </c>
      <c r="L429" s="54" t="str">
        <f t="shared" si="29"/>
        <v/>
      </c>
      <c r="M429" s="56" t="str">
        <f t="shared" si="30"/>
        <v/>
      </c>
      <c r="N429" s="56" t="str">
        <f>IF(ISBLANK(B429),"",IF(COUNTIF($B$7:B429,B429)&gt;1,TRUE,FALSE))</f>
        <v/>
      </c>
      <c r="O429" s="56" t="str">
        <f>IF(ISBLANK(B429),"",IF(COUNTIF($M$7:M429,TRUE)&gt;$Q$2,M429,FALSE))</f>
        <v/>
      </c>
      <c r="P429" s="135"/>
      <c r="Q429" s="134" t="str">
        <f t="shared" si="31"/>
        <v/>
      </c>
    </row>
    <row r="430" spans="2:17" s="49" customFormat="1" ht="15" x14ac:dyDescent="0.25">
      <c r="B430" s="50"/>
      <c r="C430" s="51"/>
      <c r="D430" s="51"/>
      <c r="E430" s="52"/>
      <c r="F430" s="51"/>
      <c r="G430" s="53"/>
      <c r="H430" s="132"/>
      <c r="I430" s="131" t="str">
        <f>IF(ISBLANK(B430),"",SUMIF(Virkedager!$C:$C,"&gt;" &amp;  C430,Virkedager!$A:$A) - SUMIF(Virkedager!$C:$C,"&gt;" &amp;  D430,Virkedager!$A:$A))</f>
        <v/>
      </c>
      <c r="J430" s="54" t="str">
        <f t="shared" si="28"/>
        <v/>
      </c>
      <c r="K430" s="55" t="str">
        <f>IF(ISBLANK(B430),"",SUMIF(Virkedager!$C:$C,"&gt;" &amp;  C430,Virkedager!$A:$A) - SUMIF(Virkedager!$C:$C,"&gt;" &amp;  F430,Virkedager!$A:$A))</f>
        <v/>
      </c>
      <c r="L430" s="54" t="str">
        <f t="shared" si="29"/>
        <v/>
      </c>
      <c r="M430" s="56" t="str">
        <f t="shared" si="30"/>
        <v/>
      </c>
      <c r="N430" s="56" t="str">
        <f>IF(ISBLANK(B430),"",IF(COUNTIF($B$7:B430,B430)&gt;1,TRUE,FALSE))</f>
        <v/>
      </c>
      <c r="O430" s="56" t="str">
        <f>IF(ISBLANK(B430),"",IF(COUNTIF($M$7:M430,TRUE)&gt;$Q$2,M430,FALSE))</f>
        <v/>
      </c>
      <c r="P430" s="135"/>
      <c r="Q430" s="134" t="str">
        <f t="shared" si="31"/>
        <v/>
      </c>
    </row>
    <row r="431" spans="2:17" s="49" customFormat="1" ht="15" x14ac:dyDescent="0.25">
      <c r="B431" s="50"/>
      <c r="C431" s="51"/>
      <c r="D431" s="51"/>
      <c r="E431" s="52"/>
      <c r="F431" s="51"/>
      <c r="G431" s="53"/>
      <c r="H431" s="132"/>
      <c r="I431" s="131" t="str">
        <f>IF(ISBLANK(B431),"",SUMIF(Virkedager!$C:$C,"&gt;" &amp;  C431,Virkedager!$A:$A) - SUMIF(Virkedager!$C:$C,"&gt;" &amp;  D431,Virkedager!$A:$A))</f>
        <v/>
      </c>
      <c r="J431" s="54" t="str">
        <f t="shared" si="28"/>
        <v/>
      </c>
      <c r="K431" s="55" t="str">
        <f>IF(ISBLANK(B431),"",SUMIF(Virkedager!$C:$C,"&gt;" &amp;  C431,Virkedager!$A:$A) - SUMIF(Virkedager!$C:$C,"&gt;" &amp;  F431,Virkedager!$A:$A))</f>
        <v/>
      </c>
      <c r="L431" s="54" t="str">
        <f t="shared" si="29"/>
        <v/>
      </c>
      <c r="M431" s="56" t="str">
        <f t="shared" si="30"/>
        <v/>
      </c>
      <c r="N431" s="56" t="str">
        <f>IF(ISBLANK(B431),"",IF(COUNTIF($B$7:B431,B431)&gt;1,TRUE,FALSE))</f>
        <v/>
      </c>
      <c r="O431" s="56" t="str">
        <f>IF(ISBLANK(B431),"",IF(COUNTIF($M$7:M431,TRUE)&gt;$Q$2,M431,FALSE))</f>
        <v/>
      </c>
      <c r="P431" s="135"/>
      <c r="Q431" s="134" t="str">
        <f t="shared" si="31"/>
        <v/>
      </c>
    </row>
    <row r="432" spans="2:17" s="49" customFormat="1" ht="15" x14ac:dyDescent="0.25">
      <c r="B432" s="50"/>
      <c r="C432" s="51"/>
      <c r="D432" s="51"/>
      <c r="E432" s="52"/>
      <c r="F432" s="51"/>
      <c r="G432" s="53"/>
      <c r="H432" s="132"/>
      <c r="I432" s="131" t="str">
        <f>IF(ISBLANK(B432),"",SUMIF(Virkedager!$C:$C,"&gt;" &amp;  C432,Virkedager!$A:$A) - SUMIF(Virkedager!$C:$C,"&gt;" &amp;  D432,Virkedager!$A:$A))</f>
        <v/>
      </c>
      <c r="J432" s="54" t="str">
        <f t="shared" si="28"/>
        <v/>
      </c>
      <c r="K432" s="55" t="str">
        <f>IF(ISBLANK(B432),"",SUMIF(Virkedager!$C:$C,"&gt;" &amp;  C432,Virkedager!$A:$A) - SUMIF(Virkedager!$C:$C,"&gt;" &amp;  F432,Virkedager!$A:$A))</f>
        <v/>
      </c>
      <c r="L432" s="54" t="str">
        <f t="shared" si="29"/>
        <v/>
      </c>
      <c r="M432" s="56" t="str">
        <f t="shared" si="30"/>
        <v/>
      </c>
      <c r="N432" s="56" t="str">
        <f>IF(ISBLANK(B432),"",IF(COUNTIF($B$7:B432,B432)&gt;1,TRUE,FALSE))</f>
        <v/>
      </c>
      <c r="O432" s="56" t="str">
        <f>IF(ISBLANK(B432),"",IF(COUNTIF($M$7:M432,TRUE)&gt;$Q$2,M432,FALSE))</f>
        <v/>
      </c>
      <c r="P432" s="135"/>
      <c r="Q432" s="134" t="str">
        <f t="shared" si="31"/>
        <v/>
      </c>
    </row>
    <row r="433" spans="2:17" s="49" customFormat="1" ht="15" x14ac:dyDescent="0.25">
      <c r="B433" s="50"/>
      <c r="C433" s="51"/>
      <c r="D433" s="51"/>
      <c r="E433" s="52"/>
      <c r="F433" s="51"/>
      <c r="G433" s="53"/>
      <c r="H433" s="132"/>
      <c r="I433" s="131" t="str">
        <f>IF(ISBLANK(B433),"",SUMIF(Virkedager!$C:$C,"&gt;" &amp;  C433,Virkedager!$A:$A) - SUMIF(Virkedager!$C:$C,"&gt;" &amp;  D433,Virkedager!$A:$A))</f>
        <v/>
      </c>
      <c r="J433" s="54" t="str">
        <f t="shared" si="28"/>
        <v/>
      </c>
      <c r="K433" s="55" t="str">
        <f>IF(ISBLANK(B433),"",SUMIF(Virkedager!$C:$C,"&gt;" &amp;  C433,Virkedager!$A:$A) - SUMIF(Virkedager!$C:$C,"&gt;" &amp;  F433,Virkedager!$A:$A))</f>
        <v/>
      </c>
      <c r="L433" s="54" t="str">
        <f t="shared" si="29"/>
        <v/>
      </c>
      <c r="M433" s="56" t="str">
        <f t="shared" si="30"/>
        <v/>
      </c>
      <c r="N433" s="56" t="str">
        <f>IF(ISBLANK(B433),"",IF(COUNTIF($B$7:B433,B433)&gt;1,TRUE,FALSE))</f>
        <v/>
      </c>
      <c r="O433" s="56" t="str">
        <f>IF(ISBLANK(B433),"",IF(COUNTIF($M$7:M433,TRUE)&gt;$Q$2,M433,FALSE))</f>
        <v/>
      </c>
      <c r="P433" s="135"/>
      <c r="Q433" s="134" t="str">
        <f t="shared" si="31"/>
        <v/>
      </c>
    </row>
    <row r="434" spans="2:17" s="49" customFormat="1" ht="15" x14ac:dyDescent="0.25">
      <c r="B434" s="50"/>
      <c r="C434" s="51"/>
      <c r="D434" s="51"/>
      <c r="E434" s="52"/>
      <c r="F434" s="51"/>
      <c r="G434" s="53"/>
      <c r="H434" s="132"/>
      <c r="I434" s="131" t="str">
        <f>IF(ISBLANK(B434),"",SUMIF(Virkedager!$C:$C,"&gt;" &amp;  C434,Virkedager!$A:$A) - SUMIF(Virkedager!$C:$C,"&gt;" &amp;  D434,Virkedager!$A:$A))</f>
        <v/>
      </c>
      <c r="J434" s="54" t="str">
        <f t="shared" si="28"/>
        <v/>
      </c>
      <c r="K434" s="55" t="str">
        <f>IF(ISBLANK(B434),"",SUMIF(Virkedager!$C:$C,"&gt;" &amp;  C434,Virkedager!$A:$A) - SUMIF(Virkedager!$C:$C,"&gt;" &amp;  F434,Virkedager!$A:$A))</f>
        <v/>
      </c>
      <c r="L434" s="54" t="str">
        <f t="shared" si="29"/>
        <v/>
      </c>
      <c r="M434" s="56" t="str">
        <f t="shared" si="30"/>
        <v/>
      </c>
      <c r="N434" s="56" t="str">
        <f>IF(ISBLANK(B434),"",IF(COUNTIF($B$7:B434,B434)&gt;1,TRUE,FALSE))</f>
        <v/>
      </c>
      <c r="O434" s="56" t="str">
        <f>IF(ISBLANK(B434),"",IF(COUNTIF($M$7:M434,TRUE)&gt;$Q$2,M434,FALSE))</f>
        <v/>
      </c>
      <c r="P434" s="135"/>
      <c r="Q434" s="134" t="str">
        <f t="shared" si="31"/>
        <v/>
      </c>
    </row>
    <row r="435" spans="2:17" s="49" customFormat="1" ht="15" x14ac:dyDescent="0.25">
      <c r="B435" s="50"/>
      <c r="C435" s="51"/>
      <c r="D435" s="51"/>
      <c r="E435" s="52"/>
      <c r="F435" s="51"/>
      <c r="G435" s="53"/>
      <c r="H435" s="132"/>
      <c r="I435" s="131" t="str">
        <f>IF(ISBLANK(B435),"",SUMIF(Virkedager!$C:$C,"&gt;" &amp;  C435,Virkedager!$A:$A) - SUMIF(Virkedager!$C:$C,"&gt;" &amp;  D435,Virkedager!$A:$A))</f>
        <v/>
      </c>
      <c r="J435" s="54" t="str">
        <f t="shared" si="28"/>
        <v/>
      </c>
      <c r="K435" s="55" t="str">
        <f>IF(ISBLANK(B435),"",SUMIF(Virkedager!$C:$C,"&gt;" &amp;  C435,Virkedager!$A:$A) - SUMIF(Virkedager!$C:$C,"&gt;" &amp;  F435,Virkedager!$A:$A))</f>
        <v/>
      </c>
      <c r="L435" s="54" t="str">
        <f t="shared" si="29"/>
        <v/>
      </c>
      <c r="M435" s="56" t="str">
        <f t="shared" si="30"/>
        <v/>
      </c>
      <c r="N435" s="56" t="str">
        <f>IF(ISBLANK(B435),"",IF(COUNTIF($B$7:B435,B435)&gt;1,TRUE,FALSE))</f>
        <v/>
      </c>
      <c r="O435" s="56" t="str">
        <f>IF(ISBLANK(B435),"",IF(COUNTIF($M$7:M435,TRUE)&gt;$Q$2,M435,FALSE))</f>
        <v/>
      </c>
      <c r="P435" s="135"/>
      <c r="Q435" s="134" t="str">
        <f t="shared" si="31"/>
        <v/>
      </c>
    </row>
    <row r="436" spans="2:17" s="49" customFormat="1" ht="15" x14ac:dyDescent="0.25">
      <c r="B436" s="50"/>
      <c r="C436" s="51"/>
      <c r="D436" s="51"/>
      <c r="E436" s="52"/>
      <c r="F436" s="51"/>
      <c r="G436" s="53"/>
      <c r="H436" s="132"/>
      <c r="I436" s="131" t="str">
        <f>IF(ISBLANK(B436),"",SUMIF(Virkedager!$C:$C,"&gt;" &amp;  C436,Virkedager!$A:$A) - SUMIF(Virkedager!$C:$C,"&gt;" &amp;  D436,Virkedager!$A:$A))</f>
        <v/>
      </c>
      <c r="J436" s="54" t="str">
        <f t="shared" si="28"/>
        <v/>
      </c>
      <c r="K436" s="55" t="str">
        <f>IF(ISBLANK(B436),"",SUMIF(Virkedager!$C:$C,"&gt;" &amp;  C436,Virkedager!$A:$A) - SUMIF(Virkedager!$C:$C,"&gt;" &amp;  F436,Virkedager!$A:$A))</f>
        <v/>
      </c>
      <c r="L436" s="54" t="str">
        <f t="shared" si="29"/>
        <v/>
      </c>
      <c r="M436" s="56" t="str">
        <f t="shared" si="30"/>
        <v/>
      </c>
      <c r="N436" s="56" t="str">
        <f>IF(ISBLANK(B436),"",IF(COUNTIF($B$7:B436,B436)&gt;1,TRUE,FALSE))</f>
        <v/>
      </c>
      <c r="O436" s="56" t="str">
        <f>IF(ISBLANK(B436),"",IF(COUNTIF($M$7:M436,TRUE)&gt;$Q$2,M436,FALSE))</f>
        <v/>
      </c>
      <c r="P436" s="135"/>
      <c r="Q436" s="134" t="str">
        <f t="shared" si="31"/>
        <v/>
      </c>
    </row>
    <row r="437" spans="2:17" s="49" customFormat="1" ht="15" x14ac:dyDescent="0.25">
      <c r="B437" s="50"/>
      <c r="C437" s="51"/>
      <c r="D437" s="51"/>
      <c r="E437" s="52"/>
      <c r="F437" s="51"/>
      <c r="G437" s="53"/>
      <c r="H437" s="132"/>
      <c r="I437" s="131" t="str">
        <f>IF(ISBLANK(B437),"",SUMIF(Virkedager!$C:$C,"&gt;" &amp;  C437,Virkedager!$A:$A) - SUMIF(Virkedager!$C:$C,"&gt;" &amp;  D437,Virkedager!$A:$A))</f>
        <v/>
      </c>
      <c r="J437" s="54" t="str">
        <f t="shared" si="28"/>
        <v/>
      </c>
      <c r="K437" s="55" t="str">
        <f>IF(ISBLANK(B437),"",SUMIF(Virkedager!$C:$C,"&gt;" &amp;  C437,Virkedager!$A:$A) - SUMIF(Virkedager!$C:$C,"&gt;" &amp;  F437,Virkedager!$A:$A))</f>
        <v/>
      </c>
      <c r="L437" s="54" t="str">
        <f t="shared" si="29"/>
        <v/>
      </c>
      <c r="M437" s="56" t="str">
        <f t="shared" si="30"/>
        <v/>
      </c>
      <c r="N437" s="56" t="str">
        <f>IF(ISBLANK(B437),"",IF(COUNTIF($B$7:B437,B437)&gt;1,TRUE,FALSE))</f>
        <v/>
      </c>
      <c r="O437" s="56" t="str">
        <f>IF(ISBLANK(B437),"",IF(COUNTIF($M$7:M437,TRUE)&gt;$Q$2,M437,FALSE))</f>
        <v/>
      </c>
      <c r="P437" s="135"/>
      <c r="Q437" s="134" t="str">
        <f t="shared" si="31"/>
        <v/>
      </c>
    </row>
    <row r="438" spans="2:17" s="49" customFormat="1" ht="15" x14ac:dyDescent="0.25">
      <c r="B438" s="50"/>
      <c r="C438" s="51"/>
      <c r="D438" s="51"/>
      <c r="E438" s="52"/>
      <c r="F438" s="51"/>
      <c r="G438" s="53"/>
      <c r="H438" s="132"/>
      <c r="I438" s="131" t="str">
        <f>IF(ISBLANK(B438),"",SUMIF(Virkedager!$C:$C,"&gt;" &amp;  C438,Virkedager!$A:$A) - SUMIF(Virkedager!$C:$C,"&gt;" &amp;  D438,Virkedager!$A:$A))</f>
        <v/>
      </c>
      <c r="J438" s="54" t="str">
        <f t="shared" si="28"/>
        <v/>
      </c>
      <c r="K438" s="55" t="str">
        <f>IF(ISBLANK(B438),"",SUMIF(Virkedager!$C:$C,"&gt;" &amp;  C438,Virkedager!$A:$A) - SUMIF(Virkedager!$C:$C,"&gt;" &amp;  F438,Virkedager!$A:$A))</f>
        <v/>
      </c>
      <c r="L438" s="54" t="str">
        <f t="shared" si="29"/>
        <v/>
      </c>
      <c r="M438" s="56" t="str">
        <f t="shared" si="30"/>
        <v/>
      </c>
      <c r="N438" s="56" t="str">
        <f>IF(ISBLANK(B438),"",IF(COUNTIF($B$7:B438,B438)&gt;1,TRUE,FALSE))</f>
        <v/>
      </c>
      <c r="O438" s="56" t="str">
        <f>IF(ISBLANK(B438),"",IF(COUNTIF($M$7:M438,TRUE)&gt;$Q$2,M438,FALSE))</f>
        <v/>
      </c>
      <c r="P438" s="135"/>
      <c r="Q438" s="134" t="str">
        <f t="shared" si="31"/>
        <v/>
      </c>
    </row>
    <row r="439" spans="2:17" s="49" customFormat="1" ht="15" x14ac:dyDescent="0.25">
      <c r="B439" s="50"/>
      <c r="C439" s="51"/>
      <c r="D439" s="51"/>
      <c r="E439" s="52"/>
      <c r="F439" s="51"/>
      <c r="G439" s="53"/>
      <c r="H439" s="132"/>
      <c r="I439" s="131" t="str">
        <f>IF(ISBLANK(B439),"",SUMIF(Virkedager!$C:$C,"&gt;" &amp;  C439,Virkedager!$A:$A) - SUMIF(Virkedager!$C:$C,"&gt;" &amp;  D439,Virkedager!$A:$A))</f>
        <v/>
      </c>
      <c r="J439" s="54" t="str">
        <f t="shared" si="28"/>
        <v/>
      </c>
      <c r="K439" s="55" t="str">
        <f>IF(ISBLANK(B439),"",SUMIF(Virkedager!$C:$C,"&gt;" &amp;  C439,Virkedager!$A:$A) - SUMIF(Virkedager!$C:$C,"&gt;" &amp;  F439,Virkedager!$A:$A))</f>
        <v/>
      </c>
      <c r="L439" s="54" t="str">
        <f t="shared" si="29"/>
        <v/>
      </c>
      <c r="M439" s="56" t="str">
        <f t="shared" si="30"/>
        <v/>
      </c>
      <c r="N439" s="56" t="str">
        <f>IF(ISBLANK(B439),"",IF(COUNTIF($B$7:B439,B439)&gt;1,TRUE,FALSE))</f>
        <v/>
      </c>
      <c r="O439" s="56" t="str">
        <f>IF(ISBLANK(B439),"",IF(COUNTIF($M$7:M439,TRUE)&gt;$Q$2,M439,FALSE))</f>
        <v/>
      </c>
      <c r="P439" s="135"/>
      <c r="Q439" s="134" t="str">
        <f t="shared" si="31"/>
        <v/>
      </c>
    </row>
    <row r="440" spans="2:17" s="49" customFormat="1" ht="15" x14ac:dyDescent="0.25">
      <c r="B440" s="50"/>
      <c r="C440" s="51"/>
      <c r="D440" s="51"/>
      <c r="E440" s="52"/>
      <c r="F440" s="51"/>
      <c r="G440" s="53"/>
      <c r="H440" s="132"/>
      <c r="I440" s="131" t="str">
        <f>IF(ISBLANK(B440),"",SUMIF(Virkedager!$C:$C,"&gt;" &amp;  C440,Virkedager!$A:$A) - SUMIF(Virkedager!$C:$C,"&gt;" &amp;  D440,Virkedager!$A:$A))</f>
        <v/>
      </c>
      <c r="J440" s="54" t="str">
        <f t="shared" si="28"/>
        <v/>
      </c>
      <c r="K440" s="55" t="str">
        <f>IF(ISBLANK(B440),"",SUMIF(Virkedager!$C:$C,"&gt;" &amp;  C440,Virkedager!$A:$A) - SUMIF(Virkedager!$C:$C,"&gt;" &amp;  F440,Virkedager!$A:$A))</f>
        <v/>
      </c>
      <c r="L440" s="54" t="str">
        <f t="shared" si="29"/>
        <v/>
      </c>
      <c r="M440" s="56" t="str">
        <f t="shared" si="30"/>
        <v/>
      </c>
      <c r="N440" s="56" t="str">
        <f>IF(ISBLANK(B440),"",IF(COUNTIF($B$7:B440,B440)&gt;1,TRUE,FALSE))</f>
        <v/>
      </c>
      <c r="O440" s="56" t="str">
        <f>IF(ISBLANK(B440),"",IF(COUNTIF($M$7:M440,TRUE)&gt;$Q$2,M440,FALSE))</f>
        <v/>
      </c>
      <c r="P440" s="135"/>
      <c r="Q440" s="134" t="str">
        <f t="shared" si="31"/>
        <v/>
      </c>
    </row>
    <row r="441" spans="2:17" s="49" customFormat="1" ht="15" x14ac:dyDescent="0.25">
      <c r="B441" s="50"/>
      <c r="C441" s="51"/>
      <c r="D441" s="51"/>
      <c r="E441" s="52"/>
      <c r="F441" s="51"/>
      <c r="G441" s="53"/>
      <c r="H441" s="132"/>
      <c r="I441" s="131" t="str">
        <f>IF(ISBLANK(B441),"",SUMIF(Virkedager!$C:$C,"&gt;" &amp;  C441,Virkedager!$A:$A) - SUMIF(Virkedager!$C:$C,"&gt;" &amp;  D441,Virkedager!$A:$A))</f>
        <v/>
      </c>
      <c r="J441" s="54" t="str">
        <f t="shared" si="28"/>
        <v/>
      </c>
      <c r="K441" s="55" t="str">
        <f>IF(ISBLANK(B441),"",SUMIF(Virkedager!$C:$C,"&gt;" &amp;  C441,Virkedager!$A:$A) - SUMIF(Virkedager!$C:$C,"&gt;" &amp;  F441,Virkedager!$A:$A))</f>
        <v/>
      </c>
      <c r="L441" s="54" t="str">
        <f t="shared" si="29"/>
        <v/>
      </c>
      <c r="M441" s="56" t="str">
        <f t="shared" si="30"/>
        <v/>
      </c>
      <c r="N441" s="56" t="str">
        <f>IF(ISBLANK(B441),"",IF(COUNTIF($B$7:B441,B441)&gt;1,TRUE,FALSE))</f>
        <v/>
      </c>
      <c r="O441" s="56" t="str">
        <f>IF(ISBLANK(B441),"",IF(COUNTIF($M$7:M441,TRUE)&gt;$Q$2,M441,FALSE))</f>
        <v/>
      </c>
      <c r="P441" s="135"/>
      <c r="Q441" s="134" t="str">
        <f t="shared" si="31"/>
        <v/>
      </c>
    </row>
    <row r="442" spans="2:17" s="49" customFormat="1" ht="15" x14ac:dyDescent="0.25">
      <c r="B442" s="50"/>
      <c r="C442" s="51"/>
      <c r="D442" s="51"/>
      <c r="E442" s="52"/>
      <c r="F442" s="51"/>
      <c r="G442" s="53"/>
      <c r="H442" s="132"/>
      <c r="I442" s="131" t="str">
        <f>IF(ISBLANK(B442),"",SUMIF(Virkedager!$C:$C,"&gt;" &amp;  C442,Virkedager!$A:$A) - SUMIF(Virkedager!$C:$C,"&gt;" &amp;  D442,Virkedager!$A:$A))</f>
        <v/>
      </c>
      <c r="J442" s="54" t="str">
        <f t="shared" si="28"/>
        <v/>
      </c>
      <c r="K442" s="55" t="str">
        <f>IF(ISBLANK(B442),"",SUMIF(Virkedager!$C:$C,"&gt;" &amp;  C442,Virkedager!$A:$A) - SUMIF(Virkedager!$C:$C,"&gt;" &amp;  F442,Virkedager!$A:$A))</f>
        <v/>
      </c>
      <c r="L442" s="54" t="str">
        <f t="shared" si="29"/>
        <v/>
      </c>
      <c r="M442" s="56" t="str">
        <f t="shared" si="30"/>
        <v/>
      </c>
      <c r="N442" s="56" t="str">
        <f>IF(ISBLANK(B442),"",IF(COUNTIF($B$7:B442,B442)&gt;1,TRUE,FALSE))</f>
        <v/>
      </c>
      <c r="O442" s="56" t="str">
        <f>IF(ISBLANK(B442),"",IF(COUNTIF($M$7:M442,TRUE)&gt;$Q$2,M442,FALSE))</f>
        <v/>
      </c>
      <c r="P442" s="135"/>
      <c r="Q442" s="134" t="str">
        <f t="shared" si="31"/>
        <v/>
      </c>
    </row>
    <row r="443" spans="2:17" s="49" customFormat="1" ht="15" x14ac:dyDescent="0.25">
      <c r="B443" s="50"/>
      <c r="C443" s="51"/>
      <c r="D443" s="51"/>
      <c r="E443" s="52"/>
      <c r="F443" s="51"/>
      <c r="G443" s="53"/>
      <c r="H443" s="132"/>
      <c r="I443" s="131" t="str">
        <f>IF(ISBLANK(B443),"",SUMIF(Virkedager!$C:$C,"&gt;" &amp;  C443,Virkedager!$A:$A) - SUMIF(Virkedager!$C:$C,"&gt;" &amp;  D443,Virkedager!$A:$A))</f>
        <v/>
      </c>
      <c r="J443" s="54" t="str">
        <f t="shared" si="28"/>
        <v/>
      </c>
      <c r="K443" s="55" t="str">
        <f>IF(ISBLANK(B443),"",SUMIF(Virkedager!$C:$C,"&gt;" &amp;  C443,Virkedager!$A:$A) - SUMIF(Virkedager!$C:$C,"&gt;" &amp;  F443,Virkedager!$A:$A))</f>
        <v/>
      </c>
      <c r="L443" s="54" t="str">
        <f t="shared" si="29"/>
        <v/>
      </c>
      <c r="M443" s="56" t="str">
        <f t="shared" si="30"/>
        <v/>
      </c>
      <c r="N443" s="56" t="str">
        <f>IF(ISBLANK(B443),"",IF(COUNTIF($B$7:B443,B443)&gt;1,TRUE,FALSE))</f>
        <v/>
      </c>
      <c r="O443" s="56" t="str">
        <f>IF(ISBLANK(B443),"",IF(COUNTIF($M$7:M443,TRUE)&gt;$Q$2,M443,FALSE))</f>
        <v/>
      </c>
      <c r="P443" s="135"/>
      <c r="Q443" s="134" t="str">
        <f t="shared" si="31"/>
        <v/>
      </c>
    </row>
    <row r="444" spans="2:17" s="49" customFormat="1" ht="15" x14ac:dyDescent="0.25">
      <c r="B444" s="50"/>
      <c r="C444" s="51"/>
      <c r="D444" s="51"/>
      <c r="E444" s="52"/>
      <c r="F444" s="51"/>
      <c r="G444" s="53"/>
      <c r="H444" s="132"/>
      <c r="I444" s="131" t="str">
        <f>IF(ISBLANK(B444),"",SUMIF(Virkedager!$C:$C,"&gt;" &amp;  C444,Virkedager!$A:$A) - SUMIF(Virkedager!$C:$C,"&gt;" &amp;  D444,Virkedager!$A:$A))</f>
        <v/>
      </c>
      <c r="J444" s="54" t="str">
        <f t="shared" si="28"/>
        <v/>
      </c>
      <c r="K444" s="55" t="str">
        <f>IF(ISBLANK(B444),"",SUMIF(Virkedager!$C:$C,"&gt;" &amp;  C444,Virkedager!$A:$A) - SUMIF(Virkedager!$C:$C,"&gt;" &amp;  F444,Virkedager!$A:$A))</f>
        <v/>
      </c>
      <c r="L444" s="54" t="str">
        <f t="shared" si="29"/>
        <v/>
      </c>
      <c r="M444" s="56" t="str">
        <f t="shared" si="30"/>
        <v/>
      </c>
      <c r="N444" s="56" t="str">
        <f>IF(ISBLANK(B444),"",IF(COUNTIF($B$7:B444,B444)&gt;1,TRUE,FALSE))</f>
        <v/>
      </c>
      <c r="O444" s="56" t="str">
        <f>IF(ISBLANK(B444),"",IF(COUNTIF($M$7:M444,TRUE)&gt;$Q$2,M444,FALSE))</f>
        <v/>
      </c>
      <c r="P444" s="135"/>
      <c r="Q444" s="134" t="str">
        <f t="shared" si="31"/>
        <v/>
      </c>
    </row>
    <row r="445" spans="2:17" s="49" customFormat="1" ht="15" x14ac:dyDescent="0.25">
      <c r="B445" s="50"/>
      <c r="C445" s="51"/>
      <c r="D445" s="51"/>
      <c r="E445" s="52"/>
      <c r="F445" s="51"/>
      <c r="G445" s="53"/>
      <c r="H445" s="132"/>
      <c r="I445" s="131" t="str">
        <f>IF(ISBLANK(B445),"",SUMIF(Virkedager!$C:$C,"&gt;" &amp;  C445,Virkedager!$A:$A) - SUMIF(Virkedager!$C:$C,"&gt;" &amp;  D445,Virkedager!$A:$A))</f>
        <v/>
      </c>
      <c r="J445" s="54" t="str">
        <f t="shared" si="28"/>
        <v/>
      </c>
      <c r="K445" s="55" t="str">
        <f>IF(ISBLANK(B445),"",SUMIF(Virkedager!$C:$C,"&gt;" &amp;  C445,Virkedager!$A:$A) - SUMIF(Virkedager!$C:$C,"&gt;" &amp;  F445,Virkedager!$A:$A))</f>
        <v/>
      </c>
      <c r="L445" s="54" t="str">
        <f t="shared" si="29"/>
        <v/>
      </c>
      <c r="M445" s="56" t="str">
        <f t="shared" si="30"/>
        <v/>
      </c>
      <c r="N445" s="56" t="str">
        <f>IF(ISBLANK(B445),"",IF(COUNTIF($B$7:B445,B445)&gt;1,TRUE,FALSE))</f>
        <v/>
      </c>
      <c r="O445" s="56" t="str">
        <f>IF(ISBLANK(B445),"",IF(COUNTIF($M$7:M445,TRUE)&gt;$Q$2,M445,FALSE))</f>
        <v/>
      </c>
      <c r="P445" s="135"/>
      <c r="Q445" s="134" t="str">
        <f t="shared" si="31"/>
        <v/>
      </c>
    </row>
    <row r="446" spans="2:17" s="49" customFormat="1" ht="15" x14ac:dyDescent="0.25">
      <c r="B446" s="50"/>
      <c r="C446" s="51"/>
      <c r="D446" s="51"/>
      <c r="E446" s="52"/>
      <c r="F446" s="51"/>
      <c r="G446" s="53"/>
      <c r="H446" s="132"/>
      <c r="I446" s="131" t="str">
        <f>IF(ISBLANK(B446),"",SUMIF(Virkedager!$C:$C,"&gt;" &amp;  C446,Virkedager!$A:$A) - SUMIF(Virkedager!$C:$C,"&gt;" &amp;  D446,Virkedager!$A:$A))</f>
        <v/>
      </c>
      <c r="J446" s="54" t="str">
        <f t="shared" si="28"/>
        <v/>
      </c>
      <c r="K446" s="55" t="str">
        <f>IF(ISBLANK(B446),"",SUMIF(Virkedager!$C:$C,"&gt;" &amp;  C446,Virkedager!$A:$A) - SUMIF(Virkedager!$C:$C,"&gt;" &amp;  F446,Virkedager!$A:$A))</f>
        <v/>
      </c>
      <c r="L446" s="54" t="str">
        <f t="shared" si="29"/>
        <v/>
      </c>
      <c r="M446" s="56" t="str">
        <f t="shared" si="30"/>
        <v/>
      </c>
      <c r="N446" s="56" t="str">
        <f>IF(ISBLANK(B446),"",IF(COUNTIF($B$7:B446,B446)&gt;1,TRUE,FALSE))</f>
        <v/>
      </c>
      <c r="O446" s="56" t="str">
        <f>IF(ISBLANK(B446),"",IF(COUNTIF($M$7:M446,TRUE)&gt;$Q$2,M446,FALSE))</f>
        <v/>
      </c>
      <c r="P446" s="135"/>
      <c r="Q446" s="134" t="str">
        <f t="shared" si="31"/>
        <v/>
      </c>
    </row>
    <row r="447" spans="2:17" s="49" customFormat="1" ht="15" x14ac:dyDescent="0.25">
      <c r="B447" s="50"/>
      <c r="C447" s="51"/>
      <c r="D447" s="51"/>
      <c r="E447" s="52"/>
      <c r="F447" s="51"/>
      <c r="G447" s="53"/>
      <c r="H447" s="132"/>
      <c r="I447" s="131" t="str">
        <f>IF(ISBLANK(B447),"",SUMIF(Virkedager!$C:$C,"&gt;" &amp;  C447,Virkedager!$A:$A) - SUMIF(Virkedager!$C:$C,"&gt;" &amp;  D447,Virkedager!$A:$A))</f>
        <v/>
      </c>
      <c r="J447" s="54" t="str">
        <f t="shared" si="28"/>
        <v/>
      </c>
      <c r="K447" s="55" t="str">
        <f>IF(ISBLANK(B447),"",SUMIF(Virkedager!$C:$C,"&gt;" &amp;  C447,Virkedager!$A:$A) - SUMIF(Virkedager!$C:$C,"&gt;" &amp;  F447,Virkedager!$A:$A))</f>
        <v/>
      </c>
      <c r="L447" s="54" t="str">
        <f t="shared" si="29"/>
        <v/>
      </c>
      <c r="M447" s="56" t="str">
        <f t="shared" si="30"/>
        <v/>
      </c>
      <c r="N447" s="56" t="str">
        <f>IF(ISBLANK(B447),"",IF(COUNTIF($B$7:B447,B447)&gt;1,TRUE,FALSE))</f>
        <v/>
      </c>
      <c r="O447" s="56" t="str">
        <f>IF(ISBLANK(B447),"",IF(COUNTIF($M$7:M447,TRUE)&gt;$Q$2,M447,FALSE))</f>
        <v/>
      </c>
      <c r="P447" s="135"/>
      <c r="Q447" s="134" t="str">
        <f t="shared" si="31"/>
        <v/>
      </c>
    </row>
    <row r="448" spans="2:17" s="49" customFormat="1" ht="15" x14ac:dyDescent="0.25">
      <c r="B448" s="50"/>
      <c r="C448" s="51"/>
      <c r="D448" s="51"/>
      <c r="E448" s="52"/>
      <c r="F448" s="51"/>
      <c r="G448" s="53"/>
      <c r="H448" s="132"/>
      <c r="I448" s="131" t="str">
        <f>IF(ISBLANK(B448),"",SUMIF(Virkedager!$C:$C,"&gt;" &amp;  C448,Virkedager!$A:$A) - SUMIF(Virkedager!$C:$C,"&gt;" &amp;  D448,Virkedager!$A:$A))</f>
        <v/>
      </c>
      <c r="J448" s="54" t="str">
        <f t="shared" si="28"/>
        <v/>
      </c>
      <c r="K448" s="55" t="str">
        <f>IF(ISBLANK(B448),"",SUMIF(Virkedager!$C:$C,"&gt;" &amp;  C448,Virkedager!$A:$A) - SUMIF(Virkedager!$C:$C,"&gt;" &amp;  F448,Virkedager!$A:$A))</f>
        <v/>
      </c>
      <c r="L448" s="54" t="str">
        <f t="shared" si="29"/>
        <v/>
      </c>
      <c r="M448" s="56" t="str">
        <f t="shared" si="30"/>
        <v/>
      </c>
      <c r="N448" s="56" t="str">
        <f>IF(ISBLANK(B448),"",IF(COUNTIF($B$7:B448,B448)&gt;1,TRUE,FALSE))</f>
        <v/>
      </c>
      <c r="O448" s="56" t="str">
        <f>IF(ISBLANK(B448),"",IF(COUNTIF($M$7:M448,TRUE)&gt;$Q$2,M448,FALSE))</f>
        <v/>
      </c>
      <c r="P448" s="135"/>
      <c r="Q448" s="134" t="str">
        <f t="shared" si="31"/>
        <v/>
      </c>
    </row>
    <row r="449" spans="2:17" s="49" customFormat="1" ht="15" x14ac:dyDescent="0.25">
      <c r="B449" s="50"/>
      <c r="C449" s="51"/>
      <c r="D449" s="51"/>
      <c r="E449" s="52"/>
      <c r="F449" s="51"/>
      <c r="G449" s="53"/>
      <c r="H449" s="132"/>
      <c r="I449" s="131" t="str">
        <f>IF(ISBLANK(B449),"",SUMIF(Virkedager!$C:$C,"&gt;" &amp;  C449,Virkedager!$A:$A) - SUMIF(Virkedager!$C:$C,"&gt;" &amp;  D449,Virkedager!$A:$A))</f>
        <v/>
      </c>
      <c r="J449" s="54" t="str">
        <f t="shared" si="28"/>
        <v/>
      </c>
      <c r="K449" s="55" t="str">
        <f>IF(ISBLANK(B449),"",SUMIF(Virkedager!$C:$C,"&gt;" &amp;  C449,Virkedager!$A:$A) - SUMIF(Virkedager!$C:$C,"&gt;" &amp;  F449,Virkedager!$A:$A))</f>
        <v/>
      </c>
      <c r="L449" s="54" t="str">
        <f t="shared" si="29"/>
        <v/>
      </c>
      <c r="M449" s="56" t="str">
        <f t="shared" si="30"/>
        <v/>
      </c>
      <c r="N449" s="56" t="str">
        <f>IF(ISBLANK(B449),"",IF(COUNTIF($B$7:B449,B449)&gt;1,TRUE,FALSE))</f>
        <v/>
      </c>
      <c r="O449" s="56" t="str">
        <f>IF(ISBLANK(B449),"",IF(COUNTIF($M$7:M449,TRUE)&gt;$Q$2,M449,FALSE))</f>
        <v/>
      </c>
      <c r="P449" s="135"/>
      <c r="Q449" s="134" t="str">
        <f t="shared" si="31"/>
        <v/>
      </c>
    </row>
    <row r="450" spans="2:17" s="49" customFormat="1" ht="15" x14ac:dyDescent="0.25">
      <c r="B450" s="50"/>
      <c r="C450" s="51"/>
      <c r="D450" s="51"/>
      <c r="E450" s="52"/>
      <c r="F450" s="51"/>
      <c r="G450" s="53"/>
      <c r="H450" s="132"/>
      <c r="I450" s="131" t="str">
        <f>IF(ISBLANK(B450),"",SUMIF(Virkedager!$C:$C,"&gt;" &amp;  C450,Virkedager!$A:$A) - SUMIF(Virkedager!$C:$C,"&gt;" &amp;  D450,Virkedager!$A:$A))</f>
        <v/>
      </c>
      <c r="J450" s="54" t="str">
        <f t="shared" si="28"/>
        <v/>
      </c>
      <c r="K450" s="55" t="str">
        <f>IF(ISBLANK(B450),"",SUMIF(Virkedager!$C:$C,"&gt;" &amp;  C450,Virkedager!$A:$A) - SUMIF(Virkedager!$C:$C,"&gt;" &amp;  F450,Virkedager!$A:$A))</f>
        <v/>
      </c>
      <c r="L450" s="54" t="str">
        <f t="shared" si="29"/>
        <v/>
      </c>
      <c r="M450" s="56" t="str">
        <f t="shared" si="30"/>
        <v/>
      </c>
      <c r="N450" s="56" t="str">
        <f>IF(ISBLANK(B450),"",IF(COUNTIF($B$7:B450,B450)&gt;1,TRUE,FALSE))</f>
        <v/>
      </c>
      <c r="O450" s="56" t="str">
        <f>IF(ISBLANK(B450),"",IF(COUNTIF($M$7:M450,TRUE)&gt;$Q$2,M450,FALSE))</f>
        <v/>
      </c>
      <c r="P450" s="135"/>
      <c r="Q450" s="134" t="str">
        <f t="shared" si="31"/>
        <v/>
      </c>
    </row>
    <row r="451" spans="2:17" s="49" customFormat="1" ht="15" x14ac:dyDescent="0.25">
      <c r="B451" s="50"/>
      <c r="C451" s="51"/>
      <c r="D451" s="51"/>
      <c r="E451" s="52"/>
      <c r="F451" s="51"/>
      <c r="G451" s="53"/>
      <c r="H451" s="132"/>
      <c r="I451" s="131" t="str">
        <f>IF(ISBLANK(B451),"",SUMIF(Virkedager!$C:$C,"&gt;" &amp;  C451,Virkedager!$A:$A) - SUMIF(Virkedager!$C:$C,"&gt;" &amp;  D451,Virkedager!$A:$A))</f>
        <v/>
      </c>
      <c r="J451" s="54" t="str">
        <f t="shared" si="28"/>
        <v/>
      </c>
      <c r="K451" s="55" t="str">
        <f>IF(ISBLANK(B451),"",SUMIF(Virkedager!$C:$C,"&gt;" &amp;  C451,Virkedager!$A:$A) - SUMIF(Virkedager!$C:$C,"&gt;" &amp;  F451,Virkedager!$A:$A))</f>
        <v/>
      </c>
      <c r="L451" s="54" t="str">
        <f t="shared" si="29"/>
        <v/>
      </c>
      <c r="M451" s="56" t="str">
        <f t="shared" si="30"/>
        <v/>
      </c>
      <c r="N451" s="56" t="str">
        <f>IF(ISBLANK(B451),"",IF(COUNTIF($B$7:B451,B451)&gt;1,TRUE,FALSE))</f>
        <v/>
      </c>
      <c r="O451" s="56" t="str">
        <f>IF(ISBLANK(B451),"",IF(COUNTIF($M$7:M451,TRUE)&gt;$Q$2,M451,FALSE))</f>
        <v/>
      </c>
      <c r="P451" s="135"/>
      <c r="Q451" s="134" t="str">
        <f t="shared" si="31"/>
        <v/>
      </c>
    </row>
    <row r="452" spans="2:17" s="49" customFormat="1" ht="15" x14ac:dyDescent="0.25">
      <c r="B452" s="50"/>
      <c r="C452" s="51"/>
      <c r="D452" s="51"/>
      <c r="E452" s="52"/>
      <c r="F452" s="51"/>
      <c r="G452" s="53"/>
      <c r="H452" s="132"/>
      <c r="I452" s="131" t="str">
        <f>IF(ISBLANK(B452),"",SUMIF(Virkedager!$C:$C,"&gt;" &amp;  C452,Virkedager!$A:$A) - SUMIF(Virkedager!$C:$C,"&gt;" &amp;  D452,Virkedager!$A:$A))</f>
        <v/>
      </c>
      <c r="J452" s="54" t="str">
        <f t="shared" si="28"/>
        <v/>
      </c>
      <c r="K452" s="55" t="str">
        <f>IF(ISBLANK(B452),"",SUMIF(Virkedager!$C:$C,"&gt;" &amp;  C452,Virkedager!$A:$A) - SUMIF(Virkedager!$C:$C,"&gt;" &amp;  F452,Virkedager!$A:$A))</f>
        <v/>
      </c>
      <c r="L452" s="54" t="str">
        <f t="shared" si="29"/>
        <v/>
      </c>
      <c r="M452" s="56" t="str">
        <f t="shared" si="30"/>
        <v/>
      </c>
      <c r="N452" s="56" t="str">
        <f>IF(ISBLANK(B452),"",IF(COUNTIF($B$7:B452,B452)&gt;1,TRUE,FALSE))</f>
        <v/>
      </c>
      <c r="O452" s="56" t="str">
        <f>IF(ISBLANK(B452),"",IF(COUNTIF($M$7:M452,TRUE)&gt;$Q$2,M452,FALSE))</f>
        <v/>
      </c>
      <c r="P452" s="135"/>
      <c r="Q452" s="134" t="str">
        <f t="shared" si="31"/>
        <v/>
      </c>
    </row>
    <row r="453" spans="2:17" s="49" customFormat="1" ht="15" x14ac:dyDescent="0.25">
      <c r="B453" s="50"/>
      <c r="C453" s="51"/>
      <c r="D453" s="51"/>
      <c r="E453" s="52"/>
      <c r="F453" s="51"/>
      <c r="G453" s="53"/>
      <c r="H453" s="132"/>
      <c r="I453" s="131" t="str">
        <f>IF(ISBLANK(B453),"",SUMIF(Virkedager!$C:$C,"&gt;" &amp;  C453,Virkedager!$A:$A) - SUMIF(Virkedager!$C:$C,"&gt;" &amp;  D453,Virkedager!$A:$A))</f>
        <v/>
      </c>
      <c r="J453" s="54" t="str">
        <f t="shared" si="28"/>
        <v/>
      </c>
      <c r="K453" s="55" t="str">
        <f>IF(ISBLANK(B453),"",SUMIF(Virkedager!$C:$C,"&gt;" &amp;  C453,Virkedager!$A:$A) - SUMIF(Virkedager!$C:$C,"&gt;" &amp;  F453,Virkedager!$A:$A))</f>
        <v/>
      </c>
      <c r="L453" s="54" t="str">
        <f t="shared" si="29"/>
        <v/>
      </c>
      <c r="M453" s="56" t="str">
        <f t="shared" si="30"/>
        <v/>
      </c>
      <c r="N453" s="56" t="str">
        <f>IF(ISBLANK(B453),"",IF(COUNTIF($B$7:B453,B453)&gt;1,TRUE,FALSE))</f>
        <v/>
      </c>
      <c r="O453" s="56" t="str">
        <f>IF(ISBLANK(B453),"",IF(COUNTIF($M$7:M453,TRUE)&gt;$Q$2,M453,FALSE))</f>
        <v/>
      </c>
      <c r="P453" s="135"/>
      <c r="Q453" s="134" t="str">
        <f t="shared" si="31"/>
        <v/>
      </c>
    </row>
    <row r="454" spans="2:17" s="49" customFormat="1" ht="15" x14ac:dyDescent="0.25">
      <c r="B454" s="50"/>
      <c r="C454" s="51"/>
      <c r="D454" s="51"/>
      <c r="E454" s="52"/>
      <c r="F454" s="51"/>
      <c r="G454" s="53"/>
      <c r="H454" s="132"/>
      <c r="I454" s="131" t="str">
        <f>IF(ISBLANK(B454),"",SUMIF(Virkedager!$C:$C,"&gt;" &amp;  C454,Virkedager!$A:$A) - SUMIF(Virkedager!$C:$C,"&gt;" &amp;  D454,Virkedager!$A:$A))</f>
        <v/>
      </c>
      <c r="J454" s="54" t="str">
        <f t="shared" si="28"/>
        <v/>
      </c>
      <c r="K454" s="55" t="str">
        <f>IF(ISBLANK(B454),"",SUMIF(Virkedager!$C:$C,"&gt;" &amp;  C454,Virkedager!$A:$A) - SUMIF(Virkedager!$C:$C,"&gt;" &amp;  F454,Virkedager!$A:$A))</f>
        <v/>
      </c>
      <c r="L454" s="54" t="str">
        <f t="shared" si="29"/>
        <v/>
      </c>
      <c r="M454" s="56" t="str">
        <f t="shared" si="30"/>
        <v/>
      </c>
      <c r="N454" s="56" t="str">
        <f>IF(ISBLANK(B454),"",IF(COUNTIF($B$7:B454,B454)&gt;1,TRUE,FALSE))</f>
        <v/>
      </c>
      <c r="O454" s="56" t="str">
        <f>IF(ISBLANK(B454),"",IF(COUNTIF($M$7:M454,TRUE)&gt;$Q$2,M454,FALSE))</f>
        <v/>
      </c>
      <c r="P454" s="135"/>
      <c r="Q454" s="134" t="str">
        <f t="shared" si="31"/>
        <v/>
      </c>
    </row>
    <row r="455" spans="2:17" s="49" customFormat="1" ht="15" x14ac:dyDescent="0.25">
      <c r="B455" s="50"/>
      <c r="C455" s="51"/>
      <c r="D455" s="51"/>
      <c r="E455" s="52"/>
      <c r="F455" s="51"/>
      <c r="G455" s="53"/>
      <c r="H455" s="132"/>
      <c r="I455" s="131" t="str">
        <f>IF(ISBLANK(B455),"",SUMIF(Virkedager!$C:$C,"&gt;" &amp;  C455,Virkedager!$A:$A) - SUMIF(Virkedager!$C:$C,"&gt;" &amp;  D455,Virkedager!$A:$A))</f>
        <v/>
      </c>
      <c r="J455" s="54" t="str">
        <f t="shared" si="28"/>
        <v/>
      </c>
      <c r="K455" s="55" t="str">
        <f>IF(ISBLANK(B455),"",SUMIF(Virkedager!$C:$C,"&gt;" &amp;  C455,Virkedager!$A:$A) - SUMIF(Virkedager!$C:$C,"&gt;" &amp;  F455,Virkedager!$A:$A))</f>
        <v/>
      </c>
      <c r="L455" s="54" t="str">
        <f t="shared" si="29"/>
        <v/>
      </c>
      <c r="M455" s="56" t="str">
        <f t="shared" si="30"/>
        <v/>
      </c>
      <c r="N455" s="56" t="str">
        <f>IF(ISBLANK(B455),"",IF(COUNTIF($B$7:B455,B455)&gt;1,TRUE,FALSE))</f>
        <v/>
      </c>
      <c r="O455" s="56" t="str">
        <f>IF(ISBLANK(B455),"",IF(COUNTIF($M$7:M455,TRUE)&gt;$Q$2,M455,FALSE))</f>
        <v/>
      </c>
      <c r="P455" s="135"/>
      <c r="Q455" s="134" t="str">
        <f t="shared" si="31"/>
        <v/>
      </c>
    </row>
    <row r="456" spans="2:17" s="49" customFormat="1" ht="15" x14ac:dyDescent="0.25">
      <c r="B456" s="50"/>
      <c r="C456" s="51"/>
      <c r="D456" s="51"/>
      <c r="E456" s="52"/>
      <c r="F456" s="51"/>
      <c r="G456" s="53"/>
      <c r="H456" s="132"/>
      <c r="I456" s="131" t="str">
        <f>IF(ISBLANK(B456),"",SUMIF(Virkedager!$C:$C,"&gt;" &amp;  C456,Virkedager!$A:$A) - SUMIF(Virkedager!$C:$C,"&gt;" &amp;  D456,Virkedager!$A:$A))</f>
        <v/>
      </c>
      <c r="J456" s="54" t="str">
        <f t="shared" si="28"/>
        <v/>
      </c>
      <c r="K456" s="55" t="str">
        <f>IF(ISBLANK(B456),"",SUMIF(Virkedager!$C:$C,"&gt;" &amp;  C456,Virkedager!$A:$A) - SUMIF(Virkedager!$C:$C,"&gt;" &amp;  F456,Virkedager!$A:$A))</f>
        <v/>
      </c>
      <c r="L456" s="54" t="str">
        <f t="shared" si="29"/>
        <v/>
      </c>
      <c r="M456" s="56" t="str">
        <f t="shared" si="30"/>
        <v/>
      </c>
      <c r="N456" s="56" t="str">
        <f>IF(ISBLANK(B456),"",IF(COUNTIF($B$7:B456,B456)&gt;1,TRUE,FALSE))</f>
        <v/>
      </c>
      <c r="O456" s="56" t="str">
        <f>IF(ISBLANK(B456),"",IF(COUNTIF($M$7:M456,TRUE)&gt;$Q$2,M456,FALSE))</f>
        <v/>
      </c>
      <c r="P456" s="135"/>
      <c r="Q456" s="134" t="str">
        <f t="shared" si="31"/>
        <v/>
      </c>
    </row>
    <row r="457" spans="2:17" s="49" customFormat="1" ht="15" x14ac:dyDescent="0.25">
      <c r="B457" s="50"/>
      <c r="C457" s="51"/>
      <c r="D457" s="51"/>
      <c r="E457" s="52"/>
      <c r="F457" s="51"/>
      <c r="G457" s="53"/>
      <c r="H457" s="132"/>
      <c r="I457" s="131" t="str">
        <f>IF(ISBLANK(B457),"",SUMIF(Virkedager!$C:$C,"&gt;" &amp;  C457,Virkedager!$A:$A) - SUMIF(Virkedager!$C:$C,"&gt;" &amp;  D457,Virkedager!$A:$A))</f>
        <v/>
      </c>
      <c r="J457" s="54" t="str">
        <f t="shared" ref="J457:J520" si="32">IF(ISBLANK(B457),"",I457&lt;21)</f>
        <v/>
      </c>
      <c r="K457" s="55" t="str">
        <f>IF(ISBLANK(B457),"",SUMIF(Virkedager!$C:$C,"&gt;" &amp;  C457,Virkedager!$A:$A) - SUMIF(Virkedager!$C:$C,"&gt;" &amp;  F457,Virkedager!$A:$A))</f>
        <v/>
      </c>
      <c r="L457" s="54" t="str">
        <f t="shared" ref="L457:L520" si="33">IF(ISBLANK(B457),"",IF(N457,NOT(N457),K457&gt;20))</f>
        <v/>
      </c>
      <c r="M457" s="56" t="str">
        <f t="shared" ref="M457:M520" si="34">IF(ISBLANK(B457),"",IF(AND(ISNUMBER($L$2),ISNUMBER(E457)),INT(F457)&gt;INT(E457),FALSE))</f>
        <v/>
      </c>
      <c r="N457" s="56" t="str">
        <f>IF(ISBLANK(B457),"",IF(COUNTIF($B$7:B457,B457)&gt;1,TRUE,FALSE))</f>
        <v/>
      </c>
      <c r="O457" s="56" t="str">
        <f>IF(ISBLANK(B457),"",IF(COUNTIF($M$7:M457,TRUE)&gt;$Q$2,M457,FALSE))</f>
        <v/>
      </c>
      <c r="P457" s="135"/>
      <c r="Q457" s="134" t="str">
        <f t="shared" ref="Q457:Q520" si="35">IF(ISBLANK(B457),"",MAXA(IF(AND(L457,J457,NOT(N457)),G457,0),IF(AND(O457,$P$2,NOT(N457)),500,0)))</f>
        <v/>
      </c>
    </row>
    <row r="458" spans="2:17" s="49" customFormat="1" ht="15" x14ac:dyDescent="0.25">
      <c r="B458" s="50"/>
      <c r="C458" s="51"/>
      <c r="D458" s="51"/>
      <c r="E458" s="52"/>
      <c r="F458" s="51"/>
      <c r="G458" s="53"/>
      <c r="H458" s="132"/>
      <c r="I458" s="131" t="str">
        <f>IF(ISBLANK(B458),"",SUMIF(Virkedager!$C:$C,"&gt;" &amp;  C458,Virkedager!$A:$A) - SUMIF(Virkedager!$C:$C,"&gt;" &amp;  D458,Virkedager!$A:$A))</f>
        <v/>
      </c>
      <c r="J458" s="54" t="str">
        <f t="shared" si="32"/>
        <v/>
      </c>
      <c r="K458" s="55" t="str">
        <f>IF(ISBLANK(B458),"",SUMIF(Virkedager!$C:$C,"&gt;" &amp;  C458,Virkedager!$A:$A) - SUMIF(Virkedager!$C:$C,"&gt;" &amp;  F458,Virkedager!$A:$A))</f>
        <v/>
      </c>
      <c r="L458" s="54" t="str">
        <f t="shared" si="33"/>
        <v/>
      </c>
      <c r="M458" s="56" t="str">
        <f t="shared" si="34"/>
        <v/>
      </c>
      <c r="N458" s="56" t="str">
        <f>IF(ISBLANK(B458),"",IF(COUNTIF($B$7:B458,B458)&gt;1,TRUE,FALSE))</f>
        <v/>
      </c>
      <c r="O458" s="56" t="str">
        <f>IF(ISBLANK(B458),"",IF(COUNTIF($M$7:M458,TRUE)&gt;$Q$2,M458,FALSE))</f>
        <v/>
      </c>
      <c r="P458" s="135"/>
      <c r="Q458" s="134" t="str">
        <f t="shared" si="35"/>
        <v/>
      </c>
    </row>
    <row r="459" spans="2:17" s="49" customFormat="1" ht="15" x14ac:dyDescent="0.25">
      <c r="B459" s="50"/>
      <c r="C459" s="51"/>
      <c r="D459" s="51"/>
      <c r="E459" s="52"/>
      <c r="F459" s="51"/>
      <c r="G459" s="53"/>
      <c r="H459" s="132"/>
      <c r="I459" s="131" t="str">
        <f>IF(ISBLANK(B459),"",SUMIF(Virkedager!$C:$C,"&gt;" &amp;  C459,Virkedager!$A:$A) - SUMIF(Virkedager!$C:$C,"&gt;" &amp;  D459,Virkedager!$A:$A))</f>
        <v/>
      </c>
      <c r="J459" s="54" t="str">
        <f t="shared" si="32"/>
        <v/>
      </c>
      <c r="K459" s="55" t="str">
        <f>IF(ISBLANK(B459),"",SUMIF(Virkedager!$C:$C,"&gt;" &amp;  C459,Virkedager!$A:$A) - SUMIF(Virkedager!$C:$C,"&gt;" &amp;  F459,Virkedager!$A:$A))</f>
        <v/>
      </c>
      <c r="L459" s="54" t="str">
        <f t="shared" si="33"/>
        <v/>
      </c>
      <c r="M459" s="56" t="str">
        <f t="shared" si="34"/>
        <v/>
      </c>
      <c r="N459" s="56" t="str">
        <f>IF(ISBLANK(B459),"",IF(COUNTIF($B$7:B459,B459)&gt;1,TRUE,FALSE))</f>
        <v/>
      </c>
      <c r="O459" s="56" t="str">
        <f>IF(ISBLANK(B459),"",IF(COUNTIF($M$7:M459,TRUE)&gt;$Q$2,M459,FALSE))</f>
        <v/>
      </c>
      <c r="P459" s="135"/>
      <c r="Q459" s="134" t="str">
        <f t="shared" si="35"/>
        <v/>
      </c>
    </row>
    <row r="460" spans="2:17" s="49" customFormat="1" ht="15" x14ac:dyDescent="0.25">
      <c r="B460" s="50"/>
      <c r="C460" s="51"/>
      <c r="D460" s="51"/>
      <c r="E460" s="52"/>
      <c r="F460" s="51"/>
      <c r="G460" s="53"/>
      <c r="H460" s="132"/>
      <c r="I460" s="131" t="str">
        <f>IF(ISBLANK(B460),"",SUMIF(Virkedager!$C:$C,"&gt;" &amp;  C460,Virkedager!$A:$A) - SUMIF(Virkedager!$C:$C,"&gt;" &amp;  D460,Virkedager!$A:$A))</f>
        <v/>
      </c>
      <c r="J460" s="54" t="str">
        <f t="shared" si="32"/>
        <v/>
      </c>
      <c r="K460" s="55" t="str">
        <f>IF(ISBLANK(B460),"",SUMIF(Virkedager!$C:$C,"&gt;" &amp;  C460,Virkedager!$A:$A) - SUMIF(Virkedager!$C:$C,"&gt;" &amp;  F460,Virkedager!$A:$A))</f>
        <v/>
      </c>
      <c r="L460" s="54" t="str">
        <f t="shared" si="33"/>
        <v/>
      </c>
      <c r="M460" s="56" t="str">
        <f t="shared" si="34"/>
        <v/>
      </c>
      <c r="N460" s="56" t="str">
        <f>IF(ISBLANK(B460),"",IF(COUNTIF($B$7:B460,B460)&gt;1,TRUE,FALSE))</f>
        <v/>
      </c>
      <c r="O460" s="56" t="str">
        <f>IF(ISBLANK(B460),"",IF(COUNTIF($M$7:M460,TRUE)&gt;$Q$2,M460,FALSE))</f>
        <v/>
      </c>
      <c r="P460" s="135"/>
      <c r="Q460" s="134" t="str">
        <f t="shared" si="35"/>
        <v/>
      </c>
    </row>
    <row r="461" spans="2:17" s="49" customFormat="1" ht="15" x14ac:dyDescent="0.25">
      <c r="B461" s="50"/>
      <c r="C461" s="51"/>
      <c r="D461" s="51"/>
      <c r="E461" s="52"/>
      <c r="F461" s="51"/>
      <c r="G461" s="53"/>
      <c r="H461" s="132"/>
      <c r="I461" s="131" t="str">
        <f>IF(ISBLANK(B461),"",SUMIF(Virkedager!$C:$C,"&gt;" &amp;  C461,Virkedager!$A:$A) - SUMIF(Virkedager!$C:$C,"&gt;" &amp;  D461,Virkedager!$A:$A))</f>
        <v/>
      </c>
      <c r="J461" s="54" t="str">
        <f t="shared" si="32"/>
        <v/>
      </c>
      <c r="K461" s="55" t="str">
        <f>IF(ISBLANK(B461),"",SUMIF(Virkedager!$C:$C,"&gt;" &amp;  C461,Virkedager!$A:$A) - SUMIF(Virkedager!$C:$C,"&gt;" &amp;  F461,Virkedager!$A:$A))</f>
        <v/>
      </c>
      <c r="L461" s="54" t="str">
        <f t="shared" si="33"/>
        <v/>
      </c>
      <c r="M461" s="56" t="str">
        <f t="shared" si="34"/>
        <v/>
      </c>
      <c r="N461" s="56" t="str">
        <f>IF(ISBLANK(B461),"",IF(COUNTIF($B$7:B461,B461)&gt;1,TRUE,FALSE))</f>
        <v/>
      </c>
      <c r="O461" s="56" t="str">
        <f>IF(ISBLANK(B461),"",IF(COUNTIF($M$7:M461,TRUE)&gt;$Q$2,M461,FALSE))</f>
        <v/>
      </c>
      <c r="P461" s="135"/>
      <c r="Q461" s="134" t="str">
        <f t="shared" si="35"/>
        <v/>
      </c>
    </row>
    <row r="462" spans="2:17" s="49" customFormat="1" ht="15" x14ac:dyDescent="0.25">
      <c r="B462" s="50"/>
      <c r="C462" s="51"/>
      <c r="D462" s="51"/>
      <c r="E462" s="52"/>
      <c r="F462" s="51"/>
      <c r="G462" s="53"/>
      <c r="H462" s="132"/>
      <c r="I462" s="131" t="str">
        <f>IF(ISBLANK(B462),"",SUMIF(Virkedager!$C:$C,"&gt;" &amp;  C462,Virkedager!$A:$A) - SUMIF(Virkedager!$C:$C,"&gt;" &amp;  D462,Virkedager!$A:$A))</f>
        <v/>
      </c>
      <c r="J462" s="54" t="str">
        <f t="shared" si="32"/>
        <v/>
      </c>
      <c r="K462" s="55" t="str">
        <f>IF(ISBLANK(B462),"",SUMIF(Virkedager!$C:$C,"&gt;" &amp;  C462,Virkedager!$A:$A) - SUMIF(Virkedager!$C:$C,"&gt;" &amp;  F462,Virkedager!$A:$A))</f>
        <v/>
      </c>
      <c r="L462" s="54" t="str">
        <f t="shared" si="33"/>
        <v/>
      </c>
      <c r="M462" s="56" t="str">
        <f t="shared" si="34"/>
        <v/>
      </c>
      <c r="N462" s="56" t="str">
        <f>IF(ISBLANK(B462),"",IF(COUNTIF($B$7:B462,B462)&gt;1,TRUE,FALSE))</f>
        <v/>
      </c>
      <c r="O462" s="56" t="str">
        <f>IF(ISBLANK(B462),"",IF(COUNTIF($M$7:M462,TRUE)&gt;$Q$2,M462,FALSE))</f>
        <v/>
      </c>
      <c r="P462" s="135"/>
      <c r="Q462" s="134" t="str">
        <f t="shared" si="35"/>
        <v/>
      </c>
    </row>
    <row r="463" spans="2:17" s="49" customFormat="1" ht="15" x14ac:dyDescent="0.25">
      <c r="B463" s="50"/>
      <c r="C463" s="51"/>
      <c r="D463" s="51"/>
      <c r="E463" s="52"/>
      <c r="F463" s="51"/>
      <c r="G463" s="53"/>
      <c r="H463" s="132"/>
      <c r="I463" s="131" t="str">
        <f>IF(ISBLANK(B463),"",SUMIF(Virkedager!$C:$C,"&gt;" &amp;  C463,Virkedager!$A:$A) - SUMIF(Virkedager!$C:$C,"&gt;" &amp;  D463,Virkedager!$A:$A))</f>
        <v/>
      </c>
      <c r="J463" s="54" t="str">
        <f t="shared" si="32"/>
        <v/>
      </c>
      <c r="K463" s="55" t="str">
        <f>IF(ISBLANK(B463),"",SUMIF(Virkedager!$C:$C,"&gt;" &amp;  C463,Virkedager!$A:$A) - SUMIF(Virkedager!$C:$C,"&gt;" &amp;  F463,Virkedager!$A:$A))</f>
        <v/>
      </c>
      <c r="L463" s="54" t="str">
        <f t="shared" si="33"/>
        <v/>
      </c>
      <c r="M463" s="56" t="str">
        <f t="shared" si="34"/>
        <v/>
      </c>
      <c r="N463" s="56" t="str">
        <f>IF(ISBLANK(B463),"",IF(COUNTIF($B$7:B463,B463)&gt;1,TRUE,FALSE))</f>
        <v/>
      </c>
      <c r="O463" s="56" t="str">
        <f>IF(ISBLANK(B463),"",IF(COUNTIF($M$7:M463,TRUE)&gt;$Q$2,M463,FALSE))</f>
        <v/>
      </c>
      <c r="P463" s="135"/>
      <c r="Q463" s="134" t="str">
        <f t="shared" si="35"/>
        <v/>
      </c>
    </row>
    <row r="464" spans="2:17" s="49" customFormat="1" ht="15" x14ac:dyDescent="0.25">
      <c r="B464" s="50"/>
      <c r="C464" s="51"/>
      <c r="D464" s="51"/>
      <c r="E464" s="52"/>
      <c r="F464" s="51"/>
      <c r="G464" s="53"/>
      <c r="H464" s="132"/>
      <c r="I464" s="131" t="str">
        <f>IF(ISBLANK(B464),"",SUMIF(Virkedager!$C:$C,"&gt;" &amp;  C464,Virkedager!$A:$A) - SUMIF(Virkedager!$C:$C,"&gt;" &amp;  D464,Virkedager!$A:$A))</f>
        <v/>
      </c>
      <c r="J464" s="54" t="str">
        <f t="shared" si="32"/>
        <v/>
      </c>
      <c r="K464" s="55" t="str">
        <f>IF(ISBLANK(B464),"",SUMIF(Virkedager!$C:$C,"&gt;" &amp;  C464,Virkedager!$A:$A) - SUMIF(Virkedager!$C:$C,"&gt;" &amp;  F464,Virkedager!$A:$A))</f>
        <v/>
      </c>
      <c r="L464" s="54" t="str">
        <f t="shared" si="33"/>
        <v/>
      </c>
      <c r="M464" s="56" t="str">
        <f t="shared" si="34"/>
        <v/>
      </c>
      <c r="N464" s="56" t="str">
        <f>IF(ISBLANK(B464),"",IF(COUNTIF($B$7:B464,B464)&gt;1,TRUE,FALSE))</f>
        <v/>
      </c>
      <c r="O464" s="56" t="str">
        <f>IF(ISBLANK(B464),"",IF(COUNTIF($M$7:M464,TRUE)&gt;$Q$2,M464,FALSE))</f>
        <v/>
      </c>
      <c r="P464" s="135"/>
      <c r="Q464" s="134" t="str">
        <f t="shared" si="35"/>
        <v/>
      </c>
    </row>
    <row r="465" spans="2:17" s="49" customFormat="1" ht="15" x14ac:dyDescent="0.25">
      <c r="B465" s="50"/>
      <c r="C465" s="51"/>
      <c r="D465" s="51"/>
      <c r="E465" s="52"/>
      <c r="F465" s="51"/>
      <c r="G465" s="53"/>
      <c r="H465" s="132"/>
      <c r="I465" s="131" t="str">
        <f>IF(ISBLANK(B465),"",SUMIF(Virkedager!$C:$C,"&gt;" &amp;  C465,Virkedager!$A:$A) - SUMIF(Virkedager!$C:$C,"&gt;" &amp;  D465,Virkedager!$A:$A))</f>
        <v/>
      </c>
      <c r="J465" s="54" t="str">
        <f t="shared" si="32"/>
        <v/>
      </c>
      <c r="K465" s="55" t="str">
        <f>IF(ISBLANK(B465),"",SUMIF(Virkedager!$C:$C,"&gt;" &amp;  C465,Virkedager!$A:$A) - SUMIF(Virkedager!$C:$C,"&gt;" &amp;  F465,Virkedager!$A:$A))</f>
        <v/>
      </c>
      <c r="L465" s="54" t="str">
        <f t="shared" si="33"/>
        <v/>
      </c>
      <c r="M465" s="56" t="str">
        <f t="shared" si="34"/>
        <v/>
      </c>
      <c r="N465" s="56" t="str">
        <f>IF(ISBLANK(B465),"",IF(COUNTIF($B$7:B465,B465)&gt;1,TRUE,FALSE))</f>
        <v/>
      </c>
      <c r="O465" s="56" t="str">
        <f>IF(ISBLANK(B465),"",IF(COUNTIF($M$7:M465,TRUE)&gt;$Q$2,M465,FALSE))</f>
        <v/>
      </c>
      <c r="P465" s="135"/>
      <c r="Q465" s="134" t="str">
        <f t="shared" si="35"/>
        <v/>
      </c>
    </row>
    <row r="466" spans="2:17" s="49" customFormat="1" ht="15" x14ac:dyDescent="0.25">
      <c r="B466" s="50"/>
      <c r="C466" s="51"/>
      <c r="D466" s="51"/>
      <c r="E466" s="52"/>
      <c r="F466" s="51"/>
      <c r="G466" s="53"/>
      <c r="H466" s="132"/>
      <c r="I466" s="131" t="str">
        <f>IF(ISBLANK(B466),"",SUMIF(Virkedager!$C:$C,"&gt;" &amp;  C466,Virkedager!$A:$A) - SUMIF(Virkedager!$C:$C,"&gt;" &amp;  D466,Virkedager!$A:$A))</f>
        <v/>
      </c>
      <c r="J466" s="54" t="str">
        <f t="shared" si="32"/>
        <v/>
      </c>
      <c r="K466" s="55" t="str">
        <f>IF(ISBLANK(B466),"",SUMIF(Virkedager!$C:$C,"&gt;" &amp;  C466,Virkedager!$A:$A) - SUMIF(Virkedager!$C:$C,"&gt;" &amp;  F466,Virkedager!$A:$A))</f>
        <v/>
      </c>
      <c r="L466" s="54" t="str">
        <f t="shared" si="33"/>
        <v/>
      </c>
      <c r="M466" s="56" t="str">
        <f t="shared" si="34"/>
        <v/>
      </c>
      <c r="N466" s="56" t="str">
        <f>IF(ISBLANK(B466),"",IF(COUNTIF($B$7:B466,B466)&gt;1,TRUE,FALSE))</f>
        <v/>
      </c>
      <c r="O466" s="56" t="str">
        <f>IF(ISBLANK(B466),"",IF(COUNTIF($M$7:M466,TRUE)&gt;$Q$2,M466,FALSE))</f>
        <v/>
      </c>
      <c r="P466" s="135"/>
      <c r="Q466" s="134" t="str">
        <f t="shared" si="35"/>
        <v/>
      </c>
    </row>
    <row r="467" spans="2:17" s="49" customFormat="1" ht="15" x14ac:dyDescent="0.25">
      <c r="B467" s="50"/>
      <c r="C467" s="51"/>
      <c r="D467" s="51"/>
      <c r="E467" s="52"/>
      <c r="F467" s="51"/>
      <c r="G467" s="53"/>
      <c r="H467" s="132"/>
      <c r="I467" s="131" t="str">
        <f>IF(ISBLANK(B467),"",SUMIF(Virkedager!$C:$C,"&gt;" &amp;  C467,Virkedager!$A:$A) - SUMIF(Virkedager!$C:$C,"&gt;" &amp;  D467,Virkedager!$A:$A))</f>
        <v/>
      </c>
      <c r="J467" s="54" t="str">
        <f t="shared" si="32"/>
        <v/>
      </c>
      <c r="K467" s="55" t="str">
        <f>IF(ISBLANK(B467),"",SUMIF(Virkedager!$C:$C,"&gt;" &amp;  C467,Virkedager!$A:$A) - SUMIF(Virkedager!$C:$C,"&gt;" &amp;  F467,Virkedager!$A:$A))</f>
        <v/>
      </c>
      <c r="L467" s="54" t="str">
        <f t="shared" si="33"/>
        <v/>
      </c>
      <c r="M467" s="56" t="str">
        <f t="shared" si="34"/>
        <v/>
      </c>
      <c r="N467" s="56" t="str">
        <f>IF(ISBLANK(B467),"",IF(COUNTIF($B$7:B467,B467)&gt;1,TRUE,FALSE))</f>
        <v/>
      </c>
      <c r="O467" s="56" t="str">
        <f>IF(ISBLANK(B467),"",IF(COUNTIF($M$7:M467,TRUE)&gt;$Q$2,M467,FALSE))</f>
        <v/>
      </c>
      <c r="P467" s="135"/>
      <c r="Q467" s="134" t="str">
        <f t="shared" si="35"/>
        <v/>
      </c>
    </row>
    <row r="468" spans="2:17" s="49" customFormat="1" ht="15" x14ac:dyDescent="0.25">
      <c r="B468" s="50"/>
      <c r="C468" s="51"/>
      <c r="D468" s="51"/>
      <c r="E468" s="52"/>
      <c r="F468" s="51"/>
      <c r="G468" s="53"/>
      <c r="H468" s="132"/>
      <c r="I468" s="131" t="str">
        <f>IF(ISBLANK(B468),"",SUMIF(Virkedager!$C:$C,"&gt;" &amp;  C468,Virkedager!$A:$A) - SUMIF(Virkedager!$C:$C,"&gt;" &amp;  D468,Virkedager!$A:$A))</f>
        <v/>
      </c>
      <c r="J468" s="54" t="str">
        <f t="shared" si="32"/>
        <v/>
      </c>
      <c r="K468" s="55" t="str">
        <f>IF(ISBLANK(B468),"",SUMIF(Virkedager!$C:$C,"&gt;" &amp;  C468,Virkedager!$A:$A) - SUMIF(Virkedager!$C:$C,"&gt;" &amp;  F468,Virkedager!$A:$A))</f>
        <v/>
      </c>
      <c r="L468" s="54" t="str">
        <f t="shared" si="33"/>
        <v/>
      </c>
      <c r="M468" s="56" t="str">
        <f t="shared" si="34"/>
        <v/>
      </c>
      <c r="N468" s="56" t="str">
        <f>IF(ISBLANK(B468),"",IF(COUNTIF($B$7:B468,B468)&gt;1,TRUE,FALSE))</f>
        <v/>
      </c>
      <c r="O468" s="56" t="str">
        <f>IF(ISBLANK(B468),"",IF(COUNTIF($M$7:M468,TRUE)&gt;$Q$2,M468,FALSE))</f>
        <v/>
      </c>
      <c r="P468" s="135"/>
      <c r="Q468" s="134" t="str">
        <f t="shared" si="35"/>
        <v/>
      </c>
    </row>
    <row r="469" spans="2:17" s="49" customFormat="1" ht="15" x14ac:dyDescent="0.25">
      <c r="B469" s="50"/>
      <c r="C469" s="51"/>
      <c r="D469" s="51"/>
      <c r="E469" s="52"/>
      <c r="F469" s="51"/>
      <c r="G469" s="53"/>
      <c r="H469" s="132"/>
      <c r="I469" s="131" t="str">
        <f>IF(ISBLANK(B469),"",SUMIF(Virkedager!$C:$C,"&gt;" &amp;  C469,Virkedager!$A:$A) - SUMIF(Virkedager!$C:$C,"&gt;" &amp;  D469,Virkedager!$A:$A))</f>
        <v/>
      </c>
      <c r="J469" s="54" t="str">
        <f t="shared" si="32"/>
        <v/>
      </c>
      <c r="K469" s="55" t="str">
        <f>IF(ISBLANK(B469),"",SUMIF(Virkedager!$C:$C,"&gt;" &amp;  C469,Virkedager!$A:$A) - SUMIF(Virkedager!$C:$C,"&gt;" &amp;  F469,Virkedager!$A:$A))</f>
        <v/>
      </c>
      <c r="L469" s="54" t="str">
        <f t="shared" si="33"/>
        <v/>
      </c>
      <c r="M469" s="56" t="str">
        <f t="shared" si="34"/>
        <v/>
      </c>
      <c r="N469" s="56" t="str">
        <f>IF(ISBLANK(B469),"",IF(COUNTIF($B$7:B469,B469)&gt;1,TRUE,FALSE))</f>
        <v/>
      </c>
      <c r="O469" s="56" t="str">
        <f>IF(ISBLANK(B469),"",IF(COUNTIF($M$7:M469,TRUE)&gt;$Q$2,M469,FALSE))</f>
        <v/>
      </c>
      <c r="P469" s="135"/>
      <c r="Q469" s="134" t="str">
        <f t="shared" si="35"/>
        <v/>
      </c>
    </row>
    <row r="470" spans="2:17" s="49" customFormat="1" ht="15" x14ac:dyDescent="0.25">
      <c r="B470" s="50"/>
      <c r="C470" s="51"/>
      <c r="D470" s="51"/>
      <c r="E470" s="52"/>
      <c r="F470" s="51"/>
      <c r="G470" s="53"/>
      <c r="H470" s="132"/>
      <c r="I470" s="131" t="str">
        <f>IF(ISBLANK(B470),"",SUMIF(Virkedager!$C:$C,"&gt;" &amp;  C470,Virkedager!$A:$A) - SUMIF(Virkedager!$C:$C,"&gt;" &amp;  D470,Virkedager!$A:$A))</f>
        <v/>
      </c>
      <c r="J470" s="54" t="str">
        <f t="shared" si="32"/>
        <v/>
      </c>
      <c r="K470" s="55" t="str">
        <f>IF(ISBLANK(B470),"",SUMIF(Virkedager!$C:$C,"&gt;" &amp;  C470,Virkedager!$A:$A) - SUMIF(Virkedager!$C:$C,"&gt;" &amp;  F470,Virkedager!$A:$A))</f>
        <v/>
      </c>
      <c r="L470" s="54" t="str">
        <f t="shared" si="33"/>
        <v/>
      </c>
      <c r="M470" s="56" t="str">
        <f t="shared" si="34"/>
        <v/>
      </c>
      <c r="N470" s="56" t="str">
        <f>IF(ISBLANK(B470),"",IF(COUNTIF($B$7:B470,B470)&gt;1,TRUE,FALSE))</f>
        <v/>
      </c>
      <c r="O470" s="56" t="str">
        <f>IF(ISBLANK(B470),"",IF(COUNTIF($M$7:M470,TRUE)&gt;$Q$2,M470,FALSE))</f>
        <v/>
      </c>
      <c r="P470" s="135"/>
      <c r="Q470" s="134" t="str">
        <f t="shared" si="35"/>
        <v/>
      </c>
    </row>
    <row r="471" spans="2:17" s="49" customFormat="1" ht="15" x14ac:dyDescent="0.25">
      <c r="B471" s="50"/>
      <c r="C471" s="51"/>
      <c r="D471" s="51"/>
      <c r="E471" s="52"/>
      <c r="F471" s="51"/>
      <c r="G471" s="53"/>
      <c r="H471" s="132"/>
      <c r="I471" s="131" t="str">
        <f>IF(ISBLANK(B471),"",SUMIF(Virkedager!$C:$C,"&gt;" &amp;  C471,Virkedager!$A:$A) - SUMIF(Virkedager!$C:$C,"&gt;" &amp;  D471,Virkedager!$A:$A))</f>
        <v/>
      </c>
      <c r="J471" s="54" t="str">
        <f t="shared" si="32"/>
        <v/>
      </c>
      <c r="K471" s="55" t="str">
        <f>IF(ISBLANK(B471),"",SUMIF(Virkedager!$C:$C,"&gt;" &amp;  C471,Virkedager!$A:$A) - SUMIF(Virkedager!$C:$C,"&gt;" &amp;  F471,Virkedager!$A:$A))</f>
        <v/>
      </c>
      <c r="L471" s="54" t="str">
        <f t="shared" si="33"/>
        <v/>
      </c>
      <c r="M471" s="56" t="str">
        <f t="shared" si="34"/>
        <v/>
      </c>
      <c r="N471" s="56" t="str">
        <f>IF(ISBLANK(B471),"",IF(COUNTIF($B$7:B471,B471)&gt;1,TRUE,FALSE))</f>
        <v/>
      </c>
      <c r="O471" s="56" t="str">
        <f>IF(ISBLANK(B471),"",IF(COUNTIF($M$7:M471,TRUE)&gt;$Q$2,M471,FALSE))</f>
        <v/>
      </c>
      <c r="P471" s="135"/>
      <c r="Q471" s="134" t="str">
        <f t="shared" si="35"/>
        <v/>
      </c>
    </row>
    <row r="472" spans="2:17" s="49" customFormat="1" ht="15" x14ac:dyDescent="0.25">
      <c r="B472" s="50"/>
      <c r="C472" s="51"/>
      <c r="D472" s="51"/>
      <c r="E472" s="52"/>
      <c r="F472" s="51"/>
      <c r="G472" s="53"/>
      <c r="H472" s="132"/>
      <c r="I472" s="131" t="str">
        <f>IF(ISBLANK(B472),"",SUMIF(Virkedager!$C:$C,"&gt;" &amp;  C472,Virkedager!$A:$A) - SUMIF(Virkedager!$C:$C,"&gt;" &amp;  D472,Virkedager!$A:$A))</f>
        <v/>
      </c>
      <c r="J472" s="54" t="str">
        <f t="shared" si="32"/>
        <v/>
      </c>
      <c r="K472" s="55" t="str">
        <f>IF(ISBLANK(B472),"",SUMIF(Virkedager!$C:$C,"&gt;" &amp;  C472,Virkedager!$A:$A) - SUMIF(Virkedager!$C:$C,"&gt;" &amp;  F472,Virkedager!$A:$A))</f>
        <v/>
      </c>
      <c r="L472" s="54" t="str">
        <f t="shared" si="33"/>
        <v/>
      </c>
      <c r="M472" s="56" t="str">
        <f t="shared" si="34"/>
        <v/>
      </c>
      <c r="N472" s="56" t="str">
        <f>IF(ISBLANK(B472),"",IF(COUNTIF($B$7:B472,B472)&gt;1,TRUE,FALSE))</f>
        <v/>
      </c>
      <c r="O472" s="56" t="str">
        <f>IF(ISBLANK(B472),"",IF(COUNTIF($M$7:M472,TRUE)&gt;$Q$2,M472,FALSE))</f>
        <v/>
      </c>
      <c r="P472" s="135"/>
      <c r="Q472" s="134" t="str">
        <f t="shared" si="35"/>
        <v/>
      </c>
    </row>
    <row r="473" spans="2:17" s="49" customFormat="1" ht="15" x14ac:dyDescent="0.25">
      <c r="B473" s="50"/>
      <c r="C473" s="51"/>
      <c r="D473" s="51"/>
      <c r="E473" s="52"/>
      <c r="F473" s="51"/>
      <c r="G473" s="53"/>
      <c r="H473" s="132"/>
      <c r="I473" s="131" t="str">
        <f>IF(ISBLANK(B473),"",SUMIF(Virkedager!$C:$C,"&gt;" &amp;  C473,Virkedager!$A:$A) - SUMIF(Virkedager!$C:$C,"&gt;" &amp;  D473,Virkedager!$A:$A))</f>
        <v/>
      </c>
      <c r="J473" s="54" t="str">
        <f t="shared" si="32"/>
        <v/>
      </c>
      <c r="K473" s="55" t="str">
        <f>IF(ISBLANK(B473),"",SUMIF(Virkedager!$C:$C,"&gt;" &amp;  C473,Virkedager!$A:$A) - SUMIF(Virkedager!$C:$C,"&gt;" &amp;  F473,Virkedager!$A:$A))</f>
        <v/>
      </c>
      <c r="L473" s="54" t="str">
        <f t="shared" si="33"/>
        <v/>
      </c>
      <c r="M473" s="56" t="str">
        <f t="shared" si="34"/>
        <v/>
      </c>
      <c r="N473" s="56" t="str">
        <f>IF(ISBLANK(B473),"",IF(COUNTIF($B$7:B473,B473)&gt;1,TRUE,FALSE))</f>
        <v/>
      </c>
      <c r="O473" s="56" t="str">
        <f>IF(ISBLANK(B473),"",IF(COUNTIF($M$7:M473,TRUE)&gt;$Q$2,M473,FALSE))</f>
        <v/>
      </c>
      <c r="P473" s="135"/>
      <c r="Q473" s="134" t="str">
        <f t="shared" si="35"/>
        <v/>
      </c>
    </row>
    <row r="474" spans="2:17" s="49" customFormat="1" ht="15" x14ac:dyDescent="0.25">
      <c r="B474" s="50"/>
      <c r="C474" s="51"/>
      <c r="D474" s="51"/>
      <c r="E474" s="52"/>
      <c r="F474" s="51"/>
      <c r="G474" s="53"/>
      <c r="H474" s="132"/>
      <c r="I474" s="131" t="str">
        <f>IF(ISBLANK(B474),"",SUMIF(Virkedager!$C:$C,"&gt;" &amp;  C474,Virkedager!$A:$A) - SUMIF(Virkedager!$C:$C,"&gt;" &amp;  D474,Virkedager!$A:$A))</f>
        <v/>
      </c>
      <c r="J474" s="54" t="str">
        <f t="shared" si="32"/>
        <v/>
      </c>
      <c r="K474" s="55" t="str">
        <f>IF(ISBLANK(B474),"",SUMIF(Virkedager!$C:$C,"&gt;" &amp;  C474,Virkedager!$A:$A) - SUMIF(Virkedager!$C:$C,"&gt;" &amp;  F474,Virkedager!$A:$A))</f>
        <v/>
      </c>
      <c r="L474" s="54" t="str">
        <f t="shared" si="33"/>
        <v/>
      </c>
      <c r="M474" s="56" t="str">
        <f t="shared" si="34"/>
        <v/>
      </c>
      <c r="N474" s="56" t="str">
        <f>IF(ISBLANK(B474),"",IF(COUNTIF($B$7:B474,B474)&gt;1,TRUE,FALSE))</f>
        <v/>
      </c>
      <c r="O474" s="56" t="str">
        <f>IF(ISBLANK(B474),"",IF(COUNTIF($M$7:M474,TRUE)&gt;$Q$2,M474,FALSE))</f>
        <v/>
      </c>
      <c r="P474" s="135"/>
      <c r="Q474" s="134" t="str">
        <f t="shared" si="35"/>
        <v/>
      </c>
    </row>
    <row r="475" spans="2:17" s="49" customFormat="1" ht="15" x14ac:dyDescent="0.25">
      <c r="B475" s="50"/>
      <c r="C475" s="51"/>
      <c r="D475" s="51"/>
      <c r="E475" s="52"/>
      <c r="F475" s="51"/>
      <c r="G475" s="53"/>
      <c r="H475" s="132"/>
      <c r="I475" s="131" t="str">
        <f>IF(ISBLANK(B475),"",SUMIF(Virkedager!$C:$C,"&gt;" &amp;  C475,Virkedager!$A:$A) - SUMIF(Virkedager!$C:$C,"&gt;" &amp;  D475,Virkedager!$A:$A))</f>
        <v/>
      </c>
      <c r="J475" s="54" t="str">
        <f t="shared" si="32"/>
        <v/>
      </c>
      <c r="K475" s="55" t="str">
        <f>IF(ISBLANK(B475),"",SUMIF(Virkedager!$C:$C,"&gt;" &amp;  C475,Virkedager!$A:$A) - SUMIF(Virkedager!$C:$C,"&gt;" &amp;  F475,Virkedager!$A:$A))</f>
        <v/>
      </c>
      <c r="L475" s="54" t="str">
        <f t="shared" si="33"/>
        <v/>
      </c>
      <c r="M475" s="56" t="str">
        <f t="shared" si="34"/>
        <v/>
      </c>
      <c r="N475" s="56" t="str">
        <f>IF(ISBLANK(B475),"",IF(COUNTIF($B$7:B475,B475)&gt;1,TRUE,FALSE))</f>
        <v/>
      </c>
      <c r="O475" s="56" t="str">
        <f>IF(ISBLANK(B475),"",IF(COUNTIF($M$7:M475,TRUE)&gt;$Q$2,M475,FALSE))</f>
        <v/>
      </c>
      <c r="P475" s="135"/>
      <c r="Q475" s="134" t="str">
        <f t="shared" si="35"/>
        <v/>
      </c>
    </row>
    <row r="476" spans="2:17" s="49" customFormat="1" ht="15" x14ac:dyDescent="0.25">
      <c r="B476" s="50"/>
      <c r="C476" s="51"/>
      <c r="D476" s="51"/>
      <c r="E476" s="52"/>
      <c r="F476" s="51"/>
      <c r="G476" s="53"/>
      <c r="H476" s="132"/>
      <c r="I476" s="131" t="str">
        <f>IF(ISBLANK(B476),"",SUMIF(Virkedager!$C:$C,"&gt;" &amp;  C476,Virkedager!$A:$A) - SUMIF(Virkedager!$C:$C,"&gt;" &amp;  D476,Virkedager!$A:$A))</f>
        <v/>
      </c>
      <c r="J476" s="54" t="str">
        <f t="shared" si="32"/>
        <v/>
      </c>
      <c r="K476" s="55" t="str">
        <f>IF(ISBLANK(B476),"",SUMIF(Virkedager!$C:$C,"&gt;" &amp;  C476,Virkedager!$A:$A) - SUMIF(Virkedager!$C:$C,"&gt;" &amp;  F476,Virkedager!$A:$A))</f>
        <v/>
      </c>
      <c r="L476" s="54" t="str">
        <f t="shared" si="33"/>
        <v/>
      </c>
      <c r="M476" s="56" t="str">
        <f t="shared" si="34"/>
        <v/>
      </c>
      <c r="N476" s="56" t="str">
        <f>IF(ISBLANK(B476),"",IF(COUNTIF($B$7:B476,B476)&gt;1,TRUE,FALSE))</f>
        <v/>
      </c>
      <c r="O476" s="56" t="str">
        <f>IF(ISBLANK(B476),"",IF(COUNTIF($M$7:M476,TRUE)&gt;$Q$2,M476,FALSE))</f>
        <v/>
      </c>
      <c r="P476" s="135"/>
      <c r="Q476" s="134" t="str">
        <f t="shared" si="35"/>
        <v/>
      </c>
    </row>
    <row r="477" spans="2:17" s="49" customFormat="1" ht="15" x14ac:dyDescent="0.25">
      <c r="B477" s="50"/>
      <c r="C477" s="51"/>
      <c r="D477" s="51"/>
      <c r="E477" s="52"/>
      <c r="F477" s="51"/>
      <c r="G477" s="53"/>
      <c r="H477" s="132"/>
      <c r="I477" s="131" t="str">
        <f>IF(ISBLANK(B477),"",SUMIF(Virkedager!$C:$C,"&gt;" &amp;  C477,Virkedager!$A:$A) - SUMIF(Virkedager!$C:$C,"&gt;" &amp;  D477,Virkedager!$A:$A))</f>
        <v/>
      </c>
      <c r="J477" s="54" t="str">
        <f t="shared" si="32"/>
        <v/>
      </c>
      <c r="K477" s="55" t="str">
        <f>IF(ISBLANK(B477),"",SUMIF(Virkedager!$C:$C,"&gt;" &amp;  C477,Virkedager!$A:$A) - SUMIF(Virkedager!$C:$C,"&gt;" &amp;  F477,Virkedager!$A:$A))</f>
        <v/>
      </c>
      <c r="L477" s="54" t="str">
        <f t="shared" si="33"/>
        <v/>
      </c>
      <c r="M477" s="56" t="str">
        <f t="shared" si="34"/>
        <v/>
      </c>
      <c r="N477" s="56" t="str">
        <f>IF(ISBLANK(B477),"",IF(COUNTIF($B$7:B477,B477)&gt;1,TRUE,FALSE))</f>
        <v/>
      </c>
      <c r="O477" s="56" t="str">
        <f>IF(ISBLANK(B477),"",IF(COUNTIF($M$7:M477,TRUE)&gt;$Q$2,M477,FALSE))</f>
        <v/>
      </c>
      <c r="P477" s="135"/>
      <c r="Q477" s="134" t="str">
        <f t="shared" si="35"/>
        <v/>
      </c>
    </row>
    <row r="478" spans="2:17" s="49" customFormat="1" ht="15" x14ac:dyDescent="0.25">
      <c r="B478" s="50"/>
      <c r="C478" s="51"/>
      <c r="D478" s="51"/>
      <c r="E478" s="52"/>
      <c r="F478" s="51"/>
      <c r="G478" s="53"/>
      <c r="H478" s="132"/>
      <c r="I478" s="131" t="str">
        <f>IF(ISBLANK(B478),"",SUMIF(Virkedager!$C:$C,"&gt;" &amp;  C478,Virkedager!$A:$A) - SUMIF(Virkedager!$C:$C,"&gt;" &amp;  D478,Virkedager!$A:$A))</f>
        <v/>
      </c>
      <c r="J478" s="54" t="str">
        <f t="shared" si="32"/>
        <v/>
      </c>
      <c r="K478" s="55" t="str">
        <f>IF(ISBLANK(B478),"",SUMIF(Virkedager!$C:$C,"&gt;" &amp;  C478,Virkedager!$A:$A) - SUMIF(Virkedager!$C:$C,"&gt;" &amp;  F478,Virkedager!$A:$A))</f>
        <v/>
      </c>
      <c r="L478" s="54" t="str">
        <f t="shared" si="33"/>
        <v/>
      </c>
      <c r="M478" s="56" t="str">
        <f t="shared" si="34"/>
        <v/>
      </c>
      <c r="N478" s="56" t="str">
        <f>IF(ISBLANK(B478),"",IF(COUNTIF($B$7:B478,B478)&gt;1,TRUE,FALSE))</f>
        <v/>
      </c>
      <c r="O478" s="56" t="str">
        <f>IF(ISBLANK(B478),"",IF(COUNTIF($M$7:M478,TRUE)&gt;$Q$2,M478,FALSE))</f>
        <v/>
      </c>
      <c r="P478" s="135"/>
      <c r="Q478" s="134" t="str">
        <f t="shared" si="35"/>
        <v/>
      </c>
    </row>
    <row r="479" spans="2:17" s="49" customFormat="1" ht="15" x14ac:dyDescent="0.25">
      <c r="B479" s="50"/>
      <c r="C479" s="51"/>
      <c r="D479" s="51"/>
      <c r="E479" s="52"/>
      <c r="F479" s="51"/>
      <c r="G479" s="53"/>
      <c r="H479" s="132"/>
      <c r="I479" s="131" t="str">
        <f>IF(ISBLANK(B479),"",SUMIF(Virkedager!$C:$C,"&gt;" &amp;  C479,Virkedager!$A:$A) - SUMIF(Virkedager!$C:$C,"&gt;" &amp;  D479,Virkedager!$A:$A))</f>
        <v/>
      </c>
      <c r="J479" s="54" t="str">
        <f t="shared" si="32"/>
        <v/>
      </c>
      <c r="K479" s="55" t="str">
        <f>IF(ISBLANK(B479),"",SUMIF(Virkedager!$C:$C,"&gt;" &amp;  C479,Virkedager!$A:$A) - SUMIF(Virkedager!$C:$C,"&gt;" &amp;  F479,Virkedager!$A:$A))</f>
        <v/>
      </c>
      <c r="L479" s="54" t="str">
        <f t="shared" si="33"/>
        <v/>
      </c>
      <c r="M479" s="56" t="str">
        <f t="shared" si="34"/>
        <v/>
      </c>
      <c r="N479" s="56" t="str">
        <f>IF(ISBLANK(B479),"",IF(COUNTIF($B$7:B479,B479)&gt;1,TRUE,FALSE))</f>
        <v/>
      </c>
      <c r="O479" s="56" t="str">
        <f>IF(ISBLANK(B479),"",IF(COUNTIF($M$7:M479,TRUE)&gt;$Q$2,M479,FALSE))</f>
        <v/>
      </c>
      <c r="P479" s="135"/>
      <c r="Q479" s="134" t="str">
        <f t="shared" si="35"/>
        <v/>
      </c>
    </row>
    <row r="480" spans="2:17" s="49" customFormat="1" ht="15" x14ac:dyDescent="0.25">
      <c r="B480" s="50"/>
      <c r="C480" s="51"/>
      <c r="D480" s="51"/>
      <c r="E480" s="52"/>
      <c r="F480" s="51"/>
      <c r="G480" s="53"/>
      <c r="H480" s="132"/>
      <c r="I480" s="131" t="str">
        <f>IF(ISBLANK(B480),"",SUMIF(Virkedager!$C:$C,"&gt;" &amp;  C480,Virkedager!$A:$A) - SUMIF(Virkedager!$C:$C,"&gt;" &amp;  D480,Virkedager!$A:$A))</f>
        <v/>
      </c>
      <c r="J480" s="54" t="str">
        <f t="shared" si="32"/>
        <v/>
      </c>
      <c r="K480" s="55" t="str">
        <f>IF(ISBLANK(B480),"",SUMIF(Virkedager!$C:$C,"&gt;" &amp;  C480,Virkedager!$A:$A) - SUMIF(Virkedager!$C:$C,"&gt;" &amp;  F480,Virkedager!$A:$A))</f>
        <v/>
      </c>
      <c r="L480" s="54" t="str">
        <f t="shared" si="33"/>
        <v/>
      </c>
      <c r="M480" s="56" t="str">
        <f t="shared" si="34"/>
        <v/>
      </c>
      <c r="N480" s="56" t="str">
        <f>IF(ISBLANK(B480),"",IF(COUNTIF($B$7:B480,B480)&gt;1,TRUE,FALSE))</f>
        <v/>
      </c>
      <c r="O480" s="56" t="str">
        <f>IF(ISBLANK(B480),"",IF(COUNTIF($M$7:M480,TRUE)&gt;$Q$2,M480,FALSE))</f>
        <v/>
      </c>
      <c r="P480" s="135"/>
      <c r="Q480" s="134" t="str">
        <f t="shared" si="35"/>
        <v/>
      </c>
    </row>
    <row r="481" spans="2:17" s="49" customFormat="1" ht="15" x14ac:dyDescent="0.25">
      <c r="B481" s="50"/>
      <c r="C481" s="51"/>
      <c r="D481" s="51"/>
      <c r="E481" s="52"/>
      <c r="F481" s="51"/>
      <c r="G481" s="53"/>
      <c r="H481" s="132"/>
      <c r="I481" s="131" t="str">
        <f>IF(ISBLANK(B481),"",SUMIF(Virkedager!$C:$C,"&gt;" &amp;  C481,Virkedager!$A:$A) - SUMIF(Virkedager!$C:$C,"&gt;" &amp;  D481,Virkedager!$A:$A))</f>
        <v/>
      </c>
      <c r="J481" s="54" t="str">
        <f t="shared" si="32"/>
        <v/>
      </c>
      <c r="K481" s="55" t="str">
        <f>IF(ISBLANK(B481),"",SUMIF(Virkedager!$C:$C,"&gt;" &amp;  C481,Virkedager!$A:$A) - SUMIF(Virkedager!$C:$C,"&gt;" &amp;  F481,Virkedager!$A:$A))</f>
        <v/>
      </c>
      <c r="L481" s="54" t="str">
        <f t="shared" si="33"/>
        <v/>
      </c>
      <c r="M481" s="56" t="str">
        <f t="shared" si="34"/>
        <v/>
      </c>
      <c r="N481" s="56" t="str">
        <f>IF(ISBLANK(B481),"",IF(COUNTIF($B$7:B481,B481)&gt;1,TRUE,FALSE))</f>
        <v/>
      </c>
      <c r="O481" s="56" t="str">
        <f>IF(ISBLANK(B481),"",IF(COUNTIF($M$7:M481,TRUE)&gt;$Q$2,M481,FALSE))</f>
        <v/>
      </c>
      <c r="P481" s="135"/>
      <c r="Q481" s="134" t="str">
        <f t="shared" si="35"/>
        <v/>
      </c>
    </row>
    <row r="482" spans="2:17" s="49" customFormat="1" ht="15" x14ac:dyDescent="0.25">
      <c r="B482" s="50"/>
      <c r="C482" s="51"/>
      <c r="D482" s="51"/>
      <c r="E482" s="52"/>
      <c r="F482" s="51"/>
      <c r="G482" s="53"/>
      <c r="H482" s="132"/>
      <c r="I482" s="131" t="str">
        <f>IF(ISBLANK(B482),"",SUMIF(Virkedager!$C:$C,"&gt;" &amp;  C482,Virkedager!$A:$A) - SUMIF(Virkedager!$C:$C,"&gt;" &amp;  D482,Virkedager!$A:$A))</f>
        <v/>
      </c>
      <c r="J482" s="54" t="str">
        <f t="shared" si="32"/>
        <v/>
      </c>
      <c r="K482" s="55" t="str">
        <f>IF(ISBLANK(B482),"",SUMIF(Virkedager!$C:$C,"&gt;" &amp;  C482,Virkedager!$A:$A) - SUMIF(Virkedager!$C:$C,"&gt;" &amp;  F482,Virkedager!$A:$A))</f>
        <v/>
      </c>
      <c r="L482" s="54" t="str">
        <f t="shared" si="33"/>
        <v/>
      </c>
      <c r="M482" s="56" t="str">
        <f t="shared" si="34"/>
        <v/>
      </c>
      <c r="N482" s="56" t="str">
        <f>IF(ISBLANK(B482),"",IF(COUNTIF($B$7:B482,B482)&gt;1,TRUE,FALSE))</f>
        <v/>
      </c>
      <c r="O482" s="56" t="str">
        <f>IF(ISBLANK(B482),"",IF(COUNTIF($M$7:M482,TRUE)&gt;$Q$2,M482,FALSE))</f>
        <v/>
      </c>
      <c r="P482" s="135"/>
      <c r="Q482" s="134" t="str">
        <f t="shared" si="35"/>
        <v/>
      </c>
    </row>
    <row r="483" spans="2:17" s="49" customFormat="1" ht="15" x14ac:dyDescent="0.25">
      <c r="B483" s="50"/>
      <c r="C483" s="51"/>
      <c r="D483" s="51"/>
      <c r="E483" s="52"/>
      <c r="F483" s="51"/>
      <c r="G483" s="53"/>
      <c r="H483" s="132"/>
      <c r="I483" s="131" t="str">
        <f>IF(ISBLANK(B483),"",SUMIF(Virkedager!$C:$C,"&gt;" &amp;  C483,Virkedager!$A:$A) - SUMIF(Virkedager!$C:$C,"&gt;" &amp;  D483,Virkedager!$A:$A))</f>
        <v/>
      </c>
      <c r="J483" s="54" t="str">
        <f t="shared" si="32"/>
        <v/>
      </c>
      <c r="K483" s="55" t="str">
        <f>IF(ISBLANK(B483),"",SUMIF(Virkedager!$C:$C,"&gt;" &amp;  C483,Virkedager!$A:$A) - SUMIF(Virkedager!$C:$C,"&gt;" &amp;  F483,Virkedager!$A:$A))</f>
        <v/>
      </c>
      <c r="L483" s="54" t="str">
        <f t="shared" si="33"/>
        <v/>
      </c>
      <c r="M483" s="56" t="str">
        <f t="shared" si="34"/>
        <v/>
      </c>
      <c r="N483" s="56" t="str">
        <f>IF(ISBLANK(B483),"",IF(COUNTIF($B$7:B483,B483)&gt;1,TRUE,FALSE))</f>
        <v/>
      </c>
      <c r="O483" s="56" t="str">
        <f>IF(ISBLANK(B483),"",IF(COUNTIF($M$7:M483,TRUE)&gt;$Q$2,M483,FALSE))</f>
        <v/>
      </c>
      <c r="P483" s="135"/>
      <c r="Q483" s="134" t="str">
        <f t="shared" si="35"/>
        <v/>
      </c>
    </row>
    <row r="484" spans="2:17" s="49" customFormat="1" ht="15" x14ac:dyDescent="0.25">
      <c r="B484" s="50"/>
      <c r="C484" s="51"/>
      <c r="D484" s="51"/>
      <c r="E484" s="52"/>
      <c r="F484" s="51"/>
      <c r="G484" s="53"/>
      <c r="H484" s="132"/>
      <c r="I484" s="131" t="str">
        <f>IF(ISBLANK(B484),"",SUMIF(Virkedager!$C:$C,"&gt;" &amp;  C484,Virkedager!$A:$A) - SUMIF(Virkedager!$C:$C,"&gt;" &amp;  D484,Virkedager!$A:$A))</f>
        <v/>
      </c>
      <c r="J484" s="54" t="str">
        <f t="shared" si="32"/>
        <v/>
      </c>
      <c r="K484" s="55" t="str">
        <f>IF(ISBLANK(B484),"",SUMIF(Virkedager!$C:$C,"&gt;" &amp;  C484,Virkedager!$A:$A) - SUMIF(Virkedager!$C:$C,"&gt;" &amp;  F484,Virkedager!$A:$A))</f>
        <v/>
      </c>
      <c r="L484" s="54" t="str">
        <f t="shared" si="33"/>
        <v/>
      </c>
      <c r="M484" s="56" t="str">
        <f t="shared" si="34"/>
        <v/>
      </c>
      <c r="N484" s="56" t="str">
        <f>IF(ISBLANK(B484),"",IF(COUNTIF($B$7:B484,B484)&gt;1,TRUE,FALSE))</f>
        <v/>
      </c>
      <c r="O484" s="56" t="str">
        <f>IF(ISBLANK(B484),"",IF(COUNTIF($M$7:M484,TRUE)&gt;$Q$2,M484,FALSE))</f>
        <v/>
      </c>
      <c r="P484" s="135"/>
      <c r="Q484" s="134" t="str">
        <f t="shared" si="35"/>
        <v/>
      </c>
    </row>
    <row r="485" spans="2:17" s="49" customFormat="1" ht="15" x14ac:dyDescent="0.25">
      <c r="B485" s="50"/>
      <c r="C485" s="51"/>
      <c r="D485" s="51"/>
      <c r="E485" s="52"/>
      <c r="F485" s="51"/>
      <c r="G485" s="53"/>
      <c r="H485" s="132"/>
      <c r="I485" s="131" t="str">
        <f>IF(ISBLANK(B485),"",SUMIF(Virkedager!$C:$C,"&gt;" &amp;  C485,Virkedager!$A:$A) - SUMIF(Virkedager!$C:$C,"&gt;" &amp;  D485,Virkedager!$A:$A))</f>
        <v/>
      </c>
      <c r="J485" s="54" t="str">
        <f t="shared" si="32"/>
        <v/>
      </c>
      <c r="K485" s="55" t="str">
        <f>IF(ISBLANK(B485),"",SUMIF(Virkedager!$C:$C,"&gt;" &amp;  C485,Virkedager!$A:$A) - SUMIF(Virkedager!$C:$C,"&gt;" &amp;  F485,Virkedager!$A:$A))</f>
        <v/>
      </c>
      <c r="L485" s="54" t="str">
        <f t="shared" si="33"/>
        <v/>
      </c>
      <c r="M485" s="56" t="str">
        <f t="shared" si="34"/>
        <v/>
      </c>
      <c r="N485" s="56" t="str">
        <f>IF(ISBLANK(B485),"",IF(COUNTIF($B$7:B485,B485)&gt;1,TRUE,FALSE))</f>
        <v/>
      </c>
      <c r="O485" s="56" t="str">
        <f>IF(ISBLANK(B485),"",IF(COUNTIF($M$7:M485,TRUE)&gt;$Q$2,M485,FALSE))</f>
        <v/>
      </c>
      <c r="P485" s="135"/>
      <c r="Q485" s="134" t="str">
        <f t="shared" si="35"/>
        <v/>
      </c>
    </row>
    <row r="486" spans="2:17" s="49" customFormat="1" ht="15" x14ac:dyDescent="0.25">
      <c r="B486" s="50"/>
      <c r="C486" s="51"/>
      <c r="D486" s="51"/>
      <c r="E486" s="52"/>
      <c r="F486" s="51"/>
      <c r="G486" s="53"/>
      <c r="H486" s="132"/>
      <c r="I486" s="131" t="str">
        <f>IF(ISBLANK(B486),"",SUMIF(Virkedager!$C:$C,"&gt;" &amp;  C486,Virkedager!$A:$A) - SUMIF(Virkedager!$C:$C,"&gt;" &amp;  D486,Virkedager!$A:$A))</f>
        <v/>
      </c>
      <c r="J486" s="54" t="str">
        <f t="shared" si="32"/>
        <v/>
      </c>
      <c r="K486" s="55" t="str">
        <f>IF(ISBLANK(B486),"",SUMIF(Virkedager!$C:$C,"&gt;" &amp;  C486,Virkedager!$A:$A) - SUMIF(Virkedager!$C:$C,"&gt;" &amp;  F486,Virkedager!$A:$A))</f>
        <v/>
      </c>
      <c r="L486" s="54" t="str">
        <f t="shared" si="33"/>
        <v/>
      </c>
      <c r="M486" s="56" t="str">
        <f t="shared" si="34"/>
        <v/>
      </c>
      <c r="N486" s="56" t="str">
        <f>IF(ISBLANK(B486),"",IF(COUNTIF($B$7:B486,B486)&gt;1,TRUE,FALSE))</f>
        <v/>
      </c>
      <c r="O486" s="56" t="str">
        <f>IF(ISBLANK(B486),"",IF(COUNTIF($M$7:M486,TRUE)&gt;$Q$2,M486,FALSE))</f>
        <v/>
      </c>
      <c r="P486" s="135"/>
      <c r="Q486" s="134" t="str">
        <f t="shared" si="35"/>
        <v/>
      </c>
    </row>
    <row r="487" spans="2:17" s="49" customFormat="1" ht="15" x14ac:dyDescent="0.25">
      <c r="B487" s="50"/>
      <c r="C487" s="51"/>
      <c r="D487" s="51"/>
      <c r="E487" s="52"/>
      <c r="F487" s="51"/>
      <c r="G487" s="53"/>
      <c r="H487" s="132"/>
      <c r="I487" s="131" t="str">
        <f>IF(ISBLANK(B487),"",SUMIF(Virkedager!$C:$C,"&gt;" &amp;  C487,Virkedager!$A:$A) - SUMIF(Virkedager!$C:$C,"&gt;" &amp;  D487,Virkedager!$A:$A))</f>
        <v/>
      </c>
      <c r="J487" s="54" t="str">
        <f t="shared" si="32"/>
        <v/>
      </c>
      <c r="K487" s="55" t="str">
        <f>IF(ISBLANK(B487),"",SUMIF(Virkedager!$C:$C,"&gt;" &amp;  C487,Virkedager!$A:$A) - SUMIF(Virkedager!$C:$C,"&gt;" &amp;  F487,Virkedager!$A:$A))</f>
        <v/>
      </c>
      <c r="L487" s="54" t="str">
        <f t="shared" si="33"/>
        <v/>
      </c>
      <c r="M487" s="56" t="str">
        <f t="shared" si="34"/>
        <v/>
      </c>
      <c r="N487" s="56" t="str">
        <f>IF(ISBLANK(B487),"",IF(COUNTIF($B$7:B487,B487)&gt;1,TRUE,FALSE))</f>
        <v/>
      </c>
      <c r="O487" s="56" t="str">
        <f>IF(ISBLANK(B487),"",IF(COUNTIF($M$7:M487,TRUE)&gt;$Q$2,M487,FALSE))</f>
        <v/>
      </c>
      <c r="P487" s="135"/>
      <c r="Q487" s="134" t="str">
        <f t="shared" si="35"/>
        <v/>
      </c>
    </row>
    <row r="488" spans="2:17" s="49" customFormat="1" ht="15" x14ac:dyDescent="0.25">
      <c r="B488" s="50"/>
      <c r="C488" s="51"/>
      <c r="D488" s="51"/>
      <c r="E488" s="52"/>
      <c r="F488" s="51"/>
      <c r="G488" s="53"/>
      <c r="H488" s="132"/>
      <c r="I488" s="131" t="str">
        <f>IF(ISBLANK(B488),"",SUMIF(Virkedager!$C:$C,"&gt;" &amp;  C488,Virkedager!$A:$A) - SUMIF(Virkedager!$C:$C,"&gt;" &amp;  D488,Virkedager!$A:$A))</f>
        <v/>
      </c>
      <c r="J488" s="54" t="str">
        <f t="shared" si="32"/>
        <v/>
      </c>
      <c r="K488" s="55" t="str">
        <f>IF(ISBLANK(B488),"",SUMIF(Virkedager!$C:$C,"&gt;" &amp;  C488,Virkedager!$A:$A) - SUMIF(Virkedager!$C:$C,"&gt;" &amp;  F488,Virkedager!$A:$A))</f>
        <v/>
      </c>
      <c r="L488" s="54" t="str">
        <f t="shared" si="33"/>
        <v/>
      </c>
      <c r="M488" s="56" t="str">
        <f t="shared" si="34"/>
        <v/>
      </c>
      <c r="N488" s="56" t="str">
        <f>IF(ISBLANK(B488),"",IF(COUNTIF($B$7:B488,B488)&gt;1,TRUE,FALSE))</f>
        <v/>
      </c>
      <c r="O488" s="56" t="str">
        <f>IF(ISBLANK(B488),"",IF(COUNTIF($M$7:M488,TRUE)&gt;$Q$2,M488,FALSE))</f>
        <v/>
      </c>
      <c r="P488" s="135"/>
      <c r="Q488" s="134" t="str">
        <f t="shared" si="35"/>
        <v/>
      </c>
    </row>
    <row r="489" spans="2:17" s="49" customFormat="1" ht="15" x14ac:dyDescent="0.25">
      <c r="B489" s="50"/>
      <c r="C489" s="51"/>
      <c r="D489" s="51"/>
      <c r="E489" s="52"/>
      <c r="F489" s="51"/>
      <c r="G489" s="53"/>
      <c r="H489" s="132"/>
      <c r="I489" s="131" t="str">
        <f>IF(ISBLANK(B489),"",SUMIF(Virkedager!$C:$C,"&gt;" &amp;  C489,Virkedager!$A:$A) - SUMIF(Virkedager!$C:$C,"&gt;" &amp;  D489,Virkedager!$A:$A))</f>
        <v/>
      </c>
      <c r="J489" s="54" t="str">
        <f t="shared" si="32"/>
        <v/>
      </c>
      <c r="K489" s="55" t="str">
        <f>IF(ISBLANK(B489),"",SUMIF(Virkedager!$C:$C,"&gt;" &amp;  C489,Virkedager!$A:$A) - SUMIF(Virkedager!$C:$C,"&gt;" &amp;  F489,Virkedager!$A:$A))</f>
        <v/>
      </c>
      <c r="L489" s="54" t="str">
        <f t="shared" si="33"/>
        <v/>
      </c>
      <c r="M489" s="56" t="str">
        <f t="shared" si="34"/>
        <v/>
      </c>
      <c r="N489" s="56" t="str">
        <f>IF(ISBLANK(B489),"",IF(COUNTIF($B$7:B489,B489)&gt;1,TRUE,FALSE))</f>
        <v/>
      </c>
      <c r="O489" s="56" t="str">
        <f>IF(ISBLANK(B489),"",IF(COUNTIF($M$7:M489,TRUE)&gt;$Q$2,M489,FALSE))</f>
        <v/>
      </c>
      <c r="P489" s="135"/>
      <c r="Q489" s="134" t="str">
        <f t="shared" si="35"/>
        <v/>
      </c>
    </row>
    <row r="490" spans="2:17" s="49" customFormat="1" ht="15" x14ac:dyDescent="0.25">
      <c r="B490" s="50"/>
      <c r="C490" s="51"/>
      <c r="D490" s="51"/>
      <c r="E490" s="52"/>
      <c r="F490" s="51"/>
      <c r="G490" s="53"/>
      <c r="H490" s="132"/>
      <c r="I490" s="131" t="str">
        <f>IF(ISBLANK(B490),"",SUMIF(Virkedager!$C:$C,"&gt;" &amp;  C490,Virkedager!$A:$A) - SUMIF(Virkedager!$C:$C,"&gt;" &amp;  D490,Virkedager!$A:$A))</f>
        <v/>
      </c>
      <c r="J490" s="54" t="str">
        <f t="shared" si="32"/>
        <v/>
      </c>
      <c r="K490" s="55" t="str">
        <f>IF(ISBLANK(B490),"",SUMIF(Virkedager!$C:$C,"&gt;" &amp;  C490,Virkedager!$A:$A) - SUMIF(Virkedager!$C:$C,"&gt;" &amp;  F490,Virkedager!$A:$A))</f>
        <v/>
      </c>
      <c r="L490" s="54" t="str">
        <f t="shared" si="33"/>
        <v/>
      </c>
      <c r="M490" s="56" t="str">
        <f t="shared" si="34"/>
        <v/>
      </c>
      <c r="N490" s="56" t="str">
        <f>IF(ISBLANK(B490),"",IF(COUNTIF($B$7:B490,B490)&gt;1,TRUE,FALSE))</f>
        <v/>
      </c>
      <c r="O490" s="56" t="str">
        <f>IF(ISBLANK(B490),"",IF(COUNTIF($M$7:M490,TRUE)&gt;$Q$2,M490,FALSE))</f>
        <v/>
      </c>
      <c r="P490" s="135"/>
      <c r="Q490" s="134" t="str">
        <f t="shared" si="35"/>
        <v/>
      </c>
    </row>
    <row r="491" spans="2:17" s="49" customFormat="1" ht="15" x14ac:dyDescent="0.25">
      <c r="B491" s="50"/>
      <c r="C491" s="51"/>
      <c r="D491" s="51"/>
      <c r="E491" s="52"/>
      <c r="F491" s="51"/>
      <c r="G491" s="53"/>
      <c r="H491" s="132"/>
      <c r="I491" s="131" t="str">
        <f>IF(ISBLANK(B491),"",SUMIF(Virkedager!$C:$C,"&gt;" &amp;  C491,Virkedager!$A:$A) - SUMIF(Virkedager!$C:$C,"&gt;" &amp;  D491,Virkedager!$A:$A))</f>
        <v/>
      </c>
      <c r="J491" s="54" t="str">
        <f t="shared" si="32"/>
        <v/>
      </c>
      <c r="K491" s="55" t="str">
        <f>IF(ISBLANK(B491),"",SUMIF(Virkedager!$C:$C,"&gt;" &amp;  C491,Virkedager!$A:$A) - SUMIF(Virkedager!$C:$C,"&gt;" &amp;  F491,Virkedager!$A:$A))</f>
        <v/>
      </c>
      <c r="L491" s="54" t="str">
        <f t="shared" si="33"/>
        <v/>
      </c>
      <c r="M491" s="56" t="str">
        <f t="shared" si="34"/>
        <v/>
      </c>
      <c r="N491" s="56" t="str">
        <f>IF(ISBLANK(B491),"",IF(COUNTIF($B$7:B491,B491)&gt;1,TRUE,FALSE))</f>
        <v/>
      </c>
      <c r="O491" s="56" t="str">
        <f>IF(ISBLANK(B491),"",IF(COUNTIF($M$7:M491,TRUE)&gt;$Q$2,M491,FALSE))</f>
        <v/>
      </c>
      <c r="P491" s="135"/>
      <c r="Q491" s="134" t="str">
        <f t="shared" si="35"/>
        <v/>
      </c>
    </row>
    <row r="492" spans="2:17" s="49" customFormat="1" ht="15" x14ac:dyDescent="0.25">
      <c r="B492" s="50"/>
      <c r="C492" s="51"/>
      <c r="D492" s="51"/>
      <c r="E492" s="52"/>
      <c r="F492" s="51"/>
      <c r="G492" s="53"/>
      <c r="H492" s="132"/>
      <c r="I492" s="131" t="str">
        <f>IF(ISBLANK(B492),"",SUMIF(Virkedager!$C:$C,"&gt;" &amp;  C492,Virkedager!$A:$A) - SUMIF(Virkedager!$C:$C,"&gt;" &amp;  D492,Virkedager!$A:$A))</f>
        <v/>
      </c>
      <c r="J492" s="54" t="str">
        <f t="shared" si="32"/>
        <v/>
      </c>
      <c r="K492" s="55" t="str">
        <f>IF(ISBLANK(B492),"",SUMIF(Virkedager!$C:$C,"&gt;" &amp;  C492,Virkedager!$A:$A) - SUMIF(Virkedager!$C:$C,"&gt;" &amp;  F492,Virkedager!$A:$A))</f>
        <v/>
      </c>
      <c r="L492" s="54" t="str">
        <f t="shared" si="33"/>
        <v/>
      </c>
      <c r="M492" s="56" t="str">
        <f t="shared" si="34"/>
        <v/>
      </c>
      <c r="N492" s="56" t="str">
        <f>IF(ISBLANK(B492),"",IF(COUNTIF($B$7:B492,B492)&gt;1,TRUE,FALSE))</f>
        <v/>
      </c>
      <c r="O492" s="56" t="str">
        <f>IF(ISBLANK(B492),"",IF(COUNTIF($M$7:M492,TRUE)&gt;$Q$2,M492,FALSE))</f>
        <v/>
      </c>
      <c r="P492" s="135"/>
      <c r="Q492" s="134" t="str">
        <f t="shared" si="35"/>
        <v/>
      </c>
    </row>
    <row r="493" spans="2:17" s="49" customFormat="1" ht="15" x14ac:dyDescent="0.25">
      <c r="B493" s="50"/>
      <c r="C493" s="51"/>
      <c r="D493" s="51"/>
      <c r="E493" s="52"/>
      <c r="F493" s="51"/>
      <c r="G493" s="53"/>
      <c r="H493" s="132"/>
      <c r="I493" s="131" t="str">
        <f>IF(ISBLANK(B493),"",SUMIF(Virkedager!$C:$C,"&gt;" &amp;  C493,Virkedager!$A:$A) - SUMIF(Virkedager!$C:$C,"&gt;" &amp;  D493,Virkedager!$A:$A))</f>
        <v/>
      </c>
      <c r="J493" s="54" t="str">
        <f t="shared" si="32"/>
        <v/>
      </c>
      <c r="K493" s="55" t="str">
        <f>IF(ISBLANK(B493),"",SUMIF(Virkedager!$C:$C,"&gt;" &amp;  C493,Virkedager!$A:$A) - SUMIF(Virkedager!$C:$C,"&gt;" &amp;  F493,Virkedager!$A:$A))</f>
        <v/>
      </c>
      <c r="L493" s="54" t="str">
        <f t="shared" si="33"/>
        <v/>
      </c>
      <c r="M493" s="56" t="str">
        <f t="shared" si="34"/>
        <v/>
      </c>
      <c r="N493" s="56" t="str">
        <f>IF(ISBLANK(B493),"",IF(COUNTIF($B$7:B493,B493)&gt;1,TRUE,FALSE))</f>
        <v/>
      </c>
      <c r="O493" s="56" t="str">
        <f>IF(ISBLANK(B493),"",IF(COUNTIF($M$7:M493,TRUE)&gt;$Q$2,M493,FALSE))</f>
        <v/>
      </c>
      <c r="P493" s="135"/>
      <c r="Q493" s="134" t="str">
        <f t="shared" si="35"/>
        <v/>
      </c>
    </row>
    <row r="494" spans="2:17" s="49" customFormat="1" ht="15" x14ac:dyDescent="0.25">
      <c r="B494" s="50"/>
      <c r="C494" s="51"/>
      <c r="D494" s="51"/>
      <c r="E494" s="52"/>
      <c r="F494" s="51"/>
      <c r="G494" s="53"/>
      <c r="H494" s="132"/>
      <c r="I494" s="131" t="str">
        <f>IF(ISBLANK(B494),"",SUMIF(Virkedager!$C:$C,"&gt;" &amp;  C494,Virkedager!$A:$A) - SUMIF(Virkedager!$C:$C,"&gt;" &amp;  D494,Virkedager!$A:$A))</f>
        <v/>
      </c>
      <c r="J494" s="54" t="str">
        <f t="shared" si="32"/>
        <v/>
      </c>
      <c r="K494" s="55" t="str">
        <f>IF(ISBLANK(B494),"",SUMIF(Virkedager!$C:$C,"&gt;" &amp;  C494,Virkedager!$A:$A) - SUMIF(Virkedager!$C:$C,"&gt;" &amp;  F494,Virkedager!$A:$A))</f>
        <v/>
      </c>
      <c r="L494" s="54" t="str">
        <f t="shared" si="33"/>
        <v/>
      </c>
      <c r="M494" s="56" t="str">
        <f t="shared" si="34"/>
        <v/>
      </c>
      <c r="N494" s="56" t="str">
        <f>IF(ISBLANK(B494),"",IF(COUNTIF($B$7:B494,B494)&gt;1,TRUE,FALSE))</f>
        <v/>
      </c>
      <c r="O494" s="56" t="str">
        <f>IF(ISBLANK(B494),"",IF(COUNTIF($M$7:M494,TRUE)&gt;$Q$2,M494,FALSE))</f>
        <v/>
      </c>
      <c r="P494" s="135"/>
      <c r="Q494" s="134" t="str">
        <f t="shared" si="35"/>
        <v/>
      </c>
    </row>
    <row r="495" spans="2:17" s="49" customFormat="1" ht="15" x14ac:dyDescent="0.25">
      <c r="B495" s="50"/>
      <c r="C495" s="51"/>
      <c r="D495" s="51"/>
      <c r="E495" s="52"/>
      <c r="F495" s="51"/>
      <c r="G495" s="53"/>
      <c r="H495" s="132"/>
      <c r="I495" s="131" t="str">
        <f>IF(ISBLANK(B495),"",SUMIF(Virkedager!$C:$C,"&gt;" &amp;  C495,Virkedager!$A:$A) - SUMIF(Virkedager!$C:$C,"&gt;" &amp;  D495,Virkedager!$A:$A))</f>
        <v/>
      </c>
      <c r="J495" s="54" t="str">
        <f t="shared" si="32"/>
        <v/>
      </c>
      <c r="K495" s="55" t="str">
        <f>IF(ISBLANK(B495),"",SUMIF(Virkedager!$C:$C,"&gt;" &amp;  C495,Virkedager!$A:$A) - SUMIF(Virkedager!$C:$C,"&gt;" &amp;  F495,Virkedager!$A:$A))</f>
        <v/>
      </c>
      <c r="L495" s="54" t="str">
        <f t="shared" si="33"/>
        <v/>
      </c>
      <c r="M495" s="56" t="str">
        <f t="shared" si="34"/>
        <v/>
      </c>
      <c r="N495" s="56" t="str">
        <f>IF(ISBLANK(B495),"",IF(COUNTIF($B$7:B495,B495)&gt;1,TRUE,FALSE))</f>
        <v/>
      </c>
      <c r="O495" s="56" t="str">
        <f>IF(ISBLANK(B495),"",IF(COUNTIF($M$7:M495,TRUE)&gt;$Q$2,M495,FALSE))</f>
        <v/>
      </c>
      <c r="P495" s="135"/>
      <c r="Q495" s="134" t="str">
        <f t="shared" si="35"/>
        <v/>
      </c>
    </row>
    <row r="496" spans="2:17" s="49" customFormat="1" ht="15" x14ac:dyDescent="0.25">
      <c r="B496" s="50"/>
      <c r="C496" s="51"/>
      <c r="D496" s="51"/>
      <c r="E496" s="52"/>
      <c r="F496" s="51"/>
      <c r="G496" s="53"/>
      <c r="H496" s="132"/>
      <c r="I496" s="131" t="str">
        <f>IF(ISBLANK(B496),"",SUMIF(Virkedager!$C:$C,"&gt;" &amp;  C496,Virkedager!$A:$A) - SUMIF(Virkedager!$C:$C,"&gt;" &amp;  D496,Virkedager!$A:$A))</f>
        <v/>
      </c>
      <c r="J496" s="54" t="str">
        <f t="shared" si="32"/>
        <v/>
      </c>
      <c r="K496" s="55" t="str">
        <f>IF(ISBLANK(B496),"",SUMIF(Virkedager!$C:$C,"&gt;" &amp;  C496,Virkedager!$A:$A) - SUMIF(Virkedager!$C:$C,"&gt;" &amp;  F496,Virkedager!$A:$A))</f>
        <v/>
      </c>
      <c r="L496" s="54" t="str">
        <f t="shared" si="33"/>
        <v/>
      </c>
      <c r="M496" s="56" t="str">
        <f t="shared" si="34"/>
        <v/>
      </c>
      <c r="N496" s="56" t="str">
        <f>IF(ISBLANK(B496),"",IF(COUNTIF($B$7:B496,B496)&gt;1,TRUE,FALSE))</f>
        <v/>
      </c>
      <c r="O496" s="56" t="str">
        <f>IF(ISBLANK(B496),"",IF(COUNTIF($M$7:M496,TRUE)&gt;$Q$2,M496,FALSE))</f>
        <v/>
      </c>
      <c r="P496" s="135"/>
      <c r="Q496" s="134" t="str">
        <f t="shared" si="35"/>
        <v/>
      </c>
    </row>
    <row r="497" spans="2:17" s="49" customFormat="1" ht="15" x14ac:dyDescent="0.25">
      <c r="B497" s="50"/>
      <c r="C497" s="51"/>
      <c r="D497" s="51"/>
      <c r="E497" s="52"/>
      <c r="F497" s="51"/>
      <c r="G497" s="53"/>
      <c r="H497" s="132"/>
      <c r="I497" s="131" t="str">
        <f>IF(ISBLANK(B497),"",SUMIF(Virkedager!$C:$C,"&gt;" &amp;  C497,Virkedager!$A:$A) - SUMIF(Virkedager!$C:$C,"&gt;" &amp;  D497,Virkedager!$A:$A))</f>
        <v/>
      </c>
      <c r="J497" s="54" t="str">
        <f t="shared" si="32"/>
        <v/>
      </c>
      <c r="K497" s="55" t="str">
        <f>IF(ISBLANK(B497),"",SUMIF(Virkedager!$C:$C,"&gt;" &amp;  C497,Virkedager!$A:$A) - SUMIF(Virkedager!$C:$C,"&gt;" &amp;  F497,Virkedager!$A:$A))</f>
        <v/>
      </c>
      <c r="L497" s="54" t="str">
        <f t="shared" si="33"/>
        <v/>
      </c>
      <c r="M497" s="56" t="str">
        <f t="shared" si="34"/>
        <v/>
      </c>
      <c r="N497" s="56" t="str">
        <f>IF(ISBLANK(B497),"",IF(COUNTIF($B$7:B497,B497)&gt;1,TRUE,FALSE))</f>
        <v/>
      </c>
      <c r="O497" s="56" t="str">
        <f>IF(ISBLANK(B497),"",IF(COUNTIF($M$7:M497,TRUE)&gt;$Q$2,M497,FALSE))</f>
        <v/>
      </c>
      <c r="P497" s="135"/>
      <c r="Q497" s="134" t="str">
        <f t="shared" si="35"/>
        <v/>
      </c>
    </row>
    <row r="498" spans="2:17" s="49" customFormat="1" ht="15" x14ac:dyDescent="0.25">
      <c r="B498" s="50"/>
      <c r="C498" s="51"/>
      <c r="D498" s="51"/>
      <c r="E498" s="52"/>
      <c r="F498" s="51"/>
      <c r="G498" s="53"/>
      <c r="H498" s="132"/>
      <c r="I498" s="131" t="str">
        <f>IF(ISBLANK(B498),"",SUMIF(Virkedager!$C:$C,"&gt;" &amp;  C498,Virkedager!$A:$A) - SUMIF(Virkedager!$C:$C,"&gt;" &amp;  D498,Virkedager!$A:$A))</f>
        <v/>
      </c>
      <c r="J498" s="54" t="str">
        <f t="shared" si="32"/>
        <v/>
      </c>
      <c r="K498" s="55" t="str">
        <f>IF(ISBLANK(B498),"",SUMIF(Virkedager!$C:$C,"&gt;" &amp;  C498,Virkedager!$A:$A) - SUMIF(Virkedager!$C:$C,"&gt;" &amp;  F498,Virkedager!$A:$A))</f>
        <v/>
      </c>
      <c r="L498" s="54" t="str">
        <f t="shared" si="33"/>
        <v/>
      </c>
      <c r="M498" s="56" t="str">
        <f t="shared" si="34"/>
        <v/>
      </c>
      <c r="N498" s="56" t="str">
        <f>IF(ISBLANK(B498),"",IF(COUNTIF($B$7:B498,B498)&gt;1,TRUE,FALSE))</f>
        <v/>
      </c>
      <c r="O498" s="56" t="str">
        <f>IF(ISBLANK(B498),"",IF(COUNTIF($M$7:M498,TRUE)&gt;$Q$2,M498,FALSE))</f>
        <v/>
      </c>
      <c r="P498" s="135"/>
      <c r="Q498" s="134" t="str">
        <f t="shared" si="35"/>
        <v/>
      </c>
    </row>
    <row r="499" spans="2:17" s="49" customFormat="1" ht="15" x14ac:dyDescent="0.25">
      <c r="B499" s="50"/>
      <c r="C499" s="51"/>
      <c r="D499" s="51"/>
      <c r="E499" s="52"/>
      <c r="F499" s="51"/>
      <c r="G499" s="53"/>
      <c r="H499" s="132"/>
      <c r="I499" s="131" t="str">
        <f>IF(ISBLANK(B499),"",SUMIF(Virkedager!$C:$C,"&gt;" &amp;  C499,Virkedager!$A:$A) - SUMIF(Virkedager!$C:$C,"&gt;" &amp;  D499,Virkedager!$A:$A))</f>
        <v/>
      </c>
      <c r="J499" s="54" t="str">
        <f t="shared" si="32"/>
        <v/>
      </c>
      <c r="K499" s="55" t="str">
        <f>IF(ISBLANK(B499),"",SUMIF(Virkedager!$C:$C,"&gt;" &amp;  C499,Virkedager!$A:$A) - SUMIF(Virkedager!$C:$C,"&gt;" &amp;  F499,Virkedager!$A:$A))</f>
        <v/>
      </c>
      <c r="L499" s="54" t="str">
        <f t="shared" si="33"/>
        <v/>
      </c>
      <c r="M499" s="56" t="str">
        <f t="shared" si="34"/>
        <v/>
      </c>
      <c r="N499" s="56" t="str">
        <f>IF(ISBLANK(B499),"",IF(COUNTIF($B$7:B499,B499)&gt;1,TRUE,FALSE))</f>
        <v/>
      </c>
      <c r="O499" s="56" t="str">
        <f>IF(ISBLANK(B499),"",IF(COUNTIF($M$7:M499,TRUE)&gt;$Q$2,M499,FALSE))</f>
        <v/>
      </c>
      <c r="P499" s="135"/>
      <c r="Q499" s="134" t="str">
        <f t="shared" si="35"/>
        <v/>
      </c>
    </row>
    <row r="500" spans="2:17" s="49" customFormat="1" ht="15" x14ac:dyDescent="0.25">
      <c r="B500" s="50"/>
      <c r="C500" s="51"/>
      <c r="D500" s="51"/>
      <c r="E500" s="52"/>
      <c r="F500" s="51"/>
      <c r="G500" s="53"/>
      <c r="H500" s="132"/>
      <c r="I500" s="131" t="str">
        <f>IF(ISBLANK(B500),"",SUMIF(Virkedager!$C:$C,"&gt;" &amp;  C500,Virkedager!$A:$A) - SUMIF(Virkedager!$C:$C,"&gt;" &amp;  D500,Virkedager!$A:$A))</f>
        <v/>
      </c>
      <c r="J500" s="54" t="str">
        <f t="shared" si="32"/>
        <v/>
      </c>
      <c r="K500" s="55" t="str">
        <f>IF(ISBLANK(B500),"",SUMIF(Virkedager!$C:$C,"&gt;" &amp;  C500,Virkedager!$A:$A) - SUMIF(Virkedager!$C:$C,"&gt;" &amp;  F500,Virkedager!$A:$A))</f>
        <v/>
      </c>
      <c r="L500" s="54" t="str">
        <f t="shared" si="33"/>
        <v/>
      </c>
      <c r="M500" s="56" t="str">
        <f t="shared" si="34"/>
        <v/>
      </c>
      <c r="N500" s="56" t="str">
        <f>IF(ISBLANK(B500),"",IF(COUNTIF($B$7:B500,B500)&gt;1,TRUE,FALSE))</f>
        <v/>
      </c>
      <c r="O500" s="56" t="str">
        <f>IF(ISBLANK(B500),"",IF(COUNTIF($M$7:M500,TRUE)&gt;$Q$2,M500,FALSE))</f>
        <v/>
      </c>
      <c r="P500" s="135"/>
      <c r="Q500" s="134" t="str">
        <f t="shared" si="35"/>
        <v/>
      </c>
    </row>
    <row r="501" spans="2:17" s="49" customFormat="1" ht="15" x14ac:dyDescent="0.25">
      <c r="B501" s="50"/>
      <c r="C501" s="51"/>
      <c r="D501" s="51"/>
      <c r="E501" s="52"/>
      <c r="F501" s="51"/>
      <c r="G501" s="53"/>
      <c r="H501" s="132"/>
      <c r="I501" s="131" t="str">
        <f>IF(ISBLANK(B501),"",SUMIF(Virkedager!$C:$C,"&gt;" &amp;  C501,Virkedager!$A:$A) - SUMIF(Virkedager!$C:$C,"&gt;" &amp;  D501,Virkedager!$A:$A))</f>
        <v/>
      </c>
      <c r="J501" s="54" t="str">
        <f t="shared" si="32"/>
        <v/>
      </c>
      <c r="K501" s="55" t="str">
        <f>IF(ISBLANK(B501),"",SUMIF(Virkedager!$C:$C,"&gt;" &amp;  C501,Virkedager!$A:$A) - SUMIF(Virkedager!$C:$C,"&gt;" &amp;  F501,Virkedager!$A:$A))</f>
        <v/>
      </c>
      <c r="L501" s="54" t="str">
        <f t="shared" si="33"/>
        <v/>
      </c>
      <c r="M501" s="56" t="str">
        <f t="shared" si="34"/>
        <v/>
      </c>
      <c r="N501" s="56" t="str">
        <f>IF(ISBLANK(B501),"",IF(COUNTIF($B$7:B501,B501)&gt;1,TRUE,FALSE))</f>
        <v/>
      </c>
      <c r="O501" s="56" t="str">
        <f>IF(ISBLANK(B501),"",IF(COUNTIF($M$7:M501,TRUE)&gt;$Q$2,M501,FALSE))</f>
        <v/>
      </c>
      <c r="P501" s="135"/>
      <c r="Q501" s="134" t="str">
        <f t="shared" si="35"/>
        <v/>
      </c>
    </row>
    <row r="502" spans="2:17" s="49" customFormat="1" ht="15" x14ac:dyDescent="0.25">
      <c r="B502" s="50"/>
      <c r="C502" s="51"/>
      <c r="D502" s="51"/>
      <c r="E502" s="52"/>
      <c r="F502" s="51"/>
      <c r="G502" s="53"/>
      <c r="H502" s="132"/>
      <c r="I502" s="131" t="str">
        <f>IF(ISBLANK(B502),"",SUMIF(Virkedager!$C:$C,"&gt;" &amp;  C502,Virkedager!$A:$A) - SUMIF(Virkedager!$C:$C,"&gt;" &amp;  D502,Virkedager!$A:$A))</f>
        <v/>
      </c>
      <c r="J502" s="54" t="str">
        <f t="shared" si="32"/>
        <v/>
      </c>
      <c r="K502" s="55" t="str">
        <f>IF(ISBLANK(B502),"",SUMIF(Virkedager!$C:$C,"&gt;" &amp;  C502,Virkedager!$A:$A) - SUMIF(Virkedager!$C:$C,"&gt;" &amp;  F502,Virkedager!$A:$A))</f>
        <v/>
      </c>
      <c r="L502" s="54" t="str">
        <f t="shared" si="33"/>
        <v/>
      </c>
      <c r="M502" s="56" t="str">
        <f t="shared" si="34"/>
        <v/>
      </c>
      <c r="N502" s="56" t="str">
        <f>IF(ISBLANK(B502),"",IF(COUNTIF($B$7:B502,B502)&gt;1,TRUE,FALSE))</f>
        <v/>
      </c>
      <c r="O502" s="56" t="str">
        <f>IF(ISBLANK(B502),"",IF(COUNTIF($M$7:M502,TRUE)&gt;$Q$2,M502,FALSE))</f>
        <v/>
      </c>
      <c r="P502" s="135"/>
      <c r="Q502" s="134" t="str">
        <f t="shared" si="35"/>
        <v/>
      </c>
    </row>
    <row r="503" spans="2:17" s="49" customFormat="1" ht="15" x14ac:dyDescent="0.25">
      <c r="B503" s="50"/>
      <c r="C503" s="51"/>
      <c r="D503" s="51"/>
      <c r="E503" s="52"/>
      <c r="F503" s="51"/>
      <c r="G503" s="53"/>
      <c r="H503" s="132"/>
      <c r="I503" s="131" t="str">
        <f>IF(ISBLANK(B503),"",SUMIF(Virkedager!$C:$C,"&gt;" &amp;  C503,Virkedager!$A:$A) - SUMIF(Virkedager!$C:$C,"&gt;" &amp;  D503,Virkedager!$A:$A))</f>
        <v/>
      </c>
      <c r="J503" s="54" t="str">
        <f t="shared" si="32"/>
        <v/>
      </c>
      <c r="K503" s="55" t="str">
        <f>IF(ISBLANK(B503),"",SUMIF(Virkedager!$C:$C,"&gt;" &amp;  C503,Virkedager!$A:$A) - SUMIF(Virkedager!$C:$C,"&gt;" &amp;  F503,Virkedager!$A:$A))</f>
        <v/>
      </c>
      <c r="L503" s="54" t="str">
        <f t="shared" si="33"/>
        <v/>
      </c>
      <c r="M503" s="56" t="str">
        <f t="shared" si="34"/>
        <v/>
      </c>
      <c r="N503" s="56" t="str">
        <f>IF(ISBLANK(B503),"",IF(COUNTIF($B$7:B503,B503)&gt;1,TRUE,FALSE))</f>
        <v/>
      </c>
      <c r="O503" s="56" t="str">
        <f>IF(ISBLANK(B503),"",IF(COUNTIF($M$7:M503,TRUE)&gt;$Q$2,M503,FALSE))</f>
        <v/>
      </c>
      <c r="P503" s="135"/>
      <c r="Q503" s="134" t="str">
        <f t="shared" si="35"/>
        <v/>
      </c>
    </row>
    <row r="504" spans="2:17" s="49" customFormat="1" ht="15" x14ac:dyDescent="0.25">
      <c r="B504" s="50"/>
      <c r="C504" s="51"/>
      <c r="D504" s="51"/>
      <c r="E504" s="52"/>
      <c r="F504" s="51"/>
      <c r="G504" s="53"/>
      <c r="H504" s="132"/>
      <c r="I504" s="131" t="str">
        <f>IF(ISBLANK(B504),"",SUMIF(Virkedager!$C:$C,"&gt;" &amp;  C504,Virkedager!$A:$A) - SUMIF(Virkedager!$C:$C,"&gt;" &amp;  D504,Virkedager!$A:$A))</f>
        <v/>
      </c>
      <c r="J504" s="54" t="str">
        <f t="shared" si="32"/>
        <v/>
      </c>
      <c r="K504" s="55" t="str">
        <f>IF(ISBLANK(B504),"",SUMIF(Virkedager!$C:$C,"&gt;" &amp;  C504,Virkedager!$A:$A) - SUMIF(Virkedager!$C:$C,"&gt;" &amp;  F504,Virkedager!$A:$A))</f>
        <v/>
      </c>
      <c r="L504" s="54" t="str">
        <f t="shared" si="33"/>
        <v/>
      </c>
      <c r="M504" s="56" t="str">
        <f t="shared" si="34"/>
        <v/>
      </c>
      <c r="N504" s="56" t="str">
        <f>IF(ISBLANK(B504),"",IF(COUNTIF($B$7:B504,B504)&gt;1,TRUE,FALSE))</f>
        <v/>
      </c>
      <c r="O504" s="56" t="str">
        <f>IF(ISBLANK(B504),"",IF(COUNTIF($M$7:M504,TRUE)&gt;$Q$2,M504,FALSE))</f>
        <v/>
      </c>
      <c r="P504" s="135"/>
      <c r="Q504" s="134" t="str">
        <f t="shared" si="35"/>
        <v/>
      </c>
    </row>
    <row r="505" spans="2:17" s="49" customFormat="1" ht="15" x14ac:dyDescent="0.25">
      <c r="B505" s="50"/>
      <c r="C505" s="51"/>
      <c r="D505" s="51"/>
      <c r="E505" s="52"/>
      <c r="F505" s="51"/>
      <c r="G505" s="53"/>
      <c r="H505" s="132"/>
      <c r="I505" s="131" t="str">
        <f>IF(ISBLANK(B505),"",SUMIF(Virkedager!$C:$C,"&gt;" &amp;  C505,Virkedager!$A:$A) - SUMIF(Virkedager!$C:$C,"&gt;" &amp;  D505,Virkedager!$A:$A))</f>
        <v/>
      </c>
      <c r="J505" s="54" t="str">
        <f t="shared" si="32"/>
        <v/>
      </c>
      <c r="K505" s="55" t="str">
        <f>IF(ISBLANK(B505),"",SUMIF(Virkedager!$C:$C,"&gt;" &amp;  C505,Virkedager!$A:$A) - SUMIF(Virkedager!$C:$C,"&gt;" &amp;  F505,Virkedager!$A:$A))</f>
        <v/>
      </c>
      <c r="L505" s="54" t="str">
        <f t="shared" si="33"/>
        <v/>
      </c>
      <c r="M505" s="56" t="str">
        <f t="shared" si="34"/>
        <v/>
      </c>
      <c r="N505" s="56" t="str">
        <f>IF(ISBLANK(B505),"",IF(COUNTIF($B$7:B505,B505)&gt;1,TRUE,FALSE))</f>
        <v/>
      </c>
      <c r="O505" s="56" t="str">
        <f>IF(ISBLANK(B505),"",IF(COUNTIF($M$7:M505,TRUE)&gt;$Q$2,M505,FALSE))</f>
        <v/>
      </c>
      <c r="P505" s="135"/>
      <c r="Q505" s="134" t="str">
        <f t="shared" si="35"/>
        <v/>
      </c>
    </row>
    <row r="506" spans="2:17" s="49" customFormat="1" ht="15" x14ac:dyDescent="0.25">
      <c r="B506" s="50"/>
      <c r="C506" s="51"/>
      <c r="D506" s="51"/>
      <c r="E506" s="52"/>
      <c r="F506" s="51"/>
      <c r="G506" s="53"/>
      <c r="H506" s="132"/>
      <c r="I506" s="131" t="str">
        <f>IF(ISBLANK(B506),"",SUMIF(Virkedager!$C:$C,"&gt;" &amp;  C506,Virkedager!$A:$A) - SUMIF(Virkedager!$C:$C,"&gt;" &amp;  D506,Virkedager!$A:$A))</f>
        <v/>
      </c>
      <c r="J506" s="54" t="str">
        <f t="shared" si="32"/>
        <v/>
      </c>
      <c r="K506" s="55" t="str">
        <f>IF(ISBLANK(B506),"",SUMIF(Virkedager!$C:$C,"&gt;" &amp;  C506,Virkedager!$A:$A) - SUMIF(Virkedager!$C:$C,"&gt;" &amp;  F506,Virkedager!$A:$A))</f>
        <v/>
      </c>
      <c r="L506" s="54" t="str">
        <f t="shared" si="33"/>
        <v/>
      </c>
      <c r="M506" s="56" t="str">
        <f t="shared" si="34"/>
        <v/>
      </c>
      <c r="N506" s="56" t="str">
        <f>IF(ISBLANK(B506),"",IF(COUNTIF($B$7:B506,B506)&gt;1,TRUE,FALSE))</f>
        <v/>
      </c>
      <c r="O506" s="56" t="str">
        <f>IF(ISBLANK(B506),"",IF(COUNTIF($M$7:M506,TRUE)&gt;$Q$2,M506,FALSE))</f>
        <v/>
      </c>
      <c r="P506" s="135"/>
      <c r="Q506" s="134" t="str">
        <f t="shared" si="35"/>
        <v/>
      </c>
    </row>
    <row r="507" spans="2:17" s="49" customFormat="1" ht="15" x14ac:dyDescent="0.25">
      <c r="B507" s="50"/>
      <c r="C507" s="51"/>
      <c r="D507" s="51"/>
      <c r="E507" s="52"/>
      <c r="F507" s="51"/>
      <c r="G507" s="53"/>
      <c r="H507" s="132"/>
      <c r="I507" s="131" t="str">
        <f>IF(ISBLANK(B507),"",SUMIF(Virkedager!$C:$C,"&gt;" &amp;  C507,Virkedager!$A:$A) - SUMIF(Virkedager!$C:$C,"&gt;" &amp;  D507,Virkedager!$A:$A))</f>
        <v/>
      </c>
      <c r="J507" s="54" t="str">
        <f t="shared" si="32"/>
        <v/>
      </c>
      <c r="K507" s="55" t="str">
        <f>IF(ISBLANK(B507),"",SUMIF(Virkedager!$C:$C,"&gt;" &amp;  C507,Virkedager!$A:$A) - SUMIF(Virkedager!$C:$C,"&gt;" &amp;  F507,Virkedager!$A:$A))</f>
        <v/>
      </c>
      <c r="L507" s="54" t="str">
        <f t="shared" si="33"/>
        <v/>
      </c>
      <c r="M507" s="56" t="str">
        <f t="shared" si="34"/>
        <v/>
      </c>
      <c r="N507" s="56" t="str">
        <f>IF(ISBLANK(B507),"",IF(COUNTIF($B$7:B507,B507)&gt;1,TRUE,FALSE))</f>
        <v/>
      </c>
      <c r="O507" s="56" t="str">
        <f>IF(ISBLANK(B507),"",IF(COUNTIF($M$7:M507,TRUE)&gt;$Q$2,M507,FALSE))</f>
        <v/>
      </c>
      <c r="P507" s="135"/>
      <c r="Q507" s="134" t="str">
        <f t="shared" si="35"/>
        <v/>
      </c>
    </row>
    <row r="508" spans="2:17" s="49" customFormat="1" ht="15" x14ac:dyDescent="0.25">
      <c r="B508" s="50"/>
      <c r="C508" s="51"/>
      <c r="D508" s="51"/>
      <c r="E508" s="52"/>
      <c r="F508" s="51"/>
      <c r="G508" s="53"/>
      <c r="H508" s="132"/>
      <c r="I508" s="131" t="str">
        <f>IF(ISBLANK(B508),"",SUMIF(Virkedager!$C:$C,"&gt;" &amp;  C508,Virkedager!$A:$A) - SUMIF(Virkedager!$C:$C,"&gt;" &amp;  D508,Virkedager!$A:$A))</f>
        <v/>
      </c>
      <c r="J508" s="54" t="str">
        <f t="shared" si="32"/>
        <v/>
      </c>
      <c r="K508" s="55" t="str">
        <f>IF(ISBLANK(B508),"",SUMIF(Virkedager!$C:$C,"&gt;" &amp;  C508,Virkedager!$A:$A) - SUMIF(Virkedager!$C:$C,"&gt;" &amp;  F508,Virkedager!$A:$A))</f>
        <v/>
      </c>
      <c r="L508" s="54" t="str">
        <f t="shared" si="33"/>
        <v/>
      </c>
      <c r="M508" s="56" t="str">
        <f t="shared" si="34"/>
        <v/>
      </c>
      <c r="N508" s="56" t="str">
        <f>IF(ISBLANK(B508),"",IF(COUNTIF($B$7:B508,B508)&gt;1,TRUE,FALSE))</f>
        <v/>
      </c>
      <c r="O508" s="56" t="str">
        <f>IF(ISBLANK(B508),"",IF(COUNTIF($M$7:M508,TRUE)&gt;$Q$2,M508,FALSE))</f>
        <v/>
      </c>
      <c r="P508" s="135"/>
      <c r="Q508" s="134" t="str">
        <f t="shared" si="35"/>
        <v/>
      </c>
    </row>
    <row r="509" spans="2:17" s="49" customFormat="1" ht="15" x14ac:dyDescent="0.25">
      <c r="B509" s="50"/>
      <c r="C509" s="51"/>
      <c r="D509" s="51"/>
      <c r="E509" s="52"/>
      <c r="F509" s="51"/>
      <c r="G509" s="53"/>
      <c r="H509" s="132"/>
      <c r="I509" s="131" t="str">
        <f>IF(ISBLANK(B509),"",SUMIF(Virkedager!$C:$C,"&gt;" &amp;  C509,Virkedager!$A:$A) - SUMIF(Virkedager!$C:$C,"&gt;" &amp;  D509,Virkedager!$A:$A))</f>
        <v/>
      </c>
      <c r="J509" s="54" t="str">
        <f t="shared" si="32"/>
        <v/>
      </c>
      <c r="K509" s="55" t="str">
        <f>IF(ISBLANK(B509),"",SUMIF(Virkedager!$C:$C,"&gt;" &amp;  C509,Virkedager!$A:$A) - SUMIF(Virkedager!$C:$C,"&gt;" &amp;  F509,Virkedager!$A:$A))</f>
        <v/>
      </c>
      <c r="L509" s="54" t="str">
        <f t="shared" si="33"/>
        <v/>
      </c>
      <c r="M509" s="56" t="str">
        <f t="shared" si="34"/>
        <v/>
      </c>
      <c r="N509" s="56" t="str">
        <f>IF(ISBLANK(B509),"",IF(COUNTIF($B$7:B509,B509)&gt;1,TRUE,FALSE))</f>
        <v/>
      </c>
      <c r="O509" s="56" t="str">
        <f>IF(ISBLANK(B509),"",IF(COUNTIF($M$7:M509,TRUE)&gt;$Q$2,M509,FALSE))</f>
        <v/>
      </c>
      <c r="P509" s="135"/>
      <c r="Q509" s="134" t="str">
        <f t="shared" si="35"/>
        <v/>
      </c>
    </row>
    <row r="510" spans="2:17" s="49" customFormat="1" ht="15" x14ac:dyDescent="0.25">
      <c r="B510" s="50"/>
      <c r="C510" s="51"/>
      <c r="D510" s="51"/>
      <c r="E510" s="52"/>
      <c r="F510" s="51"/>
      <c r="G510" s="53"/>
      <c r="H510" s="132"/>
      <c r="I510" s="131" t="str">
        <f>IF(ISBLANK(B510),"",SUMIF(Virkedager!$C:$C,"&gt;" &amp;  C510,Virkedager!$A:$A) - SUMIF(Virkedager!$C:$C,"&gt;" &amp;  D510,Virkedager!$A:$A))</f>
        <v/>
      </c>
      <c r="J510" s="54" t="str">
        <f t="shared" si="32"/>
        <v/>
      </c>
      <c r="K510" s="55" t="str">
        <f>IF(ISBLANK(B510),"",SUMIF(Virkedager!$C:$C,"&gt;" &amp;  C510,Virkedager!$A:$A) - SUMIF(Virkedager!$C:$C,"&gt;" &amp;  F510,Virkedager!$A:$A))</f>
        <v/>
      </c>
      <c r="L510" s="54" t="str">
        <f t="shared" si="33"/>
        <v/>
      </c>
      <c r="M510" s="56" t="str">
        <f t="shared" si="34"/>
        <v/>
      </c>
      <c r="N510" s="56" t="str">
        <f>IF(ISBLANK(B510),"",IF(COUNTIF($B$7:B510,B510)&gt;1,TRUE,FALSE))</f>
        <v/>
      </c>
      <c r="O510" s="56" t="str">
        <f>IF(ISBLANK(B510),"",IF(COUNTIF($M$7:M510,TRUE)&gt;$Q$2,M510,FALSE))</f>
        <v/>
      </c>
      <c r="P510" s="135"/>
      <c r="Q510" s="134" t="str">
        <f t="shared" si="35"/>
        <v/>
      </c>
    </row>
    <row r="511" spans="2:17" s="49" customFormat="1" ht="15" x14ac:dyDescent="0.25">
      <c r="B511" s="50"/>
      <c r="C511" s="51"/>
      <c r="D511" s="51"/>
      <c r="E511" s="52"/>
      <c r="F511" s="51"/>
      <c r="G511" s="53"/>
      <c r="H511" s="132"/>
      <c r="I511" s="131" t="str">
        <f>IF(ISBLANK(B511),"",SUMIF(Virkedager!$C:$C,"&gt;" &amp;  C511,Virkedager!$A:$A) - SUMIF(Virkedager!$C:$C,"&gt;" &amp;  D511,Virkedager!$A:$A))</f>
        <v/>
      </c>
      <c r="J511" s="54" t="str">
        <f t="shared" si="32"/>
        <v/>
      </c>
      <c r="K511" s="55" t="str">
        <f>IF(ISBLANK(B511),"",SUMIF(Virkedager!$C:$C,"&gt;" &amp;  C511,Virkedager!$A:$A) - SUMIF(Virkedager!$C:$C,"&gt;" &amp;  F511,Virkedager!$A:$A))</f>
        <v/>
      </c>
      <c r="L511" s="54" t="str">
        <f t="shared" si="33"/>
        <v/>
      </c>
      <c r="M511" s="56" t="str">
        <f t="shared" si="34"/>
        <v/>
      </c>
      <c r="N511" s="56" t="str">
        <f>IF(ISBLANK(B511),"",IF(COUNTIF($B$7:B511,B511)&gt;1,TRUE,FALSE))</f>
        <v/>
      </c>
      <c r="O511" s="56" t="str">
        <f>IF(ISBLANK(B511),"",IF(COUNTIF($M$7:M511,TRUE)&gt;$Q$2,M511,FALSE))</f>
        <v/>
      </c>
      <c r="P511" s="135"/>
      <c r="Q511" s="134" t="str">
        <f t="shared" si="35"/>
        <v/>
      </c>
    </row>
    <row r="512" spans="2:17" s="49" customFormat="1" ht="15" x14ac:dyDescent="0.25">
      <c r="B512" s="50"/>
      <c r="C512" s="51"/>
      <c r="D512" s="51"/>
      <c r="E512" s="52"/>
      <c r="F512" s="51"/>
      <c r="G512" s="53"/>
      <c r="H512" s="132"/>
      <c r="I512" s="131" t="str">
        <f>IF(ISBLANK(B512),"",SUMIF(Virkedager!$C:$C,"&gt;" &amp;  C512,Virkedager!$A:$A) - SUMIF(Virkedager!$C:$C,"&gt;" &amp;  D512,Virkedager!$A:$A))</f>
        <v/>
      </c>
      <c r="J512" s="54" t="str">
        <f t="shared" si="32"/>
        <v/>
      </c>
      <c r="K512" s="55" t="str">
        <f>IF(ISBLANK(B512),"",SUMIF(Virkedager!$C:$C,"&gt;" &amp;  C512,Virkedager!$A:$A) - SUMIF(Virkedager!$C:$C,"&gt;" &amp;  F512,Virkedager!$A:$A))</f>
        <v/>
      </c>
      <c r="L512" s="54" t="str">
        <f t="shared" si="33"/>
        <v/>
      </c>
      <c r="M512" s="56" t="str">
        <f t="shared" si="34"/>
        <v/>
      </c>
      <c r="N512" s="56" t="str">
        <f>IF(ISBLANK(B512),"",IF(COUNTIF($B$7:B512,B512)&gt;1,TRUE,FALSE))</f>
        <v/>
      </c>
      <c r="O512" s="56" t="str">
        <f>IF(ISBLANK(B512),"",IF(COUNTIF($M$7:M512,TRUE)&gt;$Q$2,M512,FALSE))</f>
        <v/>
      </c>
      <c r="P512" s="135"/>
      <c r="Q512" s="134" t="str">
        <f t="shared" si="35"/>
        <v/>
      </c>
    </row>
    <row r="513" spans="2:17" s="49" customFormat="1" ht="15" x14ac:dyDescent="0.25">
      <c r="B513" s="50"/>
      <c r="C513" s="51"/>
      <c r="D513" s="51"/>
      <c r="E513" s="52"/>
      <c r="F513" s="51"/>
      <c r="G513" s="53"/>
      <c r="H513" s="132"/>
      <c r="I513" s="131" t="str">
        <f>IF(ISBLANK(B513),"",SUMIF(Virkedager!$C:$C,"&gt;" &amp;  C513,Virkedager!$A:$A) - SUMIF(Virkedager!$C:$C,"&gt;" &amp;  D513,Virkedager!$A:$A))</f>
        <v/>
      </c>
      <c r="J513" s="54" t="str">
        <f t="shared" si="32"/>
        <v/>
      </c>
      <c r="K513" s="55" t="str">
        <f>IF(ISBLANK(B513),"",SUMIF(Virkedager!$C:$C,"&gt;" &amp;  C513,Virkedager!$A:$A) - SUMIF(Virkedager!$C:$C,"&gt;" &amp;  F513,Virkedager!$A:$A))</f>
        <v/>
      </c>
      <c r="L513" s="54" t="str">
        <f t="shared" si="33"/>
        <v/>
      </c>
      <c r="M513" s="56" t="str">
        <f t="shared" si="34"/>
        <v/>
      </c>
      <c r="N513" s="56" t="str">
        <f>IF(ISBLANK(B513),"",IF(COUNTIF($B$7:B513,B513)&gt;1,TRUE,FALSE))</f>
        <v/>
      </c>
      <c r="O513" s="56" t="str">
        <f>IF(ISBLANK(B513),"",IF(COUNTIF($M$7:M513,TRUE)&gt;$Q$2,M513,FALSE))</f>
        <v/>
      </c>
      <c r="P513" s="135"/>
      <c r="Q513" s="134" t="str">
        <f t="shared" si="35"/>
        <v/>
      </c>
    </row>
    <row r="514" spans="2:17" s="49" customFormat="1" ht="15" x14ac:dyDescent="0.25">
      <c r="B514" s="50"/>
      <c r="C514" s="51"/>
      <c r="D514" s="51"/>
      <c r="E514" s="52"/>
      <c r="F514" s="51"/>
      <c r="G514" s="53"/>
      <c r="H514" s="132"/>
      <c r="I514" s="131" t="str">
        <f>IF(ISBLANK(B514),"",SUMIF(Virkedager!$C:$C,"&gt;" &amp;  C514,Virkedager!$A:$A) - SUMIF(Virkedager!$C:$C,"&gt;" &amp;  D514,Virkedager!$A:$A))</f>
        <v/>
      </c>
      <c r="J514" s="54" t="str">
        <f t="shared" si="32"/>
        <v/>
      </c>
      <c r="K514" s="55" t="str">
        <f>IF(ISBLANK(B514),"",SUMIF(Virkedager!$C:$C,"&gt;" &amp;  C514,Virkedager!$A:$A) - SUMIF(Virkedager!$C:$C,"&gt;" &amp;  F514,Virkedager!$A:$A))</f>
        <v/>
      </c>
      <c r="L514" s="54" t="str">
        <f t="shared" si="33"/>
        <v/>
      </c>
      <c r="M514" s="56" t="str">
        <f t="shared" si="34"/>
        <v/>
      </c>
      <c r="N514" s="56" t="str">
        <f>IF(ISBLANK(B514),"",IF(COUNTIF($B$7:B514,B514)&gt;1,TRUE,FALSE))</f>
        <v/>
      </c>
      <c r="O514" s="56" t="str">
        <f>IF(ISBLANK(B514),"",IF(COUNTIF($M$7:M514,TRUE)&gt;$Q$2,M514,FALSE))</f>
        <v/>
      </c>
      <c r="P514" s="135"/>
      <c r="Q514" s="134" t="str">
        <f t="shared" si="35"/>
        <v/>
      </c>
    </row>
    <row r="515" spans="2:17" s="49" customFormat="1" ht="15" x14ac:dyDescent="0.25">
      <c r="B515" s="50"/>
      <c r="C515" s="51"/>
      <c r="D515" s="51"/>
      <c r="E515" s="52"/>
      <c r="F515" s="51"/>
      <c r="G515" s="53"/>
      <c r="H515" s="132"/>
      <c r="I515" s="131" t="str">
        <f>IF(ISBLANK(B515),"",SUMIF(Virkedager!$C:$C,"&gt;" &amp;  C515,Virkedager!$A:$A) - SUMIF(Virkedager!$C:$C,"&gt;" &amp;  D515,Virkedager!$A:$A))</f>
        <v/>
      </c>
      <c r="J515" s="54" t="str">
        <f t="shared" si="32"/>
        <v/>
      </c>
      <c r="K515" s="55" t="str">
        <f>IF(ISBLANK(B515),"",SUMIF(Virkedager!$C:$C,"&gt;" &amp;  C515,Virkedager!$A:$A) - SUMIF(Virkedager!$C:$C,"&gt;" &amp;  F515,Virkedager!$A:$A))</f>
        <v/>
      </c>
      <c r="L515" s="54" t="str">
        <f t="shared" si="33"/>
        <v/>
      </c>
      <c r="M515" s="56" t="str">
        <f t="shared" si="34"/>
        <v/>
      </c>
      <c r="N515" s="56" t="str">
        <f>IF(ISBLANK(B515),"",IF(COUNTIF($B$7:B515,B515)&gt;1,TRUE,FALSE))</f>
        <v/>
      </c>
      <c r="O515" s="56" t="str">
        <f>IF(ISBLANK(B515),"",IF(COUNTIF($M$7:M515,TRUE)&gt;$Q$2,M515,FALSE))</f>
        <v/>
      </c>
      <c r="P515" s="135"/>
      <c r="Q515" s="134" t="str">
        <f t="shared" si="35"/>
        <v/>
      </c>
    </row>
    <row r="516" spans="2:17" s="49" customFormat="1" ht="15" x14ac:dyDescent="0.25">
      <c r="B516" s="50"/>
      <c r="C516" s="51"/>
      <c r="D516" s="51"/>
      <c r="E516" s="52"/>
      <c r="F516" s="51"/>
      <c r="G516" s="53"/>
      <c r="H516" s="132"/>
      <c r="I516" s="131" t="str">
        <f>IF(ISBLANK(B516),"",SUMIF(Virkedager!$C:$C,"&gt;" &amp;  C516,Virkedager!$A:$A) - SUMIF(Virkedager!$C:$C,"&gt;" &amp;  D516,Virkedager!$A:$A))</f>
        <v/>
      </c>
      <c r="J516" s="54" t="str">
        <f t="shared" si="32"/>
        <v/>
      </c>
      <c r="K516" s="55" t="str">
        <f>IF(ISBLANK(B516),"",SUMIF(Virkedager!$C:$C,"&gt;" &amp;  C516,Virkedager!$A:$A) - SUMIF(Virkedager!$C:$C,"&gt;" &amp;  F516,Virkedager!$A:$A))</f>
        <v/>
      </c>
      <c r="L516" s="54" t="str">
        <f t="shared" si="33"/>
        <v/>
      </c>
      <c r="M516" s="56" t="str">
        <f t="shared" si="34"/>
        <v/>
      </c>
      <c r="N516" s="56" t="str">
        <f>IF(ISBLANK(B516),"",IF(COUNTIF($B$7:B516,B516)&gt;1,TRUE,FALSE))</f>
        <v/>
      </c>
      <c r="O516" s="56" t="str">
        <f>IF(ISBLANK(B516),"",IF(COUNTIF($M$7:M516,TRUE)&gt;$Q$2,M516,FALSE))</f>
        <v/>
      </c>
      <c r="P516" s="135"/>
      <c r="Q516" s="134" t="str">
        <f t="shared" si="35"/>
        <v/>
      </c>
    </row>
    <row r="517" spans="2:17" s="49" customFormat="1" ht="15" x14ac:dyDescent="0.25">
      <c r="B517" s="50"/>
      <c r="C517" s="51"/>
      <c r="D517" s="51"/>
      <c r="E517" s="52"/>
      <c r="F517" s="51"/>
      <c r="G517" s="53"/>
      <c r="H517" s="132"/>
      <c r="I517" s="131" t="str">
        <f>IF(ISBLANK(B517),"",SUMIF(Virkedager!$C:$C,"&gt;" &amp;  C517,Virkedager!$A:$A) - SUMIF(Virkedager!$C:$C,"&gt;" &amp;  D517,Virkedager!$A:$A))</f>
        <v/>
      </c>
      <c r="J517" s="54" t="str">
        <f t="shared" si="32"/>
        <v/>
      </c>
      <c r="K517" s="55" t="str">
        <f>IF(ISBLANK(B517),"",SUMIF(Virkedager!$C:$C,"&gt;" &amp;  C517,Virkedager!$A:$A) - SUMIF(Virkedager!$C:$C,"&gt;" &amp;  F517,Virkedager!$A:$A))</f>
        <v/>
      </c>
      <c r="L517" s="54" t="str">
        <f t="shared" si="33"/>
        <v/>
      </c>
      <c r="M517" s="56" t="str">
        <f t="shared" si="34"/>
        <v/>
      </c>
      <c r="N517" s="56" t="str">
        <f>IF(ISBLANK(B517),"",IF(COUNTIF($B$7:B517,B517)&gt;1,TRUE,FALSE))</f>
        <v/>
      </c>
      <c r="O517" s="56" t="str">
        <f>IF(ISBLANK(B517),"",IF(COUNTIF($M$7:M517,TRUE)&gt;$Q$2,M517,FALSE))</f>
        <v/>
      </c>
      <c r="P517" s="135"/>
      <c r="Q517" s="134" t="str">
        <f t="shared" si="35"/>
        <v/>
      </c>
    </row>
    <row r="518" spans="2:17" s="49" customFormat="1" ht="15" x14ac:dyDescent="0.25">
      <c r="B518" s="50"/>
      <c r="C518" s="51"/>
      <c r="D518" s="51"/>
      <c r="E518" s="52"/>
      <c r="F518" s="51"/>
      <c r="G518" s="53"/>
      <c r="H518" s="132"/>
      <c r="I518" s="131" t="str">
        <f>IF(ISBLANK(B518),"",SUMIF(Virkedager!$C:$C,"&gt;" &amp;  C518,Virkedager!$A:$A) - SUMIF(Virkedager!$C:$C,"&gt;" &amp;  D518,Virkedager!$A:$A))</f>
        <v/>
      </c>
      <c r="J518" s="54" t="str">
        <f t="shared" si="32"/>
        <v/>
      </c>
      <c r="K518" s="55" t="str">
        <f>IF(ISBLANK(B518),"",SUMIF(Virkedager!$C:$C,"&gt;" &amp;  C518,Virkedager!$A:$A) - SUMIF(Virkedager!$C:$C,"&gt;" &amp;  F518,Virkedager!$A:$A))</f>
        <v/>
      </c>
      <c r="L518" s="54" t="str">
        <f t="shared" si="33"/>
        <v/>
      </c>
      <c r="M518" s="56" t="str">
        <f t="shared" si="34"/>
        <v/>
      </c>
      <c r="N518" s="56" t="str">
        <f>IF(ISBLANK(B518),"",IF(COUNTIF($B$7:B518,B518)&gt;1,TRUE,FALSE))</f>
        <v/>
      </c>
      <c r="O518" s="56" t="str">
        <f>IF(ISBLANK(B518),"",IF(COUNTIF($M$7:M518,TRUE)&gt;$Q$2,M518,FALSE))</f>
        <v/>
      </c>
      <c r="P518" s="135"/>
      <c r="Q518" s="134" t="str">
        <f t="shared" si="35"/>
        <v/>
      </c>
    </row>
    <row r="519" spans="2:17" s="49" customFormat="1" ht="15" x14ac:dyDescent="0.25">
      <c r="B519" s="50"/>
      <c r="C519" s="51"/>
      <c r="D519" s="51"/>
      <c r="E519" s="52"/>
      <c r="F519" s="51"/>
      <c r="G519" s="53"/>
      <c r="H519" s="132"/>
      <c r="I519" s="131" t="str">
        <f>IF(ISBLANK(B519),"",SUMIF(Virkedager!$C:$C,"&gt;" &amp;  C519,Virkedager!$A:$A) - SUMIF(Virkedager!$C:$C,"&gt;" &amp;  D519,Virkedager!$A:$A))</f>
        <v/>
      </c>
      <c r="J519" s="54" t="str">
        <f t="shared" si="32"/>
        <v/>
      </c>
      <c r="K519" s="55" t="str">
        <f>IF(ISBLANK(B519),"",SUMIF(Virkedager!$C:$C,"&gt;" &amp;  C519,Virkedager!$A:$A) - SUMIF(Virkedager!$C:$C,"&gt;" &amp;  F519,Virkedager!$A:$A))</f>
        <v/>
      </c>
      <c r="L519" s="54" t="str">
        <f t="shared" si="33"/>
        <v/>
      </c>
      <c r="M519" s="56" t="str">
        <f t="shared" si="34"/>
        <v/>
      </c>
      <c r="N519" s="56" t="str">
        <f>IF(ISBLANK(B519),"",IF(COUNTIF($B$7:B519,B519)&gt;1,TRUE,FALSE))</f>
        <v/>
      </c>
      <c r="O519" s="56" t="str">
        <f>IF(ISBLANK(B519),"",IF(COUNTIF($M$7:M519,TRUE)&gt;$Q$2,M519,FALSE))</f>
        <v/>
      </c>
      <c r="P519" s="135"/>
      <c r="Q519" s="134" t="str">
        <f t="shared" si="35"/>
        <v/>
      </c>
    </row>
    <row r="520" spans="2:17" s="49" customFormat="1" ht="15" x14ac:dyDescent="0.25">
      <c r="B520" s="50"/>
      <c r="C520" s="51"/>
      <c r="D520" s="51"/>
      <c r="E520" s="52"/>
      <c r="F520" s="51"/>
      <c r="G520" s="53"/>
      <c r="H520" s="132"/>
      <c r="I520" s="131" t="str">
        <f>IF(ISBLANK(B520),"",SUMIF(Virkedager!$C:$C,"&gt;" &amp;  C520,Virkedager!$A:$A) - SUMIF(Virkedager!$C:$C,"&gt;" &amp;  D520,Virkedager!$A:$A))</f>
        <v/>
      </c>
      <c r="J520" s="54" t="str">
        <f t="shared" si="32"/>
        <v/>
      </c>
      <c r="K520" s="55" t="str">
        <f>IF(ISBLANK(B520),"",SUMIF(Virkedager!$C:$C,"&gt;" &amp;  C520,Virkedager!$A:$A) - SUMIF(Virkedager!$C:$C,"&gt;" &amp;  F520,Virkedager!$A:$A))</f>
        <v/>
      </c>
      <c r="L520" s="54" t="str">
        <f t="shared" si="33"/>
        <v/>
      </c>
      <c r="M520" s="56" t="str">
        <f t="shared" si="34"/>
        <v/>
      </c>
      <c r="N520" s="56" t="str">
        <f>IF(ISBLANK(B520),"",IF(COUNTIF($B$7:B520,B520)&gt;1,TRUE,FALSE))</f>
        <v/>
      </c>
      <c r="O520" s="56" t="str">
        <f>IF(ISBLANK(B520),"",IF(COUNTIF($M$7:M520,TRUE)&gt;$Q$2,M520,FALSE))</f>
        <v/>
      </c>
      <c r="P520" s="135"/>
      <c r="Q520" s="134" t="str">
        <f t="shared" si="35"/>
        <v/>
      </c>
    </row>
    <row r="521" spans="2:17" s="49" customFormat="1" ht="15" x14ac:dyDescent="0.25">
      <c r="B521" s="50"/>
      <c r="C521" s="51"/>
      <c r="D521" s="51"/>
      <c r="E521" s="52"/>
      <c r="F521" s="51"/>
      <c r="G521" s="53"/>
      <c r="H521" s="132"/>
      <c r="I521" s="131" t="str">
        <f>IF(ISBLANK(B521),"",SUMIF(Virkedager!$C:$C,"&gt;" &amp;  C521,Virkedager!$A:$A) - SUMIF(Virkedager!$C:$C,"&gt;" &amp;  D521,Virkedager!$A:$A))</f>
        <v/>
      </c>
      <c r="J521" s="54" t="str">
        <f t="shared" ref="J521:J584" si="36">IF(ISBLANK(B521),"",I521&lt;21)</f>
        <v/>
      </c>
      <c r="K521" s="55" t="str">
        <f>IF(ISBLANK(B521),"",SUMIF(Virkedager!$C:$C,"&gt;" &amp;  C521,Virkedager!$A:$A) - SUMIF(Virkedager!$C:$C,"&gt;" &amp;  F521,Virkedager!$A:$A))</f>
        <v/>
      </c>
      <c r="L521" s="54" t="str">
        <f t="shared" ref="L521:L584" si="37">IF(ISBLANK(B521),"",IF(N521,NOT(N521),K521&gt;20))</f>
        <v/>
      </c>
      <c r="M521" s="56" t="str">
        <f t="shared" ref="M521:M584" si="38">IF(ISBLANK(B521),"",IF(AND(ISNUMBER($L$2),ISNUMBER(E521)),INT(F521)&gt;INT(E521),FALSE))</f>
        <v/>
      </c>
      <c r="N521" s="56" t="str">
        <f>IF(ISBLANK(B521),"",IF(COUNTIF($B$7:B521,B521)&gt;1,TRUE,FALSE))</f>
        <v/>
      </c>
      <c r="O521" s="56" t="str">
        <f>IF(ISBLANK(B521),"",IF(COUNTIF($M$7:M521,TRUE)&gt;$Q$2,M521,FALSE))</f>
        <v/>
      </c>
      <c r="P521" s="135"/>
      <c r="Q521" s="134" t="str">
        <f t="shared" ref="Q521:Q584" si="39">IF(ISBLANK(B521),"",MAXA(IF(AND(L521,J521,NOT(N521)),G521,0),IF(AND(O521,$P$2,NOT(N521)),500,0)))</f>
        <v/>
      </c>
    </row>
    <row r="522" spans="2:17" s="49" customFormat="1" ht="15" x14ac:dyDescent="0.25">
      <c r="B522" s="50"/>
      <c r="C522" s="51"/>
      <c r="D522" s="51"/>
      <c r="E522" s="52"/>
      <c r="F522" s="51"/>
      <c r="G522" s="53"/>
      <c r="H522" s="132"/>
      <c r="I522" s="131" t="str">
        <f>IF(ISBLANK(B522),"",SUMIF(Virkedager!$C:$C,"&gt;" &amp;  C522,Virkedager!$A:$A) - SUMIF(Virkedager!$C:$C,"&gt;" &amp;  D522,Virkedager!$A:$A))</f>
        <v/>
      </c>
      <c r="J522" s="54" t="str">
        <f t="shared" si="36"/>
        <v/>
      </c>
      <c r="K522" s="55" t="str">
        <f>IF(ISBLANK(B522),"",SUMIF(Virkedager!$C:$C,"&gt;" &amp;  C522,Virkedager!$A:$A) - SUMIF(Virkedager!$C:$C,"&gt;" &amp;  F522,Virkedager!$A:$A))</f>
        <v/>
      </c>
      <c r="L522" s="54" t="str">
        <f t="shared" si="37"/>
        <v/>
      </c>
      <c r="M522" s="56" t="str">
        <f t="shared" si="38"/>
        <v/>
      </c>
      <c r="N522" s="56" t="str">
        <f>IF(ISBLANK(B522),"",IF(COUNTIF($B$7:B522,B522)&gt;1,TRUE,FALSE))</f>
        <v/>
      </c>
      <c r="O522" s="56" t="str">
        <f>IF(ISBLANK(B522),"",IF(COUNTIF($M$7:M522,TRUE)&gt;$Q$2,M522,FALSE))</f>
        <v/>
      </c>
      <c r="P522" s="135"/>
      <c r="Q522" s="134" t="str">
        <f t="shared" si="39"/>
        <v/>
      </c>
    </row>
    <row r="523" spans="2:17" s="49" customFormat="1" ht="15" x14ac:dyDescent="0.25">
      <c r="B523" s="50"/>
      <c r="C523" s="51"/>
      <c r="D523" s="51"/>
      <c r="E523" s="52"/>
      <c r="F523" s="51"/>
      <c r="G523" s="53"/>
      <c r="H523" s="132"/>
      <c r="I523" s="131" t="str">
        <f>IF(ISBLANK(B523),"",SUMIF(Virkedager!$C:$C,"&gt;" &amp;  C523,Virkedager!$A:$A) - SUMIF(Virkedager!$C:$C,"&gt;" &amp;  D523,Virkedager!$A:$A))</f>
        <v/>
      </c>
      <c r="J523" s="54" t="str">
        <f t="shared" si="36"/>
        <v/>
      </c>
      <c r="K523" s="55" t="str">
        <f>IF(ISBLANK(B523),"",SUMIF(Virkedager!$C:$C,"&gt;" &amp;  C523,Virkedager!$A:$A) - SUMIF(Virkedager!$C:$C,"&gt;" &amp;  F523,Virkedager!$A:$A))</f>
        <v/>
      </c>
      <c r="L523" s="54" t="str">
        <f t="shared" si="37"/>
        <v/>
      </c>
      <c r="M523" s="56" t="str">
        <f t="shared" si="38"/>
        <v/>
      </c>
      <c r="N523" s="56" t="str">
        <f>IF(ISBLANK(B523),"",IF(COUNTIF($B$7:B523,B523)&gt;1,TRUE,FALSE))</f>
        <v/>
      </c>
      <c r="O523" s="56" t="str">
        <f>IF(ISBLANK(B523),"",IF(COUNTIF($M$7:M523,TRUE)&gt;$Q$2,M523,FALSE))</f>
        <v/>
      </c>
      <c r="P523" s="135"/>
      <c r="Q523" s="134" t="str">
        <f t="shared" si="39"/>
        <v/>
      </c>
    </row>
    <row r="524" spans="2:17" s="49" customFormat="1" ht="15" x14ac:dyDescent="0.25">
      <c r="B524" s="50"/>
      <c r="C524" s="51"/>
      <c r="D524" s="51"/>
      <c r="E524" s="52"/>
      <c r="F524" s="51"/>
      <c r="G524" s="53"/>
      <c r="H524" s="132"/>
      <c r="I524" s="131" t="str">
        <f>IF(ISBLANK(B524),"",SUMIF(Virkedager!$C:$C,"&gt;" &amp;  C524,Virkedager!$A:$A) - SUMIF(Virkedager!$C:$C,"&gt;" &amp;  D524,Virkedager!$A:$A))</f>
        <v/>
      </c>
      <c r="J524" s="54" t="str">
        <f t="shared" si="36"/>
        <v/>
      </c>
      <c r="K524" s="55" t="str">
        <f>IF(ISBLANK(B524),"",SUMIF(Virkedager!$C:$C,"&gt;" &amp;  C524,Virkedager!$A:$A) - SUMIF(Virkedager!$C:$C,"&gt;" &amp;  F524,Virkedager!$A:$A))</f>
        <v/>
      </c>
      <c r="L524" s="54" t="str">
        <f t="shared" si="37"/>
        <v/>
      </c>
      <c r="M524" s="56" t="str">
        <f t="shared" si="38"/>
        <v/>
      </c>
      <c r="N524" s="56" t="str">
        <f>IF(ISBLANK(B524),"",IF(COUNTIF($B$7:B524,B524)&gt;1,TRUE,FALSE))</f>
        <v/>
      </c>
      <c r="O524" s="56" t="str">
        <f>IF(ISBLANK(B524),"",IF(COUNTIF($M$7:M524,TRUE)&gt;$Q$2,M524,FALSE))</f>
        <v/>
      </c>
      <c r="P524" s="135"/>
      <c r="Q524" s="134" t="str">
        <f t="shared" si="39"/>
        <v/>
      </c>
    </row>
    <row r="525" spans="2:17" s="49" customFormat="1" ht="15" x14ac:dyDescent="0.25">
      <c r="B525" s="50"/>
      <c r="C525" s="51"/>
      <c r="D525" s="51"/>
      <c r="E525" s="52"/>
      <c r="F525" s="51"/>
      <c r="G525" s="53"/>
      <c r="H525" s="132"/>
      <c r="I525" s="131" t="str">
        <f>IF(ISBLANK(B525),"",SUMIF(Virkedager!$C:$C,"&gt;" &amp;  C525,Virkedager!$A:$A) - SUMIF(Virkedager!$C:$C,"&gt;" &amp;  D525,Virkedager!$A:$A))</f>
        <v/>
      </c>
      <c r="J525" s="54" t="str">
        <f t="shared" si="36"/>
        <v/>
      </c>
      <c r="K525" s="55" t="str">
        <f>IF(ISBLANK(B525),"",SUMIF(Virkedager!$C:$C,"&gt;" &amp;  C525,Virkedager!$A:$A) - SUMIF(Virkedager!$C:$C,"&gt;" &amp;  F525,Virkedager!$A:$A))</f>
        <v/>
      </c>
      <c r="L525" s="54" t="str">
        <f t="shared" si="37"/>
        <v/>
      </c>
      <c r="M525" s="56" t="str">
        <f t="shared" si="38"/>
        <v/>
      </c>
      <c r="N525" s="56" t="str">
        <f>IF(ISBLANK(B525),"",IF(COUNTIF($B$7:B525,B525)&gt;1,TRUE,FALSE))</f>
        <v/>
      </c>
      <c r="O525" s="56" t="str">
        <f>IF(ISBLANK(B525),"",IF(COUNTIF($M$7:M525,TRUE)&gt;$Q$2,M525,FALSE))</f>
        <v/>
      </c>
      <c r="P525" s="135"/>
      <c r="Q525" s="134" t="str">
        <f t="shared" si="39"/>
        <v/>
      </c>
    </row>
    <row r="526" spans="2:17" s="49" customFormat="1" ht="15" x14ac:dyDescent="0.25">
      <c r="B526" s="50"/>
      <c r="C526" s="51"/>
      <c r="D526" s="51"/>
      <c r="E526" s="52"/>
      <c r="F526" s="51"/>
      <c r="G526" s="53"/>
      <c r="H526" s="132"/>
      <c r="I526" s="131" t="str">
        <f>IF(ISBLANK(B526),"",SUMIF(Virkedager!$C:$C,"&gt;" &amp;  C526,Virkedager!$A:$A) - SUMIF(Virkedager!$C:$C,"&gt;" &amp;  D526,Virkedager!$A:$A))</f>
        <v/>
      </c>
      <c r="J526" s="54" t="str">
        <f t="shared" si="36"/>
        <v/>
      </c>
      <c r="K526" s="55" t="str">
        <f>IF(ISBLANK(B526),"",SUMIF(Virkedager!$C:$C,"&gt;" &amp;  C526,Virkedager!$A:$A) - SUMIF(Virkedager!$C:$C,"&gt;" &amp;  F526,Virkedager!$A:$A))</f>
        <v/>
      </c>
      <c r="L526" s="54" t="str">
        <f t="shared" si="37"/>
        <v/>
      </c>
      <c r="M526" s="56" t="str">
        <f t="shared" si="38"/>
        <v/>
      </c>
      <c r="N526" s="56" t="str">
        <f>IF(ISBLANK(B526),"",IF(COUNTIF($B$7:B526,B526)&gt;1,TRUE,FALSE))</f>
        <v/>
      </c>
      <c r="O526" s="56" t="str">
        <f>IF(ISBLANK(B526),"",IF(COUNTIF($M$7:M526,TRUE)&gt;$Q$2,M526,FALSE))</f>
        <v/>
      </c>
      <c r="P526" s="135"/>
      <c r="Q526" s="134" t="str">
        <f t="shared" si="39"/>
        <v/>
      </c>
    </row>
    <row r="527" spans="2:17" s="49" customFormat="1" ht="15" x14ac:dyDescent="0.25">
      <c r="B527" s="50"/>
      <c r="C527" s="51"/>
      <c r="D527" s="51"/>
      <c r="E527" s="52"/>
      <c r="F527" s="51"/>
      <c r="G527" s="53"/>
      <c r="H527" s="132"/>
      <c r="I527" s="131" t="str">
        <f>IF(ISBLANK(B527),"",SUMIF(Virkedager!$C:$C,"&gt;" &amp;  C527,Virkedager!$A:$A) - SUMIF(Virkedager!$C:$C,"&gt;" &amp;  D527,Virkedager!$A:$A))</f>
        <v/>
      </c>
      <c r="J527" s="54" t="str">
        <f t="shared" si="36"/>
        <v/>
      </c>
      <c r="K527" s="55" t="str">
        <f>IF(ISBLANK(B527),"",SUMIF(Virkedager!$C:$C,"&gt;" &amp;  C527,Virkedager!$A:$A) - SUMIF(Virkedager!$C:$C,"&gt;" &amp;  F527,Virkedager!$A:$A))</f>
        <v/>
      </c>
      <c r="L527" s="54" t="str">
        <f t="shared" si="37"/>
        <v/>
      </c>
      <c r="M527" s="56" t="str">
        <f t="shared" si="38"/>
        <v/>
      </c>
      <c r="N527" s="56" t="str">
        <f>IF(ISBLANK(B527),"",IF(COUNTIF($B$7:B527,B527)&gt;1,TRUE,FALSE))</f>
        <v/>
      </c>
      <c r="O527" s="56" t="str">
        <f>IF(ISBLANK(B527),"",IF(COUNTIF($M$7:M527,TRUE)&gt;$Q$2,M527,FALSE))</f>
        <v/>
      </c>
      <c r="P527" s="135"/>
      <c r="Q527" s="134" t="str">
        <f t="shared" si="39"/>
        <v/>
      </c>
    </row>
    <row r="528" spans="2:17" s="49" customFormat="1" ht="15" x14ac:dyDescent="0.25">
      <c r="B528" s="50"/>
      <c r="C528" s="51"/>
      <c r="D528" s="51"/>
      <c r="E528" s="52"/>
      <c r="F528" s="51"/>
      <c r="G528" s="53"/>
      <c r="H528" s="132"/>
      <c r="I528" s="131" t="str">
        <f>IF(ISBLANK(B528),"",SUMIF(Virkedager!$C:$C,"&gt;" &amp;  C528,Virkedager!$A:$A) - SUMIF(Virkedager!$C:$C,"&gt;" &amp;  D528,Virkedager!$A:$A))</f>
        <v/>
      </c>
      <c r="J528" s="54" t="str">
        <f t="shared" si="36"/>
        <v/>
      </c>
      <c r="K528" s="55" t="str">
        <f>IF(ISBLANK(B528),"",SUMIF(Virkedager!$C:$C,"&gt;" &amp;  C528,Virkedager!$A:$A) - SUMIF(Virkedager!$C:$C,"&gt;" &amp;  F528,Virkedager!$A:$A))</f>
        <v/>
      </c>
      <c r="L528" s="54" t="str">
        <f t="shared" si="37"/>
        <v/>
      </c>
      <c r="M528" s="56" t="str">
        <f t="shared" si="38"/>
        <v/>
      </c>
      <c r="N528" s="56" t="str">
        <f>IF(ISBLANK(B528),"",IF(COUNTIF($B$7:B528,B528)&gt;1,TRUE,FALSE))</f>
        <v/>
      </c>
      <c r="O528" s="56" t="str">
        <f>IF(ISBLANK(B528),"",IF(COUNTIF($M$7:M528,TRUE)&gt;$Q$2,M528,FALSE))</f>
        <v/>
      </c>
      <c r="P528" s="135"/>
      <c r="Q528" s="134" t="str">
        <f t="shared" si="39"/>
        <v/>
      </c>
    </row>
    <row r="529" spans="2:17" s="49" customFormat="1" ht="15" x14ac:dyDescent="0.25">
      <c r="B529" s="50"/>
      <c r="C529" s="51"/>
      <c r="D529" s="51"/>
      <c r="E529" s="52"/>
      <c r="F529" s="51"/>
      <c r="G529" s="53"/>
      <c r="H529" s="132"/>
      <c r="I529" s="131" t="str">
        <f>IF(ISBLANK(B529),"",SUMIF(Virkedager!$C:$C,"&gt;" &amp;  C529,Virkedager!$A:$A) - SUMIF(Virkedager!$C:$C,"&gt;" &amp;  D529,Virkedager!$A:$A))</f>
        <v/>
      </c>
      <c r="J529" s="54" t="str">
        <f t="shared" si="36"/>
        <v/>
      </c>
      <c r="K529" s="55" t="str">
        <f>IF(ISBLANK(B529),"",SUMIF(Virkedager!$C:$C,"&gt;" &amp;  C529,Virkedager!$A:$A) - SUMIF(Virkedager!$C:$C,"&gt;" &amp;  F529,Virkedager!$A:$A))</f>
        <v/>
      </c>
      <c r="L529" s="54" t="str">
        <f t="shared" si="37"/>
        <v/>
      </c>
      <c r="M529" s="56" t="str">
        <f t="shared" si="38"/>
        <v/>
      </c>
      <c r="N529" s="56" t="str">
        <f>IF(ISBLANK(B529),"",IF(COUNTIF($B$7:B529,B529)&gt;1,TRUE,FALSE))</f>
        <v/>
      </c>
      <c r="O529" s="56" t="str">
        <f>IF(ISBLANK(B529),"",IF(COUNTIF($M$7:M529,TRUE)&gt;$Q$2,M529,FALSE))</f>
        <v/>
      </c>
      <c r="P529" s="135"/>
      <c r="Q529" s="134" t="str">
        <f t="shared" si="39"/>
        <v/>
      </c>
    </row>
    <row r="530" spans="2:17" s="49" customFormat="1" ht="15" x14ac:dyDescent="0.25">
      <c r="B530" s="50"/>
      <c r="C530" s="51"/>
      <c r="D530" s="51"/>
      <c r="E530" s="52"/>
      <c r="F530" s="51"/>
      <c r="G530" s="53"/>
      <c r="H530" s="132"/>
      <c r="I530" s="131" t="str">
        <f>IF(ISBLANK(B530),"",SUMIF(Virkedager!$C:$C,"&gt;" &amp;  C530,Virkedager!$A:$A) - SUMIF(Virkedager!$C:$C,"&gt;" &amp;  D530,Virkedager!$A:$A))</f>
        <v/>
      </c>
      <c r="J530" s="54" t="str">
        <f t="shared" si="36"/>
        <v/>
      </c>
      <c r="K530" s="55" t="str">
        <f>IF(ISBLANK(B530),"",SUMIF(Virkedager!$C:$C,"&gt;" &amp;  C530,Virkedager!$A:$A) - SUMIF(Virkedager!$C:$C,"&gt;" &amp;  F530,Virkedager!$A:$A))</f>
        <v/>
      </c>
      <c r="L530" s="54" t="str">
        <f t="shared" si="37"/>
        <v/>
      </c>
      <c r="M530" s="56" t="str">
        <f t="shared" si="38"/>
        <v/>
      </c>
      <c r="N530" s="56" t="str">
        <f>IF(ISBLANK(B530),"",IF(COUNTIF($B$7:B530,B530)&gt;1,TRUE,FALSE))</f>
        <v/>
      </c>
      <c r="O530" s="56" t="str">
        <f>IF(ISBLANK(B530),"",IF(COUNTIF($M$7:M530,TRUE)&gt;$Q$2,M530,FALSE))</f>
        <v/>
      </c>
      <c r="P530" s="135"/>
      <c r="Q530" s="134" t="str">
        <f t="shared" si="39"/>
        <v/>
      </c>
    </row>
    <row r="531" spans="2:17" s="49" customFormat="1" ht="15" x14ac:dyDescent="0.25">
      <c r="B531" s="50"/>
      <c r="C531" s="51"/>
      <c r="D531" s="51"/>
      <c r="E531" s="52"/>
      <c r="F531" s="51"/>
      <c r="G531" s="53"/>
      <c r="H531" s="132"/>
      <c r="I531" s="131" t="str">
        <f>IF(ISBLANK(B531),"",SUMIF(Virkedager!$C:$C,"&gt;" &amp;  C531,Virkedager!$A:$A) - SUMIF(Virkedager!$C:$C,"&gt;" &amp;  D531,Virkedager!$A:$A))</f>
        <v/>
      </c>
      <c r="J531" s="54" t="str">
        <f t="shared" si="36"/>
        <v/>
      </c>
      <c r="K531" s="55" t="str">
        <f>IF(ISBLANK(B531),"",SUMIF(Virkedager!$C:$C,"&gt;" &amp;  C531,Virkedager!$A:$A) - SUMIF(Virkedager!$C:$C,"&gt;" &amp;  F531,Virkedager!$A:$A))</f>
        <v/>
      </c>
      <c r="L531" s="54" t="str">
        <f t="shared" si="37"/>
        <v/>
      </c>
      <c r="M531" s="56" t="str">
        <f t="shared" si="38"/>
        <v/>
      </c>
      <c r="N531" s="56" t="str">
        <f>IF(ISBLANK(B531),"",IF(COUNTIF($B$7:B531,B531)&gt;1,TRUE,FALSE))</f>
        <v/>
      </c>
      <c r="O531" s="56" t="str">
        <f>IF(ISBLANK(B531),"",IF(COUNTIF($M$7:M531,TRUE)&gt;$Q$2,M531,FALSE))</f>
        <v/>
      </c>
      <c r="P531" s="135"/>
      <c r="Q531" s="134" t="str">
        <f t="shared" si="39"/>
        <v/>
      </c>
    </row>
    <row r="532" spans="2:17" s="49" customFormat="1" ht="15" x14ac:dyDescent="0.25">
      <c r="B532" s="50"/>
      <c r="C532" s="51"/>
      <c r="D532" s="51"/>
      <c r="E532" s="52"/>
      <c r="F532" s="51"/>
      <c r="G532" s="53"/>
      <c r="H532" s="132"/>
      <c r="I532" s="131" t="str">
        <f>IF(ISBLANK(B532),"",SUMIF(Virkedager!$C:$C,"&gt;" &amp;  C532,Virkedager!$A:$A) - SUMIF(Virkedager!$C:$C,"&gt;" &amp;  D532,Virkedager!$A:$A))</f>
        <v/>
      </c>
      <c r="J532" s="54" t="str">
        <f t="shared" si="36"/>
        <v/>
      </c>
      <c r="K532" s="55" t="str">
        <f>IF(ISBLANK(B532),"",SUMIF(Virkedager!$C:$C,"&gt;" &amp;  C532,Virkedager!$A:$A) - SUMIF(Virkedager!$C:$C,"&gt;" &amp;  F532,Virkedager!$A:$A))</f>
        <v/>
      </c>
      <c r="L532" s="54" t="str">
        <f t="shared" si="37"/>
        <v/>
      </c>
      <c r="M532" s="56" t="str">
        <f t="shared" si="38"/>
        <v/>
      </c>
      <c r="N532" s="56" t="str">
        <f>IF(ISBLANK(B532),"",IF(COUNTIF($B$7:B532,B532)&gt;1,TRUE,FALSE))</f>
        <v/>
      </c>
      <c r="O532" s="56" t="str">
        <f>IF(ISBLANK(B532),"",IF(COUNTIF($M$7:M532,TRUE)&gt;$Q$2,M532,FALSE))</f>
        <v/>
      </c>
      <c r="P532" s="135"/>
      <c r="Q532" s="134" t="str">
        <f t="shared" si="39"/>
        <v/>
      </c>
    </row>
    <row r="533" spans="2:17" s="49" customFormat="1" ht="15" x14ac:dyDescent="0.25">
      <c r="B533" s="50"/>
      <c r="C533" s="51"/>
      <c r="D533" s="51"/>
      <c r="E533" s="52"/>
      <c r="F533" s="51"/>
      <c r="G533" s="53"/>
      <c r="H533" s="132"/>
      <c r="I533" s="131" t="str">
        <f>IF(ISBLANK(B533),"",SUMIF(Virkedager!$C:$C,"&gt;" &amp;  C533,Virkedager!$A:$A) - SUMIF(Virkedager!$C:$C,"&gt;" &amp;  D533,Virkedager!$A:$A))</f>
        <v/>
      </c>
      <c r="J533" s="54" t="str">
        <f t="shared" si="36"/>
        <v/>
      </c>
      <c r="K533" s="55" t="str">
        <f>IF(ISBLANK(B533),"",SUMIF(Virkedager!$C:$C,"&gt;" &amp;  C533,Virkedager!$A:$A) - SUMIF(Virkedager!$C:$C,"&gt;" &amp;  F533,Virkedager!$A:$A))</f>
        <v/>
      </c>
      <c r="L533" s="54" t="str">
        <f t="shared" si="37"/>
        <v/>
      </c>
      <c r="M533" s="56" t="str">
        <f t="shared" si="38"/>
        <v/>
      </c>
      <c r="N533" s="56" t="str">
        <f>IF(ISBLANK(B533),"",IF(COUNTIF($B$7:B533,B533)&gt;1,TRUE,FALSE))</f>
        <v/>
      </c>
      <c r="O533" s="56" t="str">
        <f>IF(ISBLANK(B533),"",IF(COUNTIF($M$7:M533,TRUE)&gt;$Q$2,M533,FALSE))</f>
        <v/>
      </c>
      <c r="P533" s="135"/>
      <c r="Q533" s="134" t="str">
        <f t="shared" si="39"/>
        <v/>
      </c>
    </row>
    <row r="534" spans="2:17" s="49" customFormat="1" ht="15" x14ac:dyDescent="0.25">
      <c r="B534" s="50"/>
      <c r="C534" s="51"/>
      <c r="D534" s="51"/>
      <c r="E534" s="52"/>
      <c r="F534" s="51"/>
      <c r="G534" s="53"/>
      <c r="H534" s="132"/>
      <c r="I534" s="131" t="str">
        <f>IF(ISBLANK(B534),"",SUMIF(Virkedager!$C:$C,"&gt;" &amp;  C534,Virkedager!$A:$A) - SUMIF(Virkedager!$C:$C,"&gt;" &amp;  D534,Virkedager!$A:$A))</f>
        <v/>
      </c>
      <c r="J534" s="54" t="str">
        <f t="shared" si="36"/>
        <v/>
      </c>
      <c r="K534" s="55" t="str">
        <f>IF(ISBLANK(B534),"",SUMIF(Virkedager!$C:$C,"&gt;" &amp;  C534,Virkedager!$A:$A) - SUMIF(Virkedager!$C:$C,"&gt;" &amp;  F534,Virkedager!$A:$A))</f>
        <v/>
      </c>
      <c r="L534" s="54" t="str">
        <f t="shared" si="37"/>
        <v/>
      </c>
      <c r="M534" s="56" t="str">
        <f t="shared" si="38"/>
        <v/>
      </c>
      <c r="N534" s="56" t="str">
        <f>IF(ISBLANK(B534),"",IF(COUNTIF($B$7:B534,B534)&gt;1,TRUE,FALSE))</f>
        <v/>
      </c>
      <c r="O534" s="56" t="str">
        <f>IF(ISBLANK(B534),"",IF(COUNTIF($M$7:M534,TRUE)&gt;$Q$2,M534,FALSE))</f>
        <v/>
      </c>
      <c r="P534" s="135"/>
      <c r="Q534" s="134" t="str">
        <f t="shared" si="39"/>
        <v/>
      </c>
    </row>
    <row r="535" spans="2:17" s="49" customFormat="1" ht="15" x14ac:dyDescent="0.25">
      <c r="B535" s="50"/>
      <c r="C535" s="51"/>
      <c r="D535" s="51"/>
      <c r="E535" s="52"/>
      <c r="F535" s="51"/>
      <c r="G535" s="53"/>
      <c r="H535" s="132"/>
      <c r="I535" s="131" t="str">
        <f>IF(ISBLANK(B535),"",SUMIF(Virkedager!$C:$C,"&gt;" &amp;  C535,Virkedager!$A:$A) - SUMIF(Virkedager!$C:$C,"&gt;" &amp;  D535,Virkedager!$A:$A))</f>
        <v/>
      </c>
      <c r="J535" s="54" t="str">
        <f t="shared" si="36"/>
        <v/>
      </c>
      <c r="K535" s="55" t="str">
        <f>IF(ISBLANK(B535),"",SUMIF(Virkedager!$C:$C,"&gt;" &amp;  C535,Virkedager!$A:$A) - SUMIF(Virkedager!$C:$C,"&gt;" &amp;  F535,Virkedager!$A:$A))</f>
        <v/>
      </c>
      <c r="L535" s="54" t="str">
        <f t="shared" si="37"/>
        <v/>
      </c>
      <c r="M535" s="56" t="str">
        <f t="shared" si="38"/>
        <v/>
      </c>
      <c r="N535" s="56" t="str">
        <f>IF(ISBLANK(B535),"",IF(COUNTIF($B$7:B535,B535)&gt;1,TRUE,FALSE))</f>
        <v/>
      </c>
      <c r="O535" s="56" t="str">
        <f>IF(ISBLANK(B535),"",IF(COUNTIF($M$7:M535,TRUE)&gt;$Q$2,M535,FALSE))</f>
        <v/>
      </c>
      <c r="P535" s="135"/>
      <c r="Q535" s="134" t="str">
        <f t="shared" si="39"/>
        <v/>
      </c>
    </row>
    <row r="536" spans="2:17" s="49" customFormat="1" ht="15" x14ac:dyDescent="0.25">
      <c r="B536" s="50"/>
      <c r="C536" s="51"/>
      <c r="D536" s="51"/>
      <c r="E536" s="52"/>
      <c r="F536" s="51"/>
      <c r="G536" s="53"/>
      <c r="H536" s="132"/>
      <c r="I536" s="131" t="str">
        <f>IF(ISBLANK(B536),"",SUMIF(Virkedager!$C:$C,"&gt;" &amp;  C536,Virkedager!$A:$A) - SUMIF(Virkedager!$C:$C,"&gt;" &amp;  D536,Virkedager!$A:$A))</f>
        <v/>
      </c>
      <c r="J536" s="54" t="str">
        <f t="shared" si="36"/>
        <v/>
      </c>
      <c r="K536" s="55" t="str">
        <f>IF(ISBLANK(B536),"",SUMIF(Virkedager!$C:$C,"&gt;" &amp;  C536,Virkedager!$A:$A) - SUMIF(Virkedager!$C:$C,"&gt;" &amp;  F536,Virkedager!$A:$A))</f>
        <v/>
      </c>
      <c r="L536" s="54" t="str">
        <f t="shared" si="37"/>
        <v/>
      </c>
      <c r="M536" s="56" t="str">
        <f t="shared" si="38"/>
        <v/>
      </c>
      <c r="N536" s="56" t="str">
        <f>IF(ISBLANK(B536),"",IF(COUNTIF($B$7:B536,B536)&gt;1,TRUE,FALSE))</f>
        <v/>
      </c>
      <c r="O536" s="56" t="str">
        <f>IF(ISBLANK(B536),"",IF(COUNTIF($M$7:M536,TRUE)&gt;$Q$2,M536,FALSE))</f>
        <v/>
      </c>
      <c r="P536" s="135"/>
      <c r="Q536" s="134" t="str">
        <f t="shared" si="39"/>
        <v/>
      </c>
    </row>
    <row r="537" spans="2:17" s="49" customFormat="1" ht="15" x14ac:dyDescent="0.25">
      <c r="B537" s="50"/>
      <c r="C537" s="51"/>
      <c r="D537" s="51"/>
      <c r="E537" s="52"/>
      <c r="F537" s="51"/>
      <c r="G537" s="53"/>
      <c r="H537" s="132"/>
      <c r="I537" s="131" t="str">
        <f>IF(ISBLANK(B537),"",SUMIF(Virkedager!$C:$C,"&gt;" &amp;  C537,Virkedager!$A:$A) - SUMIF(Virkedager!$C:$C,"&gt;" &amp;  D537,Virkedager!$A:$A))</f>
        <v/>
      </c>
      <c r="J537" s="54" t="str">
        <f t="shared" si="36"/>
        <v/>
      </c>
      <c r="K537" s="55" t="str">
        <f>IF(ISBLANK(B537),"",SUMIF(Virkedager!$C:$C,"&gt;" &amp;  C537,Virkedager!$A:$A) - SUMIF(Virkedager!$C:$C,"&gt;" &amp;  F537,Virkedager!$A:$A))</f>
        <v/>
      </c>
      <c r="L537" s="54" t="str">
        <f t="shared" si="37"/>
        <v/>
      </c>
      <c r="M537" s="56" t="str">
        <f t="shared" si="38"/>
        <v/>
      </c>
      <c r="N537" s="56" t="str">
        <f>IF(ISBLANK(B537),"",IF(COUNTIF($B$7:B537,B537)&gt;1,TRUE,FALSE))</f>
        <v/>
      </c>
      <c r="O537" s="56" t="str">
        <f>IF(ISBLANK(B537),"",IF(COUNTIF($M$7:M537,TRUE)&gt;$Q$2,M537,FALSE))</f>
        <v/>
      </c>
      <c r="P537" s="135"/>
      <c r="Q537" s="134" t="str">
        <f t="shared" si="39"/>
        <v/>
      </c>
    </row>
    <row r="538" spans="2:17" s="49" customFormat="1" ht="15" x14ac:dyDescent="0.25">
      <c r="B538" s="50"/>
      <c r="C538" s="51"/>
      <c r="D538" s="51"/>
      <c r="E538" s="52"/>
      <c r="F538" s="51"/>
      <c r="G538" s="53"/>
      <c r="H538" s="132"/>
      <c r="I538" s="131" t="str">
        <f>IF(ISBLANK(B538),"",SUMIF(Virkedager!$C:$C,"&gt;" &amp;  C538,Virkedager!$A:$A) - SUMIF(Virkedager!$C:$C,"&gt;" &amp;  D538,Virkedager!$A:$A))</f>
        <v/>
      </c>
      <c r="J538" s="54" t="str">
        <f t="shared" si="36"/>
        <v/>
      </c>
      <c r="K538" s="55" t="str">
        <f>IF(ISBLANK(B538),"",SUMIF(Virkedager!$C:$C,"&gt;" &amp;  C538,Virkedager!$A:$A) - SUMIF(Virkedager!$C:$C,"&gt;" &amp;  F538,Virkedager!$A:$A))</f>
        <v/>
      </c>
      <c r="L538" s="54" t="str">
        <f t="shared" si="37"/>
        <v/>
      </c>
      <c r="M538" s="56" t="str">
        <f t="shared" si="38"/>
        <v/>
      </c>
      <c r="N538" s="56" t="str">
        <f>IF(ISBLANK(B538),"",IF(COUNTIF($B$7:B538,B538)&gt;1,TRUE,FALSE))</f>
        <v/>
      </c>
      <c r="O538" s="56" t="str">
        <f>IF(ISBLANK(B538),"",IF(COUNTIF($M$7:M538,TRUE)&gt;$Q$2,M538,FALSE))</f>
        <v/>
      </c>
      <c r="P538" s="135"/>
      <c r="Q538" s="134" t="str">
        <f t="shared" si="39"/>
        <v/>
      </c>
    </row>
    <row r="539" spans="2:17" s="49" customFormat="1" ht="15" x14ac:dyDescent="0.25">
      <c r="B539" s="50"/>
      <c r="C539" s="51"/>
      <c r="D539" s="51"/>
      <c r="E539" s="52"/>
      <c r="F539" s="51"/>
      <c r="G539" s="53"/>
      <c r="H539" s="132"/>
      <c r="I539" s="131" t="str">
        <f>IF(ISBLANK(B539),"",SUMIF(Virkedager!$C:$C,"&gt;" &amp;  C539,Virkedager!$A:$A) - SUMIF(Virkedager!$C:$C,"&gt;" &amp;  D539,Virkedager!$A:$A))</f>
        <v/>
      </c>
      <c r="J539" s="54" t="str">
        <f t="shared" si="36"/>
        <v/>
      </c>
      <c r="K539" s="55" t="str">
        <f>IF(ISBLANK(B539),"",SUMIF(Virkedager!$C:$C,"&gt;" &amp;  C539,Virkedager!$A:$A) - SUMIF(Virkedager!$C:$C,"&gt;" &amp;  F539,Virkedager!$A:$A))</f>
        <v/>
      </c>
      <c r="L539" s="54" t="str">
        <f t="shared" si="37"/>
        <v/>
      </c>
      <c r="M539" s="56" t="str">
        <f t="shared" si="38"/>
        <v/>
      </c>
      <c r="N539" s="56" t="str">
        <f>IF(ISBLANK(B539),"",IF(COUNTIF($B$7:B539,B539)&gt;1,TRUE,FALSE))</f>
        <v/>
      </c>
      <c r="O539" s="56" t="str">
        <f>IF(ISBLANK(B539),"",IF(COUNTIF($M$7:M539,TRUE)&gt;$Q$2,M539,FALSE))</f>
        <v/>
      </c>
      <c r="P539" s="135"/>
      <c r="Q539" s="134" t="str">
        <f t="shared" si="39"/>
        <v/>
      </c>
    </row>
    <row r="540" spans="2:17" s="49" customFormat="1" ht="15" x14ac:dyDescent="0.25">
      <c r="B540" s="50"/>
      <c r="C540" s="51"/>
      <c r="D540" s="51"/>
      <c r="E540" s="52"/>
      <c r="F540" s="51"/>
      <c r="G540" s="53"/>
      <c r="H540" s="132"/>
      <c r="I540" s="131" t="str">
        <f>IF(ISBLANK(B540),"",SUMIF(Virkedager!$C:$C,"&gt;" &amp;  C540,Virkedager!$A:$A) - SUMIF(Virkedager!$C:$C,"&gt;" &amp;  D540,Virkedager!$A:$A))</f>
        <v/>
      </c>
      <c r="J540" s="54" t="str">
        <f t="shared" si="36"/>
        <v/>
      </c>
      <c r="K540" s="55" t="str">
        <f>IF(ISBLANK(B540),"",SUMIF(Virkedager!$C:$C,"&gt;" &amp;  C540,Virkedager!$A:$A) - SUMIF(Virkedager!$C:$C,"&gt;" &amp;  F540,Virkedager!$A:$A))</f>
        <v/>
      </c>
      <c r="L540" s="54" t="str">
        <f t="shared" si="37"/>
        <v/>
      </c>
      <c r="M540" s="56" t="str">
        <f t="shared" si="38"/>
        <v/>
      </c>
      <c r="N540" s="56" t="str">
        <f>IF(ISBLANK(B540),"",IF(COUNTIF($B$7:B540,B540)&gt;1,TRUE,FALSE))</f>
        <v/>
      </c>
      <c r="O540" s="56" t="str">
        <f>IF(ISBLANK(B540),"",IF(COUNTIF($M$7:M540,TRUE)&gt;$Q$2,M540,FALSE))</f>
        <v/>
      </c>
      <c r="P540" s="135"/>
      <c r="Q540" s="134" t="str">
        <f t="shared" si="39"/>
        <v/>
      </c>
    </row>
    <row r="541" spans="2:17" s="49" customFormat="1" ht="15" x14ac:dyDescent="0.25">
      <c r="B541" s="50"/>
      <c r="C541" s="51"/>
      <c r="D541" s="51"/>
      <c r="E541" s="52"/>
      <c r="F541" s="51"/>
      <c r="G541" s="53"/>
      <c r="H541" s="132"/>
      <c r="I541" s="131" t="str">
        <f>IF(ISBLANK(B541),"",SUMIF(Virkedager!$C:$C,"&gt;" &amp;  C541,Virkedager!$A:$A) - SUMIF(Virkedager!$C:$C,"&gt;" &amp;  D541,Virkedager!$A:$A))</f>
        <v/>
      </c>
      <c r="J541" s="54" t="str">
        <f t="shared" si="36"/>
        <v/>
      </c>
      <c r="K541" s="55" t="str">
        <f>IF(ISBLANK(B541),"",SUMIF(Virkedager!$C:$C,"&gt;" &amp;  C541,Virkedager!$A:$A) - SUMIF(Virkedager!$C:$C,"&gt;" &amp;  F541,Virkedager!$A:$A))</f>
        <v/>
      </c>
      <c r="L541" s="54" t="str">
        <f t="shared" si="37"/>
        <v/>
      </c>
      <c r="M541" s="56" t="str">
        <f t="shared" si="38"/>
        <v/>
      </c>
      <c r="N541" s="56" t="str">
        <f>IF(ISBLANK(B541),"",IF(COUNTIF($B$7:B541,B541)&gt;1,TRUE,FALSE))</f>
        <v/>
      </c>
      <c r="O541" s="56" t="str">
        <f>IF(ISBLANK(B541),"",IF(COUNTIF($M$7:M541,TRUE)&gt;$Q$2,M541,FALSE))</f>
        <v/>
      </c>
      <c r="P541" s="135"/>
      <c r="Q541" s="134" t="str">
        <f t="shared" si="39"/>
        <v/>
      </c>
    </row>
    <row r="542" spans="2:17" s="49" customFormat="1" ht="15" x14ac:dyDescent="0.25">
      <c r="B542" s="50"/>
      <c r="C542" s="51"/>
      <c r="D542" s="51"/>
      <c r="E542" s="52"/>
      <c r="F542" s="51"/>
      <c r="G542" s="53"/>
      <c r="H542" s="132"/>
      <c r="I542" s="131" t="str">
        <f>IF(ISBLANK(B542),"",SUMIF(Virkedager!$C:$C,"&gt;" &amp;  C542,Virkedager!$A:$A) - SUMIF(Virkedager!$C:$C,"&gt;" &amp;  D542,Virkedager!$A:$A))</f>
        <v/>
      </c>
      <c r="J542" s="54" t="str">
        <f t="shared" si="36"/>
        <v/>
      </c>
      <c r="K542" s="55" t="str">
        <f>IF(ISBLANK(B542),"",SUMIF(Virkedager!$C:$C,"&gt;" &amp;  C542,Virkedager!$A:$A) - SUMIF(Virkedager!$C:$C,"&gt;" &amp;  F542,Virkedager!$A:$A))</f>
        <v/>
      </c>
      <c r="L542" s="54" t="str">
        <f t="shared" si="37"/>
        <v/>
      </c>
      <c r="M542" s="56" t="str">
        <f t="shared" si="38"/>
        <v/>
      </c>
      <c r="N542" s="56" t="str">
        <f>IF(ISBLANK(B542),"",IF(COUNTIF($B$7:B542,B542)&gt;1,TRUE,FALSE))</f>
        <v/>
      </c>
      <c r="O542" s="56" t="str">
        <f>IF(ISBLANK(B542),"",IF(COUNTIF($M$7:M542,TRUE)&gt;$Q$2,M542,FALSE))</f>
        <v/>
      </c>
      <c r="P542" s="135"/>
      <c r="Q542" s="134" t="str">
        <f t="shared" si="39"/>
        <v/>
      </c>
    </row>
    <row r="543" spans="2:17" s="49" customFormat="1" ht="15" x14ac:dyDescent="0.25">
      <c r="B543" s="50"/>
      <c r="C543" s="51"/>
      <c r="D543" s="51"/>
      <c r="E543" s="52"/>
      <c r="F543" s="51"/>
      <c r="G543" s="53"/>
      <c r="H543" s="132"/>
      <c r="I543" s="131" t="str">
        <f>IF(ISBLANK(B543),"",SUMIF(Virkedager!$C:$C,"&gt;" &amp;  C543,Virkedager!$A:$A) - SUMIF(Virkedager!$C:$C,"&gt;" &amp;  D543,Virkedager!$A:$A))</f>
        <v/>
      </c>
      <c r="J543" s="54" t="str">
        <f t="shared" si="36"/>
        <v/>
      </c>
      <c r="K543" s="55" t="str">
        <f>IF(ISBLANK(B543),"",SUMIF(Virkedager!$C:$C,"&gt;" &amp;  C543,Virkedager!$A:$A) - SUMIF(Virkedager!$C:$C,"&gt;" &amp;  F543,Virkedager!$A:$A))</f>
        <v/>
      </c>
      <c r="L543" s="54" t="str">
        <f t="shared" si="37"/>
        <v/>
      </c>
      <c r="M543" s="56" t="str">
        <f t="shared" si="38"/>
        <v/>
      </c>
      <c r="N543" s="56" t="str">
        <f>IF(ISBLANK(B543),"",IF(COUNTIF($B$7:B543,B543)&gt;1,TRUE,FALSE))</f>
        <v/>
      </c>
      <c r="O543" s="56" t="str">
        <f>IF(ISBLANK(B543),"",IF(COUNTIF($M$7:M543,TRUE)&gt;$Q$2,M543,FALSE))</f>
        <v/>
      </c>
      <c r="P543" s="135"/>
      <c r="Q543" s="134" t="str">
        <f t="shared" si="39"/>
        <v/>
      </c>
    </row>
    <row r="544" spans="2:17" s="49" customFormat="1" ht="15" x14ac:dyDescent="0.25">
      <c r="B544" s="50"/>
      <c r="C544" s="51"/>
      <c r="D544" s="51"/>
      <c r="E544" s="52"/>
      <c r="F544" s="51"/>
      <c r="G544" s="53"/>
      <c r="H544" s="132"/>
      <c r="I544" s="131" t="str">
        <f>IF(ISBLANK(B544),"",SUMIF(Virkedager!$C:$C,"&gt;" &amp;  C544,Virkedager!$A:$A) - SUMIF(Virkedager!$C:$C,"&gt;" &amp;  D544,Virkedager!$A:$A))</f>
        <v/>
      </c>
      <c r="J544" s="54" t="str">
        <f t="shared" si="36"/>
        <v/>
      </c>
      <c r="K544" s="55" t="str">
        <f>IF(ISBLANK(B544),"",SUMIF(Virkedager!$C:$C,"&gt;" &amp;  C544,Virkedager!$A:$A) - SUMIF(Virkedager!$C:$C,"&gt;" &amp;  F544,Virkedager!$A:$A))</f>
        <v/>
      </c>
      <c r="L544" s="54" t="str">
        <f t="shared" si="37"/>
        <v/>
      </c>
      <c r="M544" s="56" t="str">
        <f t="shared" si="38"/>
        <v/>
      </c>
      <c r="N544" s="56" t="str">
        <f>IF(ISBLANK(B544),"",IF(COUNTIF($B$7:B544,B544)&gt;1,TRUE,FALSE))</f>
        <v/>
      </c>
      <c r="O544" s="56" t="str">
        <f>IF(ISBLANK(B544),"",IF(COUNTIF($M$7:M544,TRUE)&gt;$Q$2,M544,FALSE))</f>
        <v/>
      </c>
      <c r="P544" s="135"/>
      <c r="Q544" s="134" t="str">
        <f t="shared" si="39"/>
        <v/>
      </c>
    </row>
    <row r="545" spans="2:17" s="49" customFormat="1" ht="15" x14ac:dyDescent="0.25">
      <c r="B545" s="50"/>
      <c r="C545" s="51"/>
      <c r="D545" s="51"/>
      <c r="E545" s="52"/>
      <c r="F545" s="51"/>
      <c r="G545" s="53"/>
      <c r="H545" s="132"/>
      <c r="I545" s="131" t="str">
        <f>IF(ISBLANK(B545),"",SUMIF(Virkedager!$C:$C,"&gt;" &amp;  C545,Virkedager!$A:$A) - SUMIF(Virkedager!$C:$C,"&gt;" &amp;  D545,Virkedager!$A:$A))</f>
        <v/>
      </c>
      <c r="J545" s="54" t="str">
        <f t="shared" si="36"/>
        <v/>
      </c>
      <c r="K545" s="55" t="str">
        <f>IF(ISBLANK(B545),"",SUMIF(Virkedager!$C:$C,"&gt;" &amp;  C545,Virkedager!$A:$A) - SUMIF(Virkedager!$C:$C,"&gt;" &amp;  F545,Virkedager!$A:$A))</f>
        <v/>
      </c>
      <c r="L545" s="54" t="str">
        <f t="shared" si="37"/>
        <v/>
      </c>
      <c r="M545" s="56" t="str">
        <f t="shared" si="38"/>
        <v/>
      </c>
      <c r="N545" s="56" t="str">
        <f>IF(ISBLANK(B545),"",IF(COUNTIF($B$7:B545,B545)&gt;1,TRUE,FALSE))</f>
        <v/>
      </c>
      <c r="O545" s="56" t="str">
        <f>IF(ISBLANK(B545),"",IF(COUNTIF($M$7:M545,TRUE)&gt;$Q$2,M545,FALSE))</f>
        <v/>
      </c>
      <c r="P545" s="135"/>
      <c r="Q545" s="134" t="str">
        <f t="shared" si="39"/>
        <v/>
      </c>
    </row>
    <row r="546" spans="2:17" s="49" customFormat="1" ht="15" x14ac:dyDescent="0.25">
      <c r="B546" s="50"/>
      <c r="C546" s="51"/>
      <c r="D546" s="51"/>
      <c r="E546" s="52"/>
      <c r="F546" s="51"/>
      <c r="G546" s="53"/>
      <c r="H546" s="132"/>
      <c r="I546" s="131" t="str">
        <f>IF(ISBLANK(B546),"",SUMIF(Virkedager!$C:$C,"&gt;" &amp;  C546,Virkedager!$A:$A) - SUMIF(Virkedager!$C:$C,"&gt;" &amp;  D546,Virkedager!$A:$A))</f>
        <v/>
      </c>
      <c r="J546" s="54" t="str">
        <f t="shared" si="36"/>
        <v/>
      </c>
      <c r="K546" s="55" t="str">
        <f>IF(ISBLANK(B546),"",SUMIF(Virkedager!$C:$C,"&gt;" &amp;  C546,Virkedager!$A:$A) - SUMIF(Virkedager!$C:$C,"&gt;" &amp;  F546,Virkedager!$A:$A))</f>
        <v/>
      </c>
      <c r="L546" s="54" t="str">
        <f t="shared" si="37"/>
        <v/>
      </c>
      <c r="M546" s="56" t="str">
        <f t="shared" si="38"/>
        <v/>
      </c>
      <c r="N546" s="56" t="str">
        <f>IF(ISBLANK(B546),"",IF(COUNTIF($B$7:B546,B546)&gt;1,TRUE,FALSE))</f>
        <v/>
      </c>
      <c r="O546" s="56" t="str">
        <f>IF(ISBLANK(B546),"",IF(COUNTIF($M$7:M546,TRUE)&gt;$Q$2,M546,FALSE))</f>
        <v/>
      </c>
      <c r="P546" s="135"/>
      <c r="Q546" s="134" t="str">
        <f t="shared" si="39"/>
        <v/>
      </c>
    </row>
    <row r="547" spans="2:17" s="49" customFormat="1" ht="15" x14ac:dyDescent="0.25">
      <c r="B547" s="50"/>
      <c r="C547" s="51"/>
      <c r="D547" s="51"/>
      <c r="E547" s="52"/>
      <c r="F547" s="51"/>
      <c r="G547" s="53"/>
      <c r="H547" s="132"/>
      <c r="I547" s="131" t="str">
        <f>IF(ISBLANK(B547),"",SUMIF(Virkedager!$C:$C,"&gt;" &amp;  C547,Virkedager!$A:$A) - SUMIF(Virkedager!$C:$C,"&gt;" &amp;  D547,Virkedager!$A:$A))</f>
        <v/>
      </c>
      <c r="J547" s="54" t="str">
        <f t="shared" si="36"/>
        <v/>
      </c>
      <c r="K547" s="55" t="str">
        <f>IF(ISBLANK(B547),"",SUMIF(Virkedager!$C:$C,"&gt;" &amp;  C547,Virkedager!$A:$A) - SUMIF(Virkedager!$C:$C,"&gt;" &amp;  F547,Virkedager!$A:$A))</f>
        <v/>
      </c>
      <c r="L547" s="54" t="str">
        <f t="shared" si="37"/>
        <v/>
      </c>
      <c r="M547" s="56" t="str">
        <f t="shared" si="38"/>
        <v/>
      </c>
      <c r="N547" s="56" t="str">
        <f>IF(ISBLANK(B547),"",IF(COUNTIF($B$7:B547,B547)&gt;1,TRUE,FALSE))</f>
        <v/>
      </c>
      <c r="O547" s="56" t="str">
        <f>IF(ISBLANK(B547),"",IF(COUNTIF($M$7:M547,TRUE)&gt;$Q$2,M547,FALSE))</f>
        <v/>
      </c>
      <c r="P547" s="135"/>
      <c r="Q547" s="134" t="str">
        <f t="shared" si="39"/>
        <v/>
      </c>
    </row>
    <row r="548" spans="2:17" s="49" customFormat="1" ht="15" x14ac:dyDescent="0.25">
      <c r="B548" s="50"/>
      <c r="C548" s="51"/>
      <c r="D548" s="51"/>
      <c r="E548" s="52"/>
      <c r="F548" s="51"/>
      <c r="G548" s="53"/>
      <c r="H548" s="132"/>
      <c r="I548" s="131" t="str">
        <f>IF(ISBLANK(B548),"",SUMIF(Virkedager!$C:$C,"&gt;" &amp;  C548,Virkedager!$A:$A) - SUMIF(Virkedager!$C:$C,"&gt;" &amp;  D548,Virkedager!$A:$A))</f>
        <v/>
      </c>
      <c r="J548" s="54" t="str">
        <f t="shared" si="36"/>
        <v/>
      </c>
      <c r="K548" s="55" t="str">
        <f>IF(ISBLANK(B548),"",SUMIF(Virkedager!$C:$C,"&gt;" &amp;  C548,Virkedager!$A:$A) - SUMIF(Virkedager!$C:$C,"&gt;" &amp;  F548,Virkedager!$A:$A))</f>
        <v/>
      </c>
      <c r="L548" s="54" t="str">
        <f t="shared" si="37"/>
        <v/>
      </c>
      <c r="M548" s="56" t="str">
        <f t="shared" si="38"/>
        <v/>
      </c>
      <c r="N548" s="56" t="str">
        <f>IF(ISBLANK(B548),"",IF(COUNTIF($B$7:B548,B548)&gt;1,TRUE,FALSE))</f>
        <v/>
      </c>
      <c r="O548" s="56" t="str">
        <f>IF(ISBLANK(B548),"",IF(COUNTIF($M$7:M548,TRUE)&gt;$Q$2,M548,FALSE))</f>
        <v/>
      </c>
      <c r="P548" s="135"/>
      <c r="Q548" s="134" t="str">
        <f t="shared" si="39"/>
        <v/>
      </c>
    </row>
    <row r="549" spans="2:17" s="49" customFormat="1" ht="15" x14ac:dyDescent="0.25">
      <c r="B549" s="50"/>
      <c r="C549" s="51"/>
      <c r="D549" s="51"/>
      <c r="E549" s="52"/>
      <c r="F549" s="51"/>
      <c r="G549" s="53"/>
      <c r="H549" s="132"/>
      <c r="I549" s="131" t="str">
        <f>IF(ISBLANK(B549),"",SUMIF(Virkedager!$C:$C,"&gt;" &amp;  C549,Virkedager!$A:$A) - SUMIF(Virkedager!$C:$C,"&gt;" &amp;  D549,Virkedager!$A:$A))</f>
        <v/>
      </c>
      <c r="J549" s="54" t="str">
        <f t="shared" si="36"/>
        <v/>
      </c>
      <c r="K549" s="55" t="str">
        <f>IF(ISBLANK(B549),"",SUMIF(Virkedager!$C:$C,"&gt;" &amp;  C549,Virkedager!$A:$A) - SUMIF(Virkedager!$C:$C,"&gt;" &amp;  F549,Virkedager!$A:$A))</f>
        <v/>
      </c>
      <c r="L549" s="54" t="str">
        <f t="shared" si="37"/>
        <v/>
      </c>
      <c r="M549" s="56" t="str">
        <f t="shared" si="38"/>
        <v/>
      </c>
      <c r="N549" s="56" t="str">
        <f>IF(ISBLANK(B549),"",IF(COUNTIF($B$7:B549,B549)&gt;1,TRUE,FALSE))</f>
        <v/>
      </c>
      <c r="O549" s="56" t="str">
        <f>IF(ISBLANK(B549),"",IF(COUNTIF($M$7:M549,TRUE)&gt;$Q$2,M549,FALSE))</f>
        <v/>
      </c>
      <c r="P549" s="135"/>
      <c r="Q549" s="134" t="str">
        <f t="shared" si="39"/>
        <v/>
      </c>
    </row>
    <row r="550" spans="2:17" s="49" customFormat="1" ht="15" x14ac:dyDescent="0.25">
      <c r="B550" s="50"/>
      <c r="C550" s="51"/>
      <c r="D550" s="51"/>
      <c r="E550" s="52"/>
      <c r="F550" s="51"/>
      <c r="G550" s="53"/>
      <c r="H550" s="132"/>
      <c r="I550" s="131" t="str">
        <f>IF(ISBLANK(B550),"",SUMIF(Virkedager!$C:$C,"&gt;" &amp;  C550,Virkedager!$A:$A) - SUMIF(Virkedager!$C:$C,"&gt;" &amp;  D550,Virkedager!$A:$A))</f>
        <v/>
      </c>
      <c r="J550" s="54" t="str">
        <f t="shared" si="36"/>
        <v/>
      </c>
      <c r="K550" s="55" t="str">
        <f>IF(ISBLANK(B550),"",SUMIF(Virkedager!$C:$C,"&gt;" &amp;  C550,Virkedager!$A:$A) - SUMIF(Virkedager!$C:$C,"&gt;" &amp;  F550,Virkedager!$A:$A))</f>
        <v/>
      </c>
      <c r="L550" s="54" t="str">
        <f t="shared" si="37"/>
        <v/>
      </c>
      <c r="M550" s="56" t="str">
        <f t="shared" si="38"/>
        <v/>
      </c>
      <c r="N550" s="56" t="str">
        <f>IF(ISBLANK(B550),"",IF(COUNTIF($B$7:B550,B550)&gt;1,TRUE,FALSE))</f>
        <v/>
      </c>
      <c r="O550" s="56" t="str">
        <f>IF(ISBLANK(B550),"",IF(COUNTIF($M$7:M550,TRUE)&gt;$Q$2,M550,FALSE))</f>
        <v/>
      </c>
      <c r="P550" s="135"/>
      <c r="Q550" s="134" t="str">
        <f t="shared" si="39"/>
        <v/>
      </c>
    </row>
    <row r="551" spans="2:17" s="49" customFormat="1" ht="15" x14ac:dyDescent="0.25">
      <c r="B551" s="50"/>
      <c r="C551" s="51"/>
      <c r="D551" s="51"/>
      <c r="E551" s="52"/>
      <c r="F551" s="51"/>
      <c r="G551" s="53"/>
      <c r="H551" s="132"/>
      <c r="I551" s="131" t="str">
        <f>IF(ISBLANK(B551),"",SUMIF(Virkedager!$C:$C,"&gt;" &amp;  C551,Virkedager!$A:$A) - SUMIF(Virkedager!$C:$C,"&gt;" &amp;  D551,Virkedager!$A:$A))</f>
        <v/>
      </c>
      <c r="J551" s="54" t="str">
        <f t="shared" si="36"/>
        <v/>
      </c>
      <c r="K551" s="55" t="str">
        <f>IF(ISBLANK(B551),"",SUMIF(Virkedager!$C:$C,"&gt;" &amp;  C551,Virkedager!$A:$A) - SUMIF(Virkedager!$C:$C,"&gt;" &amp;  F551,Virkedager!$A:$A))</f>
        <v/>
      </c>
      <c r="L551" s="54" t="str">
        <f t="shared" si="37"/>
        <v/>
      </c>
      <c r="M551" s="56" t="str">
        <f t="shared" si="38"/>
        <v/>
      </c>
      <c r="N551" s="56" t="str">
        <f>IF(ISBLANK(B551),"",IF(COUNTIF($B$7:B551,B551)&gt;1,TRUE,FALSE))</f>
        <v/>
      </c>
      <c r="O551" s="56" t="str">
        <f>IF(ISBLANK(B551),"",IF(COUNTIF($M$7:M551,TRUE)&gt;$Q$2,M551,FALSE))</f>
        <v/>
      </c>
      <c r="P551" s="135"/>
      <c r="Q551" s="134" t="str">
        <f t="shared" si="39"/>
        <v/>
      </c>
    </row>
    <row r="552" spans="2:17" s="49" customFormat="1" ht="15" x14ac:dyDescent="0.25">
      <c r="B552" s="50"/>
      <c r="C552" s="51"/>
      <c r="D552" s="51"/>
      <c r="E552" s="52"/>
      <c r="F552" s="51"/>
      <c r="G552" s="53"/>
      <c r="H552" s="132"/>
      <c r="I552" s="131" t="str">
        <f>IF(ISBLANK(B552),"",SUMIF(Virkedager!$C:$C,"&gt;" &amp;  C552,Virkedager!$A:$A) - SUMIF(Virkedager!$C:$C,"&gt;" &amp;  D552,Virkedager!$A:$A))</f>
        <v/>
      </c>
      <c r="J552" s="54" t="str">
        <f t="shared" si="36"/>
        <v/>
      </c>
      <c r="K552" s="55" t="str">
        <f>IF(ISBLANK(B552),"",SUMIF(Virkedager!$C:$C,"&gt;" &amp;  C552,Virkedager!$A:$A) - SUMIF(Virkedager!$C:$C,"&gt;" &amp;  F552,Virkedager!$A:$A))</f>
        <v/>
      </c>
      <c r="L552" s="54" t="str">
        <f t="shared" si="37"/>
        <v/>
      </c>
      <c r="M552" s="56" t="str">
        <f t="shared" si="38"/>
        <v/>
      </c>
      <c r="N552" s="56" t="str">
        <f>IF(ISBLANK(B552),"",IF(COUNTIF($B$7:B552,B552)&gt;1,TRUE,FALSE))</f>
        <v/>
      </c>
      <c r="O552" s="56" t="str">
        <f>IF(ISBLANK(B552),"",IF(COUNTIF($M$7:M552,TRUE)&gt;$Q$2,M552,FALSE))</f>
        <v/>
      </c>
      <c r="P552" s="135"/>
      <c r="Q552" s="134" t="str">
        <f t="shared" si="39"/>
        <v/>
      </c>
    </row>
    <row r="553" spans="2:17" s="49" customFormat="1" ht="15" x14ac:dyDescent="0.25">
      <c r="B553" s="50"/>
      <c r="C553" s="51"/>
      <c r="D553" s="51"/>
      <c r="E553" s="52"/>
      <c r="F553" s="51"/>
      <c r="G553" s="53"/>
      <c r="H553" s="132"/>
      <c r="I553" s="131" t="str">
        <f>IF(ISBLANK(B553),"",SUMIF(Virkedager!$C:$C,"&gt;" &amp;  C553,Virkedager!$A:$A) - SUMIF(Virkedager!$C:$C,"&gt;" &amp;  D553,Virkedager!$A:$A))</f>
        <v/>
      </c>
      <c r="J553" s="54" t="str">
        <f t="shared" si="36"/>
        <v/>
      </c>
      <c r="K553" s="55" t="str">
        <f>IF(ISBLANK(B553),"",SUMIF(Virkedager!$C:$C,"&gt;" &amp;  C553,Virkedager!$A:$A) - SUMIF(Virkedager!$C:$C,"&gt;" &amp;  F553,Virkedager!$A:$A))</f>
        <v/>
      </c>
      <c r="L553" s="54" t="str">
        <f t="shared" si="37"/>
        <v/>
      </c>
      <c r="M553" s="56" t="str">
        <f t="shared" si="38"/>
        <v/>
      </c>
      <c r="N553" s="56" t="str">
        <f>IF(ISBLANK(B553),"",IF(COUNTIF($B$7:B553,B553)&gt;1,TRUE,FALSE))</f>
        <v/>
      </c>
      <c r="O553" s="56" t="str">
        <f>IF(ISBLANK(B553),"",IF(COUNTIF($M$7:M553,TRUE)&gt;$Q$2,M553,FALSE))</f>
        <v/>
      </c>
      <c r="P553" s="135"/>
      <c r="Q553" s="134" t="str">
        <f t="shared" si="39"/>
        <v/>
      </c>
    </row>
    <row r="554" spans="2:17" s="49" customFormat="1" ht="15" x14ac:dyDescent="0.25">
      <c r="B554" s="50"/>
      <c r="C554" s="51"/>
      <c r="D554" s="51"/>
      <c r="E554" s="52"/>
      <c r="F554" s="51"/>
      <c r="G554" s="53"/>
      <c r="H554" s="132"/>
      <c r="I554" s="131" t="str">
        <f>IF(ISBLANK(B554),"",SUMIF(Virkedager!$C:$C,"&gt;" &amp;  C554,Virkedager!$A:$A) - SUMIF(Virkedager!$C:$C,"&gt;" &amp;  D554,Virkedager!$A:$A))</f>
        <v/>
      </c>
      <c r="J554" s="54" t="str">
        <f t="shared" si="36"/>
        <v/>
      </c>
      <c r="K554" s="55" t="str">
        <f>IF(ISBLANK(B554),"",SUMIF(Virkedager!$C:$C,"&gt;" &amp;  C554,Virkedager!$A:$A) - SUMIF(Virkedager!$C:$C,"&gt;" &amp;  F554,Virkedager!$A:$A))</f>
        <v/>
      </c>
      <c r="L554" s="54" t="str">
        <f t="shared" si="37"/>
        <v/>
      </c>
      <c r="M554" s="56" t="str">
        <f t="shared" si="38"/>
        <v/>
      </c>
      <c r="N554" s="56" t="str">
        <f>IF(ISBLANK(B554),"",IF(COUNTIF($B$7:B554,B554)&gt;1,TRUE,FALSE))</f>
        <v/>
      </c>
      <c r="O554" s="56" t="str">
        <f>IF(ISBLANK(B554),"",IF(COUNTIF($M$7:M554,TRUE)&gt;$Q$2,M554,FALSE))</f>
        <v/>
      </c>
      <c r="P554" s="135"/>
      <c r="Q554" s="134" t="str">
        <f t="shared" si="39"/>
        <v/>
      </c>
    </row>
    <row r="555" spans="2:17" s="49" customFormat="1" ht="15" x14ac:dyDescent="0.25">
      <c r="B555" s="50"/>
      <c r="C555" s="51"/>
      <c r="D555" s="51"/>
      <c r="E555" s="52"/>
      <c r="F555" s="51"/>
      <c r="G555" s="53"/>
      <c r="H555" s="132"/>
      <c r="I555" s="131" t="str">
        <f>IF(ISBLANK(B555),"",SUMIF(Virkedager!$C:$C,"&gt;" &amp;  C555,Virkedager!$A:$A) - SUMIF(Virkedager!$C:$C,"&gt;" &amp;  D555,Virkedager!$A:$A))</f>
        <v/>
      </c>
      <c r="J555" s="54" t="str">
        <f t="shared" si="36"/>
        <v/>
      </c>
      <c r="K555" s="55" t="str">
        <f>IF(ISBLANK(B555),"",SUMIF(Virkedager!$C:$C,"&gt;" &amp;  C555,Virkedager!$A:$A) - SUMIF(Virkedager!$C:$C,"&gt;" &amp;  F555,Virkedager!$A:$A))</f>
        <v/>
      </c>
      <c r="L555" s="54" t="str">
        <f t="shared" si="37"/>
        <v/>
      </c>
      <c r="M555" s="56" t="str">
        <f t="shared" si="38"/>
        <v/>
      </c>
      <c r="N555" s="56" t="str">
        <f>IF(ISBLANK(B555),"",IF(COUNTIF($B$7:B555,B555)&gt;1,TRUE,FALSE))</f>
        <v/>
      </c>
      <c r="O555" s="56" t="str">
        <f>IF(ISBLANK(B555),"",IF(COUNTIF($M$7:M555,TRUE)&gt;$Q$2,M555,FALSE))</f>
        <v/>
      </c>
      <c r="P555" s="135"/>
      <c r="Q555" s="134" t="str">
        <f t="shared" si="39"/>
        <v/>
      </c>
    </row>
    <row r="556" spans="2:17" s="49" customFormat="1" ht="15" x14ac:dyDescent="0.25">
      <c r="B556" s="50"/>
      <c r="C556" s="51"/>
      <c r="D556" s="51"/>
      <c r="E556" s="52"/>
      <c r="F556" s="51"/>
      <c r="G556" s="53"/>
      <c r="H556" s="132"/>
      <c r="I556" s="131" t="str">
        <f>IF(ISBLANK(B556),"",SUMIF(Virkedager!$C:$C,"&gt;" &amp;  C556,Virkedager!$A:$A) - SUMIF(Virkedager!$C:$C,"&gt;" &amp;  D556,Virkedager!$A:$A))</f>
        <v/>
      </c>
      <c r="J556" s="54" t="str">
        <f t="shared" si="36"/>
        <v/>
      </c>
      <c r="K556" s="55" t="str">
        <f>IF(ISBLANK(B556),"",SUMIF(Virkedager!$C:$C,"&gt;" &amp;  C556,Virkedager!$A:$A) - SUMIF(Virkedager!$C:$C,"&gt;" &amp;  F556,Virkedager!$A:$A))</f>
        <v/>
      </c>
      <c r="L556" s="54" t="str">
        <f t="shared" si="37"/>
        <v/>
      </c>
      <c r="M556" s="56" t="str">
        <f t="shared" si="38"/>
        <v/>
      </c>
      <c r="N556" s="56" t="str">
        <f>IF(ISBLANK(B556),"",IF(COUNTIF($B$7:B556,B556)&gt;1,TRUE,FALSE))</f>
        <v/>
      </c>
      <c r="O556" s="56" t="str">
        <f>IF(ISBLANK(B556),"",IF(COUNTIF($M$7:M556,TRUE)&gt;$Q$2,M556,FALSE))</f>
        <v/>
      </c>
      <c r="P556" s="135"/>
      <c r="Q556" s="134" t="str">
        <f t="shared" si="39"/>
        <v/>
      </c>
    </row>
    <row r="557" spans="2:17" s="49" customFormat="1" ht="15" x14ac:dyDescent="0.25">
      <c r="B557" s="50"/>
      <c r="C557" s="51"/>
      <c r="D557" s="51"/>
      <c r="E557" s="52"/>
      <c r="F557" s="51"/>
      <c r="G557" s="53"/>
      <c r="H557" s="132"/>
      <c r="I557" s="131" t="str">
        <f>IF(ISBLANK(B557),"",SUMIF(Virkedager!$C:$C,"&gt;" &amp;  C557,Virkedager!$A:$A) - SUMIF(Virkedager!$C:$C,"&gt;" &amp;  D557,Virkedager!$A:$A))</f>
        <v/>
      </c>
      <c r="J557" s="54" t="str">
        <f t="shared" si="36"/>
        <v/>
      </c>
      <c r="K557" s="55" t="str">
        <f>IF(ISBLANK(B557),"",SUMIF(Virkedager!$C:$C,"&gt;" &amp;  C557,Virkedager!$A:$A) - SUMIF(Virkedager!$C:$C,"&gt;" &amp;  F557,Virkedager!$A:$A))</f>
        <v/>
      </c>
      <c r="L557" s="54" t="str">
        <f t="shared" si="37"/>
        <v/>
      </c>
      <c r="M557" s="56" t="str">
        <f t="shared" si="38"/>
        <v/>
      </c>
      <c r="N557" s="56" t="str">
        <f>IF(ISBLANK(B557),"",IF(COUNTIF($B$7:B557,B557)&gt;1,TRUE,FALSE))</f>
        <v/>
      </c>
      <c r="O557" s="56" t="str">
        <f>IF(ISBLANK(B557),"",IF(COUNTIF($M$7:M557,TRUE)&gt;$Q$2,M557,FALSE))</f>
        <v/>
      </c>
      <c r="P557" s="135"/>
      <c r="Q557" s="134" t="str">
        <f t="shared" si="39"/>
        <v/>
      </c>
    </row>
    <row r="558" spans="2:17" s="49" customFormat="1" ht="15" x14ac:dyDescent="0.25">
      <c r="B558" s="50"/>
      <c r="C558" s="51"/>
      <c r="D558" s="51"/>
      <c r="E558" s="52"/>
      <c r="F558" s="51"/>
      <c r="G558" s="53"/>
      <c r="H558" s="132"/>
      <c r="I558" s="131" t="str">
        <f>IF(ISBLANK(B558),"",SUMIF(Virkedager!$C:$C,"&gt;" &amp;  C558,Virkedager!$A:$A) - SUMIF(Virkedager!$C:$C,"&gt;" &amp;  D558,Virkedager!$A:$A))</f>
        <v/>
      </c>
      <c r="J558" s="54" t="str">
        <f t="shared" si="36"/>
        <v/>
      </c>
      <c r="K558" s="55" t="str">
        <f>IF(ISBLANK(B558),"",SUMIF(Virkedager!$C:$C,"&gt;" &amp;  C558,Virkedager!$A:$A) - SUMIF(Virkedager!$C:$C,"&gt;" &amp;  F558,Virkedager!$A:$A))</f>
        <v/>
      </c>
      <c r="L558" s="54" t="str">
        <f t="shared" si="37"/>
        <v/>
      </c>
      <c r="M558" s="56" t="str">
        <f t="shared" si="38"/>
        <v/>
      </c>
      <c r="N558" s="56" t="str">
        <f>IF(ISBLANK(B558),"",IF(COUNTIF($B$7:B558,B558)&gt;1,TRUE,FALSE))</f>
        <v/>
      </c>
      <c r="O558" s="56" t="str">
        <f>IF(ISBLANK(B558),"",IF(COUNTIF($M$7:M558,TRUE)&gt;$Q$2,M558,FALSE))</f>
        <v/>
      </c>
      <c r="P558" s="135"/>
      <c r="Q558" s="134" t="str">
        <f t="shared" si="39"/>
        <v/>
      </c>
    </row>
    <row r="559" spans="2:17" s="49" customFormat="1" ht="15" x14ac:dyDescent="0.25">
      <c r="B559" s="50"/>
      <c r="C559" s="51"/>
      <c r="D559" s="51"/>
      <c r="E559" s="52"/>
      <c r="F559" s="51"/>
      <c r="G559" s="53"/>
      <c r="H559" s="132"/>
      <c r="I559" s="131" t="str">
        <f>IF(ISBLANK(B559),"",SUMIF(Virkedager!$C:$C,"&gt;" &amp;  C559,Virkedager!$A:$A) - SUMIF(Virkedager!$C:$C,"&gt;" &amp;  D559,Virkedager!$A:$A))</f>
        <v/>
      </c>
      <c r="J559" s="54" t="str">
        <f t="shared" si="36"/>
        <v/>
      </c>
      <c r="K559" s="55" t="str">
        <f>IF(ISBLANK(B559),"",SUMIF(Virkedager!$C:$C,"&gt;" &amp;  C559,Virkedager!$A:$A) - SUMIF(Virkedager!$C:$C,"&gt;" &amp;  F559,Virkedager!$A:$A))</f>
        <v/>
      </c>
      <c r="L559" s="54" t="str">
        <f t="shared" si="37"/>
        <v/>
      </c>
      <c r="M559" s="56" t="str">
        <f t="shared" si="38"/>
        <v/>
      </c>
      <c r="N559" s="56" t="str">
        <f>IF(ISBLANK(B559),"",IF(COUNTIF($B$7:B559,B559)&gt;1,TRUE,FALSE))</f>
        <v/>
      </c>
      <c r="O559" s="56" t="str">
        <f>IF(ISBLANK(B559),"",IF(COUNTIF($M$7:M559,TRUE)&gt;$Q$2,M559,FALSE))</f>
        <v/>
      </c>
      <c r="P559" s="135"/>
      <c r="Q559" s="134" t="str">
        <f t="shared" si="39"/>
        <v/>
      </c>
    </row>
    <row r="560" spans="2:17" s="49" customFormat="1" ht="15" x14ac:dyDescent="0.25">
      <c r="B560" s="50"/>
      <c r="C560" s="51"/>
      <c r="D560" s="51"/>
      <c r="E560" s="52"/>
      <c r="F560" s="51"/>
      <c r="G560" s="53"/>
      <c r="H560" s="132"/>
      <c r="I560" s="131" t="str">
        <f>IF(ISBLANK(B560),"",SUMIF(Virkedager!$C:$C,"&gt;" &amp;  C560,Virkedager!$A:$A) - SUMIF(Virkedager!$C:$C,"&gt;" &amp;  D560,Virkedager!$A:$A))</f>
        <v/>
      </c>
      <c r="J560" s="54" t="str">
        <f t="shared" si="36"/>
        <v/>
      </c>
      <c r="K560" s="55" t="str">
        <f>IF(ISBLANK(B560),"",SUMIF(Virkedager!$C:$C,"&gt;" &amp;  C560,Virkedager!$A:$A) - SUMIF(Virkedager!$C:$C,"&gt;" &amp;  F560,Virkedager!$A:$A))</f>
        <v/>
      </c>
      <c r="L560" s="54" t="str">
        <f t="shared" si="37"/>
        <v/>
      </c>
      <c r="M560" s="56" t="str">
        <f t="shared" si="38"/>
        <v/>
      </c>
      <c r="N560" s="56" t="str">
        <f>IF(ISBLANK(B560),"",IF(COUNTIF($B$7:B560,B560)&gt;1,TRUE,FALSE))</f>
        <v/>
      </c>
      <c r="O560" s="56" t="str">
        <f>IF(ISBLANK(B560),"",IF(COUNTIF($M$7:M560,TRUE)&gt;$Q$2,M560,FALSE))</f>
        <v/>
      </c>
      <c r="P560" s="135"/>
      <c r="Q560" s="134" t="str">
        <f t="shared" si="39"/>
        <v/>
      </c>
    </row>
    <row r="561" spans="2:17" s="49" customFormat="1" ht="15" x14ac:dyDescent="0.25">
      <c r="B561" s="50"/>
      <c r="C561" s="51"/>
      <c r="D561" s="51"/>
      <c r="E561" s="52"/>
      <c r="F561" s="51"/>
      <c r="G561" s="53"/>
      <c r="H561" s="132"/>
      <c r="I561" s="131" t="str">
        <f>IF(ISBLANK(B561),"",SUMIF(Virkedager!$C:$C,"&gt;" &amp;  C561,Virkedager!$A:$A) - SUMIF(Virkedager!$C:$C,"&gt;" &amp;  D561,Virkedager!$A:$A))</f>
        <v/>
      </c>
      <c r="J561" s="54" t="str">
        <f t="shared" si="36"/>
        <v/>
      </c>
      <c r="K561" s="55" t="str">
        <f>IF(ISBLANK(B561),"",SUMIF(Virkedager!$C:$C,"&gt;" &amp;  C561,Virkedager!$A:$A) - SUMIF(Virkedager!$C:$C,"&gt;" &amp;  F561,Virkedager!$A:$A))</f>
        <v/>
      </c>
      <c r="L561" s="54" t="str">
        <f t="shared" si="37"/>
        <v/>
      </c>
      <c r="M561" s="56" t="str">
        <f t="shared" si="38"/>
        <v/>
      </c>
      <c r="N561" s="56" t="str">
        <f>IF(ISBLANK(B561),"",IF(COUNTIF($B$7:B561,B561)&gt;1,TRUE,FALSE))</f>
        <v/>
      </c>
      <c r="O561" s="56" t="str">
        <f>IF(ISBLANK(B561),"",IF(COUNTIF($M$7:M561,TRUE)&gt;$Q$2,M561,FALSE))</f>
        <v/>
      </c>
      <c r="P561" s="135"/>
      <c r="Q561" s="134" t="str">
        <f t="shared" si="39"/>
        <v/>
      </c>
    </row>
    <row r="562" spans="2:17" s="49" customFormat="1" ht="15" x14ac:dyDescent="0.25">
      <c r="B562" s="50"/>
      <c r="C562" s="51"/>
      <c r="D562" s="51"/>
      <c r="E562" s="52"/>
      <c r="F562" s="51"/>
      <c r="G562" s="53"/>
      <c r="H562" s="132"/>
      <c r="I562" s="131" t="str">
        <f>IF(ISBLANK(B562),"",SUMIF(Virkedager!$C:$C,"&gt;" &amp;  C562,Virkedager!$A:$A) - SUMIF(Virkedager!$C:$C,"&gt;" &amp;  D562,Virkedager!$A:$A))</f>
        <v/>
      </c>
      <c r="J562" s="54" t="str">
        <f t="shared" si="36"/>
        <v/>
      </c>
      <c r="K562" s="55" t="str">
        <f>IF(ISBLANK(B562),"",SUMIF(Virkedager!$C:$C,"&gt;" &amp;  C562,Virkedager!$A:$A) - SUMIF(Virkedager!$C:$C,"&gt;" &amp;  F562,Virkedager!$A:$A))</f>
        <v/>
      </c>
      <c r="L562" s="54" t="str">
        <f t="shared" si="37"/>
        <v/>
      </c>
      <c r="M562" s="56" t="str">
        <f t="shared" si="38"/>
        <v/>
      </c>
      <c r="N562" s="56" t="str">
        <f>IF(ISBLANK(B562),"",IF(COUNTIF($B$7:B562,B562)&gt;1,TRUE,FALSE))</f>
        <v/>
      </c>
      <c r="O562" s="56" t="str">
        <f>IF(ISBLANK(B562),"",IF(COUNTIF($M$7:M562,TRUE)&gt;$Q$2,M562,FALSE))</f>
        <v/>
      </c>
      <c r="P562" s="135"/>
      <c r="Q562" s="134" t="str">
        <f t="shared" si="39"/>
        <v/>
      </c>
    </row>
    <row r="563" spans="2:17" s="49" customFormat="1" ht="15" x14ac:dyDescent="0.25">
      <c r="B563" s="50"/>
      <c r="C563" s="51"/>
      <c r="D563" s="51"/>
      <c r="E563" s="52"/>
      <c r="F563" s="51"/>
      <c r="G563" s="53"/>
      <c r="H563" s="132"/>
      <c r="I563" s="131" t="str">
        <f>IF(ISBLANK(B563),"",SUMIF(Virkedager!$C:$C,"&gt;" &amp;  C563,Virkedager!$A:$A) - SUMIF(Virkedager!$C:$C,"&gt;" &amp;  D563,Virkedager!$A:$A))</f>
        <v/>
      </c>
      <c r="J563" s="54" t="str">
        <f t="shared" si="36"/>
        <v/>
      </c>
      <c r="K563" s="55" t="str">
        <f>IF(ISBLANK(B563),"",SUMIF(Virkedager!$C:$C,"&gt;" &amp;  C563,Virkedager!$A:$A) - SUMIF(Virkedager!$C:$C,"&gt;" &amp;  F563,Virkedager!$A:$A))</f>
        <v/>
      </c>
      <c r="L563" s="54" t="str">
        <f t="shared" si="37"/>
        <v/>
      </c>
      <c r="M563" s="56" t="str">
        <f t="shared" si="38"/>
        <v/>
      </c>
      <c r="N563" s="56" t="str">
        <f>IF(ISBLANK(B563),"",IF(COUNTIF($B$7:B563,B563)&gt;1,TRUE,FALSE))</f>
        <v/>
      </c>
      <c r="O563" s="56" t="str">
        <f>IF(ISBLANK(B563),"",IF(COUNTIF($M$7:M563,TRUE)&gt;$Q$2,M563,FALSE))</f>
        <v/>
      </c>
      <c r="P563" s="135"/>
      <c r="Q563" s="134" t="str">
        <f t="shared" si="39"/>
        <v/>
      </c>
    </row>
    <row r="564" spans="2:17" s="49" customFormat="1" ht="15" x14ac:dyDescent="0.25">
      <c r="B564" s="50"/>
      <c r="C564" s="51"/>
      <c r="D564" s="51"/>
      <c r="E564" s="52"/>
      <c r="F564" s="51"/>
      <c r="G564" s="53"/>
      <c r="H564" s="132"/>
      <c r="I564" s="131" t="str">
        <f>IF(ISBLANK(B564),"",SUMIF(Virkedager!$C:$C,"&gt;" &amp;  C564,Virkedager!$A:$A) - SUMIF(Virkedager!$C:$C,"&gt;" &amp;  D564,Virkedager!$A:$A))</f>
        <v/>
      </c>
      <c r="J564" s="54" t="str">
        <f t="shared" si="36"/>
        <v/>
      </c>
      <c r="K564" s="55" t="str">
        <f>IF(ISBLANK(B564),"",SUMIF(Virkedager!$C:$C,"&gt;" &amp;  C564,Virkedager!$A:$A) - SUMIF(Virkedager!$C:$C,"&gt;" &amp;  F564,Virkedager!$A:$A))</f>
        <v/>
      </c>
      <c r="L564" s="54" t="str">
        <f t="shared" si="37"/>
        <v/>
      </c>
      <c r="M564" s="56" t="str">
        <f t="shared" si="38"/>
        <v/>
      </c>
      <c r="N564" s="56" t="str">
        <f>IF(ISBLANK(B564),"",IF(COUNTIF($B$7:B564,B564)&gt;1,TRUE,FALSE))</f>
        <v/>
      </c>
      <c r="O564" s="56" t="str">
        <f>IF(ISBLANK(B564),"",IF(COUNTIF($M$7:M564,TRUE)&gt;$Q$2,M564,FALSE))</f>
        <v/>
      </c>
      <c r="P564" s="135"/>
      <c r="Q564" s="134" t="str">
        <f t="shared" si="39"/>
        <v/>
      </c>
    </row>
    <row r="565" spans="2:17" s="49" customFormat="1" ht="15" x14ac:dyDescent="0.25">
      <c r="B565" s="50"/>
      <c r="C565" s="51"/>
      <c r="D565" s="51"/>
      <c r="E565" s="52"/>
      <c r="F565" s="51"/>
      <c r="G565" s="53"/>
      <c r="H565" s="132"/>
      <c r="I565" s="131" t="str">
        <f>IF(ISBLANK(B565),"",SUMIF(Virkedager!$C:$C,"&gt;" &amp;  C565,Virkedager!$A:$A) - SUMIF(Virkedager!$C:$C,"&gt;" &amp;  D565,Virkedager!$A:$A))</f>
        <v/>
      </c>
      <c r="J565" s="54" t="str">
        <f t="shared" si="36"/>
        <v/>
      </c>
      <c r="K565" s="55" t="str">
        <f>IF(ISBLANK(B565),"",SUMIF(Virkedager!$C:$C,"&gt;" &amp;  C565,Virkedager!$A:$A) - SUMIF(Virkedager!$C:$C,"&gt;" &amp;  F565,Virkedager!$A:$A))</f>
        <v/>
      </c>
      <c r="L565" s="54" t="str">
        <f t="shared" si="37"/>
        <v/>
      </c>
      <c r="M565" s="56" t="str">
        <f t="shared" si="38"/>
        <v/>
      </c>
      <c r="N565" s="56" t="str">
        <f>IF(ISBLANK(B565),"",IF(COUNTIF($B$7:B565,B565)&gt;1,TRUE,FALSE))</f>
        <v/>
      </c>
      <c r="O565" s="56" t="str">
        <f>IF(ISBLANK(B565),"",IF(COUNTIF($M$7:M565,TRUE)&gt;$Q$2,M565,FALSE))</f>
        <v/>
      </c>
      <c r="P565" s="135"/>
      <c r="Q565" s="134" t="str">
        <f t="shared" si="39"/>
        <v/>
      </c>
    </row>
    <row r="566" spans="2:17" s="49" customFormat="1" ht="15" x14ac:dyDescent="0.25">
      <c r="B566" s="50"/>
      <c r="C566" s="51"/>
      <c r="D566" s="51"/>
      <c r="E566" s="52"/>
      <c r="F566" s="51"/>
      <c r="G566" s="53"/>
      <c r="H566" s="132"/>
      <c r="I566" s="131" t="str">
        <f>IF(ISBLANK(B566),"",SUMIF(Virkedager!$C:$C,"&gt;" &amp;  C566,Virkedager!$A:$A) - SUMIF(Virkedager!$C:$C,"&gt;" &amp;  D566,Virkedager!$A:$A))</f>
        <v/>
      </c>
      <c r="J566" s="54" t="str">
        <f t="shared" si="36"/>
        <v/>
      </c>
      <c r="K566" s="55" t="str">
        <f>IF(ISBLANK(B566),"",SUMIF(Virkedager!$C:$C,"&gt;" &amp;  C566,Virkedager!$A:$A) - SUMIF(Virkedager!$C:$C,"&gt;" &amp;  F566,Virkedager!$A:$A))</f>
        <v/>
      </c>
      <c r="L566" s="54" t="str">
        <f t="shared" si="37"/>
        <v/>
      </c>
      <c r="M566" s="56" t="str">
        <f t="shared" si="38"/>
        <v/>
      </c>
      <c r="N566" s="56" t="str">
        <f>IF(ISBLANK(B566),"",IF(COUNTIF($B$7:B566,B566)&gt;1,TRUE,FALSE))</f>
        <v/>
      </c>
      <c r="O566" s="56" t="str">
        <f>IF(ISBLANK(B566),"",IF(COUNTIF($M$7:M566,TRUE)&gt;$Q$2,M566,FALSE))</f>
        <v/>
      </c>
      <c r="P566" s="135"/>
      <c r="Q566" s="134" t="str">
        <f t="shared" si="39"/>
        <v/>
      </c>
    </row>
    <row r="567" spans="2:17" s="49" customFormat="1" ht="15" x14ac:dyDescent="0.25">
      <c r="B567" s="50"/>
      <c r="C567" s="51"/>
      <c r="D567" s="51"/>
      <c r="E567" s="52"/>
      <c r="F567" s="51"/>
      <c r="G567" s="53"/>
      <c r="H567" s="132"/>
      <c r="I567" s="131" t="str">
        <f>IF(ISBLANK(B567),"",SUMIF(Virkedager!$C:$C,"&gt;" &amp;  C567,Virkedager!$A:$A) - SUMIF(Virkedager!$C:$C,"&gt;" &amp;  D567,Virkedager!$A:$A))</f>
        <v/>
      </c>
      <c r="J567" s="54" t="str">
        <f t="shared" si="36"/>
        <v/>
      </c>
      <c r="K567" s="55" t="str">
        <f>IF(ISBLANK(B567),"",SUMIF(Virkedager!$C:$C,"&gt;" &amp;  C567,Virkedager!$A:$A) - SUMIF(Virkedager!$C:$C,"&gt;" &amp;  F567,Virkedager!$A:$A))</f>
        <v/>
      </c>
      <c r="L567" s="54" t="str">
        <f t="shared" si="37"/>
        <v/>
      </c>
      <c r="M567" s="56" t="str">
        <f t="shared" si="38"/>
        <v/>
      </c>
      <c r="N567" s="56" t="str">
        <f>IF(ISBLANK(B567),"",IF(COUNTIF($B$7:B567,B567)&gt;1,TRUE,FALSE))</f>
        <v/>
      </c>
      <c r="O567" s="56" t="str">
        <f>IF(ISBLANK(B567),"",IF(COUNTIF($M$7:M567,TRUE)&gt;$Q$2,M567,FALSE))</f>
        <v/>
      </c>
      <c r="P567" s="135"/>
      <c r="Q567" s="134" t="str">
        <f t="shared" si="39"/>
        <v/>
      </c>
    </row>
    <row r="568" spans="2:17" s="49" customFormat="1" ht="15" x14ac:dyDescent="0.25">
      <c r="B568" s="50"/>
      <c r="C568" s="51"/>
      <c r="D568" s="51"/>
      <c r="E568" s="52"/>
      <c r="F568" s="51"/>
      <c r="G568" s="53"/>
      <c r="H568" s="132"/>
      <c r="I568" s="131" t="str">
        <f>IF(ISBLANK(B568),"",SUMIF(Virkedager!$C:$C,"&gt;" &amp;  C568,Virkedager!$A:$A) - SUMIF(Virkedager!$C:$C,"&gt;" &amp;  D568,Virkedager!$A:$A))</f>
        <v/>
      </c>
      <c r="J568" s="54" t="str">
        <f t="shared" si="36"/>
        <v/>
      </c>
      <c r="K568" s="55" t="str">
        <f>IF(ISBLANK(B568),"",SUMIF(Virkedager!$C:$C,"&gt;" &amp;  C568,Virkedager!$A:$A) - SUMIF(Virkedager!$C:$C,"&gt;" &amp;  F568,Virkedager!$A:$A))</f>
        <v/>
      </c>
      <c r="L568" s="54" t="str">
        <f t="shared" si="37"/>
        <v/>
      </c>
      <c r="M568" s="56" t="str">
        <f t="shared" si="38"/>
        <v/>
      </c>
      <c r="N568" s="56" t="str">
        <f>IF(ISBLANK(B568),"",IF(COUNTIF($B$7:B568,B568)&gt;1,TRUE,FALSE))</f>
        <v/>
      </c>
      <c r="O568" s="56" t="str">
        <f>IF(ISBLANK(B568),"",IF(COUNTIF($M$7:M568,TRUE)&gt;$Q$2,M568,FALSE))</f>
        <v/>
      </c>
      <c r="P568" s="135"/>
      <c r="Q568" s="134" t="str">
        <f t="shared" si="39"/>
        <v/>
      </c>
    </row>
    <row r="569" spans="2:17" s="49" customFormat="1" ht="15" x14ac:dyDescent="0.25">
      <c r="B569" s="50"/>
      <c r="C569" s="51"/>
      <c r="D569" s="51"/>
      <c r="E569" s="52"/>
      <c r="F569" s="51"/>
      <c r="G569" s="53"/>
      <c r="H569" s="132"/>
      <c r="I569" s="131" t="str">
        <f>IF(ISBLANK(B569),"",SUMIF(Virkedager!$C:$C,"&gt;" &amp;  C569,Virkedager!$A:$A) - SUMIF(Virkedager!$C:$C,"&gt;" &amp;  D569,Virkedager!$A:$A))</f>
        <v/>
      </c>
      <c r="J569" s="54" t="str">
        <f t="shared" si="36"/>
        <v/>
      </c>
      <c r="K569" s="55" t="str">
        <f>IF(ISBLANK(B569),"",SUMIF(Virkedager!$C:$C,"&gt;" &amp;  C569,Virkedager!$A:$A) - SUMIF(Virkedager!$C:$C,"&gt;" &amp;  F569,Virkedager!$A:$A))</f>
        <v/>
      </c>
      <c r="L569" s="54" t="str">
        <f t="shared" si="37"/>
        <v/>
      </c>
      <c r="M569" s="56" t="str">
        <f t="shared" si="38"/>
        <v/>
      </c>
      <c r="N569" s="56" t="str">
        <f>IF(ISBLANK(B569),"",IF(COUNTIF($B$7:B569,B569)&gt;1,TRUE,FALSE))</f>
        <v/>
      </c>
      <c r="O569" s="56" t="str">
        <f>IF(ISBLANK(B569),"",IF(COUNTIF($M$7:M569,TRUE)&gt;$Q$2,M569,FALSE))</f>
        <v/>
      </c>
      <c r="P569" s="135"/>
      <c r="Q569" s="134" t="str">
        <f t="shared" si="39"/>
        <v/>
      </c>
    </row>
    <row r="570" spans="2:17" s="49" customFormat="1" ht="15" x14ac:dyDescent="0.25">
      <c r="B570" s="50"/>
      <c r="C570" s="51"/>
      <c r="D570" s="51"/>
      <c r="E570" s="52"/>
      <c r="F570" s="51"/>
      <c r="G570" s="53"/>
      <c r="H570" s="132"/>
      <c r="I570" s="131" t="str">
        <f>IF(ISBLANK(B570),"",SUMIF(Virkedager!$C:$C,"&gt;" &amp;  C570,Virkedager!$A:$A) - SUMIF(Virkedager!$C:$C,"&gt;" &amp;  D570,Virkedager!$A:$A))</f>
        <v/>
      </c>
      <c r="J570" s="54" t="str">
        <f t="shared" si="36"/>
        <v/>
      </c>
      <c r="K570" s="55" t="str">
        <f>IF(ISBLANK(B570),"",SUMIF(Virkedager!$C:$C,"&gt;" &amp;  C570,Virkedager!$A:$A) - SUMIF(Virkedager!$C:$C,"&gt;" &amp;  F570,Virkedager!$A:$A))</f>
        <v/>
      </c>
      <c r="L570" s="54" t="str">
        <f t="shared" si="37"/>
        <v/>
      </c>
      <c r="M570" s="56" t="str">
        <f t="shared" si="38"/>
        <v/>
      </c>
      <c r="N570" s="56" t="str">
        <f>IF(ISBLANK(B570),"",IF(COUNTIF($B$7:B570,B570)&gt;1,TRUE,FALSE))</f>
        <v/>
      </c>
      <c r="O570" s="56" t="str">
        <f>IF(ISBLANK(B570),"",IF(COUNTIF($M$7:M570,TRUE)&gt;$Q$2,M570,FALSE))</f>
        <v/>
      </c>
      <c r="P570" s="135"/>
      <c r="Q570" s="134" t="str">
        <f t="shared" si="39"/>
        <v/>
      </c>
    </row>
    <row r="571" spans="2:17" s="49" customFormat="1" ht="15" x14ac:dyDescent="0.25">
      <c r="B571" s="50"/>
      <c r="C571" s="51"/>
      <c r="D571" s="51"/>
      <c r="E571" s="52"/>
      <c r="F571" s="51"/>
      <c r="G571" s="53"/>
      <c r="H571" s="132"/>
      <c r="I571" s="131" t="str">
        <f>IF(ISBLANK(B571),"",SUMIF(Virkedager!$C:$C,"&gt;" &amp;  C571,Virkedager!$A:$A) - SUMIF(Virkedager!$C:$C,"&gt;" &amp;  D571,Virkedager!$A:$A))</f>
        <v/>
      </c>
      <c r="J571" s="54" t="str">
        <f t="shared" si="36"/>
        <v/>
      </c>
      <c r="K571" s="55" t="str">
        <f>IF(ISBLANK(B571),"",SUMIF(Virkedager!$C:$C,"&gt;" &amp;  C571,Virkedager!$A:$A) - SUMIF(Virkedager!$C:$C,"&gt;" &amp;  F571,Virkedager!$A:$A))</f>
        <v/>
      </c>
      <c r="L571" s="54" t="str">
        <f t="shared" si="37"/>
        <v/>
      </c>
      <c r="M571" s="56" t="str">
        <f t="shared" si="38"/>
        <v/>
      </c>
      <c r="N571" s="56" t="str">
        <f>IF(ISBLANK(B571),"",IF(COUNTIF($B$7:B571,B571)&gt;1,TRUE,FALSE))</f>
        <v/>
      </c>
      <c r="O571" s="56" t="str">
        <f>IF(ISBLANK(B571),"",IF(COUNTIF($M$7:M571,TRUE)&gt;$Q$2,M571,FALSE))</f>
        <v/>
      </c>
      <c r="P571" s="135"/>
      <c r="Q571" s="134" t="str">
        <f t="shared" si="39"/>
        <v/>
      </c>
    </row>
    <row r="572" spans="2:17" s="49" customFormat="1" ht="15" x14ac:dyDescent="0.25">
      <c r="B572" s="50"/>
      <c r="C572" s="51"/>
      <c r="D572" s="51"/>
      <c r="E572" s="52"/>
      <c r="F572" s="51"/>
      <c r="G572" s="53"/>
      <c r="H572" s="132"/>
      <c r="I572" s="131" t="str">
        <f>IF(ISBLANK(B572),"",SUMIF(Virkedager!$C:$C,"&gt;" &amp;  C572,Virkedager!$A:$A) - SUMIF(Virkedager!$C:$C,"&gt;" &amp;  D572,Virkedager!$A:$A))</f>
        <v/>
      </c>
      <c r="J572" s="54" t="str">
        <f t="shared" si="36"/>
        <v/>
      </c>
      <c r="K572" s="55" t="str">
        <f>IF(ISBLANK(B572),"",SUMIF(Virkedager!$C:$C,"&gt;" &amp;  C572,Virkedager!$A:$A) - SUMIF(Virkedager!$C:$C,"&gt;" &amp;  F572,Virkedager!$A:$A))</f>
        <v/>
      </c>
      <c r="L572" s="54" t="str">
        <f t="shared" si="37"/>
        <v/>
      </c>
      <c r="M572" s="56" t="str">
        <f t="shared" si="38"/>
        <v/>
      </c>
      <c r="N572" s="56" t="str">
        <f>IF(ISBLANK(B572),"",IF(COUNTIF($B$7:B572,B572)&gt;1,TRUE,FALSE))</f>
        <v/>
      </c>
      <c r="O572" s="56" t="str">
        <f>IF(ISBLANK(B572),"",IF(COUNTIF($M$7:M572,TRUE)&gt;$Q$2,M572,FALSE))</f>
        <v/>
      </c>
      <c r="P572" s="135"/>
      <c r="Q572" s="134" t="str">
        <f t="shared" si="39"/>
        <v/>
      </c>
    </row>
    <row r="573" spans="2:17" s="49" customFormat="1" ht="15" x14ac:dyDescent="0.25">
      <c r="B573" s="50"/>
      <c r="C573" s="51"/>
      <c r="D573" s="51"/>
      <c r="E573" s="52"/>
      <c r="F573" s="51"/>
      <c r="G573" s="53"/>
      <c r="H573" s="132"/>
      <c r="I573" s="131" t="str">
        <f>IF(ISBLANK(B573),"",SUMIF(Virkedager!$C:$C,"&gt;" &amp;  C573,Virkedager!$A:$A) - SUMIF(Virkedager!$C:$C,"&gt;" &amp;  D573,Virkedager!$A:$A))</f>
        <v/>
      </c>
      <c r="J573" s="54" t="str">
        <f t="shared" si="36"/>
        <v/>
      </c>
      <c r="K573" s="55" t="str">
        <f>IF(ISBLANK(B573),"",SUMIF(Virkedager!$C:$C,"&gt;" &amp;  C573,Virkedager!$A:$A) - SUMIF(Virkedager!$C:$C,"&gt;" &amp;  F573,Virkedager!$A:$A))</f>
        <v/>
      </c>
      <c r="L573" s="54" t="str">
        <f t="shared" si="37"/>
        <v/>
      </c>
      <c r="M573" s="56" t="str">
        <f t="shared" si="38"/>
        <v/>
      </c>
      <c r="N573" s="56" t="str">
        <f>IF(ISBLANK(B573),"",IF(COUNTIF($B$7:B573,B573)&gt;1,TRUE,FALSE))</f>
        <v/>
      </c>
      <c r="O573" s="56" t="str">
        <f>IF(ISBLANK(B573),"",IF(COUNTIF($M$7:M573,TRUE)&gt;$Q$2,M573,FALSE))</f>
        <v/>
      </c>
      <c r="P573" s="135"/>
      <c r="Q573" s="134" t="str">
        <f t="shared" si="39"/>
        <v/>
      </c>
    </row>
    <row r="574" spans="2:17" s="49" customFormat="1" ht="15" x14ac:dyDescent="0.25">
      <c r="B574" s="50"/>
      <c r="C574" s="51"/>
      <c r="D574" s="51"/>
      <c r="E574" s="52"/>
      <c r="F574" s="51"/>
      <c r="G574" s="53"/>
      <c r="H574" s="132"/>
      <c r="I574" s="131" t="str">
        <f>IF(ISBLANK(B574),"",SUMIF(Virkedager!$C:$C,"&gt;" &amp;  C574,Virkedager!$A:$A) - SUMIF(Virkedager!$C:$C,"&gt;" &amp;  D574,Virkedager!$A:$A))</f>
        <v/>
      </c>
      <c r="J574" s="54" t="str">
        <f t="shared" si="36"/>
        <v/>
      </c>
      <c r="K574" s="55" t="str">
        <f>IF(ISBLANK(B574),"",SUMIF(Virkedager!$C:$C,"&gt;" &amp;  C574,Virkedager!$A:$A) - SUMIF(Virkedager!$C:$C,"&gt;" &amp;  F574,Virkedager!$A:$A))</f>
        <v/>
      </c>
      <c r="L574" s="54" t="str">
        <f t="shared" si="37"/>
        <v/>
      </c>
      <c r="M574" s="56" t="str">
        <f t="shared" si="38"/>
        <v/>
      </c>
      <c r="N574" s="56" t="str">
        <f>IF(ISBLANK(B574),"",IF(COUNTIF($B$7:B574,B574)&gt;1,TRUE,FALSE))</f>
        <v/>
      </c>
      <c r="O574" s="56" t="str">
        <f>IF(ISBLANK(B574),"",IF(COUNTIF($M$7:M574,TRUE)&gt;$Q$2,M574,FALSE))</f>
        <v/>
      </c>
      <c r="P574" s="135"/>
      <c r="Q574" s="134" t="str">
        <f t="shared" si="39"/>
        <v/>
      </c>
    </row>
    <row r="575" spans="2:17" s="49" customFormat="1" ht="15" x14ac:dyDescent="0.25">
      <c r="B575" s="50"/>
      <c r="C575" s="51"/>
      <c r="D575" s="51"/>
      <c r="E575" s="52"/>
      <c r="F575" s="51"/>
      <c r="G575" s="53"/>
      <c r="H575" s="132"/>
      <c r="I575" s="131" t="str">
        <f>IF(ISBLANK(B575),"",SUMIF(Virkedager!$C:$C,"&gt;" &amp;  C575,Virkedager!$A:$A) - SUMIF(Virkedager!$C:$C,"&gt;" &amp;  D575,Virkedager!$A:$A))</f>
        <v/>
      </c>
      <c r="J575" s="54" t="str">
        <f t="shared" si="36"/>
        <v/>
      </c>
      <c r="K575" s="55" t="str">
        <f>IF(ISBLANK(B575),"",SUMIF(Virkedager!$C:$C,"&gt;" &amp;  C575,Virkedager!$A:$A) - SUMIF(Virkedager!$C:$C,"&gt;" &amp;  F575,Virkedager!$A:$A))</f>
        <v/>
      </c>
      <c r="L575" s="54" t="str">
        <f t="shared" si="37"/>
        <v/>
      </c>
      <c r="M575" s="56" t="str">
        <f t="shared" si="38"/>
        <v/>
      </c>
      <c r="N575" s="56" t="str">
        <f>IF(ISBLANK(B575),"",IF(COUNTIF($B$7:B575,B575)&gt;1,TRUE,FALSE))</f>
        <v/>
      </c>
      <c r="O575" s="56" t="str">
        <f>IF(ISBLANK(B575),"",IF(COUNTIF($M$7:M575,TRUE)&gt;$Q$2,M575,FALSE))</f>
        <v/>
      </c>
      <c r="P575" s="135"/>
      <c r="Q575" s="134" t="str">
        <f t="shared" si="39"/>
        <v/>
      </c>
    </row>
    <row r="576" spans="2:17" s="49" customFormat="1" ht="15" x14ac:dyDescent="0.25">
      <c r="B576" s="50"/>
      <c r="C576" s="51"/>
      <c r="D576" s="51"/>
      <c r="E576" s="52"/>
      <c r="F576" s="51"/>
      <c r="G576" s="53"/>
      <c r="H576" s="132"/>
      <c r="I576" s="131" t="str">
        <f>IF(ISBLANK(B576),"",SUMIF(Virkedager!$C:$C,"&gt;" &amp;  C576,Virkedager!$A:$A) - SUMIF(Virkedager!$C:$C,"&gt;" &amp;  D576,Virkedager!$A:$A))</f>
        <v/>
      </c>
      <c r="J576" s="54" t="str">
        <f t="shared" si="36"/>
        <v/>
      </c>
      <c r="K576" s="55" t="str">
        <f>IF(ISBLANK(B576),"",SUMIF(Virkedager!$C:$C,"&gt;" &amp;  C576,Virkedager!$A:$A) - SUMIF(Virkedager!$C:$C,"&gt;" &amp;  F576,Virkedager!$A:$A))</f>
        <v/>
      </c>
      <c r="L576" s="54" t="str">
        <f t="shared" si="37"/>
        <v/>
      </c>
      <c r="M576" s="56" t="str">
        <f t="shared" si="38"/>
        <v/>
      </c>
      <c r="N576" s="56" t="str">
        <f>IF(ISBLANK(B576),"",IF(COUNTIF($B$7:B576,B576)&gt;1,TRUE,FALSE))</f>
        <v/>
      </c>
      <c r="O576" s="56" t="str">
        <f>IF(ISBLANK(B576),"",IF(COUNTIF($M$7:M576,TRUE)&gt;$Q$2,M576,FALSE))</f>
        <v/>
      </c>
      <c r="P576" s="135"/>
      <c r="Q576" s="134" t="str">
        <f t="shared" si="39"/>
        <v/>
      </c>
    </row>
    <row r="577" spans="2:17" s="49" customFormat="1" ht="15" x14ac:dyDescent="0.25">
      <c r="B577" s="50"/>
      <c r="C577" s="51"/>
      <c r="D577" s="51"/>
      <c r="E577" s="52"/>
      <c r="F577" s="51"/>
      <c r="G577" s="53"/>
      <c r="H577" s="132"/>
      <c r="I577" s="131" t="str">
        <f>IF(ISBLANK(B577),"",SUMIF(Virkedager!$C:$C,"&gt;" &amp;  C577,Virkedager!$A:$A) - SUMIF(Virkedager!$C:$C,"&gt;" &amp;  D577,Virkedager!$A:$A))</f>
        <v/>
      </c>
      <c r="J577" s="54" t="str">
        <f t="shared" si="36"/>
        <v/>
      </c>
      <c r="K577" s="55" t="str">
        <f>IF(ISBLANK(B577),"",SUMIF(Virkedager!$C:$C,"&gt;" &amp;  C577,Virkedager!$A:$A) - SUMIF(Virkedager!$C:$C,"&gt;" &amp;  F577,Virkedager!$A:$A))</f>
        <v/>
      </c>
      <c r="L577" s="54" t="str">
        <f t="shared" si="37"/>
        <v/>
      </c>
      <c r="M577" s="56" t="str">
        <f t="shared" si="38"/>
        <v/>
      </c>
      <c r="N577" s="56" t="str">
        <f>IF(ISBLANK(B577),"",IF(COUNTIF($B$7:B577,B577)&gt;1,TRUE,FALSE))</f>
        <v/>
      </c>
      <c r="O577" s="56" t="str">
        <f>IF(ISBLANK(B577),"",IF(COUNTIF($M$7:M577,TRUE)&gt;$Q$2,M577,FALSE))</f>
        <v/>
      </c>
      <c r="P577" s="135"/>
      <c r="Q577" s="134" t="str">
        <f t="shared" si="39"/>
        <v/>
      </c>
    </row>
    <row r="578" spans="2:17" s="49" customFormat="1" ht="15" x14ac:dyDescent="0.25">
      <c r="B578" s="50"/>
      <c r="C578" s="51"/>
      <c r="D578" s="51"/>
      <c r="E578" s="52"/>
      <c r="F578" s="51"/>
      <c r="G578" s="53"/>
      <c r="H578" s="132"/>
      <c r="I578" s="131" t="str">
        <f>IF(ISBLANK(B578),"",SUMIF(Virkedager!$C:$C,"&gt;" &amp;  C578,Virkedager!$A:$A) - SUMIF(Virkedager!$C:$C,"&gt;" &amp;  D578,Virkedager!$A:$A))</f>
        <v/>
      </c>
      <c r="J578" s="54" t="str">
        <f t="shared" si="36"/>
        <v/>
      </c>
      <c r="K578" s="55" t="str">
        <f>IF(ISBLANK(B578),"",SUMIF(Virkedager!$C:$C,"&gt;" &amp;  C578,Virkedager!$A:$A) - SUMIF(Virkedager!$C:$C,"&gt;" &amp;  F578,Virkedager!$A:$A))</f>
        <v/>
      </c>
      <c r="L578" s="54" t="str">
        <f t="shared" si="37"/>
        <v/>
      </c>
      <c r="M578" s="56" t="str">
        <f t="shared" si="38"/>
        <v/>
      </c>
      <c r="N578" s="56" t="str">
        <f>IF(ISBLANK(B578),"",IF(COUNTIF($B$7:B578,B578)&gt;1,TRUE,FALSE))</f>
        <v/>
      </c>
      <c r="O578" s="56" t="str">
        <f>IF(ISBLANK(B578),"",IF(COUNTIF($M$7:M578,TRUE)&gt;$Q$2,M578,FALSE))</f>
        <v/>
      </c>
      <c r="P578" s="135"/>
      <c r="Q578" s="134" t="str">
        <f t="shared" si="39"/>
        <v/>
      </c>
    </row>
    <row r="579" spans="2:17" s="49" customFormat="1" ht="15" x14ac:dyDescent="0.25">
      <c r="B579" s="50"/>
      <c r="C579" s="51"/>
      <c r="D579" s="51"/>
      <c r="E579" s="52"/>
      <c r="F579" s="51"/>
      <c r="G579" s="53"/>
      <c r="H579" s="132"/>
      <c r="I579" s="131" t="str">
        <f>IF(ISBLANK(B579),"",SUMIF(Virkedager!$C:$C,"&gt;" &amp;  C579,Virkedager!$A:$A) - SUMIF(Virkedager!$C:$C,"&gt;" &amp;  D579,Virkedager!$A:$A))</f>
        <v/>
      </c>
      <c r="J579" s="54" t="str">
        <f t="shared" si="36"/>
        <v/>
      </c>
      <c r="K579" s="55" t="str">
        <f>IF(ISBLANK(B579),"",SUMIF(Virkedager!$C:$C,"&gt;" &amp;  C579,Virkedager!$A:$A) - SUMIF(Virkedager!$C:$C,"&gt;" &amp;  F579,Virkedager!$A:$A))</f>
        <v/>
      </c>
      <c r="L579" s="54" t="str">
        <f t="shared" si="37"/>
        <v/>
      </c>
      <c r="M579" s="56" t="str">
        <f t="shared" si="38"/>
        <v/>
      </c>
      <c r="N579" s="56" t="str">
        <f>IF(ISBLANK(B579),"",IF(COUNTIF($B$7:B579,B579)&gt;1,TRUE,FALSE))</f>
        <v/>
      </c>
      <c r="O579" s="56" t="str">
        <f>IF(ISBLANK(B579),"",IF(COUNTIF($M$7:M579,TRUE)&gt;$Q$2,M579,FALSE))</f>
        <v/>
      </c>
      <c r="P579" s="135"/>
      <c r="Q579" s="134" t="str">
        <f t="shared" si="39"/>
        <v/>
      </c>
    </row>
    <row r="580" spans="2:17" s="49" customFormat="1" ht="15" x14ac:dyDescent="0.25">
      <c r="B580" s="50"/>
      <c r="C580" s="51"/>
      <c r="D580" s="51"/>
      <c r="E580" s="52"/>
      <c r="F580" s="51"/>
      <c r="G580" s="53"/>
      <c r="H580" s="132"/>
      <c r="I580" s="131" t="str">
        <f>IF(ISBLANK(B580),"",SUMIF(Virkedager!$C:$C,"&gt;" &amp;  C580,Virkedager!$A:$A) - SUMIF(Virkedager!$C:$C,"&gt;" &amp;  D580,Virkedager!$A:$A))</f>
        <v/>
      </c>
      <c r="J580" s="54" t="str">
        <f t="shared" si="36"/>
        <v/>
      </c>
      <c r="K580" s="55" t="str">
        <f>IF(ISBLANK(B580),"",SUMIF(Virkedager!$C:$C,"&gt;" &amp;  C580,Virkedager!$A:$A) - SUMIF(Virkedager!$C:$C,"&gt;" &amp;  F580,Virkedager!$A:$A))</f>
        <v/>
      </c>
      <c r="L580" s="54" t="str">
        <f t="shared" si="37"/>
        <v/>
      </c>
      <c r="M580" s="56" t="str">
        <f t="shared" si="38"/>
        <v/>
      </c>
      <c r="N580" s="56" t="str">
        <f>IF(ISBLANK(B580),"",IF(COUNTIF($B$7:B580,B580)&gt;1,TRUE,FALSE))</f>
        <v/>
      </c>
      <c r="O580" s="56" t="str">
        <f>IF(ISBLANK(B580),"",IF(COUNTIF($M$7:M580,TRUE)&gt;$Q$2,M580,FALSE))</f>
        <v/>
      </c>
      <c r="P580" s="135"/>
      <c r="Q580" s="134" t="str">
        <f t="shared" si="39"/>
        <v/>
      </c>
    </row>
    <row r="581" spans="2:17" s="49" customFormat="1" ht="15" x14ac:dyDescent="0.25">
      <c r="B581" s="50"/>
      <c r="C581" s="51"/>
      <c r="D581" s="51"/>
      <c r="E581" s="52"/>
      <c r="F581" s="51"/>
      <c r="G581" s="53"/>
      <c r="H581" s="132"/>
      <c r="I581" s="131" t="str">
        <f>IF(ISBLANK(B581),"",SUMIF(Virkedager!$C:$C,"&gt;" &amp;  C581,Virkedager!$A:$A) - SUMIF(Virkedager!$C:$C,"&gt;" &amp;  D581,Virkedager!$A:$A))</f>
        <v/>
      </c>
      <c r="J581" s="54" t="str">
        <f t="shared" si="36"/>
        <v/>
      </c>
      <c r="K581" s="55" t="str">
        <f>IF(ISBLANK(B581),"",SUMIF(Virkedager!$C:$C,"&gt;" &amp;  C581,Virkedager!$A:$A) - SUMIF(Virkedager!$C:$C,"&gt;" &amp;  F581,Virkedager!$A:$A))</f>
        <v/>
      </c>
      <c r="L581" s="54" t="str">
        <f t="shared" si="37"/>
        <v/>
      </c>
      <c r="M581" s="56" t="str">
        <f t="shared" si="38"/>
        <v/>
      </c>
      <c r="N581" s="56" t="str">
        <f>IF(ISBLANK(B581),"",IF(COUNTIF($B$7:B581,B581)&gt;1,TRUE,FALSE))</f>
        <v/>
      </c>
      <c r="O581" s="56" t="str">
        <f>IF(ISBLANK(B581),"",IF(COUNTIF($M$7:M581,TRUE)&gt;$Q$2,M581,FALSE))</f>
        <v/>
      </c>
      <c r="P581" s="135"/>
      <c r="Q581" s="134" t="str">
        <f t="shared" si="39"/>
        <v/>
      </c>
    </row>
    <row r="582" spans="2:17" s="49" customFormat="1" ht="15" x14ac:dyDescent="0.25">
      <c r="B582" s="50"/>
      <c r="C582" s="51"/>
      <c r="D582" s="51"/>
      <c r="E582" s="52"/>
      <c r="F582" s="51"/>
      <c r="G582" s="53"/>
      <c r="H582" s="132"/>
      <c r="I582" s="131" t="str">
        <f>IF(ISBLANK(B582),"",SUMIF(Virkedager!$C:$C,"&gt;" &amp;  C582,Virkedager!$A:$A) - SUMIF(Virkedager!$C:$C,"&gt;" &amp;  D582,Virkedager!$A:$A))</f>
        <v/>
      </c>
      <c r="J582" s="54" t="str">
        <f t="shared" si="36"/>
        <v/>
      </c>
      <c r="K582" s="55" t="str">
        <f>IF(ISBLANK(B582),"",SUMIF(Virkedager!$C:$C,"&gt;" &amp;  C582,Virkedager!$A:$A) - SUMIF(Virkedager!$C:$C,"&gt;" &amp;  F582,Virkedager!$A:$A))</f>
        <v/>
      </c>
      <c r="L582" s="54" t="str">
        <f t="shared" si="37"/>
        <v/>
      </c>
      <c r="M582" s="56" t="str">
        <f t="shared" si="38"/>
        <v/>
      </c>
      <c r="N582" s="56" t="str">
        <f>IF(ISBLANK(B582),"",IF(COUNTIF($B$7:B582,B582)&gt;1,TRUE,FALSE))</f>
        <v/>
      </c>
      <c r="O582" s="56" t="str">
        <f>IF(ISBLANK(B582),"",IF(COUNTIF($M$7:M582,TRUE)&gt;$Q$2,M582,FALSE))</f>
        <v/>
      </c>
      <c r="P582" s="135"/>
      <c r="Q582" s="134" t="str">
        <f t="shared" si="39"/>
        <v/>
      </c>
    </row>
    <row r="583" spans="2:17" s="49" customFormat="1" ht="15" x14ac:dyDescent="0.25">
      <c r="B583" s="50"/>
      <c r="C583" s="51"/>
      <c r="D583" s="51"/>
      <c r="E583" s="52"/>
      <c r="F583" s="51"/>
      <c r="G583" s="53"/>
      <c r="H583" s="132"/>
      <c r="I583" s="131" t="str">
        <f>IF(ISBLANK(B583),"",SUMIF(Virkedager!$C:$C,"&gt;" &amp;  C583,Virkedager!$A:$A) - SUMIF(Virkedager!$C:$C,"&gt;" &amp;  D583,Virkedager!$A:$A))</f>
        <v/>
      </c>
      <c r="J583" s="54" t="str">
        <f t="shared" si="36"/>
        <v/>
      </c>
      <c r="K583" s="55" t="str">
        <f>IF(ISBLANK(B583),"",SUMIF(Virkedager!$C:$C,"&gt;" &amp;  C583,Virkedager!$A:$A) - SUMIF(Virkedager!$C:$C,"&gt;" &amp;  F583,Virkedager!$A:$A))</f>
        <v/>
      </c>
      <c r="L583" s="54" t="str">
        <f t="shared" si="37"/>
        <v/>
      </c>
      <c r="M583" s="56" t="str">
        <f t="shared" si="38"/>
        <v/>
      </c>
      <c r="N583" s="56" t="str">
        <f>IF(ISBLANK(B583),"",IF(COUNTIF($B$7:B583,B583)&gt;1,TRUE,FALSE))</f>
        <v/>
      </c>
      <c r="O583" s="56" t="str">
        <f>IF(ISBLANK(B583),"",IF(COUNTIF($M$7:M583,TRUE)&gt;$Q$2,M583,FALSE))</f>
        <v/>
      </c>
      <c r="P583" s="135"/>
      <c r="Q583" s="134" t="str">
        <f t="shared" si="39"/>
        <v/>
      </c>
    </row>
    <row r="584" spans="2:17" s="49" customFormat="1" ht="15" x14ac:dyDescent="0.25">
      <c r="B584" s="50"/>
      <c r="C584" s="51"/>
      <c r="D584" s="51"/>
      <c r="E584" s="52"/>
      <c r="F584" s="51"/>
      <c r="G584" s="53"/>
      <c r="H584" s="132"/>
      <c r="I584" s="131" t="str">
        <f>IF(ISBLANK(B584),"",SUMIF(Virkedager!$C:$C,"&gt;" &amp;  C584,Virkedager!$A:$A) - SUMIF(Virkedager!$C:$C,"&gt;" &amp;  D584,Virkedager!$A:$A))</f>
        <v/>
      </c>
      <c r="J584" s="54" t="str">
        <f t="shared" si="36"/>
        <v/>
      </c>
      <c r="K584" s="55" t="str">
        <f>IF(ISBLANK(B584),"",SUMIF(Virkedager!$C:$C,"&gt;" &amp;  C584,Virkedager!$A:$A) - SUMIF(Virkedager!$C:$C,"&gt;" &amp;  F584,Virkedager!$A:$A))</f>
        <v/>
      </c>
      <c r="L584" s="54" t="str">
        <f t="shared" si="37"/>
        <v/>
      </c>
      <c r="M584" s="56" t="str">
        <f t="shared" si="38"/>
        <v/>
      </c>
      <c r="N584" s="56" t="str">
        <f>IF(ISBLANK(B584),"",IF(COUNTIF($B$7:B584,B584)&gt;1,TRUE,FALSE))</f>
        <v/>
      </c>
      <c r="O584" s="56" t="str">
        <f>IF(ISBLANK(B584),"",IF(COUNTIF($M$7:M584,TRUE)&gt;$Q$2,M584,FALSE))</f>
        <v/>
      </c>
      <c r="P584" s="135"/>
      <c r="Q584" s="134" t="str">
        <f t="shared" si="39"/>
        <v/>
      </c>
    </row>
    <row r="585" spans="2:17" s="49" customFormat="1" ht="15" x14ac:dyDescent="0.25">
      <c r="B585" s="50"/>
      <c r="C585" s="51"/>
      <c r="D585" s="51"/>
      <c r="E585" s="52"/>
      <c r="F585" s="51"/>
      <c r="G585" s="53"/>
      <c r="H585" s="132"/>
      <c r="I585" s="131" t="str">
        <f>IF(ISBLANK(B585),"",SUMIF(Virkedager!$C:$C,"&gt;" &amp;  C585,Virkedager!$A:$A) - SUMIF(Virkedager!$C:$C,"&gt;" &amp;  D585,Virkedager!$A:$A))</f>
        <v/>
      </c>
      <c r="J585" s="54" t="str">
        <f t="shared" ref="J585:J648" si="40">IF(ISBLANK(B585),"",I585&lt;21)</f>
        <v/>
      </c>
      <c r="K585" s="55" t="str">
        <f>IF(ISBLANK(B585),"",SUMIF(Virkedager!$C:$C,"&gt;" &amp;  C585,Virkedager!$A:$A) - SUMIF(Virkedager!$C:$C,"&gt;" &amp;  F585,Virkedager!$A:$A))</f>
        <v/>
      </c>
      <c r="L585" s="54" t="str">
        <f t="shared" ref="L585:L648" si="41">IF(ISBLANK(B585),"",IF(N585,NOT(N585),K585&gt;20))</f>
        <v/>
      </c>
      <c r="M585" s="56" t="str">
        <f t="shared" ref="M585:M648" si="42">IF(ISBLANK(B585),"",IF(AND(ISNUMBER($L$2),ISNUMBER(E585)),INT(F585)&gt;INT(E585),FALSE))</f>
        <v/>
      </c>
      <c r="N585" s="56" t="str">
        <f>IF(ISBLANK(B585),"",IF(COUNTIF($B$7:B585,B585)&gt;1,TRUE,FALSE))</f>
        <v/>
      </c>
      <c r="O585" s="56" t="str">
        <f>IF(ISBLANK(B585),"",IF(COUNTIF($M$7:M585,TRUE)&gt;$Q$2,M585,FALSE))</f>
        <v/>
      </c>
      <c r="P585" s="135"/>
      <c r="Q585" s="134" t="str">
        <f t="shared" ref="Q585:Q648" si="43">IF(ISBLANK(B585),"",MAXA(IF(AND(L585,J585,NOT(N585)),G585,0),IF(AND(O585,$P$2,NOT(N585)),500,0)))</f>
        <v/>
      </c>
    </row>
    <row r="586" spans="2:17" s="49" customFormat="1" ht="15" x14ac:dyDescent="0.25">
      <c r="B586" s="50"/>
      <c r="C586" s="51"/>
      <c r="D586" s="51"/>
      <c r="E586" s="52"/>
      <c r="F586" s="51"/>
      <c r="G586" s="53"/>
      <c r="H586" s="132"/>
      <c r="I586" s="131" t="str">
        <f>IF(ISBLANK(B586),"",SUMIF(Virkedager!$C:$C,"&gt;" &amp;  C586,Virkedager!$A:$A) - SUMIF(Virkedager!$C:$C,"&gt;" &amp;  D586,Virkedager!$A:$A))</f>
        <v/>
      </c>
      <c r="J586" s="54" t="str">
        <f t="shared" si="40"/>
        <v/>
      </c>
      <c r="K586" s="55" t="str">
        <f>IF(ISBLANK(B586),"",SUMIF(Virkedager!$C:$C,"&gt;" &amp;  C586,Virkedager!$A:$A) - SUMIF(Virkedager!$C:$C,"&gt;" &amp;  F586,Virkedager!$A:$A))</f>
        <v/>
      </c>
      <c r="L586" s="54" t="str">
        <f t="shared" si="41"/>
        <v/>
      </c>
      <c r="M586" s="56" t="str">
        <f t="shared" si="42"/>
        <v/>
      </c>
      <c r="N586" s="56" t="str">
        <f>IF(ISBLANK(B586),"",IF(COUNTIF($B$7:B586,B586)&gt;1,TRUE,FALSE))</f>
        <v/>
      </c>
      <c r="O586" s="56" t="str">
        <f>IF(ISBLANK(B586),"",IF(COUNTIF($M$7:M586,TRUE)&gt;$Q$2,M586,FALSE))</f>
        <v/>
      </c>
      <c r="P586" s="135"/>
      <c r="Q586" s="134" t="str">
        <f t="shared" si="43"/>
        <v/>
      </c>
    </row>
    <row r="587" spans="2:17" s="49" customFormat="1" ht="15" x14ac:dyDescent="0.25">
      <c r="B587" s="50"/>
      <c r="C587" s="51"/>
      <c r="D587" s="51"/>
      <c r="E587" s="52"/>
      <c r="F587" s="51"/>
      <c r="G587" s="53"/>
      <c r="H587" s="132"/>
      <c r="I587" s="131" t="str">
        <f>IF(ISBLANK(B587),"",SUMIF(Virkedager!$C:$C,"&gt;" &amp;  C587,Virkedager!$A:$A) - SUMIF(Virkedager!$C:$C,"&gt;" &amp;  D587,Virkedager!$A:$A))</f>
        <v/>
      </c>
      <c r="J587" s="54" t="str">
        <f t="shared" si="40"/>
        <v/>
      </c>
      <c r="K587" s="55" t="str">
        <f>IF(ISBLANK(B587),"",SUMIF(Virkedager!$C:$C,"&gt;" &amp;  C587,Virkedager!$A:$A) - SUMIF(Virkedager!$C:$C,"&gt;" &amp;  F587,Virkedager!$A:$A))</f>
        <v/>
      </c>
      <c r="L587" s="54" t="str">
        <f t="shared" si="41"/>
        <v/>
      </c>
      <c r="M587" s="56" t="str">
        <f t="shared" si="42"/>
        <v/>
      </c>
      <c r="N587" s="56" t="str">
        <f>IF(ISBLANK(B587),"",IF(COUNTIF($B$7:B587,B587)&gt;1,TRUE,FALSE))</f>
        <v/>
      </c>
      <c r="O587" s="56" t="str">
        <f>IF(ISBLANK(B587),"",IF(COUNTIF($M$7:M587,TRUE)&gt;$Q$2,M587,FALSE))</f>
        <v/>
      </c>
      <c r="P587" s="135"/>
      <c r="Q587" s="134" t="str">
        <f t="shared" si="43"/>
        <v/>
      </c>
    </row>
    <row r="588" spans="2:17" s="49" customFormat="1" ht="15" x14ac:dyDescent="0.25">
      <c r="B588" s="50"/>
      <c r="C588" s="51"/>
      <c r="D588" s="51"/>
      <c r="E588" s="52"/>
      <c r="F588" s="51"/>
      <c r="G588" s="53"/>
      <c r="H588" s="132"/>
      <c r="I588" s="131" t="str">
        <f>IF(ISBLANK(B588),"",SUMIF(Virkedager!$C:$C,"&gt;" &amp;  C588,Virkedager!$A:$A) - SUMIF(Virkedager!$C:$C,"&gt;" &amp;  D588,Virkedager!$A:$A))</f>
        <v/>
      </c>
      <c r="J588" s="54" t="str">
        <f t="shared" si="40"/>
        <v/>
      </c>
      <c r="K588" s="55" t="str">
        <f>IF(ISBLANK(B588),"",SUMIF(Virkedager!$C:$C,"&gt;" &amp;  C588,Virkedager!$A:$A) - SUMIF(Virkedager!$C:$C,"&gt;" &amp;  F588,Virkedager!$A:$A))</f>
        <v/>
      </c>
      <c r="L588" s="54" t="str">
        <f t="shared" si="41"/>
        <v/>
      </c>
      <c r="M588" s="56" t="str">
        <f t="shared" si="42"/>
        <v/>
      </c>
      <c r="N588" s="56" t="str">
        <f>IF(ISBLANK(B588),"",IF(COUNTIF($B$7:B588,B588)&gt;1,TRUE,FALSE))</f>
        <v/>
      </c>
      <c r="O588" s="56" t="str">
        <f>IF(ISBLANK(B588),"",IF(COUNTIF($M$7:M588,TRUE)&gt;$Q$2,M588,FALSE))</f>
        <v/>
      </c>
      <c r="P588" s="135"/>
      <c r="Q588" s="134" t="str">
        <f t="shared" si="43"/>
        <v/>
      </c>
    </row>
    <row r="589" spans="2:17" s="49" customFormat="1" ht="15" x14ac:dyDescent="0.25">
      <c r="B589" s="50"/>
      <c r="C589" s="51"/>
      <c r="D589" s="51"/>
      <c r="E589" s="52"/>
      <c r="F589" s="51"/>
      <c r="G589" s="53"/>
      <c r="H589" s="132"/>
      <c r="I589" s="131" t="str">
        <f>IF(ISBLANK(B589),"",SUMIF(Virkedager!$C:$C,"&gt;" &amp;  C589,Virkedager!$A:$A) - SUMIF(Virkedager!$C:$C,"&gt;" &amp;  D589,Virkedager!$A:$A))</f>
        <v/>
      </c>
      <c r="J589" s="54" t="str">
        <f t="shared" si="40"/>
        <v/>
      </c>
      <c r="K589" s="55" t="str">
        <f>IF(ISBLANK(B589),"",SUMIF(Virkedager!$C:$C,"&gt;" &amp;  C589,Virkedager!$A:$A) - SUMIF(Virkedager!$C:$C,"&gt;" &amp;  F589,Virkedager!$A:$A))</f>
        <v/>
      </c>
      <c r="L589" s="54" t="str">
        <f t="shared" si="41"/>
        <v/>
      </c>
      <c r="M589" s="56" t="str">
        <f t="shared" si="42"/>
        <v/>
      </c>
      <c r="N589" s="56" t="str">
        <f>IF(ISBLANK(B589),"",IF(COUNTIF($B$7:B589,B589)&gt;1,TRUE,FALSE))</f>
        <v/>
      </c>
      <c r="O589" s="56" t="str">
        <f>IF(ISBLANK(B589),"",IF(COUNTIF($M$7:M589,TRUE)&gt;$Q$2,M589,FALSE))</f>
        <v/>
      </c>
      <c r="P589" s="135"/>
      <c r="Q589" s="134" t="str">
        <f t="shared" si="43"/>
        <v/>
      </c>
    </row>
    <row r="590" spans="2:17" s="49" customFormat="1" ht="15" x14ac:dyDescent="0.25">
      <c r="B590" s="50"/>
      <c r="C590" s="51"/>
      <c r="D590" s="51"/>
      <c r="E590" s="52"/>
      <c r="F590" s="51"/>
      <c r="G590" s="53"/>
      <c r="H590" s="132"/>
      <c r="I590" s="131" t="str">
        <f>IF(ISBLANK(B590),"",SUMIF(Virkedager!$C:$C,"&gt;" &amp;  C590,Virkedager!$A:$A) - SUMIF(Virkedager!$C:$C,"&gt;" &amp;  D590,Virkedager!$A:$A))</f>
        <v/>
      </c>
      <c r="J590" s="54" t="str">
        <f t="shared" si="40"/>
        <v/>
      </c>
      <c r="K590" s="55" t="str">
        <f>IF(ISBLANK(B590),"",SUMIF(Virkedager!$C:$C,"&gt;" &amp;  C590,Virkedager!$A:$A) - SUMIF(Virkedager!$C:$C,"&gt;" &amp;  F590,Virkedager!$A:$A))</f>
        <v/>
      </c>
      <c r="L590" s="54" t="str">
        <f t="shared" si="41"/>
        <v/>
      </c>
      <c r="M590" s="56" t="str">
        <f t="shared" si="42"/>
        <v/>
      </c>
      <c r="N590" s="56" t="str">
        <f>IF(ISBLANK(B590),"",IF(COUNTIF($B$7:B590,B590)&gt;1,TRUE,FALSE))</f>
        <v/>
      </c>
      <c r="O590" s="56" t="str">
        <f>IF(ISBLANK(B590),"",IF(COUNTIF($M$7:M590,TRUE)&gt;$Q$2,M590,FALSE))</f>
        <v/>
      </c>
      <c r="P590" s="135"/>
      <c r="Q590" s="134" t="str">
        <f t="shared" si="43"/>
        <v/>
      </c>
    </row>
    <row r="591" spans="2:17" s="49" customFormat="1" ht="15" x14ac:dyDescent="0.25">
      <c r="B591" s="50"/>
      <c r="C591" s="51"/>
      <c r="D591" s="51"/>
      <c r="E591" s="52"/>
      <c r="F591" s="51"/>
      <c r="G591" s="53"/>
      <c r="H591" s="132"/>
      <c r="I591" s="131" t="str">
        <f>IF(ISBLANK(B591),"",SUMIF(Virkedager!$C:$C,"&gt;" &amp;  C591,Virkedager!$A:$A) - SUMIF(Virkedager!$C:$C,"&gt;" &amp;  D591,Virkedager!$A:$A))</f>
        <v/>
      </c>
      <c r="J591" s="54" t="str">
        <f t="shared" si="40"/>
        <v/>
      </c>
      <c r="K591" s="55" t="str">
        <f>IF(ISBLANK(B591),"",SUMIF(Virkedager!$C:$C,"&gt;" &amp;  C591,Virkedager!$A:$A) - SUMIF(Virkedager!$C:$C,"&gt;" &amp;  F591,Virkedager!$A:$A))</f>
        <v/>
      </c>
      <c r="L591" s="54" t="str">
        <f t="shared" si="41"/>
        <v/>
      </c>
      <c r="M591" s="56" t="str">
        <f t="shared" si="42"/>
        <v/>
      </c>
      <c r="N591" s="56" t="str">
        <f>IF(ISBLANK(B591),"",IF(COUNTIF($B$7:B591,B591)&gt;1,TRUE,FALSE))</f>
        <v/>
      </c>
      <c r="O591" s="56" t="str">
        <f>IF(ISBLANK(B591),"",IF(COUNTIF($M$7:M591,TRUE)&gt;$Q$2,M591,FALSE))</f>
        <v/>
      </c>
      <c r="P591" s="135"/>
      <c r="Q591" s="134" t="str">
        <f t="shared" si="43"/>
        <v/>
      </c>
    </row>
    <row r="592" spans="2:17" s="49" customFormat="1" ht="15" x14ac:dyDescent="0.25">
      <c r="B592" s="50"/>
      <c r="C592" s="51"/>
      <c r="D592" s="51"/>
      <c r="E592" s="52"/>
      <c r="F592" s="51"/>
      <c r="G592" s="53"/>
      <c r="H592" s="132"/>
      <c r="I592" s="131" t="str">
        <f>IF(ISBLANK(B592),"",SUMIF(Virkedager!$C:$C,"&gt;" &amp;  C592,Virkedager!$A:$A) - SUMIF(Virkedager!$C:$C,"&gt;" &amp;  D592,Virkedager!$A:$A))</f>
        <v/>
      </c>
      <c r="J592" s="54" t="str">
        <f t="shared" si="40"/>
        <v/>
      </c>
      <c r="K592" s="55" t="str">
        <f>IF(ISBLANK(B592),"",SUMIF(Virkedager!$C:$C,"&gt;" &amp;  C592,Virkedager!$A:$A) - SUMIF(Virkedager!$C:$C,"&gt;" &amp;  F592,Virkedager!$A:$A))</f>
        <v/>
      </c>
      <c r="L592" s="54" t="str">
        <f t="shared" si="41"/>
        <v/>
      </c>
      <c r="M592" s="56" t="str">
        <f t="shared" si="42"/>
        <v/>
      </c>
      <c r="N592" s="56" t="str">
        <f>IF(ISBLANK(B592),"",IF(COUNTIF($B$7:B592,B592)&gt;1,TRUE,FALSE))</f>
        <v/>
      </c>
      <c r="O592" s="56" t="str">
        <f>IF(ISBLANK(B592),"",IF(COUNTIF($M$7:M592,TRUE)&gt;$Q$2,M592,FALSE))</f>
        <v/>
      </c>
      <c r="P592" s="135"/>
      <c r="Q592" s="134" t="str">
        <f t="shared" si="43"/>
        <v/>
      </c>
    </row>
    <row r="593" spans="2:17" s="49" customFormat="1" ht="15" x14ac:dyDescent="0.25">
      <c r="B593" s="50"/>
      <c r="C593" s="51"/>
      <c r="D593" s="51"/>
      <c r="E593" s="52"/>
      <c r="F593" s="51"/>
      <c r="G593" s="53"/>
      <c r="H593" s="132"/>
      <c r="I593" s="131" t="str">
        <f>IF(ISBLANK(B593),"",SUMIF(Virkedager!$C:$C,"&gt;" &amp;  C593,Virkedager!$A:$A) - SUMIF(Virkedager!$C:$C,"&gt;" &amp;  D593,Virkedager!$A:$A))</f>
        <v/>
      </c>
      <c r="J593" s="54" t="str">
        <f t="shared" si="40"/>
        <v/>
      </c>
      <c r="K593" s="55" t="str">
        <f>IF(ISBLANK(B593),"",SUMIF(Virkedager!$C:$C,"&gt;" &amp;  C593,Virkedager!$A:$A) - SUMIF(Virkedager!$C:$C,"&gt;" &amp;  F593,Virkedager!$A:$A))</f>
        <v/>
      </c>
      <c r="L593" s="54" t="str">
        <f t="shared" si="41"/>
        <v/>
      </c>
      <c r="M593" s="56" t="str">
        <f t="shared" si="42"/>
        <v/>
      </c>
      <c r="N593" s="56" t="str">
        <f>IF(ISBLANK(B593),"",IF(COUNTIF($B$7:B593,B593)&gt;1,TRUE,FALSE))</f>
        <v/>
      </c>
      <c r="O593" s="56" t="str">
        <f>IF(ISBLANK(B593),"",IF(COUNTIF($M$7:M593,TRUE)&gt;$Q$2,M593,FALSE))</f>
        <v/>
      </c>
      <c r="P593" s="135"/>
      <c r="Q593" s="134" t="str">
        <f t="shared" si="43"/>
        <v/>
      </c>
    </row>
    <row r="594" spans="2:17" s="49" customFormat="1" ht="15" x14ac:dyDescent="0.25">
      <c r="B594" s="50"/>
      <c r="C594" s="51"/>
      <c r="D594" s="51"/>
      <c r="E594" s="52"/>
      <c r="F594" s="51"/>
      <c r="G594" s="53"/>
      <c r="H594" s="132"/>
      <c r="I594" s="131" t="str">
        <f>IF(ISBLANK(B594),"",SUMIF(Virkedager!$C:$C,"&gt;" &amp;  C594,Virkedager!$A:$A) - SUMIF(Virkedager!$C:$C,"&gt;" &amp;  D594,Virkedager!$A:$A))</f>
        <v/>
      </c>
      <c r="J594" s="54" t="str">
        <f t="shared" si="40"/>
        <v/>
      </c>
      <c r="K594" s="55" t="str">
        <f>IF(ISBLANK(B594),"",SUMIF(Virkedager!$C:$C,"&gt;" &amp;  C594,Virkedager!$A:$A) - SUMIF(Virkedager!$C:$C,"&gt;" &amp;  F594,Virkedager!$A:$A))</f>
        <v/>
      </c>
      <c r="L594" s="54" t="str">
        <f t="shared" si="41"/>
        <v/>
      </c>
      <c r="M594" s="56" t="str">
        <f t="shared" si="42"/>
        <v/>
      </c>
      <c r="N594" s="56" t="str">
        <f>IF(ISBLANK(B594),"",IF(COUNTIF($B$7:B594,B594)&gt;1,TRUE,FALSE))</f>
        <v/>
      </c>
      <c r="O594" s="56" t="str">
        <f>IF(ISBLANK(B594),"",IF(COUNTIF($M$7:M594,TRUE)&gt;$Q$2,M594,FALSE))</f>
        <v/>
      </c>
      <c r="P594" s="135"/>
      <c r="Q594" s="134" t="str">
        <f t="shared" si="43"/>
        <v/>
      </c>
    </row>
    <row r="595" spans="2:17" s="49" customFormat="1" ht="15" x14ac:dyDescent="0.25">
      <c r="B595" s="50"/>
      <c r="C595" s="51"/>
      <c r="D595" s="51"/>
      <c r="E595" s="52"/>
      <c r="F595" s="51"/>
      <c r="G595" s="53"/>
      <c r="H595" s="132"/>
      <c r="I595" s="131" t="str">
        <f>IF(ISBLANK(B595),"",SUMIF(Virkedager!$C:$C,"&gt;" &amp;  C595,Virkedager!$A:$A) - SUMIF(Virkedager!$C:$C,"&gt;" &amp;  D595,Virkedager!$A:$A))</f>
        <v/>
      </c>
      <c r="J595" s="54" t="str">
        <f t="shared" si="40"/>
        <v/>
      </c>
      <c r="K595" s="55" t="str">
        <f>IF(ISBLANK(B595),"",SUMIF(Virkedager!$C:$C,"&gt;" &amp;  C595,Virkedager!$A:$A) - SUMIF(Virkedager!$C:$C,"&gt;" &amp;  F595,Virkedager!$A:$A))</f>
        <v/>
      </c>
      <c r="L595" s="54" t="str">
        <f t="shared" si="41"/>
        <v/>
      </c>
      <c r="M595" s="56" t="str">
        <f t="shared" si="42"/>
        <v/>
      </c>
      <c r="N595" s="56" t="str">
        <f>IF(ISBLANK(B595),"",IF(COUNTIF($B$7:B595,B595)&gt;1,TRUE,FALSE))</f>
        <v/>
      </c>
      <c r="O595" s="56" t="str">
        <f>IF(ISBLANK(B595),"",IF(COUNTIF($M$7:M595,TRUE)&gt;$Q$2,M595,FALSE))</f>
        <v/>
      </c>
      <c r="P595" s="135"/>
      <c r="Q595" s="134" t="str">
        <f t="shared" si="43"/>
        <v/>
      </c>
    </row>
    <row r="596" spans="2:17" s="49" customFormat="1" ht="15" x14ac:dyDescent="0.25">
      <c r="B596" s="50"/>
      <c r="C596" s="51"/>
      <c r="D596" s="51"/>
      <c r="E596" s="52"/>
      <c r="F596" s="51"/>
      <c r="G596" s="53"/>
      <c r="H596" s="132"/>
      <c r="I596" s="131" t="str">
        <f>IF(ISBLANK(B596),"",SUMIF(Virkedager!$C:$C,"&gt;" &amp;  C596,Virkedager!$A:$A) - SUMIF(Virkedager!$C:$C,"&gt;" &amp;  D596,Virkedager!$A:$A))</f>
        <v/>
      </c>
      <c r="J596" s="54" t="str">
        <f t="shared" si="40"/>
        <v/>
      </c>
      <c r="K596" s="55" t="str">
        <f>IF(ISBLANK(B596),"",SUMIF(Virkedager!$C:$C,"&gt;" &amp;  C596,Virkedager!$A:$A) - SUMIF(Virkedager!$C:$C,"&gt;" &amp;  F596,Virkedager!$A:$A))</f>
        <v/>
      </c>
      <c r="L596" s="54" t="str">
        <f t="shared" si="41"/>
        <v/>
      </c>
      <c r="M596" s="56" t="str">
        <f t="shared" si="42"/>
        <v/>
      </c>
      <c r="N596" s="56" t="str">
        <f>IF(ISBLANK(B596),"",IF(COUNTIF($B$7:B596,B596)&gt;1,TRUE,FALSE))</f>
        <v/>
      </c>
      <c r="O596" s="56" t="str">
        <f>IF(ISBLANK(B596),"",IF(COUNTIF($M$7:M596,TRUE)&gt;$Q$2,M596,FALSE))</f>
        <v/>
      </c>
      <c r="P596" s="135"/>
      <c r="Q596" s="134" t="str">
        <f t="shared" si="43"/>
        <v/>
      </c>
    </row>
    <row r="597" spans="2:17" s="49" customFormat="1" ht="15" x14ac:dyDescent="0.25">
      <c r="B597" s="50"/>
      <c r="C597" s="51"/>
      <c r="D597" s="51"/>
      <c r="E597" s="52"/>
      <c r="F597" s="51"/>
      <c r="G597" s="53"/>
      <c r="H597" s="132"/>
      <c r="I597" s="131" t="str">
        <f>IF(ISBLANK(B597),"",SUMIF(Virkedager!$C:$C,"&gt;" &amp;  C597,Virkedager!$A:$A) - SUMIF(Virkedager!$C:$C,"&gt;" &amp;  D597,Virkedager!$A:$A))</f>
        <v/>
      </c>
      <c r="J597" s="54" t="str">
        <f t="shared" si="40"/>
        <v/>
      </c>
      <c r="K597" s="55" t="str">
        <f>IF(ISBLANK(B597),"",SUMIF(Virkedager!$C:$C,"&gt;" &amp;  C597,Virkedager!$A:$A) - SUMIF(Virkedager!$C:$C,"&gt;" &amp;  F597,Virkedager!$A:$A))</f>
        <v/>
      </c>
      <c r="L597" s="54" t="str">
        <f t="shared" si="41"/>
        <v/>
      </c>
      <c r="M597" s="56" t="str">
        <f t="shared" si="42"/>
        <v/>
      </c>
      <c r="N597" s="56" t="str">
        <f>IF(ISBLANK(B597),"",IF(COUNTIF($B$7:B597,B597)&gt;1,TRUE,FALSE))</f>
        <v/>
      </c>
      <c r="O597" s="56" t="str">
        <f>IF(ISBLANK(B597),"",IF(COUNTIF($M$7:M597,TRUE)&gt;$Q$2,M597,FALSE))</f>
        <v/>
      </c>
      <c r="P597" s="135"/>
      <c r="Q597" s="134" t="str">
        <f t="shared" si="43"/>
        <v/>
      </c>
    </row>
    <row r="598" spans="2:17" s="49" customFormat="1" ht="15" x14ac:dyDescent="0.25">
      <c r="B598" s="50"/>
      <c r="C598" s="51"/>
      <c r="D598" s="51"/>
      <c r="E598" s="52"/>
      <c r="F598" s="51"/>
      <c r="G598" s="53"/>
      <c r="H598" s="132"/>
      <c r="I598" s="131" t="str">
        <f>IF(ISBLANK(B598),"",SUMIF(Virkedager!$C:$C,"&gt;" &amp;  C598,Virkedager!$A:$A) - SUMIF(Virkedager!$C:$C,"&gt;" &amp;  D598,Virkedager!$A:$A))</f>
        <v/>
      </c>
      <c r="J598" s="54" t="str">
        <f t="shared" si="40"/>
        <v/>
      </c>
      <c r="K598" s="55" t="str">
        <f>IF(ISBLANK(B598),"",SUMIF(Virkedager!$C:$C,"&gt;" &amp;  C598,Virkedager!$A:$A) - SUMIF(Virkedager!$C:$C,"&gt;" &amp;  F598,Virkedager!$A:$A))</f>
        <v/>
      </c>
      <c r="L598" s="54" t="str">
        <f t="shared" si="41"/>
        <v/>
      </c>
      <c r="M598" s="56" t="str">
        <f t="shared" si="42"/>
        <v/>
      </c>
      <c r="N598" s="56" t="str">
        <f>IF(ISBLANK(B598),"",IF(COUNTIF($B$7:B598,B598)&gt;1,TRUE,FALSE))</f>
        <v/>
      </c>
      <c r="O598" s="56" t="str">
        <f>IF(ISBLANK(B598),"",IF(COUNTIF($M$7:M598,TRUE)&gt;$Q$2,M598,FALSE))</f>
        <v/>
      </c>
      <c r="P598" s="135"/>
      <c r="Q598" s="134" t="str">
        <f t="shared" si="43"/>
        <v/>
      </c>
    </row>
    <row r="599" spans="2:17" s="49" customFormat="1" ht="15" x14ac:dyDescent="0.25">
      <c r="B599" s="50"/>
      <c r="C599" s="51"/>
      <c r="D599" s="51"/>
      <c r="E599" s="52"/>
      <c r="F599" s="51"/>
      <c r="G599" s="53"/>
      <c r="H599" s="132"/>
      <c r="I599" s="131" t="str">
        <f>IF(ISBLANK(B599),"",SUMIF(Virkedager!$C:$C,"&gt;" &amp;  C599,Virkedager!$A:$A) - SUMIF(Virkedager!$C:$C,"&gt;" &amp;  D599,Virkedager!$A:$A))</f>
        <v/>
      </c>
      <c r="J599" s="54" t="str">
        <f t="shared" si="40"/>
        <v/>
      </c>
      <c r="K599" s="55" t="str">
        <f>IF(ISBLANK(B599),"",SUMIF(Virkedager!$C:$C,"&gt;" &amp;  C599,Virkedager!$A:$A) - SUMIF(Virkedager!$C:$C,"&gt;" &amp;  F599,Virkedager!$A:$A))</f>
        <v/>
      </c>
      <c r="L599" s="54" t="str">
        <f t="shared" si="41"/>
        <v/>
      </c>
      <c r="M599" s="56" t="str">
        <f t="shared" si="42"/>
        <v/>
      </c>
      <c r="N599" s="56" t="str">
        <f>IF(ISBLANK(B599),"",IF(COUNTIF($B$7:B599,B599)&gt;1,TRUE,FALSE))</f>
        <v/>
      </c>
      <c r="O599" s="56" t="str">
        <f>IF(ISBLANK(B599),"",IF(COUNTIF($M$7:M599,TRUE)&gt;$Q$2,M599,FALSE))</f>
        <v/>
      </c>
      <c r="P599" s="135"/>
      <c r="Q599" s="134" t="str">
        <f t="shared" si="43"/>
        <v/>
      </c>
    </row>
    <row r="600" spans="2:17" s="49" customFormat="1" ht="15" x14ac:dyDescent="0.25">
      <c r="B600" s="50"/>
      <c r="C600" s="51"/>
      <c r="D600" s="51"/>
      <c r="E600" s="52"/>
      <c r="F600" s="51"/>
      <c r="G600" s="53"/>
      <c r="H600" s="132"/>
      <c r="I600" s="131" t="str">
        <f>IF(ISBLANK(B600),"",SUMIF(Virkedager!$C:$C,"&gt;" &amp;  C600,Virkedager!$A:$A) - SUMIF(Virkedager!$C:$C,"&gt;" &amp;  D600,Virkedager!$A:$A))</f>
        <v/>
      </c>
      <c r="J600" s="54" t="str">
        <f t="shared" si="40"/>
        <v/>
      </c>
      <c r="K600" s="55" t="str">
        <f>IF(ISBLANK(B600),"",SUMIF(Virkedager!$C:$C,"&gt;" &amp;  C600,Virkedager!$A:$A) - SUMIF(Virkedager!$C:$C,"&gt;" &amp;  F600,Virkedager!$A:$A))</f>
        <v/>
      </c>
      <c r="L600" s="54" t="str">
        <f t="shared" si="41"/>
        <v/>
      </c>
      <c r="M600" s="56" t="str">
        <f t="shared" si="42"/>
        <v/>
      </c>
      <c r="N600" s="56" t="str">
        <f>IF(ISBLANK(B600),"",IF(COUNTIF($B$7:B600,B600)&gt;1,TRUE,FALSE))</f>
        <v/>
      </c>
      <c r="O600" s="56" t="str">
        <f>IF(ISBLANK(B600),"",IF(COUNTIF($M$7:M600,TRUE)&gt;$Q$2,M600,FALSE))</f>
        <v/>
      </c>
      <c r="P600" s="135"/>
      <c r="Q600" s="134" t="str">
        <f t="shared" si="43"/>
        <v/>
      </c>
    </row>
    <row r="601" spans="2:17" s="49" customFormat="1" ht="15" x14ac:dyDescent="0.25">
      <c r="B601" s="50"/>
      <c r="C601" s="51"/>
      <c r="D601" s="51"/>
      <c r="E601" s="52"/>
      <c r="F601" s="51"/>
      <c r="G601" s="53"/>
      <c r="H601" s="132"/>
      <c r="I601" s="131" t="str">
        <f>IF(ISBLANK(B601),"",SUMIF(Virkedager!$C:$C,"&gt;" &amp;  C601,Virkedager!$A:$A) - SUMIF(Virkedager!$C:$C,"&gt;" &amp;  D601,Virkedager!$A:$A))</f>
        <v/>
      </c>
      <c r="J601" s="54" t="str">
        <f t="shared" si="40"/>
        <v/>
      </c>
      <c r="K601" s="55" t="str">
        <f>IF(ISBLANK(B601),"",SUMIF(Virkedager!$C:$C,"&gt;" &amp;  C601,Virkedager!$A:$A) - SUMIF(Virkedager!$C:$C,"&gt;" &amp;  F601,Virkedager!$A:$A))</f>
        <v/>
      </c>
      <c r="L601" s="54" t="str">
        <f t="shared" si="41"/>
        <v/>
      </c>
      <c r="M601" s="56" t="str">
        <f t="shared" si="42"/>
        <v/>
      </c>
      <c r="N601" s="56" t="str">
        <f>IF(ISBLANK(B601),"",IF(COUNTIF($B$7:B601,B601)&gt;1,TRUE,FALSE))</f>
        <v/>
      </c>
      <c r="O601" s="56" t="str">
        <f>IF(ISBLANK(B601),"",IF(COUNTIF($M$7:M601,TRUE)&gt;$Q$2,M601,FALSE))</f>
        <v/>
      </c>
      <c r="P601" s="135"/>
      <c r="Q601" s="134" t="str">
        <f t="shared" si="43"/>
        <v/>
      </c>
    </row>
    <row r="602" spans="2:17" s="49" customFormat="1" ht="15" x14ac:dyDescent="0.25">
      <c r="B602" s="50"/>
      <c r="C602" s="51"/>
      <c r="D602" s="51"/>
      <c r="E602" s="52"/>
      <c r="F602" s="51"/>
      <c r="G602" s="53"/>
      <c r="H602" s="132"/>
      <c r="I602" s="131" t="str">
        <f>IF(ISBLANK(B602),"",SUMIF(Virkedager!$C:$C,"&gt;" &amp;  C602,Virkedager!$A:$A) - SUMIF(Virkedager!$C:$C,"&gt;" &amp;  D602,Virkedager!$A:$A))</f>
        <v/>
      </c>
      <c r="J602" s="54" t="str">
        <f t="shared" si="40"/>
        <v/>
      </c>
      <c r="K602" s="55" t="str">
        <f>IF(ISBLANK(B602),"",SUMIF(Virkedager!$C:$C,"&gt;" &amp;  C602,Virkedager!$A:$A) - SUMIF(Virkedager!$C:$C,"&gt;" &amp;  F602,Virkedager!$A:$A))</f>
        <v/>
      </c>
      <c r="L602" s="54" t="str">
        <f t="shared" si="41"/>
        <v/>
      </c>
      <c r="M602" s="56" t="str">
        <f t="shared" si="42"/>
        <v/>
      </c>
      <c r="N602" s="56" t="str">
        <f>IF(ISBLANK(B602),"",IF(COUNTIF($B$7:B602,B602)&gt;1,TRUE,FALSE))</f>
        <v/>
      </c>
      <c r="O602" s="56" t="str">
        <f>IF(ISBLANK(B602),"",IF(COUNTIF($M$7:M602,TRUE)&gt;$Q$2,M602,FALSE))</f>
        <v/>
      </c>
      <c r="P602" s="135"/>
      <c r="Q602" s="134" t="str">
        <f t="shared" si="43"/>
        <v/>
      </c>
    </row>
    <row r="603" spans="2:17" s="49" customFormat="1" ht="15" x14ac:dyDescent="0.25">
      <c r="B603" s="50"/>
      <c r="C603" s="51"/>
      <c r="D603" s="51"/>
      <c r="E603" s="52"/>
      <c r="F603" s="51"/>
      <c r="G603" s="53"/>
      <c r="H603" s="132"/>
      <c r="I603" s="131" t="str">
        <f>IF(ISBLANK(B603),"",SUMIF(Virkedager!$C:$C,"&gt;" &amp;  C603,Virkedager!$A:$A) - SUMIF(Virkedager!$C:$C,"&gt;" &amp;  D603,Virkedager!$A:$A))</f>
        <v/>
      </c>
      <c r="J603" s="54" t="str">
        <f t="shared" si="40"/>
        <v/>
      </c>
      <c r="K603" s="55" t="str">
        <f>IF(ISBLANK(B603),"",SUMIF(Virkedager!$C:$C,"&gt;" &amp;  C603,Virkedager!$A:$A) - SUMIF(Virkedager!$C:$C,"&gt;" &amp;  F603,Virkedager!$A:$A))</f>
        <v/>
      </c>
      <c r="L603" s="54" t="str">
        <f t="shared" si="41"/>
        <v/>
      </c>
      <c r="M603" s="56" t="str">
        <f t="shared" si="42"/>
        <v/>
      </c>
      <c r="N603" s="56" t="str">
        <f>IF(ISBLANK(B603),"",IF(COUNTIF($B$7:B603,B603)&gt;1,TRUE,FALSE))</f>
        <v/>
      </c>
      <c r="O603" s="56" t="str">
        <f>IF(ISBLANK(B603),"",IF(COUNTIF($M$7:M603,TRUE)&gt;$Q$2,M603,FALSE))</f>
        <v/>
      </c>
      <c r="P603" s="135"/>
      <c r="Q603" s="134" t="str">
        <f t="shared" si="43"/>
        <v/>
      </c>
    </row>
    <row r="604" spans="2:17" s="49" customFormat="1" ht="15" x14ac:dyDescent="0.25">
      <c r="B604" s="50"/>
      <c r="C604" s="51"/>
      <c r="D604" s="51"/>
      <c r="E604" s="52"/>
      <c r="F604" s="51"/>
      <c r="G604" s="53"/>
      <c r="H604" s="132"/>
      <c r="I604" s="131" t="str">
        <f>IF(ISBLANK(B604),"",SUMIF(Virkedager!$C:$C,"&gt;" &amp;  C604,Virkedager!$A:$A) - SUMIF(Virkedager!$C:$C,"&gt;" &amp;  D604,Virkedager!$A:$A))</f>
        <v/>
      </c>
      <c r="J604" s="54" t="str">
        <f t="shared" si="40"/>
        <v/>
      </c>
      <c r="K604" s="55" t="str">
        <f>IF(ISBLANK(B604),"",SUMIF(Virkedager!$C:$C,"&gt;" &amp;  C604,Virkedager!$A:$A) - SUMIF(Virkedager!$C:$C,"&gt;" &amp;  F604,Virkedager!$A:$A))</f>
        <v/>
      </c>
      <c r="L604" s="54" t="str">
        <f t="shared" si="41"/>
        <v/>
      </c>
      <c r="M604" s="56" t="str">
        <f t="shared" si="42"/>
        <v/>
      </c>
      <c r="N604" s="56" t="str">
        <f>IF(ISBLANK(B604),"",IF(COUNTIF($B$7:B604,B604)&gt;1,TRUE,FALSE))</f>
        <v/>
      </c>
      <c r="O604" s="56" t="str">
        <f>IF(ISBLANK(B604),"",IF(COUNTIF($M$7:M604,TRUE)&gt;$Q$2,M604,FALSE))</f>
        <v/>
      </c>
      <c r="P604" s="135"/>
      <c r="Q604" s="134" t="str">
        <f t="shared" si="43"/>
        <v/>
      </c>
    </row>
    <row r="605" spans="2:17" s="49" customFormat="1" ht="15" x14ac:dyDescent="0.25">
      <c r="B605" s="50"/>
      <c r="C605" s="51"/>
      <c r="D605" s="51"/>
      <c r="E605" s="52"/>
      <c r="F605" s="51"/>
      <c r="G605" s="53"/>
      <c r="H605" s="132"/>
      <c r="I605" s="131" t="str">
        <f>IF(ISBLANK(B605),"",SUMIF(Virkedager!$C:$C,"&gt;" &amp;  C605,Virkedager!$A:$A) - SUMIF(Virkedager!$C:$C,"&gt;" &amp;  D605,Virkedager!$A:$A))</f>
        <v/>
      </c>
      <c r="J605" s="54" t="str">
        <f t="shared" si="40"/>
        <v/>
      </c>
      <c r="K605" s="55" t="str">
        <f>IF(ISBLANK(B605),"",SUMIF(Virkedager!$C:$C,"&gt;" &amp;  C605,Virkedager!$A:$A) - SUMIF(Virkedager!$C:$C,"&gt;" &amp;  F605,Virkedager!$A:$A))</f>
        <v/>
      </c>
      <c r="L605" s="54" t="str">
        <f t="shared" si="41"/>
        <v/>
      </c>
      <c r="M605" s="56" t="str">
        <f t="shared" si="42"/>
        <v/>
      </c>
      <c r="N605" s="56" t="str">
        <f>IF(ISBLANK(B605),"",IF(COUNTIF($B$7:B605,B605)&gt;1,TRUE,FALSE))</f>
        <v/>
      </c>
      <c r="O605" s="56" t="str">
        <f>IF(ISBLANK(B605),"",IF(COUNTIF($M$7:M605,TRUE)&gt;$Q$2,M605,FALSE))</f>
        <v/>
      </c>
      <c r="P605" s="135"/>
      <c r="Q605" s="134" t="str">
        <f t="shared" si="43"/>
        <v/>
      </c>
    </row>
    <row r="606" spans="2:17" s="49" customFormat="1" ht="15" x14ac:dyDescent="0.25">
      <c r="B606" s="50"/>
      <c r="C606" s="51"/>
      <c r="D606" s="51"/>
      <c r="E606" s="52"/>
      <c r="F606" s="51"/>
      <c r="G606" s="53"/>
      <c r="H606" s="132"/>
      <c r="I606" s="131" t="str">
        <f>IF(ISBLANK(B606),"",SUMIF(Virkedager!$C:$C,"&gt;" &amp;  C606,Virkedager!$A:$A) - SUMIF(Virkedager!$C:$C,"&gt;" &amp;  D606,Virkedager!$A:$A))</f>
        <v/>
      </c>
      <c r="J606" s="54" t="str">
        <f t="shared" si="40"/>
        <v/>
      </c>
      <c r="K606" s="55" t="str">
        <f>IF(ISBLANK(B606),"",SUMIF(Virkedager!$C:$C,"&gt;" &amp;  C606,Virkedager!$A:$A) - SUMIF(Virkedager!$C:$C,"&gt;" &amp;  F606,Virkedager!$A:$A))</f>
        <v/>
      </c>
      <c r="L606" s="54" t="str">
        <f t="shared" si="41"/>
        <v/>
      </c>
      <c r="M606" s="56" t="str">
        <f t="shared" si="42"/>
        <v/>
      </c>
      <c r="N606" s="56" t="str">
        <f>IF(ISBLANK(B606),"",IF(COUNTIF($B$7:B606,B606)&gt;1,TRUE,FALSE))</f>
        <v/>
      </c>
      <c r="O606" s="56" t="str">
        <f>IF(ISBLANK(B606),"",IF(COUNTIF($M$7:M606,TRUE)&gt;$Q$2,M606,FALSE))</f>
        <v/>
      </c>
      <c r="P606" s="135"/>
      <c r="Q606" s="134" t="str">
        <f t="shared" si="43"/>
        <v/>
      </c>
    </row>
    <row r="607" spans="2:17" s="49" customFormat="1" ht="15" x14ac:dyDescent="0.25">
      <c r="B607" s="50"/>
      <c r="C607" s="51"/>
      <c r="D607" s="51"/>
      <c r="E607" s="52"/>
      <c r="F607" s="51"/>
      <c r="G607" s="53"/>
      <c r="H607" s="132"/>
      <c r="I607" s="131" t="str">
        <f>IF(ISBLANK(B607),"",SUMIF(Virkedager!$C:$C,"&gt;" &amp;  C607,Virkedager!$A:$A) - SUMIF(Virkedager!$C:$C,"&gt;" &amp;  D607,Virkedager!$A:$A))</f>
        <v/>
      </c>
      <c r="J607" s="54" t="str">
        <f t="shared" si="40"/>
        <v/>
      </c>
      <c r="K607" s="55" t="str">
        <f>IF(ISBLANK(B607),"",SUMIF(Virkedager!$C:$C,"&gt;" &amp;  C607,Virkedager!$A:$A) - SUMIF(Virkedager!$C:$C,"&gt;" &amp;  F607,Virkedager!$A:$A))</f>
        <v/>
      </c>
      <c r="L607" s="54" t="str">
        <f t="shared" si="41"/>
        <v/>
      </c>
      <c r="M607" s="56" t="str">
        <f t="shared" si="42"/>
        <v/>
      </c>
      <c r="N607" s="56" t="str">
        <f>IF(ISBLANK(B607),"",IF(COUNTIF($B$7:B607,B607)&gt;1,TRUE,FALSE))</f>
        <v/>
      </c>
      <c r="O607" s="56" t="str">
        <f>IF(ISBLANK(B607),"",IF(COUNTIF($M$7:M607,TRUE)&gt;$Q$2,M607,FALSE))</f>
        <v/>
      </c>
      <c r="P607" s="135"/>
      <c r="Q607" s="134" t="str">
        <f t="shared" si="43"/>
        <v/>
      </c>
    </row>
    <row r="608" spans="2:17" s="49" customFormat="1" ht="15" x14ac:dyDescent="0.25">
      <c r="B608" s="50"/>
      <c r="C608" s="51"/>
      <c r="D608" s="51"/>
      <c r="E608" s="52"/>
      <c r="F608" s="51"/>
      <c r="G608" s="53"/>
      <c r="H608" s="132"/>
      <c r="I608" s="131" t="str">
        <f>IF(ISBLANK(B608),"",SUMIF(Virkedager!$C:$C,"&gt;" &amp;  C608,Virkedager!$A:$A) - SUMIF(Virkedager!$C:$C,"&gt;" &amp;  D608,Virkedager!$A:$A))</f>
        <v/>
      </c>
      <c r="J608" s="54" t="str">
        <f t="shared" si="40"/>
        <v/>
      </c>
      <c r="K608" s="55" t="str">
        <f>IF(ISBLANK(B608),"",SUMIF(Virkedager!$C:$C,"&gt;" &amp;  C608,Virkedager!$A:$A) - SUMIF(Virkedager!$C:$C,"&gt;" &amp;  F608,Virkedager!$A:$A))</f>
        <v/>
      </c>
      <c r="L608" s="54" t="str">
        <f t="shared" si="41"/>
        <v/>
      </c>
      <c r="M608" s="56" t="str">
        <f t="shared" si="42"/>
        <v/>
      </c>
      <c r="N608" s="56" t="str">
        <f>IF(ISBLANK(B608),"",IF(COUNTIF($B$7:B608,B608)&gt;1,TRUE,FALSE))</f>
        <v/>
      </c>
      <c r="O608" s="56" t="str">
        <f>IF(ISBLANK(B608),"",IF(COUNTIF($M$7:M608,TRUE)&gt;$Q$2,M608,FALSE))</f>
        <v/>
      </c>
      <c r="P608" s="135"/>
      <c r="Q608" s="134" t="str">
        <f t="shared" si="43"/>
        <v/>
      </c>
    </row>
    <row r="609" spans="2:17" s="49" customFormat="1" ht="15" x14ac:dyDescent="0.25">
      <c r="B609" s="50"/>
      <c r="C609" s="51"/>
      <c r="D609" s="51"/>
      <c r="E609" s="52"/>
      <c r="F609" s="51"/>
      <c r="G609" s="53"/>
      <c r="H609" s="132"/>
      <c r="I609" s="131" t="str">
        <f>IF(ISBLANK(B609),"",SUMIF(Virkedager!$C:$C,"&gt;" &amp;  C609,Virkedager!$A:$A) - SUMIF(Virkedager!$C:$C,"&gt;" &amp;  D609,Virkedager!$A:$A))</f>
        <v/>
      </c>
      <c r="J609" s="54" t="str">
        <f t="shared" si="40"/>
        <v/>
      </c>
      <c r="K609" s="55" t="str">
        <f>IF(ISBLANK(B609),"",SUMIF(Virkedager!$C:$C,"&gt;" &amp;  C609,Virkedager!$A:$A) - SUMIF(Virkedager!$C:$C,"&gt;" &amp;  F609,Virkedager!$A:$A))</f>
        <v/>
      </c>
      <c r="L609" s="54" t="str">
        <f t="shared" si="41"/>
        <v/>
      </c>
      <c r="M609" s="56" t="str">
        <f t="shared" si="42"/>
        <v/>
      </c>
      <c r="N609" s="56" t="str">
        <f>IF(ISBLANK(B609),"",IF(COUNTIF($B$7:B609,B609)&gt;1,TRUE,FALSE))</f>
        <v/>
      </c>
      <c r="O609" s="56" t="str">
        <f>IF(ISBLANK(B609),"",IF(COUNTIF($M$7:M609,TRUE)&gt;$Q$2,M609,FALSE))</f>
        <v/>
      </c>
      <c r="P609" s="135"/>
      <c r="Q609" s="134" t="str">
        <f t="shared" si="43"/>
        <v/>
      </c>
    </row>
    <row r="610" spans="2:17" s="49" customFormat="1" ht="15" x14ac:dyDescent="0.25">
      <c r="B610" s="50"/>
      <c r="C610" s="51"/>
      <c r="D610" s="51"/>
      <c r="E610" s="52"/>
      <c r="F610" s="51"/>
      <c r="G610" s="53"/>
      <c r="H610" s="132"/>
      <c r="I610" s="131" t="str">
        <f>IF(ISBLANK(B610),"",SUMIF(Virkedager!$C:$C,"&gt;" &amp;  C610,Virkedager!$A:$A) - SUMIF(Virkedager!$C:$C,"&gt;" &amp;  D610,Virkedager!$A:$A))</f>
        <v/>
      </c>
      <c r="J610" s="54" t="str">
        <f t="shared" si="40"/>
        <v/>
      </c>
      <c r="K610" s="55" t="str">
        <f>IF(ISBLANK(B610),"",SUMIF(Virkedager!$C:$C,"&gt;" &amp;  C610,Virkedager!$A:$A) - SUMIF(Virkedager!$C:$C,"&gt;" &amp;  F610,Virkedager!$A:$A))</f>
        <v/>
      </c>
      <c r="L610" s="54" t="str">
        <f t="shared" si="41"/>
        <v/>
      </c>
      <c r="M610" s="56" t="str">
        <f t="shared" si="42"/>
        <v/>
      </c>
      <c r="N610" s="56" t="str">
        <f>IF(ISBLANK(B610),"",IF(COUNTIF($B$7:B610,B610)&gt;1,TRUE,FALSE))</f>
        <v/>
      </c>
      <c r="O610" s="56" t="str">
        <f>IF(ISBLANK(B610),"",IF(COUNTIF($M$7:M610,TRUE)&gt;$Q$2,M610,FALSE))</f>
        <v/>
      </c>
      <c r="P610" s="135"/>
      <c r="Q610" s="134" t="str">
        <f t="shared" si="43"/>
        <v/>
      </c>
    </row>
    <row r="611" spans="2:17" s="49" customFormat="1" ht="15" x14ac:dyDescent="0.25">
      <c r="B611" s="50"/>
      <c r="C611" s="51"/>
      <c r="D611" s="51"/>
      <c r="E611" s="52"/>
      <c r="F611" s="51"/>
      <c r="G611" s="53"/>
      <c r="H611" s="132"/>
      <c r="I611" s="131" t="str">
        <f>IF(ISBLANK(B611),"",SUMIF(Virkedager!$C:$C,"&gt;" &amp;  C611,Virkedager!$A:$A) - SUMIF(Virkedager!$C:$C,"&gt;" &amp;  D611,Virkedager!$A:$A))</f>
        <v/>
      </c>
      <c r="J611" s="54" t="str">
        <f t="shared" si="40"/>
        <v/>
      </c>
      <c r="K611" s="55" t="str">
        <f>IF(ISBLANK(B611),"",SUMIF(Virkedager!$C:$C,"&gt;" &amp;  C611,Virkedager!$A:$A) - SUMIF(Virkedager!$C:$C,"&gt;" &amp;  F611,Virkedager!$A:$A))</f>
        <v/>
      </c>
      <c r="L611" s="54" t="str">
        <f t="shared" si="41"/>
        <v/>
      </c>
      <c r="M611" s="56" t="str">
        <f t="shared" si="42"/>
        <v/>
      </c>
      <c r="N611" s="56" t="str">
        <f>IF(ISBLANK(B611),"",IF(COUNTIF($B$7:B611,B611)&gt;1,TRUE,FALSE))</f>
        <v/>
      </c>
      <c r="O611" s="56" t="str">
        <f>IF(ISBLANK(B611),"",IF(COUNTIF($M$7:M611,TRUE)&gt;$Q$2,M611,FALSE))</f>
        <v/>
      </c>
      <c r="P611" s="135"/>
      <c r="Q611" s="134" t="str">
        <f t="shared" si="43"/>
        <v/>
      </c>
    </row>
    <row r="612" spans="2:17" s="49" customFormat="1" ht="15" x14ac:dyDescent="0.25">
      <c r="B612" s="50"/>
      <c r="C612" s="51"/>
      <c r="D612" s="51"/>
      <c r="E612" s="52"/>
      <c r="F612" s="51"/>
      <c r="G612" s="53"/>
      <c r="H612" s="132"/>
      <c r="I612" s="131" t="str">
        <f>IF(ISBLANK(B612),"",SUMIF(Virkedager!$C:$C,"&gt;" &amp;  C612,Virkedager!$A:$A) - SUMIF(Virkedager!$C:$C,"&gt;" &amp;  D612,Virkedager!$A:$A))</f>
        <v/>
      </c>
      <c r="J612" s="54" t="str">
        <f t="shared" si="40"/>
        <v/>
      </c>
      <c r="K612" s="55" t="str">
        <f>IF(ISBLANK(B612),"",SUMIF(Virkedager!$C:$C,"&gt;" &amp;  C612,Virkedager!$A:$A) - SUMIF(Virkedager!$C:$C,"&gt;" &amp;  F612,Virkedager!$A:$A))</f>
        <v/>
      </c>
      <c r="L612" s="54" t="str">
        <f t="shared" si="41"/>
        <v/>
      </c>
      <c r="M612" s="56" t="str">
        <f t="shared" si="42"/>
        <v/>
      </c>
      <c r="N612" s="56" t="str">
        <f>IF(ISBLANK(B612),"",IF(COUNTIF($B$7:B612,B612)&gt;1,TRUE,FALSE))</f>
        <v/>
      </c>
      <c r="O612" s="56" t="str">
        <f>IF(ISBLANK(B612),"",IF(COUNTIF($M$7:M612,TRUE)&gt;$Q$2,M612,FALSE))</f>
        <v/>
      </c>
      <c r="P612" s="135"/>
      <c r="Q612" s="134" t="str">
        <f t="shared" si="43"/>
        <v/>
      </c>
    </row>
    <row r="613" spans="2:17" s="49" customFormat="1" ht="15" x14ac:dyDescent="0.25">
      <c r="B613" s="50"/>
      <c r="C613" s="51"/>
      <c r="D613" s="51"/>
      <c r="E613" s="52"/>
      <c r="F613" s="51"/>
      <c r="G613" s="53"/>
      <c r="H613" s="132"/>
      <c r="I613" s="131" t="str">
        <f>IF(ISBLANK(B613),"",SUMIF(Virkedager!$C:$C,"&gt;" &amp;  C613,Virkedager!$A:$A) - SUMIF(Virkedager!$C:$C,"&gt;" &amp;  D613,Virkedager!$A:$A))</f>
        <v/>
      </c>
      <c r="J613" s="54" t="str">
        <f t="shared" si="40"/>
        <v/>
      </c>
      <c r="K613" s="55" t="str">
        <f>IF(ISBLANK(B613),"",SUMIF(Virkedager!$C:$C,"&gt;" &amp;  C613,Virkedager!$A:$A) - SUMIF(Virkedager!$C:$C,"&gt;" &amp;  F613,Virkedager!$A:$A))</f>
        <v/>
      </c>
      <c r="L613" s="54" t="str">
        <f t="shared" si="41"/>
        <v/>
      </c>
      <c r="M613" s="56" t="str">
        <f t="shared" si="42"/>
        <v/>
      </c>
      <c r="N613" s="56" t="str">
        <f>IF(ISBLANK(B613),"",IF(COUNTIF($B$7:B613,B613)&gt;1,TRUE,FALSE))</f>
        <v/>
      </c>
      <c r="O613" s="56" t="str">
        <f>IF(ISBLANK(B613),"",IF(COUNTIF($M$7:M613,TRUE)&gt;$Q$2,M613,FALSE))</f>
        <v/>
      </c>
      <c r="P613" s="135"/>
      <c r="Q613" s="134" t="str">
        <f t="shared" si="43"/>
        <v/>
      </c>
    </row>
    <row r="614" spans="2:17" s="49" customFormat="1" ht="15" x14ac:dyDescent="0.25">
      <c r="B614" s="50"/>
      <c r="C614" s="51"/>
      <c r="D614" s="51"/>
      <c r="E614" s="52"/>
      <c r="F614" s="51"/>
      <c r="G614" s="53"/>
      <c r="H614" s="132"/>
      <c r="I614" s="131" t="str">
        <f>IF(ISBLANK(B614),"",SUMIF(Virkedager!$C:$C,"&gt;" &amp;  C614,Virkedager!$A:$A) - SUMIF(Virkedager!$C:$C,"&gt;" &amp;  D614,Virkedager!$A:$A))</f>
        <v/>
      </c>
      <c r="J614" s="54" t="str">
        <f t="shared" si="40"/>
        <v/>
      </c>
      <c r="K614" s="55" t="str">
        <f>IF(ISBLANK(B614),"",SUMIF(Virkedager!$C:$C,"&gt;" &amp;  C614,Virkedager!$A:$A) - SUMIF(Virkedager!$C:$C,"&gt;" &amp;  F614,Virkedager!$A:$A))</f>
        <v/>
      </c>
      <c r="L614" s="54" t="str">
        <f t="shared" si="41"/>
        <v/>
      </c>
      <c r="M614" s="56" t="str">
        <f t="shared" si="42"/>
        <v/>
      </c>
      <c r="N614" s="56" t="str">
        <f>IF(ISBLANK(B614),"",IF(COUNTIF($B$7:B614,B614)&gt;1,TRUE,FALSE))</f>
        <v/>
      </c>
      <c r="O614" s="56" t="str">
        <f>IF(ISBLANK(B614),"",IF(COUNTIF($M$7:M614,TRUE)&gt;$Q$2,M614,FALSE))</f>
        <v/>
      </c>
      <c r="P614" s="135"/>
      <c r="Q614" s="134" t="str">
        <f t="shared" si="43"/>
        <v/>
      </c>
    </row>
    <row r="615" spans="2:17" s="49" customFormat="1" ht="15" x14ac:dyDescent="0.25">
      <c r="B615" s="50"/>
      <c r="C615" s="51"/>
      <c r="D615" s="51"/>
      <c r="E615" s="52"/>
      <c r="F615" s="51"/>
      <c r="G615" s="53"/>
      <c r="H615" s="132"/>
      <c r="I615" s="131" t="str">
        <f>IF(ISBLANK(B615),"",SUMIF(Virkedager!$C:$C,"&gt;" &amp;  C615,Virkedager!$A:$A) - SUMIF(Virkedager!$C:$C,"&gt;" &amp;  D615,Virkedager!$A:$A))</f>
        <v/>
      </c>
      <c r="J615" s="54" t="str">
        <f t="shared" si="40"/>
        <v/>
      </c>
      <c r="K615" s="55" t="str">
        <f>IF(ISBLANK(B615),"",SUMIF(Virkedager!$C:$C,"&gt;" &amp;  C615,Virkedager!$A:$A) - SUMIF(Virkedager!$C:$C,"&gt;" &amp;  F615,Virkedager!$A:$A))</f>
        <v/>
      </c>
      <c r="L615" s="54" t="str">
        <f t="shared" si="41"/>
        <v/>
      </c>
      <c r="M615" s="56" t="str">
        <f t="shared" si="42"/>
        <v/>
      </c>
      <c r="N615" s="56" t="str">
        <f>IF(ISBLANK(B615),"",IF(COUNTIF($B$7:B615,B615)&gt;1,TRUE,FALSE))</f>
        <v/>
      </c>
      <c r="O615" s="56" t="str">
        <f>IF(ISBLANK(B615),"",IF(COUNTIF($M$7:M615,TRUE)&gt;$Q$2,M615,FALSE))</f>
        <v/>
      </c>
      <c r="P615" s="135"/>
      <c r="Q615" s="134" t="str">
        <f t="shared" si="43"/>
        <v/>
      </c>
    </row>
    <row r="616" spans="2:17" s="49" customFormat="1" ht="15" x14ac:dyDescent="0.25">
      <c r="B616" s="50"/>
      <c r="C616" s="51"/>
      <c r="D616" s="51"/>
      <c r="E616" s="52"/>
      <c r="F616" s="51"/>
      <c r="G616" s="53"/>
      <c r="H616" s="132"/>
      <c r="I616" s="131" t="str">
        <f>IF(ISBLANK(B616),"",SUMIF(Virkedager!$C:$C,"&gt;" &amp;  C616,Virkedager!$A:$A) - SUMIF(Virkedager!$C:$C,"&gt;" &amp;  D616,Virkedager!$A:$A))</f>
        <v/>
      </c>
      <c r="J616" s="54" t="str">
        <f t="shared" si="40"/>
        <v/>
      </c>
      <c r="K616" s="55" t="str">
        <f>IF(ISBLANK(B616),"",SUMIF(Virkedager!$C:$C,"&gt;" &amp;  C616,Virkedager!$A:$A) - SUMIF(Virkedager!$C:$C,"&gt;" &amp;  F616,Virkedager!$A:$A))</f>
        <v/>
      </c>
      <c r="L616" s="54" t="str">
        <f t="shared" si="41"/>
        <v/>
      </c>
      <c r="M616" s="56" t="str">
        <f t="shared" si="42"/>
        <v/>
      </c>
      <c r="N616" s="56" t="str">
        <f>IF(ISBLANK(B616),"",IF(COUNTIF($B$7:B616,B616)&gt;1,TRUE,FALSE))</f>
        <v/>
      </c>
      <c r="O616" s="56" t="str">
        <f>IF(ISBLANK(B616),"",IF(COUNTIF($M$7:M616,TRUE)&gt;$Q$2,M616,FALSE))</f>
        <v/>
      </c>
      <c r="P616" s="135"/>
      <c r="Q616" s="134" t="str">
        <f t="shared" si="43"/>
        <v/>
      </c>
    </row>
    <row r="617" spans="2:17" s="49" customFormat="1" ht="15" x14ac:dyDescent="0.25">
      <c r="B617" s="50"/>
      <c r="C617" s="51"/>
      <c r="D617" s="51"/>
      <c r="E617" s="52"/>
      <c r="F617" s="51"/>
      <c r="G617" s="53"/>
      <c r="H617" s="132"/>
      <c r="I617" s="131" t="str">
        <f>IF(ISBLANK(B617),"",SUMIF(Virkedager!$C:$C,"&gt;" &amp;  C617,Virkedager!$A:$A) - SUMIF(Virkedager!$C:$C,"&gt;" &amp;  D617,Virkedager!$A:$A))</f>
        <v/>
      </c>
      <c r="J617" s="54" t="str">
        <f t="shared" si="40"/>
        <v/>
      </c>
      <c r="K617" s="55" t="str">
        <f>IF(ISBLANK(B617),"",SUMIF(Virkedager!$C:$C,"&gt;" &amp;  C617,Virkedager!$A:$A) - SUMIF(Virkedager!$C:$C,"&gt;" &amp;  F617,Virkedager!$A:$A))</f>
        <v/>
      </c>
      <c r="L617" s="54" t="str">
        <f t="shared" si="41"/>
        <v/>
      </c>
      <c r="M617" s="56" t="str">
        <f t="shared" si="42"/>
        <v/>
      </c>
      <c r="N617" s="56" t="str">
        <f>IF(ISBLANK(B617),"",IF(COUNTIF($B$7:B617,B617)&gt;1,TRUE,FALSE))</f>
        <v/>
      </c>
      <c r="O617" s="56" t="str">
        <f>IF(ISBLANK(B617),"",IF(COUNTIF($M$7:M617,TRUE)&gt;$Q$2,M617,FALSE))</f>
        <v/>
      </c>
      <c r="P617" s="135"/>
      <c r="Q617" s="134" t="str">
        <f t="shared" si="43"/>
        <v/>
      </c>
    </row>
    <row r="618" spans="2:17" s="49" customFormat="1" ht="15" x14ac:dyDescent="0.25">
      <c r="B618" s="50"/>
      <c r="C618" s="51"/>
      <c r="D618" s="51"/>
      <c r="E618" s="52"/>
      <c r="F618" s="51"/>
      <c r="G618" s="53"/>
      <c r="H618" s="132"/>
      <c r="I618" s="131" t="str">
        <f>IF(ISBLANK(B618),"",SUMIF(Virkedager!$C:$C,"&gt;" &amp;  C618,Virkedager!$A:$A) - SUMIF(Virkedager!$C:$C,"&gt;" &amp;  D618,Virkedager!$A:$A))</f>
        <v/>
      </c>
      <c r="J618" s="54" t="str">
        <f t="shared" si="40"/>
        <v/>
      </c>
      <c r="K618" s="55" t="str">
        <f>IF(ISBLANK(B618),"",SUMIF(Virkedager!$C:$C,"&gt;" &amp;  C618,Virkedager!$A:$A) - SUMIF(Virkedager!$C:$C,"&gt;" &amp;  F618,Virkedager!$A:$A))</f>
        <v/>
      </c>
      <c r="L618" s="54" t="str">
        <f t="shared" si="41"/>
        <v/>
      </c>
      <c r="M618" s="56" t="str">
        <f t="shared" si="42"/>
        <v/>
      </c>
      <c r="N618" s="56" t="str">
        <f>IF(ISBLANK(B618),"",IF(COUNTIF($B$7:B618,B618)&gt;1,TRUE,FALSE))</f>
        <v/>
      </c>
      <c r="O618" s="56" t="str">
        <f>IF(ISBLANK(B618),"",IF(COUNTIF($M$7:M618,TRUE)&gt;$Q$2,M618,FALSE))</f>
        <v/>
      </c>
      <c r="P618" s="135"/>
      <c r="Q618" s="134" t="str">
        <f t="shared" si="43"/>
        <v/>
      </c>
    </row>
    <row r="619" spans="2:17" s="49" customFormat="1" ht="15" x14ac:dyDescent="0.25">
      <c r="B619" s="50"/>
      <c r="C619" s="51"/>
      <c r="D619" s="51"/>
      <c r="E619" s="52"/>
      <c r="F619" s="51"/>
      <c r="G619" s="53"/>
      <c r="H619" s="132"/>
      <c r="I619" s="131" t="str">
        <f>IF(ISBLANK(B619),"",SUMIF(Virkedager!$C:$C,"&gt;" &amp;  C619,Virkedager!$A:$A) - SUMIF(Virkedager!$C:$C,"&gt;" &amp;  D619,Virkedager!$A:$A))</f>
        <v/>
      </c>
      <c r="J619" s="54" t="str">
        <f t="shared" si="40"/>
        <v/>
      </c>
      <c r="K619" s="55" t="str">
        <f>IF(ISBLANK(B619),"",SUMIF(Virkedager!$C:$C,"&gt;" &amp;  C619,Virkedager!$A:$A) - SUMIF(Virkedager!$C:$C,"&gt;" &amp;  F619,Virkedager!$A:$A))</f>
        <v/>
      </c>
      <c r="L619" s="54" t="str">
        <f t="shared" si="41"/>
        <v/>
      </c>
      <c r="M619" s="56" t="str">
        <f t="shared" si="42"/>
        <v/>
      </c>
      <c r="N619" s="56" t="str">
        <f>IF(ISBLANK(B619),"",IF(COUNTIF($B$7:B619,B619)&gt;1,TRUE,FALSE))</f>
        <v/>
      </c>
      <c r="O619" s="56" t="str">
        <f>IF(ISBLANK(B619),"",IF(COUNTIF($M$7:M619,TRUE)&gt;$Q$2,M619,FALSE))</f>
        <v/>
      </c>
      <c r="P619" s="135"/>
      <c r="Q619" s="134" t="str">
        <f t="shared" si="43"/>
        <v/>
      </c>
    </row>
    <row r="620" spans="2:17" s="49" customFormat="1" ht="15" x14ac:dyDescent="0.25">
      <c r="B620" s="50"/>
      <c r="C620" s="51"/>
      <c r="D620" s="51"/>
      <c r="E620" s="52"/>
      <c r="F620" s="51"/>
      <c r="G620" s="53"/>
      <c r="H620" s="132"/>
      <c r="I620" s="131" t="str">
        <f>IF(ISBLANK(B620),"",SUMIF(Virkedager!$C:$C,"&gt;" &amp;  C620,Virkedager!$A:$A) - SUMIF(Virkedager!$C:$C,"&gt;" &amp;  D620,Virkedager!$A:$A))</f>
        <v/>
      </c>
      <c r="J620" s="54" t="str">
        <f t="shared" si="40"/>
        <v/>
      </c>
      <c r="K620" s="55" t="str">
        <f>IF(ISBLANK(B620),"",SUMIF(Virkedager!$C:$C,"&gt;" &amp;  C620,Virkedager!$A:$A) - SUMIF(Virkedager!$C:$C,"&gt;" &amp;  F620,Virkedager!$A:$A))</f>
        <v/>
      </c>
      <c r="L620" s="54" t="str">
        <f t="shared" si="41"/>
        <v/>
      </c>
      <c r="M620" s="56" t="str">
        <f t="shared" si="42"/>
        <v/>
      </c>
      <c r="N620" s="56" t="str">
        <f>IF(ISBLANK(B620),"",IF(COUNTIF($B$7:B620,B620)&gt;1,TRUE,FALSE))</f>
        <v/>
      </c>
      <c r="O620" s="56" t="str">
        <f>IF(ISBLANK(B620),"",IF(COUNTIF($M$7:M620,TRUE)&gt;$Q$2,M620,FALSE))</f>
        <v/>
      </c>
      <c r="P620" s="135"/>
      <c r="Q620" s="134" t="str">
        <f t="shared" si="43"/>
        <v/>
      </c>
    </row>
    <row r="621" spans="2:17" s="49" customFormat="1" ht="15" x14ac:dyDescent="0.25">
      <c r="B621" s="50"/>
      <c r="C621" s="51"/>
      <c r="D621" s="51"/>
      <c r="E621" s="52"/>
      <c r="F621" s="51"/>
      <c r="G621" s="53"/>
      <c r="H621" s="132"/>
      <c r="I621" s="131" t="str">
        <f>IF(ISBLANK(B621),"",SUMIF(Virkedager!$C:$C,"&gt;" &amp;  C621,Virkedager!$A:$A) - SUMIF(Virkedager!$C:$C,"&gt;" &amp;  D621,Virkedager!$A:$A))</f>
        <v/>
      </c>
      <c r="J621" s="54" t="str">
        <f t="shared" si="40"/>
        <v/>
      </c>
      <c r="K621" s="55" t="str">
        <f>IF(ISBLANK(B621),"",SUMIF(Virkedager!$C:$C,"&gt;" &amp;  C621,Virkedager!$A:$A) - SUMIF(Virkedager!$C:$C,"&gt;" &amp;  F621,Virkedager!$A:$A))</f>
        <v/>
      </c>
      <c r="L621" s="54" t="str">
        <f t="shared" si="41"/>
        <v/>
      </c>
      <c r="M621" s="56" t="str">
        <f t="shared" si="42"/>
        <v/>
      </c>
      <c r="N621" s="56" t="str">
        <f>IF(ISBLANK(B621),"",IF(COUNTIF($B$7:B621,B621)&gt;1,TRUE,FALSE))</f>
        <v/>
      </c>
      <c r="O621" s="56" t="str">
        <f>IF(ISBLANK(B621),"",IF(COUNTIF($M$7:M621,TRUE)&gt;$Q$2,M621,FALSE))</f>
        <v/>
      </c>
      <c r="P621" s="135"/>
      <c r="Q621" s="134" t="str">
        <f t="shared" si="43"/>
        <v/>
      </c>
    </row>
    <row r="622" spans="2:17" s="49" customFormat="1" ht="15" x14ac:dyDescent="0.25">
      <c r="B622" s="50"/>
      <c r="C622" s="51"/>
      <c r="D622" s="51"/>
      <c r="E622" s="52"/>
      <c r="F622" s="51"/>
      <c r="G622" s="53"/>
      <c r="H622" s="132"/>
      <c r="I622" s="131" t="str">
        <f>IF(ISBLANK(B622),"",SUMIF(Virkedager!$C:$C,"&gt;" &amp;  C622,Virkedager!$A:$A) - SUMIF(Virkedager!$C:$C,"&gt;" &amp;  D622,Virkedager!$A:$A))</f>
        <v/>
      </c>
      <c r="J622" s="54" t="str">
        <f t="shared" si="40"/>
        <v/>
      </c>
      <c r="K622" s="55" t="str">
        <f>IF(ISBLANK(B622),"",SUMIF(Virkedager!$C:$C,"&gt;" &amp;  C622,Virkedager!$A:$A) - SUMIF(Virkedager!$C:$C,"&gt;" &amp;  F622,Virkedager!$A:$A))</f>
        <v/>
      </c>
      <c r="L622" s="54" t="str">
        <f t="shared" si="41"/>
        <v/>
      </c>
      <c r="M622" s="56" t="str">
        <f t="shared" si="42"/>
        <v/>
      </c>
      <c r="N622" s="56" t="str">
        <f>IF(ISBLANK(B622),"",IF(COUNTIF($B$7:B622,B622)&gt;1,TRUE,FALSE))</f>
        <v/>
      </c>
      <c r="O622" s="56" t="str">
        <f>IF(ISBLANK(B622),"",IF(COUNTIF($M$7:M622,TRUE)&gt;$Q$2,M622,FALSE))</f>
        <v/>
      </c>
      <c r="P622" s="135"/>
      <c r="Q622" s="134" t="str">
        <f t="shared" si="43"/>
        <v/>
      </c>
    </row>
    <row r="623" spans="2:17" s="49" customFormat="1" ht="15" x14ac:dyDescent="0.25">
      <c r="B623" s="50"/>
      <c r="C623" s="51"/>
      <c r="D623" s="51"/>
      <c r="E623" s="52"/>
      <c r="F623" s="51"/>
      <c r="G623" s="53"/>
      <c r="H623" s="132"/>
      <c r="I623" s="131" t="str">
        <f>IF(ISBLANK(B623),"",SUMIF(Virkedager!$C:$C,"&gt;" &amp;  C623,Virkedager!$A:$A) - SUMIF(Virkedager!$C:$C,"&gt;" &amp;  D623,Virkedager!$A:$A))</f>
        <v/>
      </c>
      <c r="J623" s="54" t="str">
        <f t="shared" si="40"/>
        <v/>
      </c>
      <c r="K623" s="55" t="str">
        <f>IF(ISBLANK(B623),"",SUMIF(Virkedager!$C:$C,"&gt;" &amp;  C623,Virkedager!$A:$A) - SUMIF(Virkedager!$C:$C,"&gt;" &amp;  F623,Virkedager!$A:$A))</f>
        <v/>
      </c>
      <c r="L623" s="54" t="str">
        <f t="shared" si="41"/>
        <v/>
      </c>
      <c r="M623" s="56" t="str">
        <f t="shared" si="42"/>
        <v/>
      </c>
      <c r="N623" s="56" t="str">
        <f>IF(ISBLANK(B623),"",IF(COUNTIF($B$7:B623,B623)&gt;1,TRUE,FALSE))</f>
        <v/>
      </c>
      <c r="O623" s="56" t="str">
        <f>IF(ISBLANK(B623),"",IF(COUNTIF($M$7:M623,TRUE)&gt;$Q$2,M623,FALSE))</f>
        <v/>
      </c>
      <c r="P623" s="135"/>
      <c r="Q623" s="134" t="str">
        <f t="shared" si="43"/>
        <v/>
      </c>
    </row>
    <row r="624" spans="2:17" s="49" customFormat="1" ht="15" x14ac:dyDescent="0.25">
      <c r="B624" s="50"/>
      <c r="C624" s="51"/>
      <c r="D624" s="51"/>
      <c r="E624" s="52"/>
      <c r="F624" s="51"/>
      <c r="G624" s="53"/>
      <c r="H624" s="132"/>
      <c r="I624" s="131" t="str">
        <f>IF(ISBLANK(B624),"",SUMIF(Virkedager!$C:$C,"&gt;" &amp;  C624,Virkedager!$A:$A) - SUMIF(Virkedager!$C:$C,"&gt;" &amp;  D624,Virkedager!$A:$A))</f>
        <v/>
      </c>
      <c r="J624" s="54" t="str">
        <f t="shared" si="40"/>
        <v/>
      </c>
      <c r="K624" s="55" t="str">
        <f>IF(ISBLANK(B624),"",SUMIF(Virkedager!$C:$C,"&gt;" &amp;  C624,Virkedager!$A:$A) - SUMIF(Virkedager!$C:$C,"&gt;" &amp;  F624,Virkedager!$A:$A))</f>
        <v/>
      </c>
      <c r="L624" s="54" t="str">
        <f t="shared" si="41"/>
        <v/>
      </c>
      <c r="M624" s="56" t="str">
        <f t="shared" si="42"/>
        <v/>
      </c>
      <c r="N624" s="56" t="str">
        <f>IF(ISBLANK(B624),"",IF(COUNTIF($B$7:B624,B624)&gt;1,TRUE,FALSE))</f>
        <v/>
      </c>
      <c r="O624" s="56" t="str">
        <f>IF(ISBLANK(B624),"",IF(COUNTIF($M$7:M624,TRUE)&gt;$Q$2,M624,FALSE))</f>
        <v/>
      </c>
      <c r="P624" s="135"/>
      <c r="Q624" s="134" t="str">
        <f t="shared" si="43"/>
        <v/>
      </c>
    </row>
    <row r="625" spans="2:17" s="49" customFormat="1" ht="15" x14ac:dyDescent="0.25">
      <c r="B625" s="50"/>
      <c r="C625" s="51"/>
      <c r="D625" s="51"/>
      <c r="E625" s="52"/>
      <c r="F625" s="51"/>
      <c r="G625" s="53"/>
      <c r="H625" s="132"/>
      <c r="I625" s="131" t="str">
        <f>IF(ISBLANK(B625),"",SUMIF(Virkedager!$C:$C,"&gt;" &amp;  C625,Virkedager!$A:$A) - SUMIF(Virkedager!$C:$C,"&gt;" &amp;  D625,Virkedager!$A:$A))</f>
        <v/>
      </c>
      <c r="J625" s="54" t="str">
        <f t="shared" si="40"/>
        <v/>
      </c>
      <c r="K625" s="55" t="str">
        <f>IF(ISBLANK(B625),"",SUMIF(Virkedager!$C:$C,"&gt;" &amp;  C625,Virkedager!$A:$A) - SUMIF(Virkedager!$C:$C,"&gt;" &amp;  F625,Virkedager!$A:$A))</f>
        <v/>
      </c>
      <c r="L625" s="54" t="str">
        <f t="shared" si="41"/>
        <v/>
      </c>
      <c r="M625" s="56" t="str">
        <f t="shared" si="42"/>
        <v/>
      </c>
      <c r="N625" s="56" t="str">
        <f>IF(ISBLANK(B625),"",IF(COUNTIF($B$7:B625,B625)&gt;1,TRUE,FALSE))</f>
        <v/>
      </c>
      <c r="O625" s="56" t="str">
        <f>IF(ISBLANK(B625),"",IF(COUNTIF($M$7:M625,TRUE)&gt;$Q$2,M625,FALSE))</f>
        <v/>
      </c>
      <c r="P625" s="135"/>
      <c r="Q625" s="134" t="str">
        <f t="shared" si="43"/>
        <v/>
      </c>
    </row>
    <row r="626" spans="2:17" s="49" customFormat="1" ht="15" x14ac:dyDescent="0.25">
      <c r="B626" s="50"/>
      <c r="C626" s="51"/>
      <c r="D626" s="51"/>
      <c r="E626" s="52"/>
      <c r="F626" s="51"/>
      <c r="G626" s="53"/>
      <c r="H626" s="132"/>
      <c r="I626" s="131" t="str">
        <f>IF(ISBLANK(B626),"",SUMIF(Virkedager!$C:$C,"&gt;" &amp;  C626,Virkedager!$A:$A) - SUMIF(Virkedager!$C:$C,"&gt;" &amp;  D626,Virkedager!$A:$A))</f>
        <v/>
      </c>
      <c r="J626" s="54" t="str">
        <f t="shared" si="40"/>
        <v/>
      </c>
      <c r="K626" s="55" t="str">
        <f>IF(ISBLANK(B626),"",SUMIF(Virkedager!$C:$C,"&gt;" &amp;  C626,Virkedager!$A:$A) - SUMIF(Virkedager!$C:$C,"&gt;" &amp;  F626,Virkedager!$A:$A))</f>
        <v/>
      </c>
      <c r="L626" s="54" t="str">
        <f t="shared" si="41"/>
        <v/>
      </c>
      <c r="M626" s="56" t="str">
        <f t="shared" si="42"/>
        <v/>
      </c>
      <c r="N626" s="56" t="str">
        <f>IF(ISBLANK(B626),"",IF(COUNTIF($B$7:B626,B626)&gt;1,TRUE,FALSE))</f>
        <v/>
      </c>
      <c r="O626" s="56" t="str">
        <f>IF(ISBLANK(B626),"",IF(COUNTIF($M$7:M626,TRUE)&gt;$Q$2,M626,FALSE))</f>
        <v/>
      </c>
      <c r="P626" s="135"/>
      <c r="Q626" s="134" t="str">
        <f t="shared" si="43"/>
        <v/>
      </c>
    </row>
    <row r="627" spans="2:17" s="49" customFormat="1" ht="15" x14ac:dyDescent="0.25">
      <c r="B627" s="50"/>
      <c r="C627" s="51"/>
      <c r="D627" s="51"/>
      <c r="E627" s="52"/>
      <c r="F627" s="51"/>
      <c r="G627" s="53"/>
      <c r="H627" s="132"/>
      <c r="I627" s="131" t="str">
        <f>IF(ISBLANK(B627),"",SUMIF(Virkedager!$C:$C,"&gt;" &amp;  C627,Virkedager!$A:$A) - SUMIF(Virkedager!$C:$C,"&gt;" &amp;  D627,Virkedager!$A:$A))</f>
        <v/>
      </c>
      <c r="J627" s="54" t="str">
        <f t="shared" si="40"/>
        <v/>
      </c>
      <c r="K627" s="55" t="str">
        <f>IF(ISBLANK(B627),"",SUMIF(Virkedager!$C:$C,"&gt;" &amp;  C627,Virkedager!$A:$A) - SUMIF(Virkedager!$C:$C,"&gt;" &amp;  F627,Virkedager!$A:$A))</f>
        <v/>
      </c>
      <c r="L627" s="54" t="str">
        <f t="shared" si="41"/>
        <v/>
      </c>
      <c r="M627" s="56" t="str">
        <f t="shared" si="42"/>
        <v/>
      </c>
      <c r="N627" s="56" t="str">
        <f>IF(ISBLANK(B627),"",IF(COUNTIF($B$7:B627,B627)&gt;1,TRUE,FALSE))</f>
        <v/>
      </c>
      <c r="O627" s="56" t="str">
        <f>IF(ISBLANK(B627),"",IF(COUNTIF($M$7:M627,TRUE)&gt;$Q$2,M627,FALSE))</f>
        <v/>
      </c>
      <c r="P627" s="135"/>
      <c r="Q627" s="134" t="str">
        <f t="shared" si="43"/>
        <v/>
      </c>
    </row>
    <row r="628" spans="2:17" s="49" customFormat="1" ht="15" x14ac:dyDescent="0.25">
      <c r="B628" s="50"/>
      <c r="C628" s="51"/>
      <c r="D628" s="51"/>
      <c r="E628" s="52"/>
      <c r="F628" s="51"/>
      <c r="G628" s="53"/>
      <c r="H628" s="132"/>
      <c r="I628" s="131" t="str">
        <f>IF(ISBLANK(B628),"",SUMIF(Virkedager!$C:$C,"&gt;" &amp;  C628,Virkedager!$A:$A) - SUMIF(Virkedager!$C:$C,"&gt;" &amp;  D628,Virkedager!$A:$A))</f>
        <v/>
      </c>
      <c r="J628" s="54" t="str">
        <f t="shared" si="40"/>
        <v/>
      </c>
      <c r="K628" s="55" t="str">
        <f>IF(ISBLANK(B628),"",SUMIF(Virkedager!$C:$C,"&gt;" &amp;  C628,Virkedager!$A:$A) - SUMIF(Virkedager!$C:$C,"&gt;" &amp;  F628,Virkedager!$A:$A))</f>
        <v/>
      </c>
      <c r="L628" s="54" t="str">
        <f t="shared" si="41"/>
        <v/>
      </c>
      <c r="M628" s="56" t="str">
        <f t="shared" si="42"/>
        <v/>
      </c>
      <c r="N628" s="56" t="str">
        <f>IF(ISBLANK(B628),"",IF(COUNTIF($B$7:B628,B628)&gt;1,TRUE,FALSE))</f>
        <v/>
      </c>
      <c r="O628" s="56" t="str">
        <f>IF(ISBLANK(B628),"",IF(COUNTIF($M$7:M628,TRUE)&gt;$Q$2,M628,FALSE))</f>
        <v/>
      </c>
      <c r="P628" s="135"/>
      <c r="Q628" s="134" t="str">
        <f t="shared" si="43"/>
        <v/>
      </c>
    </row>
    <row r="629" spans="2:17" s="49" customFormat="1" ht="15" x14ac:dyDescent="0.25">
      <c r="B629" s="50"/>
      <c r="C629" s="51"/>
      <c r="D629" s="51"/>
      <c r="E629" s="52"/>
      <c r="F629" s="51"/>
      <c r="G629" s="53"/>
      <c r="H629" s="132"/>
      <c r="I629" s="131" t="str">
        <f>IF(ISBLANK(B629),"",SUMIF(Virkedager!$C:$C,"&gt;" &amp;  C629,Virkedager!$A:$A) - SUMIF(Virkedager!$C:$C,"&gt;" &amp;  D629,Virkedager!$A:$A))</f>
        <v/>
      </c>
      <c r="J629" s="54" t="str">
        <f t="shared" si="40"/>
        <v/>
      </c>
      <c r="K629" s="55" t="str">
        <f>IF(ISBLANK(B629),"",SUMIF(Virkedager!$C:$C,"&gt;" &amp;  C629,Virkedager!$A:$A) - SUMIF(Virkedager!$C:$C,"&gt;" &amp;  F629,Virkedager!$A:$A))</f>
        <v/>
      </c>
      <c r="L629" s="54" t="str">
        <f t="shared" si="41"/>
        <v/>
      </c>
      <c r="M629" s="56" t="str">
        <f t="shared" si="42"/>
        <v/>
      </c>
      <c r="N629" s="56" t="str">
        <f>IF(ISBLANK(B629),"",IF(COUNTIF($B$7:B629,B629)&gt;1,TRUE,FALSE))</f>
        <v/>
      </c>
      <c r="O629" s="56" t="str">
        <f>IF(ISBLANK(B629),"",IF(COUNTIF($M$7:M629,TRUE)&gt;$Q$2,M629,FALSE))</f>
        <v/>
      </c>
      <c r="P629" s="135"/>
      <c r="Q629" s="134" t="str">
        <f t="shared" si="43"/>
        <v/>
      </c>
    </row>
    <row r="630" spans="2:17" s="49" customFormat="1" ht="15" x14ac:dyDescent="0.25">
      <c r="B630" s="50"/>
      <c r="C630" s="51"/>
      <c r="D630" s="51"/>
      <c r="E630" s="52"/>
      <c r="F630" s="51"/>
      <c r="G630" s="53"/>
      <c r="H630" s="132"/>
      <c r="I630" s="131" t="str">
        <f>IF(ISBLANK(B630),"",SUMIF(Virkedager!$C:$C,"&gt;" &amp;  C630,Virkedager!$A:$A) - SUMIF(Virkedager!$C:$C,"&gt;" &amp;  D630,Virkedager!$A:$A))</f>
        <v/>
      </c>
      <c r="J630" s="54" t="str">
        <f t="shared" si="40"/>
        <v/>
      </c>
      <c r="K630" s="55" t="str">
        <f>IF(ISBLANK(B630),"",SUMIF(Virkedager!$C:$C,"&gt;" &amp;  C630,Virkedager!$A:$A) - SUMIF(Virkedager!$C:$C,"&gt;" &amp;  F630,Virkedager!$A:$A))</f>
        <v/>
      </c>
      <c r="L630" s="54" t="str">
        <f t="shared" si="41"/>
        <v/>
      </c>
      <c r="M630" s="56" t="str">
        <f t="shared" si="42"/>
        <v/>
      </c>
      <c r="N630" s="56" t="str">
        <f>IF(ISBLANK(B630),"",IF(COUNTIF($B$7:B630,B630)&gt;1,TRUE,FALSE))</f>
        <v/>
      </c>
      <c r="O630" s="56" t="str">
        <f>IF(ISBLANK(B630),"",IF(COUNTIF($M$7:M630,TRUE)&gt;$Q$2,M630,FALSE))</f>
        <v/>
      </c>
      <c r="P630" s="135"/>
      <c r="Q630" s="134" t="str">
        <f t="shared" si="43"/>
        <v/>
      </c>
    </row>
    <row r="631" spans="2:17" s="49" customFormat="1" ht="15" x14ac:dyDescent="0.25">
      <c r="B631" s="50"/>
      <c r="C631" s="51"/>
      <c r="D631" s="51"/>
      <c r="E631" s="52"/>
      <c r="F631" s="51"/>
      <c r="G631" s="53"/>
      <c r="H631" s="132"/>
      <c r="I631" s="131" t="str">
        <f>IF(ISBLANK(B631),"",SUMIF(Virkedager!$C:$C,"&gt;" &amp;  C631,Virkedager!$A:$A) - SUMIF(Virkedager!$C:$C,"&gt;" &amp;  D631,Virkedager!$A:$A))</f>
        <v/>
      </c>
      <c r="J631" s="54" t="str">
        <f t="shared" si="40"/>
        <v/>
      </c>
      <c r="K631" s="55" t="str">
        <f>IF(ISBLANK(B631),"",SUMIF(Virkedager!$C:$C,"&gt;" &amp;  C631,Virkedager!$A:$A) - SUMIF(Virkedager!$C:$C,"&gt;" &amp;  F631,Virkedager!$A:$A))</f>
        <v/>
      </c>
      <c r="L631" s="54" t="str">
        <f t="shared" si="41"/>
        <v/>
      </c>
      <c r="M631" s="56" t="str">
        <f t="shared" si="42"/>
        <v/>
      </c>
      <c r="N631" s="56" t="str">
        <f>IF(ISBLANK(B631),"",IF(COUNTIF($B$7:B631,B631)&gt;1,TRUE,FALSE))</f>
        <v/>
      </c>
      <c r="O631" s="56" t="str">
        <f>IF(ISBLANK(B631),"",IF(COUNTIF($M$7:M631,TRUE)&gt;$Q$2,M631,FALSE))</f>
        <v/>
      </c>
      <c r="P631" s="135"/>
      <c r="Q631" s="134" t="str">
        <f t="shared" si="43"/>
        <v/>
      </c>
    </row>
    <row r="632" spans="2:17" s="49" customFormat="1" ht="15" x14ac:dyDescent="0.25">
      <c r="B632" s="50"/>
      <c r="C632" s="51"/>
      <c r="D632" s="51"/>
      <c r="E632" s="52"/>
      <c r="F632" s="51"/>
      <c r="G632" s="53"/>
      <c r="H632" s="132"/>
      <c r="I632" s="131" t="str">
        <f>IF(ISBLANK(B632),"",SUMIF(Virkedager!$C:$C,"&gt;" &amp;  C632,Virkedager!$A:$A) - SUMIF(Virkedager!$C:$C,"&gt;" &amp;  D632,Virkedager!$A:$A))</f>
        <v/>
      </c>
      <c r="J632" s="54" t="str">
        <f t="shared" si="40"/>
        <v/>
      </c>
      <c r="K632" s="55" t="str">
        <f>IF(ISBLANK(B632),"",SUMIF(Virkedager!$C:$C,"&gt;" &amp;  C632,Virkedager!$A:$A) - SUMIF(Virkedager!$C:$C,"&gt;" &amp;  F632,Virkedager!$A:$A))</f>
        <v/>
      </c>
      <c r="L632" s="54" t="str">
        <f t="shared" si="41"/>
        <v/>
      </c>
      <c r="M632" s="56" t="str">
        <f t="shared" si="42"/>
        <v/>
      </c>
      <c r="N632" s="56" t="str">
        <f>IF(ISBLANK(B632),"",IF(COUNTIF($B$7:B632,B632)&gt;1,TRUE,FALSE))</f>
        <v/>
      </c>
      <c r="O632" s="56" t="str">
        <f>IF(ISBLANK(B632),"",IF(COUNTIF($M$7:M632,TRUE)&gt;$Q$2,M632,FALSE))</f>
        <v/>
      </c>
      <c r="P632" s="135"/>
      <c r="Q632" s="134" t="str">
        <f t="shared" si="43"/>
        <v/>
      </c>
    </row>
    <row r="633" spans="2:17" s="49" customFormat="1" ht="15" x14ac:dyDescent="0.25">
      <c r="B633" s="50"/>
      <c r="C633" s="51"/>
      <c r="D633" s="51"/>
      <c r="E633" s="52"/>
      <c r="F633" s="51"/>
      <c r="G633" s="53"/>
      <c r="H633" s="132"/>
      <c r="I633" s="131" t="str">
        <f>IF(ISBLANK(B633),"",SUMIF(Virkedager!$C:$C,"&gt;" &amp;  C633,Virkedager!$A:$A) - SUMIF(Virkedager!$C:$C,"&gt;" &amp;  D633,Virkedager!$A:$A))</f>
        <v/>
      </c>
      <c r="J633" s="54" t="str">
        <f t="shared" si="40"/>
        <v/>
      </c>
      <c r="K633" s="55" t="str">
        <f>IF(ISBLANK(B633),"",SUMIF(Virkedager!$C:$C,"&gt;" &amp;  C633,Virkedager!$A:$A) - SUMIF(Virkedager!$C:$C,"&gt;" &amp;  F633,Virkedager!$A:$A))</f>
        <v/>
      </c>
      <c r="L633" s="54" t="str">
        <f t="shared" si="41"/>
        <v/>
      </c>
      <c r="M633" s="56" t="str">
        <f t="shared" si="42"/>
        <v/>
      </c>
      <c r="N633" s="56" t="str">
        <f>IF(ISBLANK(B633),"",IF(COUNTIF($B$7:B633,B633)&gt;1,TRUE,FALSE))</f>
        <v/>
      </c>
      <c r="O633" s="56" t="str">
        <f>IF(ISBLANK(B633),"",IF(COUNTIF($M$7:M633,TRUE)&gt;$Q$2,M633,FALSE))</f>
        <v/>
      </c>
      <c r="P633" s="135"/>
      <c r="Q633" s="134" t="str">
        <f t="shared" si="43"/>
        <v/>
      </c>
    </row>
    <row r="634" spans="2:17" s="49" customFormat="1" ht="15" x14ac:dyDescent="0.25">
      <c r="B634" s="50"/>
      <c r="C634" s="51"/>
      <c r="D634" s="51"/>
      <c r="E634" s="52"/>
      <c r="F634" s="51"/>
      <c r="G634" s="53"/>
      <c r="H634" s="132"/>
      <c r="I634" s="131" t="str">
        <f>IF(ISBLANK(B634),"",SUMIF(Virkedager!$C:$C,"&gt;" &amp;  C634,Virkedager!$A:$A) - SUMIF(Virkedager!$C:$C,"&gt;" &amp;  D634,Virkedager!$A:$A))</f>
        <v/>
      </c>
      <c r="J634" s="54" t="str">
        <f t="shared" si="40"/>
        <v/>
      </c>
      <c r="K634" s="55" t="str">
        <f>IF(ISBLANK(B634),"",SUMIF(Virkedager!$C:$C,"&gt;" &amp;  C634,Virkedager!$A:$A) - SUMIF(Virkedager!$C:$C,"&gt;" &amp;  F634,Virkedager!$A:$A))</f>
        <v/>
      </c>
      <c r="L634" s="54" t="str">
        <f t="shared" si="41"/>
        <v/>
      </c>
      <c r="M634" s="56" t="str">
        <f t="shared" si="42"/>
        <v/>
      </c>
      <c r="N634" s="56" t="str">
        <f>IF(ISBLANK(B634),"",IF(COUNTIF($B$7:B634,B634)&gt;1,TRUE,FALSE))</f>
        <v/>
      </c>
      <c r="O634" s="56" t="str">
        <f>IF(ISBLANK(B634),"",IF(COUNTIF($M$7:M634,TRUE)&gt;$Q$2,M634,FALSE))</f>
        <v/>
      </c>
      <c r="P634" s="135"/>
      <c r="Q634" s="134" t="str">
        <f t="shared" si="43"/>
        <v/>
      </c>
    </row>
    <row r="635" spans="2:17" s="49" customFormat="1" ht="15" x14ac:dyDescent="0.25">
      <c r="B635" s="50"/>
      <c r="C635" s="51"/>
      <c r="D635" s="51"/>
      <c r="E635" s="52"/>
      <c r="F635" s="51"/>
      <c r="G635" s="53"/>
      <c r="H635" s="132"/>
      <c r="I635" s="131" t="str">
        <f>IF(ISBLANK(B635),"",SUMIF(Virkedager!$C:$C,"&gt;" &amp;  C635,Virkedager!$A:$A) - SUMIF(Virkedager!$C:$C,"&gt;" &amp;  D635,Virkedager!$A:$A))</f>
        <v/>
      </c>
      <c r="J635" s="54" t="str">
        <f t="shared" si="40"/>
        <v/>
      </c>
      <c r="K635" s="55" t="str">
        <f>IF(ISBLANK(B635),"",SUMIF(Virkedager!$C:$C,"&gt;" &amp;  C635,Virkedager!$A:$A) - SUMIF(Virkedager!$C:$C,"&gt;" &amp;  F635,Virkedager!$A:$A))</f>
        <v/>
      </c>
      <c r="L635" s="54" t="str">
        <f t="shared" si="41"/>
        <v/>
      </c>
      <c r="M635" s="56" t="str">
        <f t="shared" si="42"/>
        <v/>
      </c>
      <c r="N635" s="56" t="str">
        <f>IF(ISBLANK(B635),"",IF(COUNTIF($B$7:B635,B635)&gt;1,TRUE,FALSE))</f>
        <v/>
      </c>
      <c r="O635" s="56" t="str">
        <f>IF(ISBLANK(B635),"",IF(COUNTIF($M$7:M635,TRUE)&gt;$Q$2,M635,FALSE))</f>
        <v/>
      </c>
      <c r="P635" s="135"/>
      <c r="Q635" s="134" t="str">
        <f t="shared" si="43"/>
        <v/>
      </c>
    </row>
    <row r="636" spans="2:17" s="49" customFormat="1" ht="15" x14ac:dyDescent="0.25">
      <c r="B636" s="50"/>
      <c r="C636" s="51"/>
      <c r="D636" s="51"/>
      <c r="E636" s="52"/>
      <c r="F636" s="51"/>
      <c r="G636" s="53"/>
      <c r="H636" s="132"/>
      <c r="I636" s="131" t="str">
        <f>IF(ISBLANK(B636),"",SUMIF(Virkedager!$C:$C,"&gt;" &amp;  C636,Virkedager!$A:$A) - SUMIF(Virkedager!$C:$C,"&gt;" &amp;  D636,Virkedager!$A:$A))</f>
        <v/>
      </c>
      <c r="J636" s="54" t="str">
        <f t="shared" si="40"/>
        <v/>
      </c>
      <c r="K636" s="55" t="str">
        <f>IF(ISBLANK(B636),"",SUMIF(Virkedager!$C:$C,"&gt;" &amp;  C636,Virkedager!$A:$A) - SUMIF(Virkedager!$C:$C,"&gt;" &amp;  F636,Virkedager!$A:$A))</f>
        <v/>
      </c>
      <c r="L636" s="54" t="str">
        <f t="shared" si="41"/>
        <v/>
      </c>
      <c r="M636" s="56" t="str">
        <f t="shared" si="42"/>
        <v/>
      </c>
      <c r="N636" s="56" t="str">
        <f>IF(ISBLANK(B636),"",IF(COUNTIF($B$7:B636,B636)&gt;1,TRUE,FALSE))</f>
        <v/>
      </c>
      <c r="O636" s="56" t="str">
        <f>IF(ISBLANK(B636),"",IF(COUNTIF($M$7:M636,TRUE)&gt;$Q$2,M636,FALSE))</f>
        <v/>
      </c>
      <c r="P636" s="135"/>
      <c r="Q636" s="134" t="str">
        <f t="shared" si="43"/>
        <v/>
      </c>
    </row>
    <row r="637" spans="2:17" s="49" customFormat="1" ht="15" x14ac:dyDescent="0.25">
      <c r="B637" s="50"/>
      <c r="C637" s="51"/>
      <c r="D637" s="51"/>
      <c r="E637" s="52"/>
      <c r="F637" s="51"/>
      <c r="G637" s="53"/>
      <c r="H637" s="132"/>
      <c r="I637" s="131" t="str">
        <f>IF(ISBLANK(B637),"",SUMIF(Virkedager!$C:$C,"&gt;" &amp;  C637,Virkedager!$A:$A) - SUMIF(Virkedager!$C:$C,"&gt;" &amp;  D637,Virkedager!$A:$A))</f>
        <v/>
      </c>
      <c r="J637" s="54" t="str">
        <f t="shared" si="40"/>
        <v/>
      </c>
      <c r="K637" s="55" t="str">
        <f>IF(ISBLANK(B637),"",SUMIF(Virkedager!$C:$C,"&gt;" &amp;  C637,Virkedager!$A:$A) - SUMIF(Virkedager!$C:$C,"&gt;" &amp;  F637,Virkedager!$A:$A))</f>
        <v/>
      </c>
      <c r="L637" s="54" t="str">
        <f t="shared" si="41"/>
        <v/>
      </c>
      <c r="M637" s="56" t="str">
        <f t="shared" si="42"/>
        <v/>
      </c>
      <c r="N637" s="56" t="str">
        <f>IF(ISBLANK(B637),"",IF(COUNTIF($B$7:B637,B637)&gt;1,TRUE,FALSE))</f>
        <v/>
      </c>
      <c r="O637" s="56" t="str">
        <f>IF(ISBLANK(B637),"",IF(COUNTIF($M$7:M637,TRUE)&gt;$Q$2,M637,FALSE))</f>
        <v/>
      </c>
      <c r="P637" s="135"/>
      <c r="Q637" s="134" t="str">
        <f t="shared" si="43"/>
        <v/>
      </c>
    </row>
    <row r="638" spans="2:17" s="49" customFormat="1" ht="15" x14ac:dyDescent="0.25">
      <c r="B638" s="50"/>
      <c r="C638" s="51"/>
      <c r="D638" s="51"/>
      <c r="E638" s="52"/>
      <c r="F638" s="51"/>
      <c r="G638" s="53"/>
      <c r="H638" s="132"/>
      <c r="I638" s="131" t="str">
        <f>IF(ISBLANK(B638),"",SUMIF(Virkedager!$C:$C,"&gt;" &amp;  C638,Virkedager!$A:$A) - SUMIF(Virkedager!$C:$C,"&gt;" &amp;  D638,Virkedager!$A:$A))</f>
        <v/>
      </c>
      <c r="J638" s="54" t="str">
        <f t="shared" si="40"/>
        <v/>
      </c>
      <c r="K638" s="55" t="str">
        <f>IF(ISBLANK(B638),"",SUMIF(Virkedager!$C:$C,"&gt;" &amp;  C638,Virkedager!$A:$A) - SUMIF(Virkedager!$C:$C,"&gt;" &amp;  F638,Virkedager!$A:$A))</f>
        <v/>
      </c>
      <c r="L638" s="54" t="str">
        <f t="shared" si="41"/>
        <v/>
      </c>
      <c r="M638" s="56" t="str">
        <f t="shared" si="42"/>
        <v/>
      </c>
      <c r="N638" s="56" t="str">
        <f>IF(ISBLANK(B638),"",IF(COUNTIF($B$7:B638,B638)&gt;1,TRUE,FALSE))</f>
        <v/>
      </c>
      <c r="O638" s="56" t="str">
        <f>IF(ISBLANK(B638),"",IF(COUNTIF($M$7:M638,TRUE)&gt;$Q$2,M638,FALSE))</f>
        <v/>
      </c>
      <c r="P638" s="135"/>
      <c r="Q638" s="134" t="str">
        <f t="shared" si="43"/>
        <v/>
      </c>
    </row>
    <row r="639" spans="2:17" s="49" customFormat="1" ht="15" x14ac:dyDescent="0.25">
      <c r="B639" s="50"/>
      <c r="C639" s="51"/>
      <c r="D639" s="51"/>
      <c r="E639" s="52"/>
      <c r="F639" s="51"/>
      <c r="G639" s="53"/>
      <c r="H639" s="132"/>
      <c r="I639" s="131" t="str">
        <f>IF(ISBLANK(B639),"",SUMIF(Virkedager!$C:$C,"&gt;" &amp;  C639,Virkedager!$A:$A) - SUMIF(Virkedager!$C:$C,"&gt;" &amp;  D639,Virkedager!$A:$A))</f>
        <v/>
      </c>
      <c r="J639" s="54" t="str">
        <f t="shared" si="40"/>
        <v/>
      </c>
      <c r="K639" s="55" t="str">
        <f>IF(ISBLANK(B639),"",SUMIF(Virkedager!$C:$C,"&gt;" &amp;  C639,Virkedager!$A:$A) - SUMIF(Virkedager!$C:$C,"&gt;" &amp;  F639,Virkedager!$A:$A))</f>
        <v/>
      </c>
      <c r="L639" s="54" t="str">
        <f t="shared" si="41"/>
        <v/>
      </c>
      <c r="M639" s="56" t="str">
        <f t="shared" si="42"/>
        <v/>
      </c>
      <c r="N639" s="56" t="str">
        <f>IF(ISBLANK(B639),"",IF(COUNTIF($B$7:B639,B639)&gt;1,TRUE,FALSE))</f>
        <v/>
      </c>
      <c r="O639" s="56" t="str">
        <f>IF(ISBLANK(B639),"",IF(COUNTIF($M$7:M639,TRUE)&gt;$Q$2,M639,FALSE))</f>
        <v/>
      </c>
      <c r="P639" s="135"/>
      <c r="Q639" s="134" t="str">
        <f t="shared" si="43"/>
        <v/>
      </c>
    </row>
    <row r="640" spans="2:17" s="49" customFormat="1" ht="15" x14ac:dyDescent="0.25">
      <c r="B640" s="50"/>
      <c r="C640" s="51"/>
      <c r="D640" s="51"/>
      <c r="E640" s="52"/>
      <c r="F640" s="51"/>
      <c r="G640" s="53"/>
      <c r="H640" s="132"/>
      <c r="I640" s="131" t="str">
        <f>IF(ISBLANK(B640),"",SUMIF(Virkedager!$C:$C,"&gt;" &amp;  C640,Virkedager!$A:$A) - SUMIF(Virkedager!$C:$C,"&gt;" &amp;  D640,Virkedager!$A:$A))</f>
        <v/>
      </c>
      <c r="J640" s="54" t="str">
        <f t="shared" si="40"/>
        <v/>
      </c>
      <c r="K640" s="55" t="str">
        <f>IF(ISBLANK(B640),"",SUMIF(Virkedager!$C:$C,"&gt;" &amp;  C640,Virkedager!$A:$A) - SUMIF(Virkedager!$C:$C,"&gt;" &amp;  F640,Virkedager!$A:$A))</f>
        <v/>
      </c>
      <c r="L640" s="54" t="str">
        <f t="shared" si="41"/>
        <v/>
      </c>
      <c r="M640" s="56" t="str">
        <f t="shared" si="42"/>
        <v/>
      </c>
      <c r="N640" s="56" t="str">
        <f>IF(ISBLANK(B640),"",IF(COUNTIF($B$7:B640,B640)&gt;1,TRUE,FALSE))</f>
        <v/>
      </c>
      <c r="O640" s="56" t="str">
        <f>IF(ISBLANK(B640),"",IF(COUNTIF($M$7:M640,TRUE)&gt;$Q$2,M640,FALSE))</f>
        <v/>
      </c>
      <c r="P640" s="135"/>
      <c r="Q640" s="134" t="str">
        <f t="shared" si="43"/>
        <v/>
      </c>
    </row>
    <row r="641" spans="2:17" s="49" customFormat="1" ht="15" x14ac:dyDescent="0.25">
      <c r="B641" s="50"/>
      <c r="C641" s="51"/>
      <c r="D641" s="51"/>
      <c r="E641" s="52"/>
      <c r="F641" s="51"/>
      <c r="G641" s="53"/>
      <c r="H641" s="132"/>
      <c r="I641" s="131" t="str">
        <f>IF(ISBLANK(B641),"",SUMIF(Virkedager!$C:$C,"&gt;" &amp;  C641,Virkedager!$A:$A) - SUMIF(Virkedager!$C:$C,"&gt;" &amp;  D641,Virkedager!$A:$A))</f>
        <v/>
      </c>
      <c r="J641" s="54" t="str">
        <f t="shared" si="40"/>
        <v/>
      </c>
      <c r="K641" s="55" t="str">
        <f>IF(ISBLANK(B641),"",SUMIF(Virkedager!$C:$C,"&gt;" &amp;  C641,Virkedager!$A:$A) - SUMIF(Virkedager!$C:$C,"&gt;" &amp;  F641,Virkedager!$A:$A))</f>
        <v/>
      </c>
      <c r="L641" s="54" t="str">
        <f t="shared" si="41"/>
        <v/>
      </c>
      <c r="M641" s="56" t="str">
        <f t="shared" si="42"/>
        <v/>
      </c>
      <c r="N641" s="56" t="str">
        <f>IF(ISBLANK(B641),"",IF(COUNTIF($B$7:B641,B641)&gt;1,TRUE,FALSE))</f>
        <v/>
      </c>
      <c r="O641" s="56" t="str">
        <f>IF(ISBLANK(B641),"",IF(COUNTIF($M$7:M641,TRUE)&gt;$Q$2,M641,FALSE))</f>
        <v/>
      </c>
      <c r="P641" s="135"/>
      <c r="Q641" s="134" t="str">
        <f t="shared" si="43"/>
        <v/>
      </c>
    </row>
    <row r="642" spans="2:17" s="49" customFormat="1" ht="15" x14ac:dyDescent="0.25">
      <c r="B642" s="50"/>
      <c r="C642" s="51"/>
      <c r="D642" s="51"/>
      <c r="E642" s="52"/>
      <c r="F642" s="51"/>
      <c r="G642" s="53"/>
      <c r="H642" s="132"/>
      <c r="I642" s="131" t="str">
        <f>IF(ISBLANK(B642),"",SUMIF(Virkedager!$C:$C,"&gt;" &amp;  C642,Virkedager!$A:$A) - SUMIF(Virkedager!$C:$C,"&gt;" &amp;  D642,Virkedager!$A:$A))</f>
        <v/>
      </c>
      <c r="J642" s="54" t="str">
        <f t="shared" si="40"/>
        <v/>
      </c>
      <c r="K642" s="55" t="str">
        <f>IF(ISBLANK(B642),"",SUMIF(Virkedager!$C:$C,"&gt;" &amp;  C642,Virkedager!$A:$A) - SUMIF(Virkedager!$C:$C,"&gt;" &amp;  F642,Virkedager!$A:$A))</f>
        <v/>
      </c>
      <c r="L642" s="54" t="str">
        <f t="shared" si="41"/>
        <v/>
      </c>
      <c r="M642" s="56" t="str">
        <f t="shared" si="42"/>
        <v/>
      </c>
      <c r="N642" s="56" t="str">
        <f>IF(ISBLANK(B642),"",IF(COUNTIF($B$7:B642,B642)&gt;1,TRUE,FALSE))</f>
        <v/>
      </c>
      <c r="O642" s="56" t="str">
        <f>IF(ISBLANK(B642),"",IF(COUNTIF($M$7:M642,TRUE)&gt;$Q$2,M642,FALSE))</f>
        <v/>
      </c>
      <c r="P642" s="135"/>
      <c r="Q642" s="134" t="str">
        <f t="shared" si="43"/>
        <v/>
      </c>
    </row>
    <row r="643" spans="2:17" s="49" customFormat="1" ht="15" x14ac:dyDescent="0.25">
      <c r="B643" s="50"/>
      <c r="C643" s="51"/>
      <c r="D643" s="51"/>
      <c r="E643" s="52"/>
      <c r="F643" s="51"/>
      <c r="G643" s="53"/>
      <c r="H643" s="132"/>
      <c r="I643" s="131" t="str">
        <f>IF(ISBLANK(B643),"",SUMIF(Virkedager!$C:$C,"&gt;" &amp;  C643,Virkedager!$A:$A) - SUMIF(Virkedager!$C:$C,"&gt;" &amp;  D643,Virkedager!$A:$A))</f>
        <v/>
      </c>
      <c r="J643" s="54" t="str">
        <f t="shared" si="40"/>
        <v/>
      </c>
      <c r="K643" s="55" t="str">
        <f>IF(ISBLANK(B643),"",SUMIF(Virkedager!$C:$C,"&gt;" &amp;  C643,Virkedager!$A:$A) - SUMIF(Virkedager!$C:$C,"&gt;" &amp;  F643,Virkedager!$A:$A))</f>
        <v/>
      </c>
      <c r="L643" s="54" t="str">
        <f t="shared" si="41"/>
        <v/>
      </c>
      <c r="M643" s="56" t="str">
        <f t="shared" si="42"/>
        <v/>
      </c>
      <c r="N643" s="56" t="str">
        <f>IF(ISBLANK(B643),"",IF(COUNTIF($B$7:B643,B643)&gt;1,TRUE,FALSE))</f>
        <v/>
      </c>
      <c r="O643" s="56" t="str">
        <f>IF(ISBLANK(B643),"",IF(COUNTIF($M$7:M643,TRUE)&gt;$Q$2,M643,FALSE))</f>
        <v/>
      </c>
      <c r="P643" s="135"/>
      <c r="Q643" s="134" t="str">
        <f t="shared" si="43"/>
        <v/>
      </c>
    </row>
    <row r="644" spans="2:17" s="49" customFormat="1" ht="15" x14ac:dyDescent="0.25">
      <c r="B644" s="50"/>
      <c r="C644" s="51"/>
      <c r="D644" s="51"/>
      <c r="E644" s="52"/>
      <c r="F644" s="51"/>
      <c r="G644" s="53"/>
      <c r="H644" s="132"/>
      <c r="I644" s="131" t="str">
        <f>IF(ISBLANK(B644),"",SUMIF(Virkedager!$C:$C,"&gt;" &amp;  C644,Virkedager!$A:$A) - SUMIF(Virkedager!$C:$C,"&gt;" &amp;  D644,Virkedager!$A:$A))</f>
        <v/>
      </c>
      <c r="J644" s="54" t="str">
        <f t="shared" si="40"/>
        <v/>
      </c>
      <c r="K644" s="55" t="str">
        <f>IF(ISBLANK(B644),"",SUMIF(Virkedager!$C:$C,"&gt;" &amp;  C644,Virkedager!$A:$A) - SUMIF(Virkedager!$C:$C,"&gt;" &amp;  F644,Virkedager!$A:$A))</f>
        <v/>
      </c>
      <c r="L644" s="54" t="str">
        <f t="shared" si="41"/>
        <v/>
      </c>
      <c r="M644" s="56" t="str">
        <f t="shared" si="42"/>
        <v/>
      </c>
      <c r="N644" s="56" t="str">
        <f>IF(ISBLANK(B644),"",IF(COUNTIF($B$7:B644,B644)&gt;1,TRUE,FALSE))</f>
        <v/>
      </c>
      <c r="O644" s="56" t="str">
        <f>IF(ISBLANK(B644),"",IF(COUNTIF($M$7:M644,TRUE)&gt;$Q$2,M644,FALSE))</f>
        <v/>
      </c>
      <c r="P644" s="135"/>
      <c r="Q644" s="134" t="str">
        <f t="shared" si="43"/>
        <v/>
      </c>
    </row>
    <row r="645" spans="2:17" s="49" customFormat="1" ht="15" x14ac:dyDescent="0.25">
      <c r="B645" s="50"/>
      <c r="C645" s="51"/>
      <c r="D645" s="51"/>
      <c r="E645" s="52"/>
      <c r="F645" s="51"/>
      <c r="G645" s="53"/>
      <c r="H645" s="132"/>
      <c r="I645" s="131" t="str">
        <f>IF(ISBLANK(B645),"",SUMIF(Virkedager!$C:$C,"&gt;" &amp;  C645,Virkedager!$A:$A) - SUMIF(Virkedager!$C:$C,"&gt;" &amp;  D645,Virkedager!$A:$A))</f>
        <v/>
      </c>
      <c r="J645" s="54" t="str">
        <f t="shared" si="40"/>
        <v/>
      </c>
      <c r="K645" s="55" t="str">
        <f>IF(ISBLANK(B645),"",SUMIF(Virkedager!$C:$C,"&gt;" &amp;  C645,Virkedager!$A:$A) - SUMIF(Virkedager!$C:$C,"&gt;" &amp;  F645,Virkedager!$A:$A))</f>
        <v/>
      </c>
      <c r="L645" s="54" t="str">
        <f t="shared" si="41"/>
        <v/>
      </c>
      <c r="M645" s="56" t="str">
        <f t="shared" si="42"/>
        <v/>
      </c>
      <c r="N645" s="56" t="str">
        <f>IF(ISBLANK(B645),"",IF(COUNTIF($B$7:B645,B645)&gt;1,TRUE,FALSE))</f>
        <v/>
      </c>
      <c r="O645" s="56" t="str">
        <f>IF(ISBLANK(B645),"",IF(COUNTIF($M$7:M645,TRUE)&gt;$Q$2,M645,FALSE))</f>
        <v/>
      </c>
      <c r="P645" s="135"/>
      <c r="Q645" s="134" t="str">
        <f t="shared" si="43"/>
        <v/>
      </c>
    </row>
    <row r="646" spans="2:17" s="49" customFormat="1" ht="15" x14ac:dyDescent="0.25">
      <c r="B646" s="50"/>
      <c r="C646" s="51"/>
      <c r="D646" s="51"/>
      <c r="E646" s="52"/>
      <c r="F646" s="51"/>
      <c r="G646" s="53"/>
      <c r="H646" s="132"/>
      <c r="I646" s="131" t="str">
        <f>IF(ISBLANK(B646),"",SUMIF(Virkedager!$C:$C,"&gt;" &amp;  C646,Virkedager!$A:$A) - SUMIF(Virkedager!$C:$C,"&gt;" &amp;  D646,Virkedager!$A:$A))</f>
        <v/>
      </c>
      <c r="J646" s="54" t="str">
        <f t="shared" si="40"/>
        <v/>
      </c>
      <c r="K646" s="55" t="str">
        <f>IF(ISBLANK(B646),"",SUMIF(Virkedager!$C:$C,"&gt;" &amp;  C646,Virkedager!$A:$A) - SUMIF(Virkedager!$C:$C,"&gt;" &amp;  F646,Virkedager!$A:$A))</f>
        <v/>
      </c>
      <c r="L646" s="54" t="str">
        <f t="shared" si="41"/>
        <v/>
      </c>
      <c r="M646" s="56" t="str">
        <f t="shared" si="42"/>
        <v/>
      </c>
      <c r="N646" s="56" t="str">
        <f>IF(ISBLANK(B646),"",IF(COUNTIF($B$7:B646,B646)&gt;1,TRUE,FALSE))</f>
        <v/>
      </c>
      <c r="O646" s="56" t="str">
        <f>IF(ISBLANK(B646),"",IF(COUNTIF($M$7:M646,TRUE)&gt;$Q$2,M646,FALSE))</f>
        <v/>
      </c>
      <c r="P646" s="135"/>
      <c r="Q646" s="134" t="str">
        <f t="shared" si="43"/>
        <v/>
      </c>
    </row>
    <row r="647" spans="2:17" s="49" customFormat="1" ht="15" x14ac:dyDescent="0.25">
      <c r="B647" s="50"/>
      <c r="C647" s="51"/>
      <c r="D647" s="51"/>
      <c r="E647" s="52"/>
      <c r="F647" s="51"/>
      <c r="G647" s="53"/>
      <c r="H647" s="132"/>
      <c r="I647" s="131" t="str">
        <f>IF(ISBLANK(B647),"",SUMIF(Virkedager!$C:$C,"&gt;" &amp;  C647,Virkedager!$A:$A) - SUMIF(Virkedager!$C:$C,"&gt;" &amp;  D647,Virkedager!$A:$A))</f>
        <v/>
      </c>
      <c r="J647" s="54" t="str">
        <f t="shared" si="40"/>
        <v/>
      </c>
      <c r="K647" s="55" t="str">
        <f>IF(ISBLANK(B647),"",SUMIF(Virkedager!$C:$C,"&gt;" &amp;  C647,Virkedager!$A:$A) - SUMIF(Virkedager!$C:$C,"&gt;" &amp;  F647,Virkedager!$A:$A))</f>
        <v/>
      </c>
      <c r="L647" s="54" t="str">
        <f t="shared" si="41"/>
        <v/>
      </c>
      <c r="M647" s="56" t="str">
        <f t="shared" si="42"/>
        <v/>
      </c>
      <c r="N647" s="56" t="str">
        <f>IF(ISBLANK(B647),"",IF(COUNTIF($B$7:B647,B647)&gt;1,TRUE,FALSE))</f>
        <v/>
      </c>
      <c r="O647" s="56" t="str">
        <f>IF(ISBLANK(B647),"",IF(COUNTIF($M$7:M647,TRUE)&gt;$Q$2,M647,FALSE))</f>
        <v/>
      </c>
      <c r="P647" s="135"/>
      <c r="Q647" s="134" t="str">
        <f t="shared" si="43"/>
        <v/>
      </c>
    </row>
    <row r="648" spans="2:17" s="49" customFormat="1" ht="15" x14ac:dyDescent="0.25">
      <c r="B648" s="50"/>
      <c r="C648" s="51"/>
      <c r="D648" s="51"/>
      <c r="E648" s="52"/>
      <c r="F648" s="51"/>
      <c r="G648" s="53"/>
      <c r="H648" s="132"/>
      <c r="I648" s="131" t="str">
        <f>IF(ISBLANK(B648),"",SUMIF(Virkedager!$C:$C,"&gt;" &amp;  C648,Virkedager!$A:$A) - SUMIF(Virkedager!$C:$C,"&gt;" &amp;  D648,Virkedager!$A:$A))</f>
        <v/>
      </c>
      <c r="J648" s="54" t="str">
        <f t="shared" si="40"/>
        <v/>
      </c>
      <c r="K648" s="55" t="str">
        <f>IF(ISBLANK(B648),"",SUMIF(Virkedager!$C:$C,"&gt;" &amp;  C648,Virkedager!$A:$A) - SUMIF(Virkedager!$C:$C,"&gt;" &amp;  F648,Virkedager!$A:$A))</f>
        <v/>
      </c>
      <c r="L648" s="54" t="str">
        <f t="shared" si="41"/>
        <v/>
      </c>
      <c r="M648" s="56" t="str">
        <f t="shared" si="42"/>
        <v/>
      </c>
      <c r="N648" s="56" t="str">
        <f>IF(ISBLANK(B648),"",IF(COUNTIF($B$7:B648,B648)&gt;1,TRUE,FALSE))</f>
        <v/>
      </c>
      <c r="O648" s="56" t="str">
        <f>IF(ISBLANK(B648),"",IF(COUNTIF($M$7:M648,TRUE)&gt;$Q$2,M648,FALSE))</f>
        <v/>
      </c>
      <c r="P648" s="135"/>
      <c r="Q648" s="134" t="str">
        <f t="shared" si="43"/>
        <v/>
      </c>
    </row>
    <row r="649" spans="2:17" s="49" customFormat="1" ht="15" x14ac:dyDescent="0.25">
      <c r="B649" s="50"/>
      <c r="C649" s="51"/>
      <c r="D649" s="51"/>
      <c r="E649" s="52"/>
      <c r="F649" s="51"/>
      <c r="G649" s="53"/>
      <c r="H649" s="132"/>
      <c r="I649" s="131" t="str">
        <f>IF(ISBLANK(B649),"",SUMIF(Virkedager!$C:$C,"&gt;" &amp;  C649,Virkedager!$A:$A) - SUMIF(Virkedager!$C:$C,"&gt;" &amp;  D649,Virkedager!$A:$A))</f>
        <v/>
      </c>
      <c r="J649" s="54" t="str">
        <f t="shared" ref="J649:J712" si="44">IF(ISBLANK(B649),"",I649&lt;21)</f>
        <v/>
      </c>
      <c r="K649" s="55" t="str">
        <f>IF(ISBLANK(B649),"",SUMIF(Virkedager!$C:$C,"&gt;" &amp;  C649,Virkedager!$A:$A) - SUMIF(Virkedager!$C:$C,"&gt;" &amp;  F649,Virkedager!$A:$A))</f>
        <v/>
      </c>
      <c r="L649" s="54" t="str">
        <f t="shared" ref="L649:L712" si="45">IF(ISBLANK(B649),"",IF(N649,NOT(N649),K649&gt;20))</f>
        <v/>
      </c>
      <c r="M649" s="56" t="str">
        <f t="shared" ref="M649:M712" si="46">IF(ISBLANK(B649),"",IF(AND(ISNUMBER($L$2),ISNUMBER(E649)),INT(F649)&gt;INT(E649),FALSE))</f>
        <v/>
      </c>
      <c r="N649" s="56" t="str">
        <f>IF(ISBLANK(B649),"",IF(COUNTIF($B$7:B649,B649)&gt;1,TRUE,FALSE))</f>
        <v/>
      </c>
      <c r="O649" s="56" t="str">
        <f>IF(ISBLANK(B649),"",IF(COUNTIF($M$7:M649,TRUE)&gt;$Q$2,M649,FALSE))</f>
        <v/>
      </c>
      <c r="P649" s="135"/>
      <c r="Q649" s="134" t="str">
        <f t="shared" ref="Q649:Q712" si="47">IF(ISBLANK(B649),"",MAXA(IF(AND(L649,J649,NOT(N649)),G649,0),IF(AND(O649,$P$2,NOT(N649)),500,0)))</f>
        <v/>
      </c>
    </row>
    <row r="650" spans="2:17" s="49" customFormat="1" ht="15" x14ac:dyDescent="0.25">
      <c r="B650" s="50"/>
      <c r="C650" s="51"/>
      <c r="D650" s="51"/>
      <c r="E650" s="52"/>
      <c r="F650" s="51"/>
      <c r="G650" s="53"/>
      <c r="H650" s="132"/>
      <c r="I650" s="131" t="str">
        <f>IF(ISBLANK(B650),"",SUMIF(Virkedager!$C:$C,"&gt;" &amp;  C650,Virkedager!$A:$A) - SUMIF(Virkedager!$C:$C,"&gt;" &amp;  D650,Virkedager!$A:$A))</f>
        <v/>
      </c>
      <c r="J650" s="54" t="str">
        <f t="shared" si="44"/>
        <v/>
      </c>
      <c r="K650" s="55" t="str">
        <f>IF(ISBLANK(B650),"",SUMIF(Virkedager!$C:$C,"&gt;" &amp;  C650,Virkedager!$A:$A) - SUMIF(Virkedager!$C:$C,"&gt;" &amp;  F650,Virkedager!$A:$A))</f>
        <v/>
      </c>
      <c r="L650" s="54" t="str">
        <f t="shared" si="45"/>
        <v/>
      </c>
      <c r="M650" s="56" t="str">
        <f t="shared" si="46"/>
        <v/>
      </c>
      <c r="N650" s="56" t="str">
        <f>IF(ISBLANK(B650),"",IF(COUNTIF($B$7:B650,B650)&gt;1,TRUE,FALSE))</f>
        <v/>
      </c>
      <c r="O650" s="56" t="str">
        <f>IF(ISBLANK(B650),"",IF(COUNTIF($M$7:M650,TRUE)&gt;$Q$2,M650,FALSE))</f>
        <v/>
      </c>
      <c r="P650" s="135"/>
      <c r="Q650" s="134" t="str">
        <f t="shared" si="47"/>
        <v/>
      </c>
    </row>
    <row r="651" spans="2:17" s="49" customFormat="1" ht="15" x14ac:dyDescent="0.25">
      <c r="B651" s="50"/>
      <c r="C651" s="51"/>
      <c r="D651" s="51"/>
      <c r="E651" s="52"/>
      <c r="F651" s="51"/>
      <c r="G651" s="53"/>
      <c r="H651" s="132"/>
      <c r="I651" s="131" t="str">
        <f>IF(ISBLANK(B651),"",SUMIF(Virkedager!$C:$C,"&gt;" &amp;  C651,Virkedager!$A:$A) - SUMIF(Virkedager!$C:$C,"&gt;" &amp;  D651,Virkedager!$A:$A))</f>
        <v/>
      </c>
      <c r="J651" s="54" t="str">
        <f t="shared" si="44"/>
        <v/>
      </c>
      <c r="K651" s="55" t="str">
        <f>IF(ISBLANK(B651),"",SUMIF(Virkedager!$C:$C,"&gt;" &amp;  C651,Virkedager!$A:$A) - SUMIF(Virkedager!$C:$C,"&gt;" &amp;  F651,Virkedager!$A:$A))</f>
        <v/>
      </c>
      <c r="L651" s="54" t="str">
        <f t="shared" si="45"/>
        <v/>
      </c>
      <c r="M651" s="56" t="str">
        <f t="shared" si="46"/>
        <v/>
      </c>
      <c r="N651" s="56" t="str">
        <f>IF(ISBLANK(B651),"",IF(COUNTIF($B$7:B651,B651)&gt;1,TRUE,FALSE))</f>
        <v/>
      </c>
      <c r="O651" s="56" t="str">
        <f>IF(ISBLANK(B651),"",IF(COUNTIF($M$7:M651,TRUE)&gt;$Q$2,M651,FALSE))</f>
        <v/>
      </c>
      <c r="P651" s="135"/>
      <c r="Q651" s="134" t="str">
        <f t="shared" si="47"/>
        <v/>
      </c>
    </row>
    <row r="652" spans="2:17" s="49" customFormat="1" ht="15" x14ac:dyDescent="0.25">
      <c r="B652" s="50"/>
      <c r="C652" s="51"/>
      <c r="D652" s="51"/>
      <c r="E652" s="52"/>
      <c r="F652" s="51"/>
      <c r="G652" s="53"/>
      <c r="H652" s="132"/>
      <c r="I652" s="131" t="str">
        <f>IF(ISBLANK(B652),"",SUMIF(Virkedager!$C:$C,"&gt;" &amp;  C652,Virkedager!$A:$A) - SUMIF(Virkedager!$C:$C,"&gt;" &amp;  D652,Virkedager!$A:$A))</f>
        <v/>
      </c>
      <c r="J652" s="54" t="str">
        <f t="shared" si="44"/>
        <v/>
      </c>
      <c r="K652" s="55" t="str">
        <f>IF(ISBLANK(B652),"",SUMIF(Virkedager!$C:$C,"&gt;" &amp;  C652,Virkedager!$A:$A) - SUMIF(Virkedager!$C:$C,"&gt;" &amp;  F652,Virkedager!$A:$A))</f>
        <v/>
      </c>
      <c r="L652" s="54" t="str">
        <f t="shared" si="45"/>
        <v/>
      </c>
      <c r="M652" s="56" t="str">
        <f t="shared" si="46"/>
        <v/>
      </c>
      <c r="N652" s="56" t="str">
        <f>IF(ISBLANK(B652),"",IF(COUNTIF($B$7:B652,B652)&gt;1,TRUE,FALSE))</f>
        <v/>
      </c>
      <c r="O652" s="56" t="str">
        <f>IF(ISBLANK(B652),"",IF(COUNTIF($M$7:M652,TRUE)&gt;$Q$2,M652,FALSE))</f>
        <v/>
      </c>
      <c r="P652" s="135"/>
      <c r="Q652" s="134" t="str">
        <f t="shared" si="47"/>
        <v/>
      </c>
    </row>
    <row r="653" spans="2:17" s="49" customFormat="1" ht="15" x14ac:dyDescent="0.25">
      <c r="B653" s="50"/>
      <c r="C653" s="51"/>
      <c r="D653" s="51"/>
      <c r="E653" s="52"/>
      <c r="F653" s="51"/>
      <c r="G653" s="53"/>
      <c r="H653" s="132"/>
      <c r="I653" s="131" t="str">
        <f>IF(ISBLANK(B653),"",SUMIF(Virkedager!$C:$C,"&gt;" &amp;  C653,Virkedager!$A:$A) - SUMIF(Virkedager!$C:$C,"&gt;" &amp;  D653,Virkedager!$A:$A))</f>
        <v/>
      </c>
      <c r="J653" s="54" t="str">
        <f t="shared" si="44"/>
        <v/>
      </c>
      <c r="K653" s="55" t="str">
        <f>IF(ISBLANK(B653),"",SUMIF(Virkedager!$C:$C,"&gt;" &amp;  C653,Virkedager!$A:$A) - SUMIF(Virkedager!$C:$C,"&gt;" &amp;  F653,Virkedager!$A:$A))</f>
        <v/>
      </c>
      <c r="L653" s="54" t="str">
        <f t="shared" si="45"/>
        <v/>
      </c>
      <c r="M653" s="56" t="str">
        <f t="shared" si="46"/>
        <v/>
      </c>
      <c r="N653" s="56" t="str">
        <f>IF(ISBLANK(B653),"",IF(COUNTIF($B$7:B653,B653)&gt;1,TRUE,FALSE))</f>
        <v/>
      </c>
      <c r="O653" s="56" t="str">
        <f>IF(ISBLANK(B653),"",IF(COUNTIF($M$7:M653,TRUE)&gt;$Q$2,M653,FALSE))</f>
        <v/>
      </c>
      <c r="P653" s="135"/>
      <c r="Q653" s="134" t="str">
        <f t="shared" si="47"/>
        <v/>
      </c>
    </row>
    <row r="654" spans="2:17" s="49" customFormat="1" ht="15" x14ac:dyDescent="0.25">
      <c r="B654" s="50"/>
      <c r="C654" s="51"/>
      <c r="D654" s="51"/>
      <c r="E654" s="52"/>
      <c r="F654" s="51"/>
      <c r="G654" s="53"/>
      <c r="H654" s="132"/>
      <c r="I654" s="131" t="str">
        <f>IF(ISBLANK(B654),"",SUMIF(Virkedager!$C:$C,"&gt;" &amp;  C654,Virkedager!$A:$A) - SUMIF(Virkedager!$C:$C,"&gt;" &amp;  D654,Virkedager!$A:$A))</f>
        <v/>
      </c>
      <c r="J654" s="54" t="str">
        <f t="shared" si="44"/>
        <v/>
      </c>
      <c r="K654" s="55" t="str">
        <f>IF(ISBLANK(B654),"",SUMIF(Virkedager!$C:$C,"&gt;" &amp;  C654,Virkedager!$A:$A) - SUMIF(Virkedager!$C:$C,"&gt;" &amp;  F654,Virkedager!$A:$A))</f>
        <v/>
      </c>
      <c r="L654" s="54" t="str">
        <f t="shared" si="45"/>
        <v/>
      </c>
      <c r="M654" s="56" t="str">
        <f t="shared" si="46"/>
        <v/>
      </c>
      <c r="N654" s="56" t="str">
        <f>IF(ISBLANK(B654),"",IF(COUNTIF($B$7:B654,B654)&gt;1,TRUE,FALSE))</f>
        <v/>
      </c>
      <c r="O654" s="56" t="str">
        <f>IF(ISBLANK(B654),"",IF(COUNTIF($M$7:M654,TRUE)&gt;$Q$2,M654,FALSE))</f>
        <v/>
      </c>
      <c r="P654" s="135"/>
      <c r="Q654" s="134" t="str">
        <f t="shared" si="47"/>
        <v/>
      </c>
    </row>
    <row r="655" spans="2:17" s="49" customFormat="1" ht="15" x14ac:dyDescent="0.25">
      <c r="B655" s="50"/>
      <c r="C655" s="51"/>
      <c r="D655" s="51"/>
      <c r="E655" s="52"/>
      <c r="F655" s="51"/>
      <c r="G655" s="53"/>
      <c r="H655" s="132"/>
      <c r="I655" s="131" t="str">
        <f>IF(ISBLANK(B655),"",SUMIF(Virkedager!$C:$C,"&gt;" &amp;  C655,Virkedager!$A:$A) - SUMIF(Virkedager!$C:$C,"&gt;" &amp;  D655,Virkedager!$A:$A))</f>
        <v/>
      </c>
      <c r="J655" s="54" t="str">
        <f t="shared" si="44"/>
        <v/>
      </c>
      <c r="K655" s="55" t="str">
        <f>IF(ISBLANK(B655),"",SUMIF(Virkedager!$C:$C,"&gt;" &amp;  C655,Virkedager!$A:$A) - SUMIF(Virkedager!$C:$C,"&gt;" &amp;  F655,Virkedager!$A:$A))</f>
        <v/>
      </c>
      <c r="L655" s="54" t="str">
        <f t="shared" si="45"/>
        <v/>
      </c>
      <c r="M655" s="56" t="str">
        <f t="shared" si="46"/>
        <v/>
      </c>
      <c r="N655" s="56" t="str">
        <f>IF(ISBLANK(B655),"",IF(COUNTIF($B$7:B655,B655)&gt;1,TRUE,FALSE))</f>
        <v/>
      </c>
      <c r="O655" s="56" t="str">
        <f>IF(ISBLANK(B655),"",IF(COUNTIF($M$7:M655,TRUE)&gt;$Q$2,M655,FALSE))</f>
        <v/>
      </c>
      <c r="P655" s="135"/>
      <c r="Q655" s="134" t="str">
        <f t="shared" si="47"/>
        <v/>
      </c>
    </row>
    <row r="656" spans="2:17" s="49" customFormat="1" ht="15" x14ac:dyDescent="0.25">
      <c r="B656" s="50"/>
      <c r="C656" s="51"/>
      <c r="D656" s="51"/>
      <c r="E656" s="52"/>
      <c r="F656" s="51"/>
      <c r="G656" s="53"/>
      <c r="H656" s="132"/>
      <c r="I656" s="131" t="str">
        <f>IF(ISBLANK(B656),"",SUMIF(Virkedager!$C:$C,"&gt;" &amp;  C656,Virkedager!$A:$A) - SUMIF(Virkedager!$C:$C,"&gt;" &amp;  D656,Virkedager!$A:$A))</f>
        <v/>
      </c>
      <c r="J656" s="54" t="str">
        <f t="shared" si="44"/>
        <v/>
      </c>
      <c r="K656" s="55" t="str">
        <f>IF(ISBLANK(B656),"",SUMIF(Virkedager!$C:$C,"&gt;" &amp;  C656,Virkedager!$A:$A) - SUMIF(Virkedager!$C:$C,"&gt;" &amp;  F656,Virkedager!$A:$A))</f>
        <v/>
      </c>
      <c r="L656" s="54" t="str">
        <f t="shared" si="45"/>
        <v/>
      </c>
      <c r="M656" s="56" t="str">
        <f t="shared" si="46"/>
        <v/>
      </c>
      <c r="N656" s="56" t="str">
        <f>IF(ISBLANK(B656),"",IF(COUNTIF($B$7:B656,B656)&gt;1,TRUE,FALSE))</f>
        <v/>
      </c>
      <c r="O656" s="56" t="str">
        <f>IF(ISBLANK(B656),"",IF(COUNTIF($M$7:M656,TRUE)&gt;$Q$2,M656,FALSE))</f>
        <v/>
      </c>
      <c r="P656" s="135"/>
      <c r="Q656" s="134" t="str">
        <f t="shared" si="47"/>
        <v/>
      </c>
    </row>
    <row r="657" spans="2:17" s="49" customFormat="1" ht="15" x14ac:dyDescent="0.25">
      <c r="B657" s="50"/>
      <c r="C657" s="51"/>
      <c r="D657" s="51"/>
      <c r="E657" s="52"/>
      <c r="F657" s="51"/>
      <c r="G657" s="53"/>
      <c r="H657" s="132"/>
      <c r="I657" s="131" t="str">
        <f>IF(ISBLANK(B657),"",SUMIF(Virkedager!$C:$C,"&gt;" &amp;  C657,Virkedager!$A:$A) - SUMIF(Virkedager!$C:$C,"&gt;" &amp;  D657,Virkedager!$A:$A))</f>
        <v/>
      </c>
      <c r="J657" s="54" t="str">
        <f t="shared" si="44"/>
        <v/>
      </c>
      <c r="K657" s="55" t="str">
        <f>IF(ISBLANK(B657),"",SUMIF(Virkedager!$C:$C,"&gt;" &amp;  C657,Virkedager!$A:$A) - SUMIF(Virkedager!$C:$C,"&gt;" &amp;  F657,Virkedager!$A:$A))</f>
        <v/>
      </c>
      <c r="L657" s="54" t="str">
        <f t="shared" si="45"/>
        <v/>
      </c>
      <c r="M657" s="56" t="str">
        <f t="shared" si="46"/>
        <v/>
      </c>
      <c r="N657" s="56" t="str">
        <f>IF(ISBLANK(B657),"",IF(COUNTIF($B$7:B657,B657)&gt;1,TRUE,FALSE))</f>
        <v/>
      </c>
      <c r="O657" s="56" t="str">
        <f>IF(ISBLANK(B657),"",IF(COUNTIF($M$7:M657,TRUE)&gt;$Q$2,M657,FALSE))</f>
        <v/>
      </c>
      <c r="P657" s="135"/>
      <c r="Q657" s="134" t="str">
        <f t="shared" si="47"/>
        <v/>
      </c>
    </row>
    <row r="658" spans="2:17" s="49" customFormat="1" ht="15" x14ac:dyDescent="0.25">
      <c r="B658" s="50"/>
      <c r="C658" s="51"/>
      <c r="D658" s="51"/>
      <c r="E658" s="52"/>
      <c r="F658" s="51"/>
      <c r="G658" s="53"/>
      <c r="H658" s="132"/>
      <c r="I658" s="131" t="str">
        <f>IF(ISBLANK(B658),"",SUMIF(Virkedager!$C:$C,"&gt;" &amp;  C658,Virkedager!$A:$A) - SUMIF(Virkedager!$C:$C,"&gt;" &amp;  D658,Virkedager!$A:$A))</f>
        <v/>
      </c>
      <c r="J658" s="54" t="str">
        <f t="shared" si="44"/>
        <v/>
      </c>
      <c r="K658" s="55" t="str">
        <f>IF(ISBLANK(B658),"",SUMIF(Virkedager!$C:$C,"&gt;" &amp;  C658,Virkedager!$A:$A) - SUMIF(Virkedager!$C:$C,"&gt;" &amp;  F658,Virkedager!$A:$A))</f>
        <v/>
      </c>
      <c r="L658" s="54" t="str">
        <f t="shared" si="45"/>
        <v/>
      </c>
      <c r="M658" s="56" t="str">
        <f t="shared" si="46"/>
        <v/>
      </c>
      <c r="N658" s="56" t="str">
        <f>IF(ISBLANK(B658),"",IF(COUNTIF($B$7:B658,B658)&gt;1,TRUE,FALSE))</f>
        <v/>
      </c>
      <c r="O658" s="56" t="str">
        <f>IF(ISBLANK(B658),"",IF(COUNTIF($M$7:M658,TRUE)&gt;$Q$2,M658,FALSE))</f>
        <v/>
      </c>
      <c r="P658" s="135"/>
      <c r="Q658" s="134" t="str">
        <f t="shared" si="47"/>
        <v/>
      </c>
    </row>
    <row r="659" spans="2:17" s="49" customFormat="1" ht="15" x14ac:dyDescent="0.25">
      <c r="B659" s="50"/>
      <c r="C659" s="51"/>
      <c r="D659" s="51"/>
      <c r="E659" s="52"/>
      <c r="F659" s="51"/>
      <c r="G659" s="53"/>
      <c r="H659" s="132"/>
      <c r="I659" s="131" t="str">
        <f>IF(ISBLANK(B659),"",SUMIF(Virkedager!$C:$C,"&gt;" &amp;  C659,Virkedager!$A:$A) - SUMIF(Virkedager!$C:$C,"&gt;" &amp;  D659,Virkedager!$A:$A))</f>
        <v/>
      </c>
      <c r="J659" s="54" t="str">
        <f t="shared" si="44"/>
        <v/>
      </c>
      <c r="K659" s="55" t="str">
        <f>IF(ISBLANK(B659),"",SUMIF(Virkedager!$C:$C,"&gt;" &amp;  C659,Virkedager!$A:$A) - SUMIF(Virkedager!$C:$C,"&gt;" &amp;  F659,Virkedager!$A:$A))</f>
        <v/>
      </c>
      <c r="L659" s="54" t="str">
        <f t="shared" si="45"/>
        <v/>
      </c>
      <c r="M659" s="56" t="str">
        <f t="shared" si="46"/>
        <v/>
      </c>
      <c r="N659" s="56" t="str">
        <f>IF(ISBLANK(B659),"",IF(COUNTIF($B$7:B659,B659)&gt;1,TRUE,FALSE))</f>
        <v/>
      </c>
      <c r="O659" s="56" t="str">
        <f>IF(ISBLANK(B659),"",IF(COUNTIF($M$7:M659,TRUE)&gt;$Q$2,M659,FALSE))</f>
        <v/>
      </c>
      <c r="P659" s="135"/>
      <c r="Q659" s="134" t="str">
        <f t="shared" si="47"/>
        <v/>
      </c>
    </row>
    <row r="660" spans="2:17" s="49" customFormat="1" ht="15" x14ac:dyDescent="0.25">
      <c r="B660" s="50"/>
      <c r="C660" s="51"/>
      <c r="D660" s="51"/>
      <c r="E660" s="52"/>
      <c r="F660" s="51"/>
      <c r="G660" s="53"/>
      <c r="H660" s="132"/>
      <c r="I660" s="131" t="str">
        <f>IF(ISBLANK(B660),"",SUMIF(Virkedager!$C:$C,"&gt;" &amp;  C660,Virkedager!$A:$A) - SUMIF(Virkedager!$C:$C,"&gt;" &amp;  D660,Virkedager!$A:$A))</f>
        <v/>
      </c>
      <c r="J660" s="54" t="str">
        <f t="shared" si="44"/>
        <v/>
      </c>
      <c r="K660" s="55" t="str">
        <f>IF(ISBLANK(B660),"",SUMIF(Virkedager!$C:$C,"&gt;" &amp;  C660,Virkedager!$A:$A) - SUMIF(Virkedager!$C:$C,"&gt;" &amp;  F660,Virkedager!$A:$A))</f>
        <v/>
      </c>
      <c r="L660" s="54" t="str">
        <f t="shared" si="45"/>
        <v/>
      </c>
      <c r="M660" s="56" t="str">
        <f t="shared" si="46"/>
        <v/>
      </c>
      <c r="N660" s="56" t="str">
        <f>IF(ISBLANK(B660),"",IF(COUNTIF($B$7:B660,B660)&gt;1,TRUE,FALSE))</f>
        <v/>
      </c>
      <c r="O660" s="56" t="str">
        <f>IF(ISBLANK(B660),"",IF(COUNTIF($M$7:M660,TRUE)&gt;$Q$2,M660,FALSE))</f>
        <v/>
      </c>
      <c r="P660" s="135"/>
      <c r="Q660" s="134" t="str">
        <f t="shared" si="47"/>
        <v/>
      </c>
    </row>
    <row r="661" spans="2:17" s="49" customFormat="1" ht="15" x14ac:dyDescent="0.25">
      <c r="B661" s="50"/>
      <c r="C661" s="51"/>
      <c r="D661" s="51"/>
      <c r="E661" s="52"/>
      <c r="F661" s="51"/>
      <c r="G661" s="53"/>
      <c r="H661" s="132"/>
      <c r="I661" s="131" t="str">
        <f>IF(ISBLANK(B661),"",SUMIF(Virkedager!$C:$C,"&gt;" &amp;  C661,Virkedager!$A:$A) - SUMIF(Virkedager!$C:$C,"&gt;" &amp;  D661,Virkedager!$A:$A))</f>
        <v/>
      </c>
      <c r="J661" s="54" t="str">
        <f t="shared" si="44"/>
        <v/>
      </c>
      <c r="K661" s="55" t="str">
        <f>IF(ISBLANK(B661),"",SUMIF(Virkedager!$C:$C,"&gt;" &amp;  C661,Virkedager!$A:$A) - SUMIF(Virkedager!$C:$C,"&gt;" &amp;  F661,Virkedager!$A:$A))</f>
        <v/>
      </c>
      <c r="L661" s="54" t="str">
        <f t="shared" si="45"/>
        <v/>
      </c>
      <c r="M661" s="56" t="str">
        <f t="shared" si="46"/>
        <v/>
      </c>
      <c r="N661" s="56" t="str">
        <f>IF(ISBLANK(B661),"",IF(COUNTIF($B$7:B661,B661)&gt;1,TRUE,FALSE))</f>
        <v/>
      </c>
      <c r="O661" s="56" t="str">
        <f>IF(ISBLANK(B661),"",IF(COUNTIF($M$7:M661,TRUE)&gt;$Q$2,M661,FALSE))</f>
        <v/>
      </c>
      <c r="P661" s="135"/>
      <c r="Q661" s="134" t="str">
        <f t="shared" si="47"/>
        <v/>
      </c>
    </row>
    <row r="662" spans="2:17" s="49" customFormat="1" ht="15" x14ac:dyDescent="0.25">
      <c r="B662" s="50"/>
      <c r="C662" s="51"/>
      <c r="D662" s="51"/>
      <c r="E662" s="52"/>
      <c r="F662" s="51"/>
      <c r="G662" s="53"/>
      <c r="H662" s="132"/>
      <c r="I662" s="131" t="str">
        <f>IF(ISBLANK(B662),"",SUMIF(Virkedager!$C:$C,"&gt;" &amp;  C662,Virkedager!$A:$A) - SUMIF(Virkedager!$C:$C,"&gt;" &amp;  D662,Virkedager!$A:$A))</f>
        <v/>
      </c>
      <c r="J662" s="54" t="str">
        <f t="shared" si="44"/>
        <v/>
      </c>
      <c r="K662" s="55" t="str">
        <f>IF(ISBLANK(B662),"",SUMIF(Virkedager!$C:$C,"&gt;" &amp;  C662,Virkedager!$A:$A) - SUMIF(Virkedager!$C:$C,"&gt;" &amp;  F662,Virkedager!$A:$A))</f>
        <v/>
      </c>
      <c r="L662" s="54" t="str">
        <f t="shared" si="45"/>
        <v/>
      </c>
      <c r="M662" s="56" t="str">
        <f t="shared" si="46"/>
        <v/>
      </c>
      <c r="N662" s="56" t="str">
        <f>IF(ISBLANK(B662),"",IF(COUNTIF($B$7:B662,B662)&gt;1,TRUE,FALSE))</f>
        <v/>
      </c>
      <c r="O662" s="56" t="str">
        <f>IF(ISBLANK(B662),"",IF(COUNTIF($M$7:M662,TRUE)&gt;$Q$2,M662,FALSE))</f>
        <v/>
      </c>
      <c r="P662" s="135"/>
      <c r="Q662" s="134" t="str">
        <f t="shared" si="47"/>
        <v/>
      </c>
    </row>
    <row r="663" spans="2:17" s="49" customFormat="1" ht="15" x14ac:dyDescent="0.25">
      <c r="B663" s="50"/>
      <c r="C663" s="51"/>
      <c r="D663" s="51"/>
      <c r="E663" s="52"/>
      <c r="F663" s="51"/>
      <c r="G663" s="53"/>
      <c r="H663" s="132"/>
      <c r="I663" s="131" t="str">
        <f>IF(ISBLANK(B663),"",SUMIF(Virkedager!$C:$C,"&gt;" &amp;  C663,Virkedager!$A:$A) - SUMIF(Virkedager!$C:$C,"&gt;" &amp;  D663,Virkedager!$A:$A))</f>
        <v/>
      </c>
      <c r="J663" s="54" t="str">
        <f t="shared" si="44"/>
        <v/>
      </c>
      <c r="K663" s="55" t="str">
        <f>IF(ISBLANK(B663),"",SUMIF(Virkedager!$C:$C,"&gt;" &amp;  C663,Virkedager!$A:$A) - SUMIF(Virkedager!$C:$C,"&gt;" &amp;  F663,Virkedager!$A:$A))</f>
        <v/>
      </c>
      <c r="L663" s="54" t="str">
        <f t="shared" si="45"/>
        <v/>
      </c>
      <c r="M663" s="56" t="str">
        <f t="shared" si="46"/>
        <v/>
      </c>
      <c r="N663" s="56" t="str">
        <f>IF(ISBLANK(B663),"",IF(COUNTIF($B$7:B663,B663)&gt;1,TRUE,FALSE))</f>
        <v/>
      </c>
      <c r="O663" s="56" t="str">
        <f>IF(ISBLANK(B663),"",IF(COUNTIF($M$7:M663,TRUE)&gt;$Q$2,M663,FALSE))</f>
        <v/>
      </c>
      <c r="P663" s="135"/>
      <c r="Q663" s="134" t="str">
        <f t="shared" si="47"/>
        <v/>
      </c>
    </row>
    <row r="664" spans="2:17" s="49" customFormat="1" ht="15" x14ac:dyDescent="0.25">
      <c r="B664" s="50"/>
      <c r="C664" s="51"/>
      <c r="D664" s="51"/>
      <c r="E664" s="52"/>
      <c r="F664" s="51"/>
      <c r="G664" s="53"/>
      <c r="H664" s="132"/>
      <c r="I664" s="131" t="str">
        <f>IF(ISBLANK(B664),"",SUMIF(Virkedager!$C:$C,"&gt;" &amp;  C664,Virkedager!$A:$A) - SUMIF(Virkedager!$C:$C,"&gt;" &amp;  D664,Virkedager!$A:$A))</f>
        <v/>
      </c>
      <c r="J664" s="54" t="str">
        <f t="shared" si="44"/>
        <v/>
      </c>
      <c r="K664" s="55" t="str">
        <f>IF(ISBLANK(B664),"",SUMIF(Virkedager!$C:$C,"&gt;" &amp;  C664,Virkedager!$A:$A) - SUMIF(Virkedager!$C:$C,"&gt;" &amp;  F664,Virkedager!$A:$A))</f>
        <v/>
      </c>
      <c r="L664" s="54" t="str">
        <f t="shared" si="45"/>
        <v/>
      </c>
      <c r="M664" s="56" t="str">
        <f t="shared" si="46"/>
        <v/>
      </c>
      <c r="N664" s="56" t="str">
        <f>IF(ISBLANK(B664),"",IF(COUNTIF($B$7:B664,B664)&gt;1,TRUE,FALSE))</f>
        <v/>
      </c>
      <c r="O664" s="56" t="str">
        <f>IF(ISBLANK(B664),"",IF(COUNTIF($M$7:M664,TRUE)&gt;$Q$2,M664,FALSE))</f>
        <v/>
      </c>
      <c r="P664" s="135"/>
      <c r="Q664" s="134" t="str">
        <f t="shared" si="47"/>
        <v/>
      </c>
    </row>
    <row r="665" spans="2:17" s="49" customFormat="1" ht="15" x14ac:dyDescent="0.25">
      <c r="B665" s="50"/>
      <c r="C665" s="51"/>
      <c r="D665" s="51"/>
      <c r="E665" s="52"/>
      <c r="F665" s="51"/>
      <c r="G665" s="53"/>
      <c r="H665" s="132"/>
      <c r="I665" s="131" t="str">
        <f>IF(ISBLANK(B665),"",SUMIF(Virkedager!$C:$C,"&gt;" &amp;  C665,Virkedager!$A:$A) - SUMIF(Virkedager!$C:$C,"&gt;" &amp;  D665,Virkedager!$A:$A))</f>
        <v/>
      </c>
      <c r="J665" s="54" t="str">
        <f t="shared" si="44"/>
        <v/>
      </c>
      <c r="K665" s="55" t="str">
        <f>IF(ISBLANK(B665),"",SUMIF(Virkedager!$C:$C,"&gt;" &amp;  C665,Virkedager!$A:$A) - SUMIF(Virkedager!$C:$C,"&gt;" &amp;  F665,Virkedager!$A:$A))</f>
        <v/>
      </c>
      <c r="L665" s="54" t="str">
        <f t="shared" si="45"/>
        <v/>
      </c>
      <c r="M665" s="56" t="str">
        <f t="shared" si="46"/>
        <v/>
      </c>
      <c r="N665" s="56" t="str">
        <f>IF(ISBLANK(B665),"",IF(COUNTIF($B$7:B665,B665)&gt;1,TRUE,FALSE))</f>
        <v/>
      </c>
      <c r="O665" s="56" t="str">
        <f>IF(ISBLANK(B665),"",IF(COUNTIF($M$7:M665,TRUE)&gt;$Q$2,M665,FALSE))</f>
        <v/>
      </c>
      <c r="P665" s="135"/>
      <c r="Q665" s="134" t="str">
        <f t="shared" si="47"/>
        <v/>
      </c>
    </row>
    <row r="666" spans="2:17" s="49" customFormat="1" ht="15" x14ac:dyDescent="0.25">
      <c r="B666" s="50"/>
      <c r="C666" s="51"/>
      <c r="D666" s="51"/>
      <c r="E666" s="52"/>
      <c r="F666" s="51"/>
      <c r="G666" s="53"/>
      <c r="H666" s="132"/>
      <c r="I666" s="131" t="str">
        <f>IF(ISBLANK(B666),"",SUMIF(Virkedager!$C:$C,"&gt;" &amp;  C666,Virkedager!$A:$A) - SUMIF(Virkedager!$C:$C,"&gt;" &amp;  D666,Virkedager!$A:$A))</f>
        <v/>
      </c>
      <c r="J666" s="54" t="str">
        <f t="shared" si="44"/>
        <v/>
      </c>
      <c r="K666" s="55" t="str">
        <f>IF(ISBLANK(B666),"",SUMIF(Virkedager!$C:$C,"&gt;" &amp;  C666,Virkedager!$A:$A) - SUMIF(Virkedager!$C:$C,"&gt;" &amp;  F666,Virkedager!$A:$A))</f>
        <v/>
      </c>
      <c r="L666" s="54" t="str">
        <f t="shared" si="45"/>
        <v/>
      </c>
      <c r="M666" s="56" t="str">
        <f t="shared" si="46"/>
        <v/>
      </c>
      <c r="N666" s="56" t="str">
        <f>IF(ISBLANK(B666),"",IF(COUNTIF($B$7:B666,B666)&gt;1,TRUE,FALSE))</f>
        <v/>
      </c>
      <c r="O666" s="56" t="str">
        <f>IF(ISBLANK(B666),"",IF(COUNTIF($M$7:M666,TRUE)&gt;$Q$2,M666,FALSE))</f>
        <v/>
      </c>
      <c r="P666" s="135"/>
      <c r="Q666" s="134" t="str">
        <f t="shared" si="47"/>
        <v/>
      </c>
    </row>
    <row r="667" spans="2:17" s="49" customFormat="1" ht="15" x14ac:dyDescent="0.25">
      <c r="B667" s="50"/>
      <c r="C667" s="51"/>
      <c r="D667" s="51"/>
      <c r="E667" s="52"/>
      <c r="F667" s="51"/>
      <c r="G667" s="53"/>
      <c r="H667" s="132"/>
      <c r="I667" s="131" t="str">
        <f>IF(ISBLANK(B667),"",SUMIF(Virkedager!$C:$C,"&gt;" &amp;  C667,Virkedager!$A:$A) - SUMIF(Virkedager!$C:$C,"&gt;" &amp;  D667,Virkedager!$A:$A))</f>
        <v/>
      </c>
      <c r="J667" s="54" t="str">
        <f t="shared" si="44"/>
        <v/>
      </c>
      <c r="K667" s="55" t="str">
        <f>IF(ISBLANK(B667),"",SUMIF(Virkedager!$C:$C,"&gt;" &amp;  C667,Virkedager!$A:$A) - SUMIF(Virkedager!$C:$C,"&gt;" &amp;  F667,Virkedager!$A:$A))</f>
        <v/>
      </c>
      <c r="L667" s="54" t="str">
        <f t="shared" si="45"/>
        <v/>
      </c>
      <c r="M667" s="56" t="str">
        <f t="shared" si="46"/>
        <v/>
      </c>
      <c r="N667" s="56" t="str">
        <f>IF(ISBLANK(B667),"",IF(COUNTIF($B$7:B667,B667)&gt;1,TRUE,FALSE))</f>
        <v/>
      </c>
      <c r="O667" s="56" t="str">
        <f>IF(ISBLANK(B667),"",IF(COUNTIF($M$7:M667,TRUE)&gt;$Q$2,M667,FALSE))</f>
        <v/>
      </c>
      <c r="P667" s="135"/>
      <c r="Q667" s="134" t="str">
        <f t="shared" si="47"/>
        <v/>
      </c>
    </row>
    <row r="668" spans="2:17" s="49" customFormat="1" ht="15" x14ac:dyDescent="0.25">
      <c r="B668" s="50"/>
      <c r="C668" s="51"/>
      <c r="D668" s="51"/>
      <c r="E668" s="52"/>
      <c r="F668" s="51"/>
      <c r="G668" s="53"/>
      <c r="H668" s="132"/>
      <c r="I668" s="131" t="str">
        <f>IF(ISBLANK(B668),"",SUMIF(Virkedager!$C:$C,"&gt;" &amp;  C668,Virkedager!$A:$A) - SUMIF(Virkedager!$C:$C,"&gt;" &amp;  D668,Virkedager!$A:$A))</f>
        <v/>
      </c>
      <c r="J668" s="54" t="str">
        <f t="shared" si="44"/>
        <v/>
      </c>
      <c r="K668" s="55" t="str">
        <f>IF(ISBLANK(B668),"",SUMIF(Virkedager!$C:$C,"&gt;" &amp;  C668,Virkedager!$A:$A) - SUMIF(Virkedager!$C:$C,"&gt;" &amp;  F668,Virkedager!$A:$A))</f>
        <v/>
      </c>
      <c r="L668" s="54" t="str">
        <f t="shared" si="45"/>
        <v/>
      </c>
      <c r="M668" s="56" t="str">
        <f t="shared" si="46"/>
        <v/>
      </c>
      <c r="N668" s="56" t="str">
        <f>IF(ISBLANK(B668),"",IF(COUNTIF($B$7:B668,B668)&gt;1,TRUE,FALSE))</f>
        <v/>
      </c>
      <c r="O668" s="56" t="str">
        <f>IF(ISBLANK(B668),"",IF(COUNTIF($M$7:M668,TRUE)&gt;$Q$2,M668,FALSE))</f>
        <v/>
      </c>
      <c r="P668" s="135"/>
      <c r="Q668" s="134" t="str">
        <f t="shared" si="47"/>
        <v/>
      </c>
    </row>
    <row r="669" spans="2:17" s="49" customFormat="1" ht="15" x14ac:dyDescent="0.25">
      <c r="B669" s="50"/>
      <c r="C669" s="51"/>
      <c r="D669" s="51"/>
      <c r="E669" s="52"/>
      <c r="F669" s="51"/>
      <c r="G669" s="53"/>
      <c r="H669" s="132"/>
      <c r="I669" s="131" t="str">
        <f>IF(ISBLANK(B669),"",SUMIF(Virkedager!$C:$C,"&gt;" &amp;  C669,Virkedager!$A:$A) - SUMIF(Virkedager!$C:$C,"&gt;" &amp;  D669,Virkedager!$A:$A))</f>
        <v/>
      </c>
      <c r="J669" s="54" t="str">
        <f t="shared" si="44"/>
        <v/>
      </c>
      <c r="K669" s="55" t="str">
        <f>IF(ISBLANK(B669),"",SUMIF(Virkedager!$C:$C,"&gt;" &amp;  C669,Virkedager!$A:$A) - SUMIF(Virkedager!$C:$C,"&gt;" &amp;  F669,Virkedager!$A:$A))</f>
        <v/>
      </c>
      <c r="L669" s="54" t="str">
        <f t="shared" si="45"/>
        <v/>
      </c>
      <c r="M669" s="56" t="str">
        <f t="shared" si="46"/>
        <v/>
      </c>
      <c r="N669" s="56" t="str">
        <f>IF(ISBLANK(B669),"",IF(COUNTIF($B$7:B669,B669)&gt;1,TRUE,FALSE))</f>
        <v/>
      </c>
      <c r="O669" s="56" t="str">
        <f>IF(ISBLANK(B669),"",IF(COUNTIF($M$7:M669,TRUE)&gt;$Q$2,M669,FALSE))</f>
        <v/>
      </c>
      <c r="P669" s="135"/>
      <c r="Q669" s="134" t="str">
        <f t="shared" si="47"/>
        <v/>
      </c>
    </row>
    <row r="670" spans="2:17" s="49" customFormat="1" ht="15" x14ac:dyDescent="0.25">
      <c r="B670" s="50"/>
      <c r="C670" s="51"/>
      <c r="D670" s="51"/>
      <c r="E670" s="52"/>
      <c r="F670" s="51"/>
      <c r="G670" s="53"/>
      <c r="H670" s="132"/>
      <c r="I670" s="131" t="str">
        <f>IF(ISBLANK(B670),"",SUMIF(Virkedager!$C:$C,"&gt;" &amp;  C670,Virkedager!$A:$A) - SUMIF(Virkedager!$C:$C,"&gt;" &amp;  D670,Virkedager!$A:$A))</f>
        <v/>
      </c>
      <c r="J670" s="54" t="str">
        <f t="shared" si="44"/>
        <v/>
      </c>
      <c r="K670" s="55" t="str">
        <f>IF(ISBLANK(B670),"",SUMIF(Virkedager!$C:$C,"&gt;" &amp;  C670,Virkedager!$A:$A) - SUMIF(Virkedager!$C:$C,"&gt;" &amp;  F670,Virkedager!$A:$A))</f>
        <v/>
      </c>
      <c r="L670" s="54" t="str">
        <f t="shared" si="45"/>
        <v/>
      </c>
      <c r="M670" s="56" t="str">
        <f t="shared" si="46"/>
        <v/>
      </c>
      <c r="N670" s="56" t="str">
        <f>IF(ISBLANK(B670),"",IF(COUNTIF($B$7:B670,B670)&gt;1,TRUE,FALSE))</f>
        <v/>
      </c>
      <c r="O670" s="56" t="str">
        <f>IF(ISBLANK(B670),"",IF(COUNTIF($M$7:M670,TRUE)&gt;$Q$2,M670,FALSE))</f>
        <v/>
      </c>
      <c r="P670" s="135"/>
      <c r="Q670" s="134" t="str">
        <f t="shared" si="47"/>
        <v/>
      </c>
    </row>
    <row r="671" spans="2:17" s="49" customFormat="1" ht="15" x14ac:dyDescent="0.25">
      <c r="B671" s="50"/>
      <c r="C671" s="51"/>
      <c r="D671" s="51"/>
      <c r="E671" s="52"/>
      <c r="F671" s="51"/>
      <c r="G671" s="53"/>
      <c r="H671" s="132"/>
      <c r="I671" s="131" t="str">
        <f>IF(ISBLANK(B671),"",SUMIF(Virkedager!$C:$C,"&gt;" &amp;  C671,Virkedager!$A:$A) - SUMIF(Virkedager!$C:$C,"&gt;" &amp;  D671,Virkedager!$A:$A))</f>
        <v/>
      </c>
      <c r="J671" s="54" t="str">
        <f t="shared" si="44"/>
        <v/>
      </c>
      <c r="K671" s="55" t="str">
        <f>IF(ISBLANK(B671),"",SUMIF(Virkedager!$C:$C,"&gt;" &amp;  C671,Virkedager!$A:$A) - SUMIF(Virkedager!$C:$C,"&gt;" &amp;  F671,Virkedager!$A:$A))</f>
        <v/>
      </c>
      <c r="L671" s="54" t="str">
        <f t="shared" si="45"/>
        <v/>
      </c>
      <c r="M671" s="56" t="str">
        <f t="shared" si="46"/>
        <v/>
      </c>
      <c r="N671" s="56" t="str">
        <f>IF(ISBLANK(B671),"",IF(COUNTIF($B$7:B671,B671)&gt;1,TRUE,FALSE))</f>
        <v/>
      </c>
      <c r="O671" s="56" t="str">
        <f>IF(ISBLANK(B671),"",IF(COUNTIF($M$7:M671,TRUE)&gt;$Q$2,M671,FALSE))</f>
        <v/>
      </c>
      <c r="P671" s="135"/>
      <c r="Q671" s="134" t="str">
        <f t="shared" si="47"/>
        <v/>
      </c>
    </row>
    <row r="672" spans="2:17" s="49" customFormat="1" ht="15" x14ac:dyDescent="0.25">
      <c r="B672" s="50"/>
      <c r="C672" s="51"/>
      <c r="D672" s="51"/>
      <c r="E672" s="52"/>
      <c r="F672" s="51"/>
      <c r="G672" s="53"/>
      <c r="H672" s="132"/>
      <c r="I672" s="131" t="str">
        <f>IF(ISBLANK(B672),"",SUMIF(Virkedager!$C:$C,"&gt;" &amp;  C672,Virkedager!$A:$A) - SUMIF(Virkedager!$C:$C,"&gt;" &amp;  D672,Virkedager!$A:$A))</f>
        <v/>
      </c>
      <c r="J672" s="54" t="str">
        <f t="shared" si="44"/>
        <v/>
      </c>
      <c r="K672" s="55" t="str">
        <f>IF(ISBLANK(B672),"",SUMIF(Virkedager!$C:$C,"&gt;" &amp;  C672,Virkedager!$A:$A) - SUMIF(Virkedager!$C:$C,"&gt;" &amp;  F672,Virkedager!$A:$A))</f>
        <v/>
      </c>
      <c r="L672" s="54" t="str">
        <f t="shared" si="45"/>
        <v/>
      </c>
      <c r="M672" s="56" t="str">
        <f t="shared" si="46"/>
        <v/>
      </c>
      <c r="N672" s="56" t="str">
        <f>IF(ISBLANK(B672),"",IF(COUNTIF($B$7:B672,B672)&gt;1,TRUE,FALSE))</f>
        <v/>
      </c>
      <c r="O672" s="56" t="str">
        <f>IF(ISBLANK(B672),"",IF(COUNTIF($M$7:M672,TRUE)&gt;$Q$2,M672,FALSE))</f>
        <v/>
      </c>
      <c r="P672" s="135"/>
      <c r="Q672" s="134" t="str">
        <f t="shared" si="47"/>
        <v/>
      </c>
    </row>
    <row r="673" spans="2:17" s="49" customFormat="1" ht="15" x14ac:dyDescent="0.25">
      <c r="B673" s="50"/>
      <c r="C673" s="51"/>
      <c r="D673" s="51"/>
      <c r="E673" s="52"/>
      <c r="F673" s="51"/>
      <c r="G673" s="53"/>
      <c r="H673" s="132"/>
      <c r="I673" s="131" t="str">
        <f>IF(ISBLANK(B673),"",SUMIF(Virkedager!$C:$C,"&gt;" &amp;  C673,Virkedager!$A:$A) - SUMIF(Virkedager!$C:$C,"&gt;" &amp;  D673,Virkedager!$A:$A))</f>
        <v/>
      </c>
      <c r="J673" s="54" t="str">
        <f t="shared" si="44"/>
        <v/>
      </c>
      <c r="K673" s="55" t="str">
        <f>IF(ISBLANK(B673),"",SUMIF(Virkedager!$C:$C,"&gt;" &amp;  C673,Virkedager!$A:$A) - SUMIF(Virkedager!$C:$C,"&gt;" &amp;  F673,Virkedager!$A:$A))</f>
        <v/>
      </c>
      <c r="L673" s="54" t="str">
        <f t="shared" si="45"/>
        <v/>
      </c>
      <c r="M673" s="56" t="str">
        <f t="shared" si="46"/>
        <v/>
      </c>
      <c r="N673" s="56" t="str">
        <f>IF(ISBLANK(B673),"",IF(COUNTIF($B$7:B673,B673)&gt;1,TRUE,FALSE))</f>
        <v/>
      </c>
      <c r="O673" s="56" t="str">
        <f>IF(ISBLANK(B673),"",IF(COUNTIF($M$7:M673,TRUE)&gt;$Q$2,M673,FALSE))</f>
        <v/>
      </c>
      <c r="P673" s="135"/>
      <c r="Q673" s="134" t="str">
        <f t="shared" si="47"/>
        <v/>
      </c>
    </row>
    <row r="674" spans="2:17" s="49" customFormat="1" ht="15" x14ac:dyDescent="0.25">
      <c r="B674" s="50"/>
      <c r="C674" s="51"/>
      <c r="D674" s="51"/>
      <c r="E674" s="52"/>
      <c r="F674" s="51"/>
      <c r="G674" s="53"/>
      <c r="H674" s="132"/>
      <c r="I674" s="131" t="str">
        <f>IF(ISBLANK(B674),"",SUMIF(Virkedager!$C:$C,"&gt;" &amp;  C674,Virkedager!$A:$A) - SUMIF(Virkedager!$C:$C,"&gt;" &amp;  D674,Virkedager!$A:$A))</f>
        <v/>
      </c>
      <c r="J674" s="54" t="str">
        <f t="shared" si="44"/>
        <v/>
      </c>
      <c r="K674" s="55" t="str">
        <f>IF(ISBLANK(B674),"",SUMIF(Virkedager!$C:$C,"&gt;" &amp;  C674,Virkedager!$A:$A) - SUMIF(Virkedager!$C:$C,"&gt;" &amp;  F674,Virkedager!$A:$A))</f>
        <v/>
      </c>
      <c r="L674" s="54" t="str">
        <f t="shared" si="45"/>
        <v/>
      </c>
      <c r="M674" s="56" t="str">
        <f t="shared" si="46"/>
        <v/>
      </c>
      <c r="N674" s="56" t="str">
        <f>IF(ISBLANK(B674),"",IF(COUNTIF($B$7:B674,B674)&gt;1,TRUE,FALSE))</f>
        <v/>
      </c>
      <c r="O674" s="56" t="str">
        <f>IF(ISBLANK(B674),"",IF(COUNTIF($M$7:M674,TRUE)&gt;$Q$2,M674,FALSE))</f>
        <v/>
      </c>
      <c r="P674" s="135"/>
      <c r="Q674" s="134" t="str">
        <f t="shared" si="47"/>
        <v/>
      </c>
    </row>
    <row r="675" spans="2:17" s="49" customFormat="1" ht="15" x14ac:dyDescent="0.25">
      <c r="B675" s="50"/>
      <c r="C675" s="51"/>
      <c r="D675" s="51"/>
      <c r="E675" s="52"/>
      <c r="F675" s="51"/>
      <c r="G675" s="53"/>
      <c r="H675" s="132"/>
      <c r="I675" s="131" t="str">
        <f>IF(ISBLANK(B675),"",SUMIF(Virkedager!$C:$C,"&gt;" &amp;  C675,Virkedager!$A:$A) - SUMIF(Virkedager!$C:$C,"&gt;" &amp;  D675,Virkedager!$A:$A))</f>
        <v/>
      </c>
      <c r="J675" s="54" t="str">
        <f t="shared" si="44"/>
        <v/>
      </c>
      <c r="K675" s="55" t="str">
        <f>IF(ISBLANK(B675),"",SUMIF(Virkedager!$C:$C,"&gt;" &amp;  C675,Virkedager!$A:$A) - SUMIF(Virkedager!$C:$C,"&gt;" &amp;  F675,Virkedager!$A:$A))</f>
        <v/>
      </c>
      <c r="L675" s="54" t="str">
        <f t="shared" si="45"/>
        <v/>
      </c>
      <c r="M675" s="56" t="str">
        <f t="shared" si="46"/>
        <v/>
      </c>
      <c r="N675" s="56" t="str">
        <f>IF(ISBLANK(B675),"",IF(COUNTIF($B$7:B675,B675)&gt;1,TRUE,FALSE))</f>
        <v/>
      </c>
      <c r="O675" s="56" t="str">
        <f>IF(ISBLANK(B675),"",IF(COUNTIF($M$7:M675,TRUE)&gt;$Q$2,M675,FALSE))</f>
        <v/>
      </c>
      <c r="P675" s="135"/>
      <c r="Q675" s="134" t="str">
        <f t="shared" si="47"/>
        <v/>
      </c>
    </row>
    <row r="676" spans="2:17" s="49" customFormat="1" ht="15" x14ac:dyDescent="0.25">
      <c r="B676" s="50"/>
      <c r="C676" s="51"/>
      <c r="D676" s="51"/>
      <c r="E676" s="52"/>
      <c r="F676" s="51"/>
      <c r="G676" s="53"/>
      <c r="H676" s="132"/>
      <c r="I676" s="131" t="str">
        <f>IF(ISBLANK(B676),"",SUMIF(Virkedager!$C:$C,"&gt;" &amp;  C676,Virkedager!$A:$A) - SUMIF(Virkedager!$C:$C,"&gt;" &amp;  D676,Virkedager!$A:$A))</f>
        <v/>
      </c>
      <c r="J676" s="54" t="str">
        <f t="shared" si="44"/>
        <v/>
      </c>
      <c r="K676" s="55" t="str">
        <f>IF(ISBLANK(B676),"",SUMIF(Virkedager!$C:$C,"&gt;" &amp;  C676,Virkedager!$A:$A) - SUMIF(Virkedager!$C:$C,"&gt;" &amp;  F676,Virkedager!$A:$A))</f>
        <v/>
      </c>
      <c r="L676" s="54" t="str">
        <f t="shared" si="45"/>
        <v/>
      </c>
      <c r="M676" s="56" t="str">
        <f t="shared" si="46"/>
        <v/>
      </c>
      <c r="N676" s="56" t="str">
        <f>IF(ISBLANK(B676),"",IF(COUNTIF($B$7:B676,B676)&gt;1,TRUE,FALSE))</f>
        <v/>
      </c>
      <c r="O676" s="56" t="str">
        <f>IF(ISBLANK(B676),"",IF(COUNTIF($M$7:M676,TRUE)&gt;$Q$2,M676,FALSE))</f>
        <v/>
      </c>
      <c r="P676" s="135"/>
      <c r="Q676" s="134" t="str">
        <f t="shared" si="47"/>
        <v/>
      </c>
    </row>
    <row r="677" spans="2:17" s="49" customFormat="1" ht="15" x14ac:dyDescent="0.25">
      <c r="B677" s="50"/>
      <c r="C677" s="51"/>
      <c r="D677" s="51"/>
      <c r="E677" s="52"/>
      <c r="F677" s="51"/>
      <c r="G677" s="53"/>
      <c r="H677" s="132"/>
      <c r="I677" s="131" t="str">
        <f>IF(ISBLANK(B677),"",SUMIF(Virkedager!$C:$C,"&gt;" &amp;  C677,Virkedager!$A:$A) - SUMIF(Virkedager!$C:$C,"&gt;" &amp;  D677,Virkedager!$A:$A))</f>
        <v/>
      </c>
      <c r="J677" s="54" t="str">
        <f t="shared" si="44"/>
        <v/>
      </c>
      <c r="K677" s="55" t="str">
        <f>IF(ISBLANK(B677),"",SUMIF(Virkedager!$C:$C,"&gt;" &amp;  C677,Virkedager!$A:$A) - SUMIF(Virkedager!$C:$C,"&gt;" &amp;  F677,Virkedager!$A:$A))</f>
        <v/>
      </c>
      <c r="L677" s="54" t="str">
        <f t="shared" si="45"/>
        <v/>
      </c>
      <c r="M677" s="56" t="str">
        <f t="shared" si="46"/>
        <v/>
      </c>
      <c r="N677" s="56" t="str">
        <f>IF(ISBLANK(B677),"",IF(COUNTIF($B$7:B677,B677)&gt;1,TRUE,FALSE))</f>
        <v/>
      </c>
      <c r="O677" s="56" t="str">
        <f>IF(ISBLANK(B677),"",IF(COUNTIF($M$7:M677,TRUE)&gt;$Q$2,M677,FALSE))</f>
        <v/>
      </c>
      <c r="P677" s="135"/>
      <c r="Q677" s="134" t="str">
        <f t="shared" si="47"/>
        <v/>
      </c>
    </row>
    <row r="678" spans="2:17" s="49" customFormat="1" ht="15" x14ac:dyDescent="0.25">
      <c r="B678" s="50"/>
      <c r="C678" s="51"/>
      <c r="D678" s="51"/>
      <c r="E678" s="52"/>
      <c r="F678" s="51"/>
      <c r="G678" s="53"/>
      <c r="H678" s="132"/>
      <c r="I678" s="131" t="str">
        <f>IF(ISBLANK(B678),"",SUMIF(Virkedager!$C:$C,"&gt;" &amp;  C678,Virkedager!$A:$A) - SUMIF(Virkedager!$C:$C,"&gt;" &amp;  D678,Virkedager!$A:$A))</f>
        <v/>
      </c>
      <c r="J678" s="54" t="str">
        <f t="shared" si="44"/>
        <v/>
      </c>
      <c r="K678" s="55" t="str">
        <f>IF(ISBLANK(B678),"",SUMIF(Virkedager!$C:$C,"&gt;" &amp;  C678,Virkedager!$A:$A) - SUMIF(Virkedager!$C:$C,"&gt;" &amp;  F678,Virkedager!$A:$A))</f>
        <v/>
      </c>
      <c r="L678" s="54" t="str">
        <f t="shared" si="45"/>
        <v/>
      </c>
      <c r="M678" s="56" t="str">
        <f t="shared" si="46"/>
        <v/>
      </c>
      <c r="N678" s="56" t="str">
        <f>IF(ISBLANK(B678),"",IF(COUNTIF($B$7:B678,B678)&gt;1,TRUE,FALSE))</f>
        <v/>
      </c>
      <c r="O678" s="56" t="str">
        <f>IF(ISBLANK(B678),"",IF(COUNTIF($M$7:M678,TRUE)&gt;$Q$2,M678,FALSE))</f>
        <v/>
      </c>
      <c r="P678" s="135"/>
      <c r="Q678" s="134" t="str">
        <f t="shared" si="47"/>
        <v/>
      </c>
    </row>
    <row r="679" spans="2:17" s="49" customFormat="1" ht="15" x14ac:dyDescent="0.25">
      <c r="B679" s="50"/>
      <c r="C679" s="51"/>
      <c r="D679" s="51"/>
      <c r="E679" s="52"/>
      <c r="F679" s="51"/>
      <c r="G679" s="53"/>
      <c r="H679" s="132"/>
      <c r="I679" s="131" t="str">
        <f>IF(ISBLANK(B679),"",SUMIF(Virkedager!$C:$C,"&gt;" &amp;  C679,Virkedager!$A:$A) - SUMIF(Virkedager!$C:$C,"&gt;" &amp;  D679,Virkedager!$A:$A))</f>
        <v/>
      </c>
      <c r="J679" s="54" t="str">
        <f t="shared" si="44"/>
        <v/>
      </c>
      <c r="K679" s="55" t="str">
        <f>IF(ISBLANK(B679),"",SUMIF(Virkedager!$C:$C,"&gt;" &amp;  C679,Virkedager!$A:$A) - SUMIF(Virkedager!$C:$C,"&gt;" &amp;  F679,Virkedager!$A:$A))</f>
        <v/>
      </c>
      <c r="L679" s="54" t="str">
        <f t="shared" si="45"/>
        <v/>
      </c>
      <c r="M679" s="56" t="str">
        <f t="shared" si="46"/>
        <v/>
      </c>
      <c r="N679" s="56" t="str">
        <f>IF(ISBLANK(B679),"",IF(COUNTIF($B$7:B679,B679)&gt;1,TRUE,FALSE))</f>
        <v/>
      </c>
      <c r="O679" s="56" t="str">
        <f>IF(ISBLANK(B679),"",IF(COUNTIF($M$7:M679,TRUE)&gt;$Q$2,M679,FALSE))</f>
        <v/>
      </c>
      <c r="P679" s="135"/>
      <c r="Q679" s="134" t="str">
        <f t="shared" si="47"/>
        <v/>
      </c>
    </row>
    <row r="680" spans="2:17" s="49" customFormat="1" ht="15" x14ac:dyDescent="0.25">
      <c r="B680" s="50"/>
      <c r="C680" s="51"/>
      <c r="D680" s="51"/>
      <c r="E680" s="52"/>
      <c r="F680" s="51"/>
      <c r="G680" s="53"/>
      <c r="H680" s="132"/>
      <c r="I680" s="131" t="str">
        <f>IF(ISBLANK(B680),"",SUMIF(Virkedager!$C:$C,"&gt;" &amp;  C680,Virkedager!$A:$A) - SUMIF(Virkedager!$C:$C,"&gt;" &amp;  D680,Virkedager!$A:$A))</f>
        <v/>
      </c>
      <c r="J680" s="54" t="str">
        <f t="shared" si="44"/>
        <v/>
      </c>
      <c r="K680" s="55" t="str">
        <f>IF(ISBLANK(B680),"",SUMIF(Virkedager!$C:$C,"&gt;" &amp;  C680,Virkedager!$A:$A) - SUMIF(Virkedager!$C:$C,"&gt;" &amp;  F680,Virkedager!$A:$A))</f>
        <v/>
      </c>
      <c r="L680" s="54" t="str">
        <f t="shared" si="45"/>
        <v/>
      </c>
      <c r="M680" s="56" t="str">
        <f t="shared" si="46"/>
        <v/>
      </c>
      <c r="N680" s="56" t="str">
        <f>IF(ISBLANK(B680),"",IF(COUNTIF($B$7:B680,B680)&gt;1,TRUE,FALSE))</f>
        <v/>
      </c>
      <c r="O680" s="56" t="str">
        <f>IF(ISBLANK(B680),"",IF(COUNTIF($M$7:M680,TRUE)&gt;$Q$2,M680,FALSE))</f>
        <v/>
      </c>
      <c r="P680" s="135"/>
      <c r="Q680" s="134" t="str">
        <f t="shared" si="47"/>
        <v/>
      </c>
    </row>
    <row r="681" spans="2:17" s="49" customFormat="1" ht="15" x14ac:dyDescent="0.25">
      <c r="B681" s="50"/>
      <c r="C681" s="51"/>
      <c r="D681" s="51"/>
      <c r="E681" s="52"/>
      <c r="F681" s="51"/>
      <c r="G681" s="53"/>
      <c r="H681" s="132"/>
      <c r="I681" s="131" t="str">
        <f>IF(ISBLANK(B681),"",SUMIF(Virkedager!$C:$C,"&gt;" &amp;  C681,Virkedager!$A:$A) - SUMIF(Virkedager!$C:$C,"&gt;" &amp;  D681,Virkedager!$A:$A))</f>
        <v/>
      </c>
      <c r="J681" s="54" t="str">
        <f t="shared" si="44"/>
        <v/>
      </c>
      <c r="K681" s="55" t="str">
        <f>IF(ISBLANK(B681),"",SUMIF(Virkedager!$C:$C,"&gt;" &amp;  C681,Virkedager!$A:$A) - SUMIF(Virkedager!$C:$C,"&gt;" &amp;  F681,Virkedager!$A:$A))</f>
        <v/>
      </c>
      <c r="L681" s="54" t="str">
        <f t="shared" si="45"/>
        <v/>
      </c>
      <c r="M681" s="56" t="str">
        <f t="shared" si="46"/>
        <v/>
      </c>
      <c r="N681" s="56" t="str">
        <f>IF(ISBLANK(B681),"",IF(COUNTIF($B$7:B681,B681)&gt;1,TRUE,FALSE))</f>
        <v/>
      </c>
      <c r="O681" s="56" t="str">
        <f>IF(ISBLANK(B681),"",IF(COUNTIF($M$7:M681,TRUE)&gt;$Q$2,M681,FALSE))</f>
        <v/>
      </c>
      <c r="P681" s="135"/>
      <c r="Q681" s="134" t="str">
        <f t="shared" si="47"/>
        <v/>
      </c>
    </row>
    <row r="682" spans="2:17" s="49" customFormat="1" ht="15" x14ac:dyDescent="0.25">
      <c r="B682" s="50"/>
      <c r="C682" s="51"/>
      <c r="D682" s="51"/>
      <c r="E682" s="52"/>
      <c r="F682" s="51"/>
      <c r="G682" s="53"/>
      <c r="H682" s="132"/>
      <c r="I682" s="131" t="str">
        <f>IF(ISBLANK(B682),"",SUMIF(Virkedager!$C:$C,"&gt;" &amp;  C682,Virkedager!$A:$A) - SUMIF(Virkedager!$C:$C,"&gt;" &amp;  D682,Virkedager!$A:$A))</f>
        <v/>
      </c>
      <c r="J682" s="54" t="str">
        <f t="shared" si="44"/>
        <v/>
      </c>
      <c r="K682" s="55" t="str">
        <f>IF(ISBLANK(B682),"",SUMIF(Virkedager!$C:$C,"&gt;" &amp;  C682,Virkedager!$A:$A) - SUMIF(Virkedager!$C:$C,"&gt;" &amp;  F682,Virkedager!$A:$A))</f>
        <v/>
      </c>
      <c r="L682" s="54" t="str">
        <f t="shared" si="45"/>
        <v/>
      </c>
      <c r="M682" s="56" t="str">
        <f t="shared" si="46"/>
        <v/>
      </c>
      <c r="N682" s="56" t="str">
        <f>IF(ISBLANK(B682),"",IF(COUNTIF($B$7:B682,B682)&gt;1,TRUE,FALSE))</f>
        <v/>
      </c>
      <c r="O682" s="56" t="str">
        <f>IF(ISBLANK(B682),"",IF(COUNTIF($M$7:M682,TRUE)&gt;$Q$2,M682,FALSE))</f>
        <v/>
      </c>
      <c r="P682" s="135"/>
      <c r="Q682" s="134" t="str">
        <f t="shared" si="47"/>
        <v/>
      </c>
    </row>
    <row r="683" spans="2:17" s="49" customFormat="1" ht="15" x14ac:dyDescent="0.25">
      <c r="B683" s="50"/>
      <c r="C683" s="51"/>
      <c r="D683" s="51"/>
      <c r="E683" s="52"/>
      <c r="F683" s="51"/>
      <c r="G683" s="53"/>
      <c r="H683" s="132"/>
      <c r="I683" s="131" t="str">
        <f>IF(ISBLANK(B683),"",SUMIF(Virkedager!$C:$C,"&gt;" &amp;  C683,Virkedager!$A:$A) - SUMIF(Virkedager!$C:$C,"&gt;" &amp;  D683,Virkedager!$A:$A))</f>
        <v/>
      </c>
      <c r="J683" s="54" t="str">
        <f t="shared" si="44"/>
        <v/>
      </c>
      <c r="K683" s="55" t="str">
        <f>IF(ISBLANK(B683),"",SUMIF(Virkedager!$C:$C,"&gt;" &amp;  C683,Virkedager!$A:$A) - SUMIF(Virkedager!$C:$C,"&gt;" &amp;  F683,Virkedager!$A:$A))</f>
        <v/>
      </c>
      <c r="L683" s="54" t="str">
        <f t="shared" si="45"/>
        <v/>
      </c>
      <c r="M683" s="56" t="str">
        <f t="shared" si="46"/>
        <v/>
      </c>
      <c r="N683" s="56" t="str">
        <f>IF(ISBLANK(B683),"",IF(COUNTIF($B$7:B683,B683)&gt;1,TRUE,FALSE))</f>
        <v/>
      </c>
      <c r="O683" s="56" t="str">
        <f>IF(ISBLANK(B683),"",IF(COUNTIF($M$7:M683,TRUE)&gt;$Q$2,M683,FALSE))</f>
        <v/>
      </c>
      <c r="P683" s="135"/>
      <c r="Q683" s="134" t="str">
        <f t="shared" si="47"/>
        <v/>
      </c>
    </row>
    <row r="684" spans="2:17" s="49" customFormat="1" ht="15" x14ac:dyDescent="0.25">
      <c r="B684" s="50"/>
      <c r="C684" s="51"/>
      <c r="D684" s="51"/>
      <c r="E684" s="52"/>
      <c r="F684" s="51"/>
      <c r="G684" s="53"/>
      <c r="H684" s="132"/>
      <c r="I684" s="131" t="str">
        <f>IF(ISBLANK(B684),"",SUMIF(Virkedager!$C:$C,"&gt;" &amp;  C684,Virkedager!$A:$A) - SUMIF(Virkedager!$C:$C,"&gt;" &amp;  D684,Virkedager!$A:$A))</f>
        <v/>
      </c>
      <c r="J684" s="54" t="str">
        <f t="shared" si="44"/>
        <v/>
      </c>
      <c r="K684" s="55" t="str">
        <f>IF(ISBLANK(B684),"",SUMIF(Virkedager!$C:$C,"&gt;" &amp;  C684,Virkedager!$A:$A) - SUMIF(Virkedager!$C:$C,"&gt;" &amp;  F684,Virkedager!$A:$A))</f>
        <v/>
      </c>
      <c r="L684" s="54" t="str">
        <f t="shared" si="45"/>
        <v/>
      </c>
      <c r="M684" s="56" t="str">
        <f t="shared" si="46"/>
        <v/>
      </c>
      <c r="N684" s="56" t="str">
        <f>IF(ISBLANK(B684),"",IF(COUNTIF($B$7:B684,B684)&gt;1,TRUE,FALSE))</f>
        <v/>
      </c>
      <c r="O684" s="56" t="str">
        <f>IF(ISBLANK(B684),"",IF(COUNTIF($M$7:M684,TRUE)&gt;$Q$2,M684,FALSE))</f>
        <v/>
      </c>
      <c r="P684" s="135"/>
      <c r="Q684" s="134" t="str">
        <f t="shared" si="47"/>
        <v/>
      </c>
    </row>
    <row r="685" spans="2:17" s="49" customFormat="1" ht="15" x14ac:dyDescent="0.25">
      <c r="B685" s="50"/>
      <c r="C685" s="51"/>
      <c r="D685" s="51"/>
      <c r="E685" s="52"/>
      <c r="F685" s="51"/>
      <c r="G685" s="53"/>
      <c r="H685" s="132"/>
      <c r="I685" s="131" t="str">
        <f>IF(ISBLANK(B685),"",SUMIF(Virkedager!$C:$C,"&gt;" &amp;  C685,Virkedager!$A:$A) - SUMIF(Virkedager!$C:$C,"&gt;" &amp;  D685,Virkedager!$A:$A))</f>
        <v/>
      </c>
      <c r="J685" s="54" t="str">
        <f t="shared" si="44"/>
        <v/>
      </c>
      <c r="K685" s="55" t="str">
        <f>IF(ISBLANK(B685),"",SUMIF(Virkedager!$C:$C,"&gt;" &amp;  C685,Virkedager!$A:$A) - SUMIF(Virkedager!$C:$C,"&gt;" &amp;  F685,Virkedager!$A:$A))</f>
        <v/>
      </c>
      <c r="L685" s="54" t="str">
        <f t="shared" si="45"/>
        <v/>
      </c>
      <c r="M685" s="56" t="str">
        <f t="shared" si="46"/>
        <v/>
      </c>
      <c r="N685" s="56" t="str">
        <f>IF(ISBLANK(B685),"",IF(COUNTIF($B$7:B685,B685)&gt;1,TRUE,FALSE))</f>
        <v/>
      </c>
      <c r="O685" s="56" t="str">
        <f>IF(ISBLANK(B685),"",IF(COUNTIF($M$7:M685,TRUE)&gt;$Q$2,M685,FALSE))</f>
        <v/>
      </c>
      <c r="P685" s="135"/>
      <c r="Q685" s="134" t="str">
        <f t="shared" si="47"/>
        <v/>
      </c>
    </row>
    <row r="686" spans="2:17" s="49" customFormat="1" ht="15" x14ac:dyDescent="0.25">
      <c r="B686" s="50"/>
      <c r="C686" s="51"/>
      <c r="D686" s="51"/>
      <c r="E686" s="52"/>
      <c r="F686" s="51"/>
      <c r="G686" s="53"/>
      <c r="H686" s="132"/>
      <c r="I686" s="131" t="str">
        <f>IF(ISBLANK(B686),"",SUMIF(Virkedager!$C:$C,"&gt;" &amp;  C686,Virkedager!$A:$A) - SUMIF(Virkedager!$C:$C,"&gt;" &amp;  D686,Virkedager!$A:$A))</f>
        <v/>
      </c>
      <c r="J686" s="54" t="str">
        <f t="shared" si="44"/>
        <v/>
      </c>
      <c r="K686" s="55" t="str">
        <f>IF(ISBLANK(B686),"",SUMIF(Virkedager!$C:$C,"&gt;" &amp;  C686,Virkedager!$A:$A) - SUMIF(Virkedager!$C:$C,"&gt;" &amp;  F686,Virkedager!$A:$A))</f>
        <v/>
      </c>
      <c r="L686" s="54" t="str">
        <f t="shared" si="45"/>
        <v/>
      </c>
      <c r="M686" s="56" t="str">
        <f t="shared" si="46"/>
        <v/>
      </c>
      <c r="N686" s="56" t="str">
        <f>IF(ISBLANK(B686),"",IF(COUNTIF($B$7:B686,B686)&gt;1,TRUE,FALSE))</f>
        <v/>
      </c>
      <c r="O686" s="56" t="str">
        <f>IF(ISBLANK(B686),"",IF(COUNTIF($M$7:M686,TRUE)&gt;$Q$2,M686,FALSE))</f>
        <v/>
      </c>
      <c r="P686" s="135"/>
      <c r="Q686" s="134" t="str">
        <f t="shared" si="47"/>
        <v/>
      </c>
    </row>
    <row r="687" spans="2:17" s="49" customFormat="1" ht="15" x14ac:dyDescent="0.25">
      <c r="B687" s="50"/>
      <c r="C687" s="51"/>
      <c r="D687" s="51"/>
      <c r="E687" s="52"/>
      <c r="F687" s="51"/>
      <c r="G687" s="53"/>
      <c r="H687" s="132"/>
      <c r="I687" s="131" t="str">
        <f>IF(ISBLANK(B687),"",SUMIF(Virkedager!$C:$C,"&gt;" &amp;  C687,Virkedager!$A:$A) - SUMIF(Virkedager!$C:$C,"&gt;" &amp;  D687,Virkedager!$A:$A))</f>
        <v/>
      </c>
      <c r="J687" s="54" t="str">
        <f t="shared" si="44"/>
        <v/>
      </c>
      <c r="K687" s="55" t="str">
        <f>IF(ISBLANK(B687),"",SUMIF(Virkedager!$C:$C,"&gt;" &amp;  C687,Virkedager!$A:$A) - SUMIF(Virkedager!$C:$C,"&gt;" &amp;  F687,Virkedager!$A:$A))</f>
        <v/>
      </c>
      <c r="L687" s="54" t="str">
        <f t="shared" si="45"/>
        <v/>
      </c>
      <c r="M687" s="56" t="str">
        <f t="shared" si="46"/>
        <v/>
      </c>
      <c r="N687" s="56" t="str">
        <f>IF(ISBLANK(B687),"",IF(COUNTIF($B$7:B687,B687)&gt;1,TRUE,FALSE))</f>
        <v/>
      </c>
      <c r="O687" s="56" t="str">
        <f>IF(ISBLANK(B687),"",IF(COUNTIF($M$7:M687,TRUE)&gt;$Q$2,M687,FALSE))</f>
        <v/>
      </c>
      <c r="P687" s="135"/>
      <c r="Q687" s="134" t="str">
        <f t="shared" si="47"/>
        <v/>
      </c>
    </row>
    <row r="688" spans="2:17" s="49" customFormat="1" ht="15" x14ac:dyDescent="0.25">
      <c r="B688" s="50"/>
      <c r="C688" s="51"/>
      <c r="D688" s="51"/>
      <c r="E688" s="52"/>
      <c r="F688" s="51"/>
      <c r="G688" s="53"/>
      <c r="H688" s="132"/>
      <c r="I688" s="131" t="str">
        <f>IF(ISBLANK(B688),"",SUMIF(Virkedager!$C:$C,"&gt;" &amp;  C688,Virkedager!$A:$A) - SUMIF(Virkedager!$C:$C,"&gt;" &amp;  D688,Virkedager!$A:$A))</f>
        <v/>
      </c>
      <c r="J688" s="54" t="str">
        <f t="shared" si="44"/>
        <v/>
      </c>
      <c r="K688" s="55" t="str">
        <f>IF(ISBLANK(B688),"",SUMIF(Virkedager!$C:$C,"&gt;" &amp;  C688,Virkedager!$A:$A) - SUMIF(Virkedager!$C:$C,"&gt;" &amp;  F688,Virkedager!$A:$A))</f>
        <v/>
      </c>
      <c r="L688" s="54" t="str">
        <f t="shared" si="45"/>
        <v/>
      </c>
      <c r="M688" s="56" t="str">
        <f t="shared" si="46"/>
        <v/>
      </c>
      <c r="N688" s="56" t="str">
        <f>IF(ISBLANK(B688),"",IF(COUNTIF($B$7:B688,B688)&gt;1,TRUE,FALSE))</f>
        <v/>
      </c>
      <c r="O688" s="56" t="str">
        <f>IF(ISBLANK(B688),"",IF(COUNTIF($M$7:M688,TRUE)&gt;$Q$2,M688,FALSE))</f>
        <v/>
      </c>
      <c r="P688" s="135"/>
      <c r="Q688" s="134" t="str">
        <f t="shared" si="47"/>
        <v/>
      </c>
    </row>
    <row r="689" spans="2:17" s="49" customFormat="1" ht="15" x14ac:dyDescent="0.25">
      <c r="B689" s="50"/>
      <c r="C689" s="51"/>
      <c r="D689" s="51"/>
      <c r="E689" s="52"/>
      <c r="F689" s="51"/>
      <c r="G689" s="53"/>
      <c r="H689" s="132"/>
      <c r="I689" s="131" t="str">
        <f>IF(ISBLANK(B689),"",SUMIF(Virkedager!$C:$C,"&gt;" &amp;  C689,Virkedager!$A:$A) - SUMIF(Virkedager!$C:$C,"&gt;" &amp;  D689,Virkedager!$A:$A))</f>
        <v/>
      </c>
      <c r="J689" s="54" t="str">
        <f t="shared" si="44"/>
        <v/>
      </c>
      <c r="K689" s="55" t="str">
        <f>IF(ISBLANK(B689),"",SUMIF(Virkedager!$C:$C,"&gt;" &amp;  C689,Virkedager!$A:$A) - SUMIF(Virkedager!$C:$C,"&gt;" &amp;  F689,Virkedager!$A:$A))</f>
        <v/>
      </c>
      <c r="L689" s="54" t="str">
        <f t="shared" si="45"/>
        <v/>
      </c>
      <c r="M689" s="56" t="str">
        <f t="shared" si="46"/>
        <v/>
      </c>
      <c r="N689" s="56" t="str">
        <f>IF(ISBLANK(B689),"",IF(COUNTIF($B$7:B689,B689)&gt;1,TRUE,FALSE))</f>
        <v/>
      </c>
      <c r="O689" s="56" t="str">
        <f>IF(ISBLANK(B689),"",IF(COUNTIF($M$7:M689,TRUE)&gt;$Q$2,M689,FALSE))</f>
        <v/>
      </c>
      <c r="P689" s="135"/>
      <c r="Q689" s="134" t="str">
        <f t="shared" si="47"/>
        <v/>
      </c>
    </row>
    <row r="690" spans="2:17" s="49" customFormat="1" ht="15" x14ac:dyDescent="0.25">
      <c r="B690" s="50"/>
      <c r="C690" s="51"/>
      <c r="D690" s="51"/>
      <c r="E690" s="52"/>
      <c r="F690" s="51"/>
      <c r="G690" s="53"/>
      <c r="H690" s="132"/>
      <c r="I690" s="131" t="str">
        <f>IF(ISBLANK(B690),"",SUMIF(Virkedager!$C:$C,"&gt;" &amp;  C690,Virkedager!$A:$A) - SUMIF(Virkedager!$C:$C,"&gt;" &amp;  D690,Virkedager!$A:$A))</f>
        <v/>
      </c>
      <c r="J690" s="54" t="str">
        <f t="shared" si="44"/>
        <v/>
      </c>
      <c r="K690" s="55" t="str">
        <f>IF(ISBLANK(B690),"",SUMIF(Virkedager!$C:$C,"&gt;" &amp;  C690,Virkedager!$A:$A) - SUMIF(Virkedager!$C:$C,"&gt;" &amp;  F690,Virkedager!$A:$A))</f>
        <v/>
      </c>
      <c r="L690" s="54" t="str">
        <f t="shared" si="45"/>
        <v/>
      </c>
      <c r="M690" s="56" t="str">
        <f t="shared" si="46"/>
        <v/>
      </c>
      <c r="N690" s="56" t="str">
        <f>IF(ISBLANK(B690),"",IF(COUNTIF($B$7:B690,B690)&gt;1,TRUE,FALSE))</f>
        <v/>
      </c>
      <c r="O690" s="56" t="str">
        <f>IF(ISBLANK(B690),"",IF(COUNTIF($M$7:M690,TRUE)&gt;$Q$2,M690,FALSE))</f>
        <v/>
      </c>
      <c r="P690" s="135"/>
      <c r="Q690" s="134" t="str">
        <f t="shared" si="47"/>
        <v/>
      </c>
    </row>
    <row r="691" spans="2:17" s="49" customFormat="1" ht="15" x14ac:dyDescent="0.25">
      <c r="B691" s="50"/>
      <c r="C691" s="51"/>
      <c r="D691" s="51"/>
      <c r="E691" s="52"/>
      <c r="F691" s="51"/>
      <c r="G691" s="53"/>
      <c r="H691" s="132"/>
      <c r="I691" s="131" t="str">
        <f>IF(ISBLANK(B691),"",SUMIF(Virkedager!$C:$C,"&gt;" &amp;  C691,Virkedager!$A:$A) - SUMIF(Virkedager!$C:$C,"&gt;" &amp;  D691,Virkedager!$A:$A))</f>
        <v/>
      </c>
      <c r="J691" s="54" t="str">
        <f t="shared" si="44"/>
        <v/>
      </c>
      <c r="K691" s="55" t="str">
        <f>IF(ISBLANK(B691),"",SUMIF(Virkedager!$C:$C,"&gt;" &amp;  C691,Virkedager!$A:$A) - SUMIF(Virkedager!$C:$C,"&gt;" &amp;  F691,Virkedager!$A:$A))</f>
        <v/>
      </c>
      <c r="L691" s="54" t="str">
        <f t="shared" si="45"/>
        <v/>
      </c>
      <c r="M691" s="56" t="str">
        <f t="shared" si="46"/>
        <v/>
      </c>
      <c r="N691" s="56" t="str">
        <f>IF(ISBLANK(B691),"",IF(COUNTIF($B$7:B691,B691)&gt;1,TRUE,FALSE))</f>
        <v/>
      </c>
      <c r="O691" s="56" t="str">
        <f>IF(ISBLANK(B691),"",IF(COUNTIF($M$7:M691,TRUE)&gt;$Q$2,M691,FALSE))</f>
        <v/>
      </c>
      <c r="P691" s="135"/>
      <c r="Q691" s="134" t="str">
        <f t="shared" si="47"/>
        <v/>
      </c>
    </row>
    <row r="692" spans="2:17" s="49" customFormat="1" ht="15" x14ac:dyDescent="0.25">
      <c r="B692" s="50"/>
      <c r="C692" s="51"/>
      <c r="D692" s="51"/>
      <c r="E692" s="52"/>
      <c r="F692" s="51"/>
      <c r="G692" s="53"/>
      <c r="H692" s="132"/>
      <c r="I692" s="131" t="str">
        <f>IF(ISBLANK(B692),"",SUMIF(Virkedager!$C:$C,"&gt;" &amp;  C692,Virkedager!$A:$A) - SUMIF(Virkedager!$C:$C,"&gt;" &amp;  D692,Virkedager!$A:$A))</f>
        <v/>
      </c>
      <c r="J692" s="54" t="str">
        <f t="shared" si="44"/>
        <v/>
      </c>
      <c r="K692" s="55" t="str">
        <f>IF(ISBLANK(B692),"",SUMIF(Virkedager!$C:$C,"&gt;" &amp;  C692,Virkedager!$A:$A) - SUMIF(Virkedager!$C:$C,"&gt;" &amp;  F692,Virkedager!$A:$A))</f>
        <v/>
      </c>
      <c r="L692" s="54" t="str">
        <f t="shared" si="45"/>
        <v/>
      </c>
      <c r="M692" s="56" t="str">
        <f t="shared" si="46"/>
        <v/>
      </c>
      <c r="N692" s="56" t="str">
        <f>IF(ISBLANK(B692),"",IF(COUNTIF($B$7:B692,B692)&gt;1,TRUE,FALSE))</f>
        <v/>
      </c>
      <c r="O692" s="56" t="str">
        <f>IF(ISBLANK(B692),"",IF(COUNTIF($M$7:M692,TRUE)&gt;$Q$2,M692,FALSE))</f>
        <v/>
      </c>
      <c r="P692" s="135"/>
      <c r="Q692" s="134" t="str">
        <f t="shared" si="47"/>
        <v/>
      </c>
    </row>
    <row r="693" spans="2:17" s="49" customFormat="1" ht="15" x14ac:dyDescent="0.25">
      <c r="B693" s="50"/>
      <c r="C693" s="51"/>
      <c r="D693" s="51"/>
      <c r="E693" s="52"/>
      <c r="F693" s="51"/>
      <c r="G693" s="53"/>
      <c r="H693" s="132"/>
      <c r="I693" s="131" t="str">
        <f>IF(ISBLANK(B693),"",SUMIF(Virkedager!$C:$C,"&gt;" &amp;  C693,Virkedager!$A:$A) - SUMIF(Virkedager!$C:$C,"&gt;" &amp;  D693,Virkedager!$A:$A))</f>
        <v/>
      </c>
      <c r="J693" s="54" t="str">
        <f t="shared" si="44"/>
        <v/>
      </c>
      <c r="K693" s="55" t="str">
        <f>IF(ISBLANK(B693),"",SUMIF(Virkedager!$C:$C,"&gt;" &amp;  C693,Virkedager!$A:$A) - SUMIF(Virkedager!$C:$C,"&gt;" &amp;  F693,Virkedager!$A:$A))</f>
        <v/>
      </c>
      <c r="L693" s="54" t="str">
        <f t="shared" si="45"/>
        <v/>
      </c>
      <c r="M693" s="56" t="str">
        <f t="shared" si="46"/>
        <v/>
      </c>
      <c r="N693" s="56" t="str">
        <f>IF(ISBLANK(B693),"",IF(COUNTIF($B$7:B693,B693)&gt;1,TRUE,FALSE))</f>
        <v/>
      </c>
      <c r="O693" s="56" t="str">
        <f>IF(ISBLANK(B693),"",IF(COUNTIF($M$7:M693,TRUE)&gt;$Q$2,M693,FALSE))</f>
        <v/>
      </c>
      <c r="P693" s="135"/>
      <c r="Q693" s="134" t="str">
        <f t="shared" si="47"/>
        <v/>
      </c>
    </row>
    <row r="694" spans="2:17" s="49" customFormat="1" ht="15" x14ac:dyDescent="0.25">
      <c r="B694" s="50"/>
      <c r="C694" s="51"/>
      <c r="D694" s="51"/>
      <c r="E694" s="52"/>
      <c r="F694" s="51"/>
      <c r="G694" s="53"/>
      <c r="H694" s="132"/>
      <c r="I694" s="131" t="str">
        <f>IF(ISBLANK(B694),"",SUMIF(Virkedager!$C:$C,"&gt;" &amp;  C694,Virkedager!$A:$A) - SUMIF(Virkedager!$C:$C,"&gt;" &amp;  D694,Virkedager!$A:$A))</f>
        <v/>
      </c>
      <c r="J694" s="54" t="str">
        <f t="shared" si="44"/>
        <v/>
      </c>
      <c r="K694" s="55" t="str">
        <f>IF(ISBLANK(B694),"",SUMIF(Virkedager!$C:$C,"&gt;" &amp;  C694,Virkedager!$A:$A) - SUMIF(Virkedager!$C:$C,"&gt;" &amp;  F694,Virkedager!$A:$A))</f>
        <v/>
      </c>
      <c r="L694" s="54" t="str">
        <f t="shared" si="45"/>
        <v/>
      </c>
      <c r="M694" s="56" t="str">
        <f t="shared" si="46"/>
        <v/>
      </c>
      <c r="N694" s="56" t="str">
        <f>IF(ISBLANK(B694),"",IF(COUNTIF($B$7:B694,B694)&gt;1,TRUE,FALSE))</f>
        <v/>
      </c>
      <c r="O694" s="56" t="str">
        <f>IF(ISBLANK(B694),"",IF(COUNTIF($M$7:M694,TRUE)&gt;$Q$2,M694,FALSE))</f>
        <v/>
      </c>
      <c r="P694" s="135"/>
      <c r="Q694" s="134" t="str">
        <f t="shared" si="47"/>
        <v/>
      </c>
    </row>
    <row r="695" spans="2:17" s="49" customFormat="1" ht="15" x14ac:dyDescent="0.25">
      <c r="B695" s="50"/>
      <c r="C695" s="51"/>
      <c r="D695" s="51"/>
      <c r="E695" s="52"/>
      <c r="F695" s="51"/>
      <c r="G695" s="53"/>
      <c r="H695" s="132"/>
      <c r="I695" s="131" t="str">
        <f>IF(ISBLANK(B695),"",SUMIF(Virkedager!$C:$C,"&gt;" &amp;  C695,Virkedager!$A:$A) - SUMIF(Virkedager!$C:$C,"&gt;" &amp;  D695,Virkedager!$A:$A))</f>
        <v/>
      </c>
      <c r="J695" s="54" t="str">
        <f t="shared" si="44"/>
        <v/>
      </c>
      <c r="K695" s="55" t="str">
        <f>IF(ISBLANK(B695),"",SUMIF(Virkedager!$C:$C,"&gt;" &amp;  C695,Virkedager!$A:$A) - SUMIF(Virkedager!$C:$C,"&gt;" &amp;  F695,Virkedager!$A:$A))</f>
        <v/>
      </c>
      <c r="L695" s="54" t="str">
        <f t="shared" si="45"/>
        <v/>
      </c>
      <c r="M695" s="56" t="str">
        <f t="shared" si="46"/>
        <v/>
      </c>
      <c r="N695" s="56" t="str">
        <f>IF(ISBLANK(B695),"",IF(COUNTIF($B$7:B695,B695)&gt;1,TRUE,FALSE))</f>
        <v/>
      </c>
      <c r="O695" s="56" t="str">
        <f>IF(ISBLANK(B695),"",IF(COUNTIF($M$7:M695,TRUE)&gt;$Q$2,M695,FALSE))</f>
        <v/>
      </c>
      <c r="P695" s="135"/>
      <c r="Q695" s="134" t="str">
        <f t="shared" si="47"/>
        <v/>
      </c>
    </row>
    <row r="696" spans="2:17" s="49" customFormat="1" ht="15" x14ac:dyDescent="0.25">
      <c r="B696" s="50"/>
      <c r="C696" s="51"/>
      <c r="D696" s="51"/>
      <c r="E696" s="52"/>
      <c r="F696" s="51"/>
      <c r="G696" s="53"/>
      <c r="H696" s="132"/>
      <c r="I696" s="131" t="str">
        <f>IF(ISBLANK(B696),"",SUMIF(Virkedager!$C:$C,"&gt;" &amp;  C696,Virkedager!$A:$A) - SUMIF(Virkedager!$C:$C,"&gt;" &amp;  D696,Virkedager!$A:$A))</f>
        <v/>
      </c>
      <c r="J696" s="54" t="str">
        <f t="shared" si="44"/>
        <v/>
      </c>
      <c r="K696" s="55" t="str">
        <f>IF(ISBLANK(B696),"",SUMIF(Virkedager!$C:$C,"&gt;" &amp;  C696,Virkedager!$A:$A) - SUMIF(Virkedager!$C:$C,"&gt;" &amp;  F696,Virkedager!$A:$A))</f>
        <v/>
      </c>
      <c r="L696" s="54" t="str">
        <f t="shared" si="45"/>
        <v/>
      </c>
      <c r="M696" s="56" t="str">
        <f t="shared" si="46"/>
        <v/>
      </c>
      <c r="N696" s="56" t="str">
        <f>IF(ISBLANK(B696),"",IF(COUNTIF($B$7:B696,B696)&gt;1,TRUE,FALSE))</f>
        <v/>
      </c>
      <c r="O696" s="56" t="str">
        <f>IF(ISBLANK(B696),"",IF(COUNTIF($M$7:M696,TRUE)&gt;$Q$2,M696,FALSE))</f>
        <v/>
      </c>
      <c r="P696" s="135"/>
      <c r="Q696" s="134" t="str">
        <f t="shared" si="47"/>
        <v/>
      </c>
    </row>
    <row r="697" spans="2:17" s="49" customFormat="1" ht="15" x14ac:dyDescent="0.25">
      <c r="B697" s="50"/>
      <c r="C697" s="51"/>
      <c r="D697" s="51"/>
      <c r="E697" s="52"/>
      <c r="F697" s="51"/>
      <c r="G697" s="53"/>
      <c r="H697" s="132"/>
      <c r="I697" s="131" t="str">
        <f>IF(ISBLANK(B697),"",SUMIF(Virkedager!$C:$C,"&gt;" &amp;  C697,Virkedager!$A:$A) - SUMIF(Virkedager!$C:$C,"&gt;" &amp;  D697,Virkedager!$A:$A))</f>
        <v/>
      </c>
      <c r="J697" s="54" t="str">
        <f t="shared" si="44"/>
        <v/>
      </c>
      <c r="K697" s="55" t="str">
        <f>IF(ISBLANK(B697),"",SUMIF(Virkedager!$C:$C,"&gt;" &amp;  C697,Virkedager!$A:$A) - SUMIF(Virkedager!$C:$C,"&gt;" &amp;  F697,Virkedager!$A:$A))</f>
        <v/>
      </c>
      <c r="L697" s="54" t="str">
        <f t="shared" si="45"/>
        <v/>
      </c>
      <c r="M697" s="56" t="str">
        <f t="shared" si="46"/>
        <v/>
      </c>
      <c r="N697" s="56" t="str">
        <f>IF(ISBLANK(B697),"",IF(COUNTIF($B$7:B697,B697)&gt;1,TRUE,FALSE))</f>
        <v/>
      </c>
      <c r="O697" s="56" t="str">
        <f>IF(ISBLANK(B697),"",IF(COUNTIF($M$7:M697,TRUE)&gt;$Q$2,M697,FALSE))</f>
        <v/>
      </c>
      <c r="P697" s="135"/>
      <c r="Q697" s="134" t="str">
        <f t="shared" si="47"/>
        <v/>
      </c>
    </row>
    <row r="698" spans="2:17" s="49" customFormat="1" ht="15" x14ac:dyDescent="0.25">
      <c r="B698" s="50"/>
      <c r="C698" s="51"/>
      <c r="D698" s="51"/>
      <c r="E698" s="52"/>
      <c r="F698" s="51"/>
      <c r="G698" s="53"/>
      <c r="H698" s="132"/>
      <c r="I698" s="131" t="str">
        <f>IF(ISBLANK(B698),"",SUMIF(Virkedager!$C:$C,"&gt;" &amp;  C698,Virkedager!$A:$A) - SUMIF(Virkedager!$C:$C,"&gt;" &amp;  D698,Virkedager!$A:$A))</f>
        <v/>
      </c>
      <c r="J698" s="54" t="str">
        <f t="shared" si="44"/>
        <v/>
      </c>
      <c r="K698" s="55" t="str">
        <f>IF(ISBLANK(B698),"",SUMIF(Virkedager!$C:$C,"&gt;" &amp;  C698,Virkedager!$A:$A) - SUMIF(Virkedager!$C:$C,"&gt;" &amp;  F698,Virkedager!$A:$A))</f>
        <v/>
      </c>
      <c r="L698" s="54" t="str">
        <f t="shared" si="45"/>
        <v/>
      </c>
      <c r="M698" s="56" t="str">
        <f t="shared" si="46"/>
        <v/>
      </c>
      <c r="N698" s="56" t="str">
        <f>IF(ISBLANK(B698),"",IF(COUNTIF($B$7:B698,B698)&gt;1,TRUE,FALSE))</f>
        <v/>
      </c>
      <c r="O698" s="56" t="str">
        <f>IF(ISBLANK(B698),"",IF(COUNTIF($M$7:M698,TRUE)&gt;$Q$2,M698,FALSE))</f>
        <v/>
      </c>
      <c r="P698" s="135"/>
      <c r="Q698" s="134" t="str">
        <f t="shared" si="47"/>
        <v/>
      </c>
    </row>
    <row r="699" spans="2:17" s="49" customFormat="1" ht="15" x14ac:dyDescent="0.25">
      <c r="B699" s="50"/>
      <c r="C699" s="51"/>
      <c r="D699" s="51"/>
      <c r="E699" s="52"/>
      <c r="F699" s="51"/>
      <c r="G699" s="53"/>
      <c r="H699" s="132"/>
      <c r="I699" s="131" t="str">
        <f>IF(ISBLANK(B699),"",SUMIF(Virkedager!$C:$C,"&gt;" &amp;  C699,Virkedager!$A:$A) - SUMIF(Virkedager!$C:$C,"&gt;" &amp;  D699,Virkedager!$A:$A))</f>
        <v/>
      </c>
      <c r="J699" s="54" t="str">
        <f t="shared" si="44"/>
        <v/>
      </c>
      <c r="K699" s="55" t="str">
        <f>IF(ISBLANK(B699),"",SUMIF(Virkedager!$C:$C,"&gt;" &amp;  C699,Virkedager!$A:$A) - SUMIF(Virkedager!$C:$C,"&gt;" &amp;  F699,Virkedager!$A:$A))</f>
        <v/>
      </c>
      <c r="L699" s="54" t="str">
        <f t="shared" si="45"/>
        <v/>
      </c>
      <c r="M699" s="56" t="str">
        <f t="shared" si="46"/>
        <v/>
      </c>
      <c r="N699" s="56" t="str">
        <f>IF(ISBLANK(B699),"",IF(COUNTIF($B$7:B699,B699)&gt;1,TRUE,FALSE))</f>
        <v/>
      </c>
      <c r="O699" s="56" t="str">
        <f>IF(ISBLANK(B699),"",IF(COUNTIF($M$7:M699,TRUE)&gt;$Q$2,M699,FALSE))</f>
        <v/>
      </c>
      <c r="P699" s="135"/>
      <c r="Q699" s="134" t="str">
        <f t="shared" si="47"/>
        <v/>
      </c>
    </row>
    <row r="700" spans="2:17" s="49" customFormat="1" ht="15" x14ac:dyDescent="0.25">
      <c r="B700" s="50"/>
      <c r="C700" s="51"/>
      <c r="D700" s="51"/>
      <c r="E700" s="52"/>
      <c r="F700" s="51"/>
      <c r="G700" s="53"/>
      <c r="H700" s="132"/>
      <c r="I700" s="131" t="str">
        <f>IF(ISBLANK(B700),"",SUMIF(Virkedager!$C:$C,"&gt;" &amp;  C700,Virkedager!$A:$A) - SUMIF(Virkedager!$C:$C,"&gt;" &amp;  D700,Virkedager!$A:$A))</f>
        <v/>
      </c>
      <c r="J700" s="54" t="str">
        <f t="shared" si="44"/>
        <v/>
      </c>
      <c r="K700" s="55" t="str">
        <f>IF(ISBLANK(B700),"",SUMIF(Virkedager!$C:$C,"&gt;" &amp;  C700,Virkedager!$A:$A) - SUMIF(Virkedager!$C:$C,"&gt;" &amp;  F700,Virkedager!$A:$A))</f>
        <v/>
      </c>
      <c r="L700" s="54" t="str">
        <f t="shared" si="45"/>
        <v/>
      </c>
      <c r="M700" s="56" t="str">
        <f t="shared" si="46"/>
        <v/>
      </c>
      <c r="N700" s="56" t="str">
        <f>IF(ISBLANK(B700),"",IF(COUNTIF($B$7:B700,B700)&gt;1,TRUE,FALSE))</f>
        <v/>
      </c>
      <c r="O700" s="56" t="str">
        <f>IF(ISBLANK(B700),"",IF(COUNTIF($M$7:M700,TRUE)&gt;$Q$2,M700,FALSE))</f>
        <v/>
      </c>
      <c r="P700" s="135"/>
      <c r="Q700" s="134" t="str">
        <f t="shared" si="47"/>
        <v/>
      </c>
    </row>
    <row r="701" spans="2:17" s="49" customFormat="1" ht="15" x14ac:dyDescent="0.25">
      <c r="B701" s="50"/>
      <c r="C701" s="51"/>
      <c r="D701" s="51"/>
      <c r="E701" s="52"/>
      <c r="F701" s="51"/>
      <c r="G701" s="53"/>
      <c r="H701" s="132"/>
      <c r="I701" s="131" t="str">
        <f>IF(ISBLANK(B701),"",SUMIF(Virkedager!$C:$C,"&gt;" &amp;  C701,Virkedager!$A:$A) - SUMIF(Virkedager!$C:$C,"&gt;" &amp;  D701,Virkedager!$A:$A))</f>
        <v/>
      </c>
      <c r="J701" s="54" t="str">
        <f t="shared" si="44"/>
        <v/>
      </c>
      <c r="K701" s="55" t="str">
        <f>IF(ISBLANK(B701),"",SUMIF(Virkedager!$C:$C,"&gt;" &amp;  C701,Virkedager!$A:$A) - SUMIF(Virkedager!$C:$C,"&gt;" &amp;  F701,Virkedager!$A:$A))</f>
        <v/>
      </c>
      <c r="L701" s="54" t="str">
        <f t="shared" si="45"/>
        <v/>
      </c>
      <c r="M701" s="56" t="str">
        <f t="shared" si="46"/>
        <v/>
      </c>
      <c r="N701" s="56" t="str">
        <f>IF(ISBLANK(B701),"",IF(COUNTIF($B$7:B701,B701)&gt;1,TRUE,FALSE))</f>
        <v/>
      </c>
      <c r="O701" s="56" t="str">
        <f>IF(ISBLANK(B701),"",IF(COUNTIF($M$7:M701,TRUE)&gt;$Q$2,M701,FALSE))</f>
        <v/>
      </c>
      <c r="P701" s="135"/>
      <c r="Q701" s="134" t="str">
        <f t="shared" si="47"/>
        <v/>
      </c>
    </row>
    <row r="702" spans="2:17" s="49" customFormat="1" ht="15" x14ac:dyDescent="0.25">
      <c r="B702" s="50"/>
      <c r="C702" s="51"/>
      <c r="D702" s="51"/>
      <c r="E702" s="52"/>
      <c r="F702" s="51"/>
      <c r="G702" s="53"/>
      <c r="H702" s="132"/>
      <c r="I702" s="131" t="str">
        <f>IF(ISBLANK(B702),"",SUMIF(Virkedager!$C:$C,"&gt;" &amp;  C702,Virkedager!$A:$A) - SUMIF(Virkedager!$C:$C,"&gt;" &amp;  D702,Virkedager!$A:$A))</f>
        <v/>
      </c>
      <c r="J702" s="54" t="str">
        <f t="shared" si="44"/>
        <v/>
      </c>
      <c r="K702" s="55" t="str">
        <f>IF(ISBLANK(B702),"",SUMIF(Virkedager!$C:$C,"&gt;" &amp;  C702,Virkedager!$A:$A) - SUMIF(Virkedager!$C:$C,"&gt;" &amp;  F702,Virkedager!$A:$A))</f>
        <v/>
      </c>
      <c r="L702" s="54" t="str">
        <f t="shared" si="45"/>
        <v/>
      </c>
      <c r="M702" s="56" t="str">
        <f t="shared" si="46"/>
        <v/>
      </c>
      <c r="N702" s="56" t="str">
        <f>IF(ISBLANK(B702),"",IF(COUNTIF($B$7:B702,B702)&gt;1,TRUE,FALSE))</f>
        <v/>
      </c>
      <c r="O702" s="56" t="str">
        <f>IF(ISBLANK(B702),"",IF(COUNTIF($M$7:M702,TRUE)&gt;$Q$2,M702,FALSE))</f>
        <v/>
      </c>
      <c r="P702" s="135"/>
      <c r="Q702" s="134" t="str">
        <f t="shared" si="47"/>
        <v/>
      </c>
    </row>
    <row r="703" spans="2:17" s="49" customFormat="1" ht="15" x14ac:dyDescent="0.25">
      <c r="B703" s="50"/>
      <c r="C703" s="51"/>
      <c r="D703" s="51"/>
      <c r="E703" s="52"/>
      <c r="F703" s="51"/>
      <c r="G703" s="53"/>
      <c r="H703" s="132"/>
      <c r="I703" s="131" t="str">
        <f>IF(ISBLANK(B703),"",SUMIF(Virkedager!$C:$C,"&gt;" &amp;  C703,Virkedager!$A:$A) - SUMIF(Virkedager!$C:$C,"&gt;" &amp;  D703,Virkedager!$A:$A))</f>
        <v/>
      </c>
      <c r="J703" s="54" t="str">
        <f t="shared" si="44"/>
        <v/>
      </c>
      <c r="K703" s="55" t="str">
        <f>IF(ISBLANK(B703),"",SUMIF(Virkedager!$C:$C,"&gt;" &amp;  C703,Virkedager!$A:$A) - SUMIF(Virkedager!$C:$C,"&gt;" &amp;  F703,Virkedager!$A:$A))</f>
        <v/>
      </c>
      <c r="L703" s="54" t="str">
        <f t="shared" si="45"/>
        <v/>
      </c>
      <c r="M703" s="56" t="str">
        <f t="shared" si="46"/>
        <v/>
      </c>
      <c r="N703" s="56" t="str">
        <f>IF(ISBLANK(B703),"",IF(COUNTIF($B$7:B703,B703)&gt;1,TRUE,FALSE))</f>
        <v/>
      </c>
      <c r="O703" s="56" t="str">
        <f>IF(ISBLANK(B703),"",IF(COUNTIF($M$7:M703,TRUE)&gt;$Q$2,M703,FALSE))</f>
        <v/>
      </c>
      <c r="P703" s="135"/>
      <c r="Q703" s="134" t="str">
        <f t="shared" si="47"/>
        <v/>
      </c>
    </row>
    <row r="704" spans="2:17" s="49" customFormat="1" ht="15" x14ac:dyDescent="0.25">
      <c r="B704" s="50"/>
      <c r="C704" s="51"/>
      <c r="D704" s="51"/>
      <c r="E704" s="52"/>
      <c r="F704" s="51"/>
      <c r="G704" s="53"/>
      <c r="H704" s="132"/>
      <c r="I704" s="131" t="str">
        <f>IF(ISBLANK(B704),"",SUMIF(Virkedager!$C:$C,"&gt;" &amp;  C704,Virkedager!$A:$A) - SUMIF(Virkedager!$C:$C,"&gt;" &amp;  D704,Virkedager!$A:$A))</f>
        <v/>
      </c>
      <c r="J704" s="54" t="str">
        <f t="shared" si="44"/>
        <v/>
      </c>
      <c r="K704" s="55" t="str">
        <f>IF(ISBLANK(B704),"",SUMIF(Virkedager!$C:$C,"&gt;" &amp;  C704,Virkedager!$A:$A) - SUMIF(Virkedager!$C:$C,"&gt;" &amp;  F704,Virkedager!$A:$A))</f>
        <v/>
      </c>
      <c r="L704" s="54" t="str">
        <f t="shared" si="45"/>
        <v/>
      </c>
      <c r="M704" s="56" t="str">
        <f t="shared" si="46"/>
        <v/>
      </c>
      <c r="N704" s="56" t="str">
        <f>IF(ISBLANK(B704),"",IF(COUNTIF($B$7:B704,B704)&gt;1,TRUE,FALSE))</f>
        <v/>
      </c>
      <c r="O704" s="56" t="str">
        <f>IF(ISBLANK(B704),"",IF(COUNTIF($M$7:M704,TRUE)&gt;$Q$2,M704,FALSE))</f>
        <v/>
      </c>
      <c r="P704" s="135"/>
      <c r="Q704" s="134" t="str">
        <f t="shared" si="47"/>
        <v/>
      </c>
    </row>
    <row r="705" spans="2:17" s="49" customFormat="1" ht="15" x14ac:dyDescent="0.25">
      <c r="B705" s="50"/>
      <c r="C705" s="51"/>
      <c r="D705" s="51"/>
      <c r="E705" s="52"/>
      <c r="F705" s="51"/>
      <c r="G705" s="53"/>
      <c r="H705" s="132"/>
      <c r="I705" s="131" t="str">
        <f>IF(ISBLANK(B705),"",SUMIF(Virkedager!$C:$C,"&gt;" &amp;  C705,Virkedager!$A:$A) - SUMIF(Virkedager!$C:$C,"&gt;" &amp;  D705,Virkedager!$A:$A))</f>
        <v/>
      </c>
      <c r="J705" s="54" t="str">
        <f t="shared" si="44"/>
        <v/>
      </c>
      <c r="K705" s="55" t="str">
        <f>IF(ISBLANK(B705),"",SUMIF(Virkedager!$C:$C,"&gt;" &amp;  C705,Virkedager!$A:$A) - SUMIF(Virkedager!$C:$C,"&gt;" &amp;  F705,Virkedager!$A:$A))</f>
        <v/>
      </c>
      <c r="L705" s="54" t="str">
        <f t="shared" si="45"/>
        <v/>
      </c>
      <c r="M705" s="56" t="str">
        <f t="shared" si="46"/>
        <v/>
      </c>
      <c r="N705" s="56" t="str">
        <f>IF(ISBLANK(B705),"",IF(COUNTIF($B$7:B705,B705)&gt;1,TRUE,FALSE))</f>
        <v/>
      </c>
      <c r="O705" s="56" t="str">
        <f>IF(ISBLANK(B705),"",IF(COUNTIF($M$7:M705,TRUE)&gt;$Q$2,M705,FALSE))</f>
        <v/>
      </c>
      <c r="P705" s="135"/>
      <c r="Q705" s="134" t="str">
        <f t="shared" si="47"/>
        <v/>
      </c>
    </row>
    <row r="706" spans="2:17" s="49" customFormat="1" ht="15" x14ac:dyDescent="0.25">
      <c r="B706" s="50"/>
      <c r="C706" s="51"/>
      <c r="D706" s="51"/>
      <c r="E706" s="52"/>
      <c r="F706" s="51"/>
      <c r="G706" s="53"/>
      <c r="H706" s="132"/>
      <c r="I706" s="131" t="str">
        <f>IF(ISBLANK(B706),"",SUMIF(Virkedager!$C:$C,"&gt;" &amp;  C706,Virkedager!$A:$A) - SUMIF(Virkedager!$C:$C,"&gt;" &amp;  D706,Virkedager!$A:$A))</f>
        <v/>
      </c>
      <c r="J706" s="54" t="str">
        <f t="shared" si="44"/>
        <v/>
      </c>
      <c r="K706" s="55" t="str">
        <f>IF(ISBLANK(B706),"",SUMIF(Virkedager!$C:$C,"&gt;" &amp;  C706,Virkedager!$A:$A) - SUMIF(Virkedager!$C:$C,"&gt;" &amp;  F706,Virkedager!$A:$A))</f>
        <v/>
      </c>
      <c r="L706" s="54" t="str">
        <f t="shared" si="45"/>
        <v/>
      </c>
      <c r="M706" s="56" t="str">
        <f t="shared" si="46"/>
        <v/>
      </c>
      <c r="N706" s="56" t="str">
        <f>IF(ISBLANK(B706),"",IF(COUNTIF($B$7:B706,B706)&gt;1,TRUE,FALSE))</f>
        <v/>
      </c>
      <c r="O706" s="56" t="str">
        <f>IF(ISBLANK(B706),"",IF(COUNTIF($M$7:M706,TRUE)&gt;$Q$2,M706,FALSE))</f>
        <v/>
      </c>
      <c r="P706" s="135"/>
      <c r="Q706" s="134" t="str">
        <f t="shared" si="47"/>
        <v/>
      </c>
    </row>
    <row r="707" spans="2:17" s="49" customFormat="1" ht="15" x14ac:dyDescent="0.25">
      <c r="B707" s="50"/>
      <c r="C707" s="51"/>
      <c r="D707" s="51"/>
      <c r="E707" s="52"/>
      <c r="F707" s="51"/>
      <c r="G707" s="53"/>
      <c r="H707" s="132"/>
      <c r="I707" s="131" t="str">
        <f>IF(ISBLANK(B707),"",SUMIF(Virkedager!$C:$C,"&gt;" &amp;  C707,Virkedager!$A:$A) - SUMIF(Virkedager!$C:$C,"&gt;" &amp;  D707,Virkedager!$A:$A))</f>
        <v/>
      </c>
      <c r="J707" s="54" t="str">
        <f t="shared" si="44"/>
        <v/>
      </c>
      <c r="K707" s="55" t="str">
        <f>IF(ISBLANK(B707),"",SUMIF(Virkedager!$C:$C,"&gt;" &amp;  C707,Virkedager!$A:$A) - SUMIF(Virkedager!$C:$C,"&gt;" &amp;  F707,Virkedager!$A:$A))</f>
        <v/>
      </c>
      <c r="L707" s="54" t="str">
        <f t="shared" si="45"/>
        <v/>
      </c>
      <c r="M707" s="56" t="str">
        <f t="shared" si="46"/>
        <v/>
      </c>
      <c r="N707" s="56" t="str">
        <f>IF(ISBLANK(B707),"",IF(COUNTIF($B$7:B707,B707)&gt;1,TRUE,FALSE))</f>
        <v/>
      </c>
      <c r="O707" s="56" t="str">
        <f>IF(ISBLANK(B707),"",IF(COUNTIF($M$7:M707,TRUE)&gt;$Q$2,M707,FALSE))</f>
        <v/>
      </c>
      <c r="P707" s="135"/>
      <c r="Q707" s="134" t="str">
        <f t="shared" si="47"/>
        <v/>
      </c>
    </row>
    <row r="708" spans="2:17" s="49" customFormat="1" ht="15" x14ac:dyDescent="0.25">
      <c r="B708" s="50"/>
      <c r="C708" s="51"/>
      <c r="D708" s="51"/>
      <c r="E708" s="52"/>
      <c r="F708" s="51"/>
      <c r="G708" s="53"/>
      <c r="H708" s="132"/>
      <c r="I708" s="131" t="str">
        <f>IF(ISBLANK(B708),"",SUMIF(Virkedager!$C:$C,"&gt;" &amp;  C708,Virkedager!$A:$A) - SUMIF(Virkedager!$C:$C,"&gt;" &amp;  D708,Virkedager!$A:$A))</f>
        <v/>
      </c>
      <c r="J708" s="54" t="str">
        <f t="shared" si="44"/>
        <v/>
      </c>
      <c r="K708" s="55" t="str">
        <f>IF(ISBLANK(B708),"",SUMIF(Virkedager!$C:$C,"&gt;" &amp;  C708,Virkedager!$A:$A) - SUMIF(Virkedager!$C:$C,"&gt;" &amp;  F708,Virkedager!$A:$A))</f>
        <v/>
      </c>
      <c r="L708" s="54" t="str">
        <f t="shared" si="45"/>
        <v/>
      </c>
      <c r="M708" s="56" t="str">
        <f t="shared" si="46"/>
        <v/>
      </c>
      <c r="N708" s="56" t="str">
        <f>IF(ISBLANK(B708),"",IF(COUNTIF($B$7:B708,B708)&gt;1,TRUE,FALSE))</f>
        <v/>
      </c>
      <c r="O708" s="56" t="str">
        <f>IF(ISBLANK(B708),"",IF(COUNTIF($M$7:M708,TRUE)&gt;$Q$2,M708,FALSE))</f>
        <v/>
      </c>
      <c r="P708" s="135"/>
      <c r="Q708" s="134" t="str">
        <f t="shared" si="47"/>
        <v/>
      </c>
    </row>
    <row r="709" spans="2:17" s="49" customFormat="1" ht="15" x14ac:dyDescent="0.25">
      <c r="B709" s="50"/>
      <c r="C709" s="51"/>
      <c r="D709" s="51"/>
      <c r="E709" s="52"/>
      <c r="F709" s="51"/>
      <c r="G709" s="53"/>
      <c r="H709" s="132"/>
      <c r="I709" s="131" t="str">
        <f>IF(ISBLANK(B709),"",SUMIF(Virkedager!$C:$C,"&gt;" &amp;  C709,Virkedager!$A:$A) - SUMIF(Virkedager!$C:$C,"&gt;" &amp;  D709,Virkedager!$A:$A))</f>
        <v/>
      </c>
      <c r="J709" s="54" t="str">
        <f t="shared" si="44"/>
        <v/>
      </c>
      <c r="K709" s="55" t="str">
        <f>IF(ISBLANK(B709),"",SUMIF(Virkedager!$C:$C,"&gt;" &amp;  C709,Virkedager!$A:$A) - SUMIF(Virkedager!$C:$C,"&gt;" &amp;  F709,Virkedager!$A:$A))</f>
        <v/>
      </c>
      <c r="L709" s="54" t="str">
        <f t="shared" si="45"/>
        <v/>
      </c>
      <c r="M709" s="56" t="str">
        <f t="shared" si="46"/>
        <v/>
      </c>
      <c r="N709" s="56" t="str">
        <f>IF(ISBLANK(B709),"",IF(COUNTIF($B$7:B709,B709)&gt;1,TRUE,FALSE))</f>
        <v/>
      </c>
      <c r="O709" s="56" t="str">
        <f>IF(ISBLANK(B709),"",IF(COUNTIF($M$7:M709,TRUE)&gt;$Q$2,M709,FALSE))</f>
        <v/>
      </c>
      <c r="P709" s="135"/>
      <c r="Q709" s="134" t="str">
        <f t="shared" si="47"/>
        <v/>
      </c>
    </row>
    <row r="710" spans="2:17" s="49" customFormat="1" ht="15" x14ac:dyDescent="0.25">
      <c r="B710" s="50"/>
      <c r="C710" s="51"/>
      <c r="D710" s="51"/>
      <c r="E710" s="52"/>
      <c r="F710" s="51"/>
      <c r="G710" s="53"/>
      <c r="H710" s="132"/>
      <c r="I710" s="131" t="str">
        <f>IF(ISBLANK(B710),"",SUMIF(Virkedager!$C:$C,"&gt;" &amp;  C710,Virkedager!$A:$A) - SUMIF(Virkedager!$C:$C,"&gt;" &amp;  D710,Virkedager!$A:$A))</f>
        <v/>
      </c>
      <c r="J710" s="54" t="str">
        <f t="shared" si="44"/>
        <v/>
      </c>
      <c r="K710" s="55" t="str">
        <f>IF(ISBLANK(B710),"",SUMIF(Virkedager!$C:$C,"&gt;" &amp;  C710,Virkedager!$A:$A) - SUMIF(Virkedager!$C:$C,"&gt;" &amp;  F710,Virkedager!$A:$A))</f>
        <v/>
      </c>
      <c r="L710" s="54" t="str">
        <f t="shared" si="45"/>
        <v/>
      </c>
      <c r="M710" s="56" t="str">
        <f t="shared" si="46"/>
        <v/>
      </c>
      <c r="N710" s="56" t="str">
        <f>IF(ISBLANK(B710),"",IF(COUNTIF($B$7:B710,B710)&gt;1,TRUE,FALSE))</f>
        <v/>
      </c>
      <c r="O710" s="56" t="str">
        <f>IF(ISBLANK(B710),"",IF(COUNTIF($M$7:M710,TRUE)&gt;$Q$2,M710,FALSE))</f>
        <v/>
      </c>
      <c r="P710" s="135"/>
      <c r="Q710" s="134" t="str">
        <f t="shared" si="47"/>
        <v/>
      </c>
    </row>
    <row r="711" spans="2:17" s="49" customFormat="1" ht="15" x14ac:dyDescent="0.25">
      <c r="B711" s="50"/>
      <c r="C711" s="51"/>
      <c r="D711" s="51"/>
      <c r="E711" s="52"/>
      <c r="F711" s="51"/>
      <c r="G711" s="53"/>
      <c r="H711" s="132"/>
      <c r="I711" s="131" t="str">
        <f>IF(ISBLANK(B711),"",SUMIF(Virkedager!$C:$C,"&gt;" &amp;  C711,Virkedager!$A:$A) - SUMIF(Virkedager!$C:$C,"&gt;" &amp;  D711,Virkedager!$A:$A))</f>
        <v/>
      </c>
      <c r="J711" s="54" t="str">
        <f t="shared" si="44"/>
        <v/>
      </c>
      <c r="K711" s="55" t="str">
        <f>IF(ISBLANK(B711),"",SUMIF(Virkedager!$C:$C,"&gt;" &amp;  C711,Virkedager!$A:$A) - SUMIF(Virkedager!$C:$C,"&gt;" &amp;  F711,Virkedager!$A:$A))</f>
        <v/>
      </c>
      <c r="L711" s="54" t="str">
        <f t="shared" si="45"/>
        <v/>
      </c>
      <c r="M711" s="56" t="str">
        <f t="shared" si="46"/>
        <v/>
      </c>
      <c r="N711" s="56" t="str">
        <f>IF(ISBLANK(B711),"",IF(COUNTIF($B$7:B711,B711)&gt;1,TRUE,FALSE))</f>
        <v/>
      </c>
      <c r="O711" s="56" t="str">
        <f>IF(ISBLANK(B711),"",IF(COUNTIF($M$7:M711,TRUE)&gt;$Q$2,M711,FALSE))</f>
        <v/>
      </c>
      <c r="P711" s="135"/>
      <c r="Q711" s="134" t="str">
        <f t="shared" si="47"/>
        <v/>
      </c>
    </row>
    <row r="712" spans="2:17" s="49" customFormat="1" ht="15" x14ac:dyDescent="0.25">
      <c r="B712" s="50"/>
      <c r="C712" s="51"/>
      <c r="D712" s="51"/>
      <c r="E712" s="52"/>
      <c r="F712" s="51"/>
      <c r="G712" s="53"/>
      <c r="H712" s="132"/>
      <c r="I712" s="131" t="str">
        <f>IF(ISBLANK(B712),"",SUMIF(Virkedager!$C:$C,"&gt;" &amp;  C712,Virkedager!$A:$A) - SUMIF(Virkedager!$C:$C,"&gt;" &amp;  D712,Virkedager!$A:$A))</f>
        <v/>
      </c>
      <c r="J712" s="54" t="str">
        <f t="shared" si="44"/>
        <v/>
      </c>
      <c r="K712" s="55" t="str">
        <f>IF(ISBLANK(B712),"",SUMIF(Virkedager!$C:$C,"&gt;" &amp;  C712,Virkedager!$A:$A) - SUMIF(Virkedager!$C:$C,"&gt;" &amp;  F712,Virkedager!$A:$A))</f>
        <v/>
      </c>
      <c r="L712" s="54" t="str">
        <f t="shared" si="45"/>
        <v/>
      </c>
      <c r="M712" s="56" t="str">
        <f t="shared" si="46"/>
        <v/>
      </c>
      <c r="N712" s="56" t="str">
        <f>IF(ISBLANK(B712),"",IF(COUNTIF($B$7:B712,B712)&gt;1,TRUE,FALSE))</f>
        <v/>
      </c>
      <c r="O712" s="56" t="str">
        <f>IF(ISBLANK(B712),"",IF(COUNTIF($M$7:M712,TRUE)&gt;$Q$2,M712,FALSE))</f>
        <v/>
      </c>
      <c r="P712" s="135"/>
      <c r="Q712" s="134" t="str">
        <f t="shared" si="47"/>
        <v/>
      </c>
    </row>
    <row r="713" spans="2:17" s="49" customFormat="1" ht="15" x14ac:dyDescent="0.25">
      <c r="B713" s="50"/>
      <c r="C713" s="51"/>
      <c r="D713" s="51"/>
      <c r="E713" s="52"/>
      <c r="F713" s="51"/>
      <c r="G713" s="53"/>
      <c r="H713" s="132"/>
      <c r="I713" s="131" t="str">
        <f>IF(ISBLANK(B713),"",SUMIF(Virkedager!$C:$C,"&gt;" &amp;  C713,Virkedager!$A:$A) - SUMIF(Virkedager!$C:$C,"&gt;" &amp;  D713,Virkedager!$A:$A))</f>
        <v/>
      </c>
      <c r="J713" s="54" t="str">
        <f t="shared" ref="J713:J776" si="48">IF(ISBLANK(B713),"",I713&lt;21)</f>
        <v/>
      </c>
      <c r="K713" s="55" t="str">
        <f>IF(ISBLANK(B713),"",SUMIF(Virkedager!$C:$C,"&gt;" &amp;  C713,Virkedager!$A:$A) - SUMIF(Virkedager!$C:$C,"&gt;" &amp;  F713,Virkedager!$A:$A))</f>
        <v/>
      </c>
      <c r="L713" s="54" t="str">
        <f t="shared" ref="L713:L776" si="49">IF(ISBLANK(B713),"",IF(N713,NOT(N713),K713&gt;20))</f>
        <v/>
      </c>
      <c r="M713" s="56" t="str">
        <f t="shared" ref="M713:M776" si="50">IF(ISBLANK(B713),"",IF(AND(ISNUMBER($L$2),ISNUMBER(E713)),INT(F713)&gt;INT(E713),FALSE))</f>
        <v/>
      </c>
      <c r="N713" s="56" t="str">
        <f>IF(ISBLANK(B713),"",IF(COUNTIF($B$7:B713,B713)&gt;1,TRUE,FALSE))</f>
        <v/>
      </c>
      <c r="O713" s="56" t="str">
        <f>IF(ISBLANK(B713),"",IF(COUNTIF($M$7:M713,TRUE)&gt;$Q$2,M713,FALSE))</f>
        <v/>
      </c>
      <c r="P713" s="135"/>
      <c r="Q713" s="134" t="str">
        <f t="shared" ref="Q713:Q776" si="51">IF(ISBLANK(B713),"",MAXA(IF(AND(L713,J713,NOT(N713)),G713,0),IF(AND(O713,$P$2,NOT(N713)),500,0)))</f>
        <v/>
      </c>
    </row>
    <row r="714" spans="2:17" s="49" customFormat="1" ht="15" x14ac:dyDescent="0.25">
      <c r="B714" s="50"/>
      <c r="C714" s="51"/>
      <c r="D714" s="51"/>
      <c r="E714" s="52"/>
      <c r="F714" s="51"/>
      <c r="G714" s="53"/>
      <c r="H714" s="132"/>
      <c r="I714" s="131" t="str">
        <f>IF(ISBLANK(B714),"",SUMIF(Virkedager!$C:$C,"&gt;" &amp;  C714,Virkedager!$A:$A) - SUMIF(Virkedager!$C:$C,"&gt;" &amp;  D714,Virkedager!$A:$A))</f>
        <v/>
      </c>
      <c r="J714" s="54" t="str">
        <f t="shared" si="48"/>
        <v/>
      </c>
      <c r="K714" s="55" t="str">
        <f>IF(ISBLANK(B714),"",SUMIF(Virkedager!$C:$C,"&gt;" &amp;  C714,Virkedager!$A:$A) - SUMIF(Virkedager!$C:$C,"&gt;" &amp;  F714,Virkedager!$A:$A))</f>
        <v/>
      </c>
      <c r="L714" s="54" t="str">
        <f t="shared" si="49"/>
        <v/>
      </c>
      <c r="M714" s="56" t="str">
        <f t="shared" si="50"/>
        <v/>
      </c>
      <c r="N714" s="56" t="str">
        <f>IF(ISBLANK(B714),"",IF(COUNTIF($B$7:B714,B714)&gt;1,TRUE,FALSE))</f>
        <v/>
      </c>
      <c r="O714" s="56" t="str">
        <f>IF(ISBLANK(B714),"",IF(COUNTIF($M$7:M714,TRUE)&gt;$Q$2,M714,FALSE))</f>
        <v/>
      </c>
      <c r="P714" s="135"/>
      <c r="Q714" s="134" t="str">
        <f t="shared" si="51"/>
        <v/>
      </c>
    </row>
    <row r="715" spans="2:17" s="49" customFormat="1" ht="15" x14ac:dyDescent="0.25">
      <c r="B715" s="50"/>
      <c r="C715" s="51"/>
      <c r="D715" s="51"/>
      <c r="E715" s="52"/>
      <c r="F715" s="51"/>
      <c r="G715" s="53"/>
      <c r="H715" s="132"/>
      <c r="I715" s="131" t="str">
        <f>IF(ISBLANK(B715),"",SUMIF(Virkedager!$C:$C,"&gt;" &amp;  C715,Virkedager!$A:$A) - SUMIF(Virkedager!$C:$C,"&gt;" &amp;  D715,Virkedager!$A:$A))</f>
        <v/>
      </c>
      <c r="J715" s="54" t="str">
        <f t="shared" si="48"/>
        <v/>
      </c>
      <c r="K715" s="55" t="str">
        <f>IF(ISBLANK(B715),"",SUMIF(Virkedager!$C:$C,"&gt;" &amp;  C715,Virkedager!$A:$A) - SUMIF(Virkedager!$C:$C,"&gt;" &amp;  F715,Virkedager!$A:$A))</f>
        <v/>
      </c>
      <c r="L715" s="54" t="str">
        <f t="shared" si="49"/>
        <v/>
      </c>
      <c r="M715" s="56" t="str">
        <f t="shared" si="50"/>
        <v/>
      </c>
      <c r="N715" s="56" t="str">
        <f>IF(ISBLANK(B715),"",IF(COUNTIF($B$7:B715,B715)&gt;1,TRUE,FALSE))</f>
        <v/>
      </c>
      <c r="O715" s="56" t="str">
        <f>IF(ISBLANK(B715),"",IF(COUNTIF($M$7:M715,TRUE)&gt;$Q$2,M715,FALSE))</f>
        <v/>
      </c>
      <c r="P715" s="135"/>
      <c r="Q715" s="134" t="str">
        <f t="shared" si="51"/>
        <v/>
      </c>
    </row>
    <row r="716" spans="2:17" s="49" customFormat="1" ht="15" x14ac:dyDescent="0.25">
      <c r="B716" s="50"/>
      <c r="C716" s="51"/>
      <c r="D716" s="51"/>
      <c r="E716" s="52"/>
      <c r="F716" s="51"/>
      <c r="G716" s="53"/>
      <c r="H716" s="132"/>
      <c r="I716" s="131" t="str">
        <f>IF(ISBLANK(B716),"",SUMIF(Virkedager!$C:$C,"&gt;" &amp;  C716,Virkedager!$A:$A) - SUMIF(Virkedager!$C:$C,"&gt;" &amp;  D716,Virkedager!$A:$A))</f>
        <v/>
      </c>
      <c r="J716" s="54" t="str">
        <f t="shared" si="48"/>
        <v/>
      </c>
      <c r="K716" s="55" t="str">
        <f>IF(ISBLANK(B716),"",SUMIF(Virkedager!$C:$C,"&gt;" &amp;  C716,Virkedager!$A:$A) - SUMIF(Virkedager!$C:$C,"&gt;" &amp;  F716,Virkedager!$A:$A))</f>
        <v/>
      </c>
      <c r="L716" s="54" t="str">
        <f t="shared" si="49"/>
        <v/>
      </c>
      <c r="M716" s="56" t="str">
        <f t="shared" si="50"/>
        <v/>
      </c>
      <c r="N716" s="56" t="str">
        <f>IF(ISBLANK(B716),"",IF(COUNTIF($B$7:B716,B716)&gt;1,TRUE,FALSE))</f>
        <v/>
      </c>
      <c r="O716" s="56" t="str">
        <f>IF(ISBLANK(B716),"",IF(COUNTIF($M$7:M716,TRUE)&gt;$Q$2,M716,FALSE))</f>
        <v/>
      </c>
      <c r="P716" s="135"/>
      <c r="Q716" s="134" t="str">
        <f t="shared" si="51"/>
        <v/>
      </c>
    </row>
    <row r="717" spans="2:17" s="49" customFormat="1" ht="15" x14ac:dyDescent="0.25">
      <c r="B717" s="50"/>
      <c r="C717" s="51"/>
      <c r="D717" s="51"/>
      <c r="E717" s="52"/>
      <c r="F717" s="51"/>
      <c r="G717" s="53"/>
      <c r="H717" s="132"/>
      <c r="I717" s="131" t="str">
        <f>IF(ISBLANK(B717),"",SUMIF(Virkedager!$C:$C,"&gt;" &amp;  C717,Virkedager!$A:$A) - SUMIF(Virkedager!$C:$C,"&gt;" &amp;  D717,Virkedager!$A:$A))</f>
        <v/>
      </c>
      <c r="J717" s="54" t="str">
        <f t="shared" si="48"/>
        <v/>
      </c>
      <c r="K717" s="55" t="str">
        <f>IF(ISBLANK(B717),"",SUMIF(Virkedager!$C:$C,"&gt;" &amp;  C717,Virkedager!$A:$A) - SUMIF(Virkedager!$C:$C,"&gt;" &amp;  F717,Virkedager!$A:$A))</f>
        <v/>
      </c>
      <c r="L717" s="54" t="str">
        <f t="shared" si="49"/>
        <v/>
      </c>
      <c r="M717" s="56" t="str">
        <f t="shared" si="50"/>
        <v/>
      </c>
      <c r="N717" s="56" t="str">
        <f>IF(ISBLANK(B717),"",IF(COUNTIF($B$7:B717,B717)&gt;1,TRUE,FALSE))</f>
        <v/>
      </c>
      <c r="O717" s="56" t="str">
        <f>IF(ISBLANK(B717),"",IF(COUNTIF($M$7:M717,TRUE)&gt;$Q$2,M717,FALSE))</f>
        <v/>
      </c>
      <c r="P717" s="135"/>
      <c r="Q717" s="134" t="str">
        <f t="shared" si="51"/>
        <v/>
      </c>
    </row>
    <row r="718" spans="2:17" s="49" customFormat="1" ht="15" x14ac:dyDescent="0.25">
      <c r="B718" s="50"/>
      <c r="C718" s="51"/>
      <c r="D718" s="51"/>
      <c r="E718" s="52"/>
      <c r="F718" s="51"/>
      <c r="G718" s="53"/>
      <c r="H718" s="132"/>
      <c r="I718" s="131" t="str">
        <f>IF(ISBLANK(B718),"",SUMIF(Virkedager!$C:$C,"&gt;" &amp;  C718,Virkedager!$A:$A) - SUMIF(Virkedager!$C:$C,"&gt;" &amp;  D718,Virkedager!$A:$A))</f>
        <v/>
      </c>
      <c r="J718" s="54" t="str">
        <f t="shared" si="48"/>
        <v/>
      </c>
      <c r="K718" s="55" t="str">
        <f>IF(ISBLANK(B718),"",SUMIF(Virkedager!$C:$C,"&gt;" &amp;  C718,Virkedager!$A:$A) - SUMIF(Virkedager!$C:$C,"&gt;" &amp;  F718,Virkedager!$A:$A))</f>
        <v/>
      </c>
      <c r="L718" s="54" t="str">
        <f t="shared" si="49"/>
        <v/>
      </c>
      <c r="M718" s="56" t="str">
        <f t="shared" si="50"/>
        <v/>
      </c>
      <c r="N718" s="56" t="str">
        <f>IF(ISBLANK(B718),"",IF(COUNTIF($B$7:B718,B718)&gt;1,TRUE,FALSE))</f>
        <v/>
      </c>
      <c r="O718" s="56" t="str">
        <f>IF(ISBLANK(B718),"",IF(COUNTIF($M$7:M718,TRUE)&gt;$Q$2,M718,FALSE))</f>
        <v/>
      </c>
      <c r="P718" s="135"/>
      <c r="Q718" s="134" t="str">
        <f t="shared" si="51"/>
        <v/>
      </c>
    </row>
    <row r="719" spans="2:17" s="49" customFormat="1" ht="15" x14ac:dyDescent="0.25">
      <c r="B719" s="50"/>
      <c r="C719" s="51"/>
      <c r="D719" s="51"/>
      <c r="E719" s="52"/>
      <c r="F719" s="51"/>
      <c r="G719" s="53"/>
      <c r="H719" s="132"/>
      <c r="I719" s="131" t="str">
        <f>IF(ISBLANK(B719),"",SUMIF(Virkedager!$C:$C,"&gt;" &amp;  C719,Virkedager!$A:$A) - SUMIF(Virkedager!$C:$C,"&gt;" &amp;  D719,Virkedager!$A:$A))</f>
        <v/>
      </c>
      <c r="J719" s="54" t="str">
        <f t="shared" si="48"/>
        <v/>
      </c>
      <c r="K719" s="55" t="str">
        <f>IF(ISBLANK(B719),"",SUMIF(Virkedager!$C:$C,"&gt;" &amp;  C719,Virkedager!$A:$A) - SUMIF(Virkedager!$C:$C,"&gt;" &amp;  F719,Virkedager!$A:$A))</f>
        <v/>
      </c>
      <c r="L719" s="54" t="str">
        <f t="shared" si="49"/>
        <v/>
      </c>
      <c r="M719" s="56" t="str">
        <f t="shared" si="50"/>
        <v/>
      </c>
      <c r="N719" s="56" t="str">
        <f>IF(ISBLANK(B719),"",IF(COUNTIF($B$7:B719,B719)&gt;1,TRUE,FALSE))</f>
        <v/>
      </c>
      <c r="O719" s="56" t="str">
        <f>IF(ISBLANK(B719),"",IF(COUNTIF($M$7:M719,TRUE)&gt;$Q$2,M719,FALSE))</f>
        <v/>
      </c>
      <c r="P719" s="135"/>
      <c r="Q719" s="134" t="str">
        <f t="shared" si="51"/>
        <v/>
      </c>
    </row>
    <row r="720" spans="2:17" s="49" customFormat="1" ht="15" x14ac:dyDescent="0.25">
      <c r="B720" s="50"/>
      <c r="C720" s="51"/>
      <c r="D720" s="51"/>
      <c r="E720" s="52"/>
      <c r="F720" s="51"/>
      <c r="G720" s="53"/>
      <c r="H720" s="132"/>
      <c r="I720" s="131" t="str">
        <f>IF(ISBLANK(B720),"",SUMIF(Virkedager!$C:$C,"&gt;" &amp;  C720,Virkedager!$A:$A) - SUMIF(Virkedager!$C:$C,"&gt;" &amp;  D720,Virkedager!$A:$A))</f>
        <v/>
      </c>
      <c r="J720" s="54" t="str">
        <f t="shared" si="48"/>
        <v/>
      </c>
      <c r="K720" s="55" t="str">
        <f>IF(ISBLANK(B720),"",SUMIF(Virkedager!$C:$C,"&gt;" &amp;  C720,Virkedager!$A:$A) - SUMIF(Virkedager!$C:$C,"&gt;" &amp;  F720,Virkedager!$A:$A))</f>
        <v/>
      </c>
      <c r="L720" s="54" t="str">
        <f t="shared" si="49"/>
        <v/>
      </c>
      <c r="M720" s="56" t="str">
        <f t="shared" si="50"/>
        <v/>
      </c>
      <c r="N720" s="56" t="str">
        <f>IF(ISBLANK(B720),"",IF(COUNTIF($B$7:B720,B720)&gt;1,TRUE,FALSE))</f>
        <v/>
      </c>
      <c r="O720" s="56" t="str">
        <f>IF(ISBLANK(B720),"",IF(COUNTIF($M$7:M720,TRUE)&gt;$Q$2,M720,FALSE))</f>
        <v/>
      </c>
      <c r="P720" s="135"/>
      <c r="Q720" s="134" t="str">
        <f t="shared" si="51"/>
        <v/>
      </c>
    </row>
    <row r="721" spans="2:17" s="49" customFormat="1" ht="15" x14ac:dyDescent="0.25">
      <c r="B721" s="50"/>
      <c r="C721" s="51"/>
      <c r="D721" s="51"/>
      <c r="E721" s="52"/>
      <c r="F721" s="51"/>
      <c r="G721" s="53"/>
      <c r="H721" s="132"/>
      <c r="I721" s="131" t="str">
        <f>IF(ISBLANK(B721),"",SUMIF(Virkedager!$C:$C,"&gt;" &amp;  C721,Virkedager!$A:$A) - SUMIF(Virkedager!$C:$C,"&gt;" &amp;  D721,Virkedager!$A:$A))</f>
        <v/>
      </c>
      <c r="J721" s="54" t="str">
        <f t="shared" si="48"/>
        <v/>
      </c>
      <c r="K721" s="55" t="str">
        <f>IF(ISBLANK(B721),"",SUMIF(Virkedager!$C:$C,"&gt;" &amp;  C721,Virkedager!$A:$A) - SUMIF(Virkedager!$C:$C,"&gt;" &amp;  F721,Virkedager!$A:$A))</f>
        <v/>
      </c>
      <c r="L721" s="54" t="str">
        <f t="shared" si="49"/>
        <v/>
      </c>
      <c r="M721" s="56" t="str">
        <f t="shared" si="50"/>
        <v/>
      </c>
      <c r="N721" s="56" t="str">
        <f>IF(ISBLANK(B721),"",IF(COUNTIF($B$7:B721,B721)&gt;1,TRUE,FALSE))</f>
        <v/>
      </c>
      <c r="O721" s="56" t="str">
        <f>IF(ISBLANK(B721),"",IF(COUNTIF($M$7:M721,TRUE)&gt;$Q$2,M721,FALSE))</f>
        <v/>
      </c>
      <c r="P721" s="135"/>
      <c r="Q721" s="134" t="str">
        <f t="shared" si="51"/>
        <v/>
      </c>
    </row>
    <row r="722" spans="2:17" s="49" customFormat="1" ht="15" x14ac:dyDescent="0.25">
      <c r="B722" s="50"/>
      <c r="C722" s="51"/>
      <c r="D722" s="51"/>
      <c r="E722" s="52"/>
      <c r="F722" s="51"/>
      <c r="G722" s="53"/>
      <c r="H722" s="132"/>
      <c r="I722" s="131" t="str">
        <f>IF(ISBLANK(B722),"",SUMIF(Virkedager!$C:$C,"&gt;" &amp;  C722,Virkedager!$A:$A) - SUMIF(Virkedager!$C:$C,"&gt;" &amp;  D722,Virkedager!$A:$A))</f>
        <v/>
      </c>
      <c r="J722" s="54" t="str">
        <f t="shared" si="48"/>
        <v/>
      </c>
      <c r="K722" s="55" t="str">
        <f>IF(ISBLANK(B722),"",SUMIF(Virkedager!$C:$C,"&gt;" &amp;  C722,Virkedager!$A:$A) - SUMIF(Virkedager!$C:$C,"&gt;" &amp;  F722,Virkedager!$A:$A))</f>
        <v/>
      </c>
      <c r="L722" s="54" t="str">
        <f t="shared" si="49"/>
        <v/>
      </c>
      <c r="M722" s="56" t="str">
        <f t="shared" si="50"/>
        <v/>
      </c>
      <c r="N722" s="56" t="str">
        <f>IF(ISBLANK(B722),"",IF(COUNTIF($B$7:B722,B722)&gt;1,TRUE,FALSE))</f>
        <v/>
      </c>
      <c r="O722" s="56" t="str">
        <f>IF(ISBLANK(B722),"",IF(COUNTIF($M$7:M722,TRUE)&gt;$Q$2,M722,FALSE))</f>
        <v/>
      </c>
      <c r="P722" s="135"/>
      <c r="Q722" s="134" t="str">
        <f t="shared" si="51"/>
        <v/>
      </c>
    </row>
    <row r="723" spans="2:17" s="49" customFormat="1" ht="15" x14ac:dyDescent="0.25">
      <c r="B723" s="50"/>
      <c r="C723" s="51"/>
      <c r="D723" s="51"/>
      <c r="E723" s="52"/>
      <c r="F723" s="51"/>
      <c r="G723" s="53"/>
      <c r="H723" s="132"/>
      <c r="I723" s="131" t="str">
        <f>IF(ISBLANK(B723),"",SUMIF(Virkedager!$C:$C,"&gt;" &amp;  C723,Virkedager!$A:$A) - SUMIF(Virkedager!$C:$C,"&gt;" &amp;  D723,Virkedager!$A:$A))</f>
        <v/>
      </c>
      <c r="J723" s="54" t="str">
        <f t="shared" si="48"/>
        <v/>
      </c>
      <c r="K723" s="55" t="str">
        <f>IF(ISBLANK(B723),"",SUMIF(Virkedager!$C:$C,"&gt;" &amp;  C723,Virkedager!$A:$A) - SUMIF(Virkedager!$C:$C,"&gt;" &amp;  F723,Virkedager!$A:$A))</f>
        <v/>
      </c>
      <c r="L723" s="54" t="str">
        <f t="shared" si="49"/>
        <v/>
      </c>
      <c r="M723" s="56" t="str">
        <f t="shared" si="50"/>
        <v/>
      </c>
      <c r="N723" s="56" t="str">
        <f>IF(ISBLANK(B723),"",IF(COUNTIF($B$7:B723,B723)&gt;1,TRUE,FALSE))</f>
        <v/>
      </c>
      <c r="O723" s="56" t="str">
        <f>IF(ISBLANK(B723),"",IF(COUNTIF($M$7:M723,TRUE)&gt;$Q$2,M723,FALSE))</f>
        <v/>
      </c>
      <c r="P723" s="135"/>
      <c r="Q723" s="134" t="str">
        <f t="shared" si="51"/>
        <v/>
      </c>
    </row>
    <row r="724" spans="2:17" s="49" customFormat="1" ht="15" x14ac:dyDescent="0.25">
      <c r="B724" s="50"/>
      <c r="C724" s="51"/>
      <c r="D724" s="51"/>
      <c r="E724" s="52"/>
      <c r="F724" s="51"/>
      <c r="G724" s="53"/>
      <c r="H724" s="132"/>
      <c r="I724" s="131" t="str">
        <f>IF(ISBLANK(B724),"",SUMIF(Virkedager!$C:$C,"&gt;" &amp;  C724,Virkedager!$A:$A) - SUMIF(Virkedager!$C:$C,"&gt;" &amp;  D724,Virkedager!$A:$A))</f>
        <v/>
      </c>
      <c r="J724" s="54" t="str">
        <f t="shared" si="48"/>
        <v/>
      </c>
      <c r="K724" s="55" t="str">
        <f>IF(ISBLANK(B724),"",SUMIF(Virkedager!$C:$C,"&gt;" &amp;  C724,Virkedager!$A:$A) - SUMIF(Virkedager!$C:$C,"&gt;" &amp;  F724,Virkedager!$A:$A))</f>
        <v/>
      </c>
      <c r="L724" s="54" t="str">
        <f t="shared" si="49"/>
        <v/>
      </c>
      <c r="M724" s="56" t="str">
        <f t="shared" si="50"/>
        <v/>
      </c>
      <c r="N724" s="56" t="str">
        <f>IF(ISBLANK(B724),"",IF(COUNTIF($B$7:B724,B724)&gt;1,TRUE,FALSE))</f>
        <v/>
      </c>
      <c r="O724" s="56" t="str">
        <f>IF(ISBLANK(B724),"",IF(COUNTIF($M$7:M724,TRUE)&gt;$Q$2,M724,FALSE))</f>
        <v/>
      </c>
      <c r="P724" s="135"/>
      <c r="Q724" s="134" t="str">
        <f t="shared" si="51"/>
        <v/>
      </c>
    </row>
    <row r="725" spans="2:17" s="49" customFormat="1" ht="15" x14ac:dyDescent="0.25">
      <c r="B725" s="50"/>
      <c r="C725" s="51"/>
      <c r="D725" s="51"/>
      <c r="E725" s="52"/>
      <c r="F725" s="51"/>
      <c r="G725" s="53"/>
      <c r="H725" s="132"/>
      <c r="I725" s="131" t="str">
        <f>IF(ISBLANK(B725),"",SUMIF(Virkedager!$C:$C,"&gt;" &amp;  C725,Virkedager!$A:$A) - SUMIF(Virkedager!$C:$C,"&gt;" &amp;  D725,Virkedager!$A:$A))</f>
        <v/>
      </c>
      <c r="J725" s="54" t="str">
        <f t="shared" si="48"/>
        <v/>
      </c>
      <c r="K725" s="55" t="str">
        <f>IF(ISBLANK(B725),"",SUMIF(Virkedager!$C:$C,"&gt;" &amp;  C725,Virkedager!$A:$A) - SUMIF(Virkedager!$C:$C,"&gt;" &amp;  F725,Virkedager!$A:$A))</f>
        <v/>
      </c>
      <c r="L725" s="54" t="str">
        <f t="shared" si="49"/>
        <v/>
      </c>
      <c r="M725" s="56" t="str">
        <f t="shared" si="50"/>
        <v/>
      </c>
      <c r="N725" s="56" t="str">
        <f>IF(ISBLANK(B725),"",IF(COUNTIF($B$7:B725,B725)&gt;1,TRUE,FALSE))</f>
        <v/>
      </c>
      <c r="O725" s="56" t="str">
        <f>IF(ISBLANK(B725),"",IF(COUNTIF($M$7:M725,TRUE)&gt;$Q$2,M725,FALSE))</f>
        <v/>
      </c>
      <c r="P725" s="135"/>
      <c r="Q725" s="134" t="str">
        <f t="shared" si="51"/>
        <v/>
      </c>
    </row>
    <row r="726" spans="2:17" s="49" customFormat="1" ht="15" x14ac:dyDescent="0.25">
      <c r="B726" s="50"/>
      <c r="C726" s="51"/>
      <c r="D726" s="51"/>
      <c r="E726" s="52"/>
      <c r="F726" s="51"/>
      <c r="G726" s="53"/>
      <c r="H726" s="132"/>
      <c r="I726" s="131" t="str">
        <f>IF(ISBLANK(B726),"",SUMIF(Virkedager!$C:$C,"&gt;" &amp;  C726,Virkedager!$A:$A) - SUMIF(Virkedager!$C:$C,"&gt;" &amp;  D726,Virkedager!$A:$A))</f>
        <v/>
      </c>
      <c r="J726" s="54" t="str">
        <f t="shared" si="48"/>
        <v/>
      </c>
      <c r="K726" s="55" t="str">
        <f>IF(ISBLANK(B726),"",SUMIF(Virkedager!$C:$C,"&gt;" &amp;  C726,Virkedager!$A:$A) - SUMIF(Virkedager!$C:$C,"&gt;" &amp;  F726,Virkedager!$A:$A))</f>
        <v/>
      </c>
      <c r="L726" s="54" t="str">
        <f t="shared" si="49"/>
        <v/>
      </c>
      <c r="M726" s="56" t="str">
        <f t="shared" si="50"/>
        <v/>
      </c>
      <c r="N726" s="56" t="str">
        <f>IF(ISBLANK(B726),"",IF(COUNTIF($B$7:B726,B726)&gt;1,TRUE,FALSE))</f>
        <v/>
      </c>
      <c r="O726" s="56" t="str">
        <f>IF(ISBLANK(B726),"",IF(COUNTIF($M$7:M726,TRUE)&gt;$Q$2,M726,FALSE))</f>
        <v/>
      </c>
      <c r="P726" s="135"/>
      <c r="Q726" s="134" t="str">
        <f t="shared" si="51"/>
        <v/>
      </c>
    </row>
    <row r="727" spans="2:17" s="49" customFormat="1" ht="15" x14ac:dyDescent="0.25">
      <c r="B727" s="50"/>
      <c r="C727" s="51"/>
      <c r="D727" s="51"/>
      <c r="E727" s="52"/>
      <c r="F727" s="51"/>
      <c r="G727" s="53"/>
      <c r="H727" s="132"/>
      <c r="I727" s="131" t="str">
        <f>IF(ISBLANK(B727),"",SUMIF(Virkedager!$C:$C,"&gt;" &amp;  C727,Virkedager!$A:$A) - SUMIF(Virkedager!$C:$C,"&gt;" &amp;  D727,Virkedager!$A:$A))</f>
        <v/>
      </c>
      <c r="J727" s="54" t="str">
        <f t="shared" si="48"/>
        <v/>
      </c>
      <c r="K727" s="55" t="str">
        <f>IF(ISBLANK(B727),"",SUMIF(Virkedager!$C:$C,"&gt;" &amp;  C727,Virkedager!$A:$A) - SUMIF(Virkedager!$C:$C,"&gt;" &amp;  F727,Virkedager!$A:$A))</f>
        <v/>
      </c>
      <c r="L727" s="54" t="str">
        <f t="shared" si="49"/>
        <v/>
      </c>
      <c r="M727" s="56" t="str">
        <f t="shared" si="50"/>
        <v/>
      </c>
      <c r="N727" s="56" t="str">
        <f>IF(ISBLANK(B727),"",IF(COUNTIF($B$7:B727,B727)&gt;1,TRUE,FALSE))</f>
        <v/>
      </c>
      <c r="O727" s="56" t="str">
        <f>IF(ISBLANK(B727),"",IF(COUNTIF($M$7:M727,TRUE)&gt;$Q$2,M727,FALSE))</f>
        <v/>
      </c>
      <c r="P727" s="135"/>
      <c r="Q727" s="134" t="str">
        <f t="shared" si="51"/>
        <v/>
      </c>
    </row>
    <row r="728" spans="2:17" s="49" customFormat="1" ht="15" x14ac:dyDescent="0.25">
      <c r="B728" s="50"/>
      <c r="C728" s="51"/>
      <c r="D728" s="51"/>
      <c r="E728" s="52"/>
      <c r="F728" s="51"/>
      <c r="G728" s="53"/>
      <c r="H728" s="132"/>
      <c r="I728" s="131" t="str">
        <f>IF(ISBLANK(B728),"",SUMIF(Virkedager!$C:$C,"&gt;" &amp;  C728,Virkedager!$A:$A) - SUMIF(Virkedager!$C:$C,"&gt;" &amp;  D728,Virkedager!$A:$A))</f>
        <v/>
      </c>
      <c r="J728" s="54" t="str">
        <f t="shared" si="48"/>
        <v/>
      </c>
      <c r="K728" s="55" t="str">
        <f>IF(ISBLANK(B728),"",SUMIF(Virkedager!$C:$C,"&gt;" &amp;  C728,Virkedager!$A:$A) - SUMIF(Virkedager!$C:$C,"&gt;" &amp;  F728,Virkedager!$A:$A))</f>
        <v/>
      </c>
      <c r="L728" s="54" t="str">
        <f t="shared" si="49"/>
        <v/>
      </c>
      <c r="M728" s="56" t="str">
        <f t="shared" si="50"/>
        <v/>
      </c>
      <c r="N728" s="56" t="str">
        <f>IF(ISBLANK(B728),"",IF(COUNTIF($B$7:B728,B728)&gt;1,TRUE,FALSE))</f>
        <v/>
      </c>
      <c r="O728" s="56" t="str">
        <f>IF(ISBLANK(B728),"",IF(COUNTIF($M$7:M728,TRUE)&gt;$Q$2,M728,FALSE))</f>
        <v/>
      </c>
      <c r="P728" s="135"/>
      <c r="Q728" s="134" t="str">
        <f t="shared" si="51"/>
        <v/>
      </c>
    </row>
    <row r="729" spans="2:17" s="49" customFormat="1" ht="15" x14ac:dyDescent="0.25">
      <c r="B729" s="50"/>
      <c r="C729" s="51"/>
      <c r="D729" s="51"/>
      <c r="E729" s="52"/>
      <c r="F729" s="51"/>
      <c r="G729" s="53"/>
      <c r="H729" s="132"/>
      <c r="I729" s="131" t="str">
        <f>IF(ISBLANK(B729),"",SUMIF(Virkedager!$C:$C,"&gt;" &amp;  C729,Virkedager!$A:$A) - SUMIF(Virkedager!$C:$C,"&gt;" &amp;  D729,Virkedager!$A:$A))</f>
        <v/>
      </c>
      <c r="J729" s="54" t="str">
        <f t="shared" si="48"/>
        <v/>
      </c>
      <c r="K729" s="55" t="str">
        <f>IF(ISBLANK(B729),"",SUMIF(Virkedager!$C:$C,"&gt;" &amp;  C729,Virkedager!$A:$A) - SUMIF(Virkedager!$C:$C,"&gt;" &amp;  F729,Virkedager!$A:$A))</f>
        <v/>
      </c>
      <c r="L729" s="54" t="str">
        <f t="shared" si="49"/>
        <v/>
      </c>
      <c r="M729" s="56" t="str">
        <f t="shared" si="50"/>
        <v/>
      </c>
      <c r="N729" s="56" t="str">
        <f>IF(ISBLANK(B729),"",IF(COUNTIF($B$7:B729,B729)&gt;1,TRUE,FALSE))</f>
        <v/>
      </c>
      <c r="O729" s="56" t="str">
        <f>IF(ISBLANK(B729),"",IF(COUNTIF($M$7:M729,TRUE)&gt;$Q$2,M729,FALSE))</f>
        <v/>
      </c>
      <c r="P729" s="135"/>
      <c r="Q729" s="134" t="str">
        <f t="shared" si="51"/>
        <v/>
      </c>
    </row>
    <row r="730" spans="2:17" s="49" customFormat="1" ht="15" x14ac:dyDescent="0.25">
      <c r="B730" s="50"/>
      <c r="C730" s="51"/>
      <c r="D730" s="51"/>
      <c r="E730" s="52"/>
      <c r="F730" s="51"/>
      <c r="G730" s="53"/>
      <c r="H730" s="132"/>
      <c r="I730" s="131" t="str">
        <f>IF(ISBLANK(B730),"",SUMIF(Virkedager!$C:$C,"&gt;" &amp;  C730,Virkedager!$A:$A) - SUMIF(Virkedager!$C:$C,"&gt;" &amp;  D730,Virkedager!$A:$A))</f>
        <v/>
      </c>
      <c r="J730" s="54" t="str">
        <f t="shared" si="48"/>
        <v/>
      </c>
      <c r="K730" s="55" t="str">
        <f>IF(ISBLANK(B730),"",SUMIF(Virkedager!$C:$C,"&gt;" &amp;  C730,Virkedager!$A:$A) - SUMIF(Virkedager!$C:$C,"&gt;" &amp;  F730,Virkedager!$A:$A))</f>
        <v/>
      </c>
      <c r="L730" s="54" t="str">
        <f t="shared" si="49"/>
        <v/>
      </c>
      <c r="M730" s="56" t="str">
        <f t="shared" si="50"/>
        <v/>
      </c>
      <c r="N730" s="56" t="str">
        <f>IF(ISBLANK(B730),"",IF(COUNTIF($B$7:B730,B730)&gt;1,TRUE,FALSE))</f>
        <v/>
      </c>
      <c r="O730" s="56" t="str">
        <f>IF(ISBLANK(B730),"",IF(COUNTIF($M$7:M730,TRUE)&gt;$Q$2,M730,FALSE))</f>
        <v/>
      </c>
      <c r="P730" s="135"/>
      <c r="Q730" s="134" t="str">
        <f t="shared" si="51"/>
        <v/>
      </c>
    </row>
    <row r="731" spans="2:17" s="49" customFormat="1" ht="15" x14ac:dyDescent="0.25">
      <c r="B731" s="50"/>
      <c r="C731" s="51"/>
      <c r="D731" s="51"/>
      <c r="E731" s="52"/>
      <c r="F731" s="51"/>
      <c r="G731" s="53"/>
      <c r="H731" s="132"/>
      <c r="I731" s="131" t="str">
        <f>IF(ISBLANK(B731),"",SUMIF(Virkedager!$C:$C,"&gt;" &amp;  C731,Virkedager!$A:$A) - SUMIF(Virkedager!$C:$C,"&gt;" &amp;  D731,Virkedager!$A:$A))</f>
        <v/>
      </c>
      <c r="J731" s="54" t="str">
        <f t="shared" si="48"/>
        <v/>
      </c>
      <c r="K731" s="55" t="str">
        <f>IF(ISBLANK(B731),"",SUMIF(Virkedager!$C:$C,"&gt;" &amp;  C731,Virkedager!$A:$A) - SUMIF(Virkedager!$C:$C,"&gt;" &amp;  F731,Virkedager!$A:$A))</f>
        <v/>
      </c>
      <c r="L731" s="54" t="str">
        <f t="shared" si="49"/>
        <v/>
      </c>
      <c r="M731" s="56" t="str">
        <f t="shared" si="50"/>
        <v/>
      </c>
      <c r="N731" s="56" t="str">
        <f>IF(ISBLANK(B731),"",IF(COUNTIF($B$7:B731,B731)&gt;1,TRUE,FALSE))</f>
        <v/>
      </c>
      <c r="O731" s="56" t="str">
        <f>IF(ISBLANK(B731),"",IF(COUNTIF($M$7:M731,TRUE)&gt;$Q$2,M731,FALSE))</f>
        <v/>
      </c>
      <c r="P731" s="135"/>
      <c r="Q731" s="134" t="str">
        <f t="shared" si="51"/>
        <v/>
      </c>
    </row>
    <row r="732" spans="2:17" s="49" customFormat="1" ht="15" x14ac:dyDescent="0.25">
      <c r="B732" s="50"/>
      <c r="C732" s="51"/>
      <c r="D732" s="51"/>
      <c r="E732" s="52"/>
      <c r="F732" s="51"/>
      <c r="G732" s="53"/>
      <c r="H732" s="132"/>
      <c r="I732" s="131" t="str">
        <f>IF(ISBLANK(B732),"",SUMIF(Virkedager!$C:$C,"&gt;" &amp;  C732,Virkedager!$A:$A) - SUMIF(Virkedager!$C:$C,"&gt;" &amp;  D732,Virkedager!$A:$A))</f>
        <v/>
      </c>
      <c r="J732" s="54" t="str">
        <f t="shared" si="48"/>
        <v/>
      </c>
      <c r="K732" s="55" t="str">
        <f>IF(ISBLANK(B732),"",SUMIF(Virkedager!$C:$C,"&gt;" &amp;  C732,Virkedager!$A:$A) - SUMIF(Virkedager!$C:$C,"&gt;" &amp;  F732,Virkedager!$A:$A))</f>
        <v/>
      </c>
      <c r="L732" s="54" t="str">
        <f t="shared" si="49"/>
        <v/>
      </c>
      <c r="M732" s="56" t="str">
        <f t="shared" si="50"/>
        <v/>
      </c>
      <c r="N732" s="56" t="str">
        <f>IF(ISBLANK(B732),"",IF(COUNTIF($B$7:B732,B732)&gt;1,TRUE,FALSE))</f>
        <v/>
      </c>
      <c r="O732" s="56" t="str">
        <f>IF(ISBLANK(B732),"",IF(COUNTIF($M$7:M732,TRUE)&gt;$Q$2,M732,FALSE))</f>
        <v/>
      </c>
      <c r="P732" s="135"/>
      <c r="Q732" s="134" t="str">
        <f t="shared" si="51"/>
        <v/>
      </c>
    </row>
    <row r="733" spans="2:17" s="49" customFormat="1" ht="15" x14ac:dyDescent="0.25">
      <c r="B733" s="50"/>
      <c r="C733" s="51"/>
      <c r="D733" s="51"/>
      <c r="E733" s="52"/>
      <c r="F733" s="51"/>
      <c r="G733" s="53"/>
      <c r="H733" s="132"/>
      <c r="I733" s="131" t="str">
        <f>IF(ISBLANK(B733),"",SUMIF(Virkedager!$C:$C,"&gt;" &amp;  C733,Virkedager!$A:$A) - SUMIF(Virkedager!$C:$C,"&gt;" &amp;  D733,Virkedager!$A:$A))</f>
        <v/>
      </c>
      <c r="J733" s="54" t="str">
        <f t="shared" si="48"/>
        <v/>
      </c>
      <c r="K733" s="55" t="str">
        <f>IF(ISBLANK(B733),"",SUMIF(Virkedager!$C:$C,"&gt;" &amp;  C733,Virkedager!$A:$A) - SUMIF(Virkedager!$C:$C,"&gt;" &amp;  F733,Virkedager!$A:$A))</f>
        <v/>
      </c>
      <c r="L733" s="54" t="str">
        <f t="shared" si="49"/>
        <v/>
      </c>
      <c r="M733" s="56" t="str">
        <f t="shared" si="50"/>
        <v/>
      </c>
      <c r="N733" s="56" t="str">
        <f>IF(ISBLANK(B733),"",IF(COUNTIF($B$7:B733,B733)&gt;1,TRUE,FALSE))</f>
        <v/>
      </c>
      <c r="O733" s="56" t="str">
        <f>IF(ISBLANK(B733),"",IF(COUNTIF($M$7:M733,TRUE)&gt;$Q$2,M733,FALSE))</f>
        <v/>
      </c>
      <c r="P733" s="135"/>
      <c r="Q733" s="134" t="str">
        <f t="shared" si="51"/>
        <v/>
      </c>
    </row>
    <row r="734" spans="2:17" s="49" customFormat="1" ht="15" x14ac:dyDescent="0.25">
      <c r="B734" s="50"/>
      <c r="C734" s="51"/>
      <c r="D734" s="51"/>
      <c r="E734" s="52"/>
      <c r="F734" s="51"/>
      <c r="G734" s="53"/>
      <c r="H734" s="132"/>
      <c r="I734" s="131" t="str">
        <f>IF(ISBLANK(B734),"",SUMIF(Virkedager!$C:$C,"&gt;" &amp;  C734,Virkedager!$A:$A) - SUMIF(Virkedager!$C:$C,"&gt;" &amp;  D734,Virkedager!$A:$A))</f>
        <v/>
      </c>
      <c r="J734" s="54" t="str">
        <f t="shared" si="48"/>
        <v/>
      </c>
      <c r="K734" s="55" t="str">
        <f>IF(ISBLANK(B734),"",SUMIF(Virkedager!$C:$C,"&gt;" &amp;  C734,Virkedager!$A:$A) - SUMIF(Virkedager!$C:$C,"&gt;" &amp;  F734,Virkedager!$A:$A))</f>
        <v/>
      </c>
      <c r="L734" s="54" t="str">
        <f t="shared" si="49"/>
        <v/>
      </c>
      <c r="M734" s="56" t="str">
        <f t="shared" si="50"/>
        <v/>
      </c>
      <c r="N734" s="56" t="str">
        <f>IF(ISBLANK(B734),"",IF(COUNTIF($B$7:B734,B734)&gt;1,TRUE,FALSE))</f>
        <v/>
      </c>
      <c r="O734" s="56" t="str">
        <f>IF(ISBLANK(B734),"",IF(COUNTIF($M$7:M734,TRUE)&gt;$Q$2,M734,FALSE))</f>
        <v/>
      </c>
      <c r="P734" s="135"/>
      <c r="Q734" s="134" t="str">
        <f t="shared" si="51"/>
        <v/>
      </c>
    </row>
    <row r="735" spans="2:17" s="49" customFormat="1" ht="15" x14ac:dyDescent="0.25">
      <c r="B735" s="50"/>
      <c r="C735" s="51"/>
      <c r="D735" s="51"/>
      <c r="E735" s="52"/>
      <c r="F735" s="51"/>
      <c r="G735" s="53"/>
      <c r="H735" s="132"/>
      <c r="I735" s="131" t="str">
        <f>IF(ISBLANK(B735),"",SUMIF(Virkedager!$C:$C,"&gt;" &amp;  C735,Virkedager!$A:$A) - SUMIF(Virkedager!$C:$C,"&gt;" &amp;  D735,Virkedager!$A:$A))</f>
        <v/>
      </c>
      <c r="J735" s="54" t="str">
        <f t="shared" si="48"/>
        <v/>
      </c>
      <c r="K735" s="55" t="str">
        <f>IF(ISBLANK(B735),"",SUMIF(Virkedager!$C:$C,"&gt;" &amp;  C735,Virkedager!$A:$A) - SUMIF(Virkedager!$C:$C,"&gt;" &amp;  F735,Virkedager!$A:$A))</f>
        <v/>
      </c>
      <c r="L735" s="54" t="str">
        <f t="shared" si="49"/>
        <v/>
      </c>
      <c r="M735" s="56" t="str">
        <f t="shared" si="50"/>
        <v/>
      </c>
      <c r="N735" s="56" t="str">
        <f>IF(ISBLANK(B735),"",IF(COUNTIF($B$7:B735,B735)&gt;1,TRUE,FALSE))</f>
        <v/>
      </c>
      <c r="O735" s="56" t="str">
        <f>IF(ISBLANK(B735),"",IF(COUNTIF($M$7:M735,TRUE)&gt;$Q$2,M735,FALSE))</f>
        <v/>
      </c>
      <c r="P735" s="135"/>
      <c r="Q735" s="134" t="str">
        <f t="shared" si="51"/>
        <v/>
      </c>
    </row>
    <row r="736" spans="2:17" s="49" customFormat="1" ht="15" x14ac:dyDescent="0.25">
      <c r="B736" s="50"/>
      <c r="C736" s="51"/>
      <c r="D736" s="51"/>
      <c r="E736" s="52"/>
      <c r="F736" s="51"/>
      <c r="G736" s="53"/>
      <c r="H736" s="132"/>
      <c r="I736" s="131" t="str">
        <f>IF(ISBLANK(B736),"",SUMIF(Virkedager!$C:$C,"&gt;" &amp;  C736,Virkedager!$A:$A) - SUMIF(Virkedager!$C:$C,"&gt;" &amp;  D736,Virkedager!$A:$A))</f>
        <v/>
      </c>
      <c r="J736" s="54" t="str">
        <f t="shared" si="48"/>
        <v/>
      </c>
      <c r="K736" s="55" t="str">
        <f>IF(ISBLANK(B736),"",SUMIF(Virkedager!$C:$C,"&gt;" &amp;  C736,Virkedager!$A:$A) - SUMIF(Virkedager!$C:$C,"&gt;" &amp;  F736,Virkedager!$A:$A))</f>
        <v/>
      </c>
      <c r="L736" s="54" t="str">
        <f t="shared" si="49"/>
        <v/>
      </c>
      <c r="M736" s="56" t="str">
        <f t="shared" si="50"/>
        <v/>
      </c>
      <c r="N736" s="56" t="str">
        <f>IF(ISBLANK(B736),"",IF(COUNTIF($B$7:B736,B736)&gt;1,TRUE,FALSE))</f>
        <v/>
      </c>
      <c r="O736" s="56" t="str">
        <f>IF(ISBLANK(B736),"",IF(COUNTIF($M$7:M736,TRUE)&gt;$Q$2,M736,FALSE))</f>
        <v/>
      </c>
      <c r="P736" s="135"/>
      <c r="Q736" s="134" t="str">
        <f t="shared" si="51"/>
        <v/>
      </c>
    </row>
    <row r="737" spans="2:17" s="49" customFormat="1" ht="15" x14ac:dyDescent="0.25">
      <c r="B737" s="50"/>
      <c r="C737" s="51"/>
      <c r="D737" s="51"/>
      <c r="E737" s="52"/>
      <c r="F737" s="51"/>
      <c r="G737" s="53"/>
      <c r="H737" s="132"/>
      <c r="I737" s="131" t="str">
        <f>IF(ISBLANK(B737),"",SUMIF(Virkedager!$C:$C,"&gt;" &amp;  C737,Virkedager!$A:$A) - SUMIF(Virkedager!$C:$C,"&gt;" &amp;  D737,Virkedager!$A:$A))</f>
        <v/>
      </c>
      <c r="J737" s="54" t="str">
        <f t="shared" si="48"/>
        <v/>
      </c>
      <c r="K737" s="55" t="str">
        <f>IF(ISBLANK(B737),"",SUMIF(Virkedager!$C:$C,"&gt;" &amp;  C737,Virkedager!$A:$A) - SUMIF(Virkedager!$C:$C,"&gt;" &amp;  F737,Virkedager!$A:$A))</f>
        <v/>
      </c>
      <c r="L737" s="54" t="str">
        <f t="shared" si="49"/>
        <v/>
      </c>
      <c r="M737" s="56" t="str">
        <f t="shared" si="50"/>
        <v/>
      </c>
      <c r="N737" s="56" t="str">
        <f>IF(ISBLANK(B737),"",IF(COUNTIF($B$7:B737,B737)&gt;1,TRUE,FALSE))</f>
        <v/>
      </c>
      <c r="O737" s="56" t="str">
        <f>IF(ISBLANK(B737),"",IF(COUNTIF($M$7:M737,TRUE)&gt;$Q$2,M737,FALSE))</f>
        <v/>
      </c>
      <c r="P737" s="135"/>
      <c r="Q737" s="134" t="str">
        <f t="shared" si="51"/>
        <v/>
      </c>
    </row>
    <row r="738" spans="2:17" s="49" customFormat="1" ht="15" x14ac:dyDescent="0.25">
      <c r="B738" s="50"/>
      <c r="C738" s="51"/>
      <c r="D738" s="51"/>
      <c r="E738" s="52"/>
      <c r="F738" s="51"/>
      <c r="G738" s="53"/>
      <c r="H738" s="132"/>
      <c r="I738" s="131" t="str">
        <f>IF(ISBLANK(B738),"",SUMIF(Virkedager!$C:$C,"&gt;" &amp;  C738,Virkedager!$A:$A) - SUMIF(Virkedager!$C:$C,"&gt;" &amp;  D738,Virkedager!$A:$A))</f>
        <v/>
      </c>
      <c r="J738" s="54" t="str">
        <f t="shared" si="48"/>
        <v/>
      </c>
      <c r="K738" s="55" t="str">
        <f>IF(ISBLANK(B738),"",SUMIF(Virkedager!$C:$C,"&gt;" &amp;  C738,Virkedager!$A:$A) - SUMIF(Virkedager!$C:$C,"&gt;" &amp;  F738,Virkedager!$A:$A))</f>
        <v/>
      </c>
      <c r="L738" s="54" t="str">
        <f t="shared" si="49"/>
        <v/>
      </c>
      <c r="M738" s="56" t="str">
        <f t="shared" si="50"/>
        <v/>
      </c>
      <c r="N738" s="56" t="str">
        <f>IF(ISBLANK(B738),"",IF(COUNTIF($B$7:B738,B738)&gt;1,TRUE,FALSE))</f>
        <v/>
      </c>
      <c r="O738" s="56" t="str">
        <f>IF(ISBLANK(B738),"",IF(COUNTIF($M$7:M738,TRUE)&gt;$Q$2,M738,FALSE))</f>
        <v/>
      </c>
      <c r="P738" s="135"/>
      <c r="Q738" s="134" t="str">
        <f t="shared" si="51"/>
        <v/>
      </c>
    </row>
    <row r="739" spans="2:17" s="49" customFormat="1" ht="15" x14ac:dyDescent="0.25">
      <c r="B739" s="50"/>
      <c r="C739" s="51"/>
      <c r="D739" s="51"/>
      <c r="E739" s="52"/>
      <c r="F739" s="51"/>
      <c r="G739" s="53"/>
      <c r="H739" s="132"/>
      <c r="I739" s="131" t="str">
        <f>IF(ISBLANK(B739),"",SUMIF(Virkedager!$C:$C,"&gt;" &amp;  C739,Virkedager!$A:$A) - SUMIF(Virkedager!$C:$C,"&gt;" &amp;  D739,Virkedager!$A:$A))</f>
        <v/>
      </c>
      <c r="J739" s="54" t="str">
        <f t="shared" si="48"/>
        <v/>
      </c>
      <c r="K739" s="55" t="str">
        <f>IF(ISBLANK(B739),"",SUMIF(Virkedager!$C:$C,"&gt;" &amp;  C739,Virkedager!$A:$A) - SUMIF(Virkedager!$C:$C,"&gt;" &amp;  F739,Virkedager!$A:$A))</f>
        <v/>
      </c>
      <c r="L739" s="54" t="str">
        <f t="shared" si="49"/>
        <v/>
      </c>
      <c r="M739" s="56" t="str">
        <f t="shared" si="50"/>
        <v/>
      </c>
      <c r="N739" s="56" t="str">
        <f>IF(ISBLANK(B739),"",IF(COUNTIF($B$7:B739,B739)&gt;1,TRUE,FALSE))</f>
        <v/>
      </c>
      <c r="O739" s="56" t="str">
        <f>IF(ISBLANK(B739),"",IF(COUNTIF($M$7:M739,TRUE)&gt;$Q$2,M739,FALSE))</f>
        <v/>
      </c>
      <c r="P739" s="135"/>
      <c r="Q739" s="134" t="str">
        <f t="shared" si="51"/>
        <v/>
      </c>
    </row>
    <row r="740" spans="2:17" s="49" customFormat="1" ht="15" x14ac:dyDescent="0.25">
      <c r="B740" s="50"/>
      <c r="C740" s="51"/>
      <c r="D740" s="51"/>
      <c r="E740" s="52"/>
      <c r="F740" s="51"/>
      <c r="G740" s="53"/>
      <c r="H740" s="132"/>
      <c r="I740" s="131" t="str">
        <f>IF(ISBLANK(B740),"",SUMIF(Virkedager!$C:$C,"&gt;" &amp;  C740,Virkedager!$A:$A) - SUMIF(Virkedager!$C:$C,"&gt;" &amp;  D740,Virkedager!$A:$A))</f>
        <v/>
      </c>
      <c r="J740" s="54" t="str">
        <f t="shared" si="48"/>
        <v/>
      </c>
      <c r="K740" s="55" t="str">
        <f>IF(ISBLANK(B740),"",SUMIF(Virkedager!$C:$C,"&gt;" &amp;  C740,Virkedager!$A:$A) - SUMIF(Virkedager!$C:$C,"&gt;" &amp;  F740,Virkedager!$A:$A))</f>
        <v/>
      </c>
      <c r="L740" s="54" t="str">
        <f t="shared" si="49"/>
        <v/>
      </c>
      <c r="M740" s="56" t="str">
        <f t="shared" si="50"/>
        <v/>
      </c>
      <c r="N740" s="56" t="str">
        <f>IF(ISBLANK(B740),"",IF(COUNTIF($B$7:B740,B740)&gt;1,TRUE,FALSE))</f>
        <v/>
      </c>
      <c r="O740" s="56" t="str">
        <f>IF(ISBLANK(B740),"",IF(COUNTIF($M$7:M740,TRUE)&gt;$Q$2,M740,FALSE))</f>
        <v/>
      </c>
      <c r="P740" s="135"/>
      <c r="Q740" s="134" t="str">
        <f t="shared" si="51"/>
        <v/>
      </c>
    </row>
    <row r="741" spans="2:17" s="49" customFormat="1" ht="15" x14ac:dyDescent="0.25">
      <c r="B741" s="50"/>
      <c r="C741" s="51"/>
      <c r="D741" s="51"/>
      <c r="E741" s="52"/>
      <c r="F741" s="51"/>
      <c r="G741" s="53"/>
      <c r="H741" s="132"/>
      <c r="I741" s="131" t="str">
        <f>IF(ISBLANK(B741),"",SUMIF(Virkedager!$C:$C,"&gt;" &amp;  C741,Virkedager!$A:$A) - SUMIF(Virkedager!$C:$C,"&gt;" &amp;  D741,Virkedager!$A:$A))</f>
        <v/>
      </c>
      <c r="J741" s="54" t="str">
        <f t="shared" si="48"/>
        <v/>
      </c>
      <c r="K741" s="55" t="str">
        <f>IF(ISBLANK(B741),"",SUMIF(Virkedager!$C:$C,"&gt;" &amp;  C741,Virkedager!$A:$A) - SUMIF(Virkedager!$C:$C,"&gt;" &amp;  F741,Virkedager!$A:$A))</f>
        <v/>
      </c>
      <c r="L741" s="54" t="str">
        <f t="shared" si="49"/>
        <v/>
      </c>
      <c r="M741" s="56" t="str">
        <f t="shared" si="50"/>
        <v/>
      </c>
      <c r="N741" s="56" t="str">
        <f>IF(ISBLANK(B741),"",IF(COUNTIF($B$7:B741,B741)&gt;1,TRUE,FALSE))</f>
        <v/>
      </c>
      <c r="O741" s="56" t="str">
        <f>IF(ISBLANK(B741),"",IF(COUNTIF($M$7:M741,TRUE)&gt;$Q$2,M741,FALSE))</f>
        <v/>
      </c>
      <c r="P741" s="135"/>
      <c r="Q741" s="134" t="str">
        <f t="shared" si="51"/>
        <v/>
      </c>
    </row>
    <row r="742" spans="2:17" s="49" customFormat="1" ht="15" x14ac:dyDescent="0.25">
      <c r="B742" s="50"/>
      <c r="C742" s="51"/>
      <c r="D742" s="51"/>
      <c r="E742" s="52"/>
      <c r="F742" s="51"/>
      <c r="G742" s="53"/>
      <c r="H742" s="132"/>
      <c r="I742" s="131" t="str">
        <f>IF(ISBLANK(B742),"",SUMIF(Virkedager!$C:$C,"&gt;" &amp;  C742,Virkedager!$A:$A) - SUMIF(Virkedager!$C:$C,"&gt;" &amp;  D742,Virkedager!$A:$A))</f>
        <v/>
      </c>
      <c r="J742" s="54" t="str">
        <f t="shared" si="48"/>
        <v/>
      </c>
      <c r="K742" s="55" t="str">
        <f>IF(ISBLANK(B742),"",SUMIF(Virkedager!$C:$C,"&gt;" &amp;  C742,Virkedager!$A:$A) - SUMIF(Virkedager!$C:$C,"&gt;" &amp;  F742,Virkedager!$A:$A))</f>
        <v/>
      </c>
      <c r="L742" s="54" t="str">
        <f t="shared" si="49"/>
        <v/>
      </c>
      <c r="M742" s="56" t="str">
        <f t="shared" si="50"/>
        <v/>
      </c>
      <c r="N742" s="56" t="str">
        <f>IF(ISBLANK(B742),"",IF(COUNTIF($B$7:B742,B742)&gt;1,TRUE,FALSE))</f>
        <v/>
      </c>
      <c r="O742" s="56" t="str">
        <f>IF(ISBLANK(B742),"",IF(COUNTIF($M$7:M742,TRUE)&gt;$Q$2,M742,FALSE))</f>
        <v/>
      </c>
      <c r="P742" s="135"/>
      <c r="Q742" s="134" t="str">
        <f t="shared" si="51"/>
        <v/>
      </c>
    </row>
    <row r="743" spans="2:17" s="49" customFormat="1" ht="15" x14ac:dyDescent="0.25">
      <c r="B743" s="50"/>
      <c r="C743" s="51"/>
      <c r="D743" s="51"/>
      <c r="E743" s="52"/>
      <c r="F743" s="51"/>
      <c r="G743" s="53"/>
      <c r="H743" s="132"/>
      <c r="I743" s="131" t="str">
        <f>IF(ISBLANK(B743),"",SUMIF(Virkedager!$C:$C,"&gt;" &amp;  C743,Virkedager!$A:$A) - SUMIF(Virkedager!$C:$C,"&gt;" &amp;  D743,Virkedager!$A:$A))</f>
        <v/>
      </c>
      <c r="J743" s="54" t="str">
        <f t="shared" si="48"/>
        <v/>
      </c>
      <c r="K743" s="55" t="str">
        <f>IF(ISBLANK(B743),"",SUMIF(Virkedager!$C:$C,"&gt;" &amp;  C743,Virkedager!$A:$A) - SUMIF(Virkedager!$C:$C,"&gt;" &amp;  F743,Virkedager!$A:$A))</f>
        <v/>
      </c>
      <c r="L743" s="54" t="str">
        <f t="shared" si="49"/>
        <v/>
      </c>
      <c r="M743" s="56" t="str">
        <f t="shared" si="50"/>
        <v/>
      </c>
      <c r="N743" s="56" t="str">
        <f>IF(ISBLANK(B743),"",IF(COUNTIF($B$7:B743,B743)&gt;1,TRUE,FALSE))</f>
        <v/>
      </c>
      <c r="O743" s="56" t="str">
        <f>IF(ISBLANK(B743),"",IF(COUNTIF($M$7:M743,TRUE)&gt;$Q$2,M743,FALSE))</f>
        <v/>
      </c>
      <c r="P743" s="135"/>
      <c r="Q743" s="134" t="str">
        <f t="shared" si="51"/>
        <v/>
      </c>
    </row>
    <row r="744" spans="2:17" s="49" customFormat="1" ht="15" x14ac:dyDescent="0.25">
      <c r="B744" s="50"/>
      <c r="C744" s="51"/>
      <c r="D744" s="51"/>
      <c r="E744" s="52"/>
      <c r="F744" s="51"/>
      <c r="G744" s="53"/>
      <c r="H744" s="132"/>
      <c r="I744" s="131" t="str">
        <f>IF(ISBLANK(B744),"",SUMIF(Virkedager!$C:$C,"&gt;" &amp;  C744,Virkedager!$A:$A) - SUMIF(Virkedager!$C:$C,"&gt;" &amp;  D744,Virkedager!$A:$A))</f>
        <v/>
      </c>
      <c r="J744" s="54" t="str">
        <f t="shared" si="48"/>
        <v/>
      </c>
      <c r="K744" s="55" t="str">
        <f>IF(ISBLANK(B744),"",SUMIF(Virkedager!$C:$C,"&gt;" &amp;  C744,Virkedager!$A:$A) - SUMIF(Virkedager!$C:$C,"&gt;" &amp;  F744,Virkedager!$A:$A))</f>
        <v/>
      </c>
      <c r="L744" s="54" t="str">
        <f t="shared" si="49"/>
        <v/>
      </c>
      <c r="M744" s="56" t="str">
        <f t="shared" si="50"/>
        <v/>
      </c>
      <c r="N744" s="56" t="str">
        <f>IF(ISBLANK(B744),"",IF(COUNTIF($B$7:B744,B744)&gt;1,TRUE,FALSE))</f>
        <v/>
      </c>
      <c r="O744" s="56" t="str">
        <f>IF(ISBLANK(B744),"",IF(COUNTIF($M$7:M744,TRUE)&gt;$Q$2,M744,FALSE))</f>
        <v/>
      </c>
      <c r="P744" s="135"/>
      <c r="Q744" s="134" t="str">
        <f t="shared" si="51"/>
        <v/>
      </c>
    </row>
    <row r="745" spans="2:17" s="49" customFormat="1" ht="15" x14ac:dyDescent="0.25">
      <c r="B745" s="50"/>
      <c r="C745" s="51"/>
      <c r="D745" s="51"/>
      <c r="E745" s="52"/>
      <c r="F745" s="51"/>
      <c r="G745" s="53"/>
      <c r="H745" s="132"/>
      <c r="I745" s="131" t="str">
        <f>IF(ISBLANK(B745),"",SUMIF(Virkedager!$C:$C,"&gt;" &amp;  C745,Virkedager!$A:$A) - SUMIF(Virkedager!$C:$C,"&gt;" &amp;  D745,Virkedager!$A:$A))</f>
        <v/>
      </c>
      <c r="J745" s="54" t="str">
        <f t="shared" si="48"/>
        <v/>
      </c>
      <c r="K745" s="55" t="str">
        <f>IF(ISBLANK(B745),"",SUMIF(Virkedager!$C:$C,"&gt;" &amp;  C745,Virkedager!$A:$A) - SUMIF(Virkedager!$C:$C,"&gt;" &amp;  F745,Virkedager!$A:$A))</f>
        <v/>
      </c>
      <c r="L745" s="54" t="str">
        <f t="shared" si="49"/>
        <v/>
      </c>
      <c r="M745" s="56" t="str">
        <f t="shared" si="50"/>
        <v/>
      </c>
      <c r="N745" s="56" t="str">
        <f>IF(ISBLANK(B745),"",IF(COUNTIF($B$7:B745,B745)&gt;1,TRUE,FALSE))</f>
        <v/>
      </c>
      <c r="O745" s="56" t="str">
        <f>IF(ISBLANK(B745),"",IF(COUNTIF($M$7:M745,TRUE)&gt;$Q$2,M745,FALSE))</f>
        <v/>
      </c>
      <c r="P745" s="135"/>
      <c r="Q745" s="134" t="str">
        <f t="shared" si="51"/>
        <v/>
      </c>
    </row>
    <row r="746" spans="2:17" s="49" customFormat="1" ht="15" x14ac:dyDescent="0.25">
      <c r="B746" s="50"/>
      <c r="C746" s="51"/>
      <c r="D746" s="51"/>
      <c r="E746" s="52"/>
      <c r="F746" s="51"/>
      <c r="G746" s="53"/>
      <c r="H746" s="132"/>
      <c r="I746" s="131" t="str">
        <f>IF(ISBLANK(B746),"",SUMIF(Virkedager!$C:$C,"&gt;" &amp;  C746,Virkedager!$A:$A) - SUMIF(Virkedager!$C:$C,"&gt;" &amp;  D746,Virkedager!$A:$A))</f>
        <v/>
      </c>
      <c r="J746" s="54" t="str">
        <f t="shared" si="48"/>
        <v/>
      </c>
      <c r="K746" s="55" t="str">
        <f>IF(ISBLANK(B746),"",SUMIF(Virkedager!$C:$C,"&gt;" &amp;  C746,Virkedager!$A:$A) - SUMIF(Virkedager!$C:$C,"&gt;" &amp;  F746,Virkedager!$A:$A))</f>
        <v/>
      </c>
      <c r="L746" s="54" t="str">
        <f t="shared" si="49"/>
        <v/>
      </c>
      <c r="M746" s="56" t="str">
        <f t="shared" si="50"/>
        <v/>
      </c>
      <c r="N746" s="56" t="str">
        <f>IF(ISBLANK(B746),"",IF(COUNTIF($B$7:B746,B746)&gt;1,TRUE,FALSE))</f>
        <v/>
      </c>
      <c r="O746" s="56" t="str">
        <f>IF(ISBLANK(B746),"",IF(COUNTIF($M$7:M746,TRUE)&gt;$Q$2,M746,FALSE))</f>
        <v/>
      </c>
      <c r="P746" s="135"/>
      <c r="Q746" s="134" t="str">
        <f t="shared" si="51"/>
        <v/>
      </c>
    </row>
    <row r="747" spans="2:17" s="49" customFormat="1" ht="15" x14ac:dyDescent="0.25">
      <c r="B747" s="50"/>
      <c r="C747" s="51"/>
      <c r="D747" s="51"/>
      <c r="E747" s="52"/>
      <c r="F747" s="51"/>
      <c r="G747" s="53"/>
      <c r="H747" s="132"/>
      <c r="I747" s="131" t="str">
        <f>IF(ISBLANK(B747),"",SUMIF(Virkedager!$C:$C,"&gt;" &amp;  C747,Virkedager!$A:$A) - SUMIF(Virkedager!$C:$C,"&gt;" &amp;  D747,Virkedager!$A:$A))</f>
        <v/>
      </c>
      <c r="J747" s="54" t="str">
        <f t="shared" si="48"/>
        <v/>
      </c>
      <c r="K747" s="55" t="str">
        <f>IF(ISBLANK(B747),"",SUMIF(Virkedager!$C:$C,"&gt;" &amp;  C747,Virkedager!$A:$A) - SUMIF(Virkedager!$C:$C,"&gt;" &amp;  F747,Virkedager!$A:$A))</f>
        <v/>
      </c>
      <c r="L747" s="54" t="str">
        <f t="shared" si="49"/>
        <v/>
      </c>
      <c r="M747" s="56" t="str">
        <f t="shared" si="50"/>
        <v/>
      </c>
      <c r="N747" s="56" t="str">
        <f>IF(ISBLANK(B747),"",IF(COUNTIF($B$7:B747,B747)&gt;1,TRUE,FALSE))</f>
        <v/>
      </c>
      <c r="O747" s="56" t="str">
        <f>IF(ISBLANK(B747),"",IF(COUNTIF($M$7:M747,TRUE)&gt;$Q$2,M747,FALSE))</f>
        <v/>
      </c>
      <c r="P747" s="135"/>
      <c r="Q747" s="134" t="str">
        <f t="shared" si="51"/>
        <v/>
      </c>
    </row>
    <row r="748" spans="2:17" s="49" customFormat="1" ht="15" x14ac:dyDescent="0.25">
      <c r="B748" s="50"/>
      <c r="C748" s="51"/>
      <c r="D748" s="51"/>
      <c r="E748" s="52"/>
      <c r="F748" s="51"/>
      <c r="G748" s="53"/>
      <c r="H748" s="132"/>
      <c r="I748" s="131" t="str">
        <f>IF(ISBLANK(B748),"",SUMIF(Virkedager!$C:$C,"&gt;" &amp;  C748,Virkedager!$A:$A) - SUMIF(Virkedager!$C:$C,"&gt;" &amp;  D748,Virkedager!$A:$A))</f>
        <v/>
      </c>
      <c r="J748" s="54" t="str">
        <f t="shared" si="48"/>
        <v/>
      </c>
      <c r="K748" s="55" t="str">
        <f>IF(ISBLANK(B748),"",SUMIF(Virkedager!$C:$C,"&gt;" &amp;  C748,Virkedager!$A:$A) - SUMIF(Virkedager!$C:$C,"&gt;" &amp;  F748,Virkedager!$A:$A))</f>
        <v/>
      </c>
      <c r="L748" s="54" t="str">
        <f t="shared" si="49"/>
        <v/>
      </c>
      <c r="M748" s="56" t="str">
        <f t="shared" si="50"/>
        <v/>
      </c>
      <c r="N748" s="56" t="str">
        <f>IF(ISBLANK(B748),"",IF(COUNTIF($B$7:B748,B748)&gt;1,TRUE,FALSE))</f>
        <v/>
      </c>
      <c r="O748" s="56" t="str">
        <f>IF(ISBLANK(B748),"",IF(COUNTIF($M$7:M748,TRUE)&gt;$Q$2,M748,FALSE))</f>
        <v/>
      </c>
      <c r="P748" s="135"/>
      <c r="Q748" s="134" t="str">
        <f t="shared" si="51"/>
        <v/>
      </c>
    </row>
    <row r="749" spans="2:17" s="49" customFormat="1" ht="15" x14ac:dyDescent="0.25">
      <c r="B749" s="50"/>
      <c r="C749" s="51"/>
      <c r="D749" s="51"/>
      <c r="E749" s="52"/>
      <c r="F749" s="51"/>
      <c r="G749" s="53"/>
      <c r="H749" s="132"/>
      <c r="I749" s="131" t="str">
        <f>IF(ISBLANK(B749),"",SUMIF(Virkedager!$C:$C,"&gt;" &amp;  C749,Virkedager!$A:$A) - SUMIF(Virkedager!$C:$C,"&gt;" &amp;  D749,Virkedager!$A:$A))</f>
        <v/>
      </c>
      <c r="J749" s="54" t="str">
        <f t="shared" si="48"/>
        <v/>
      </c>
      <c r="K749" s="55" t="str">
        <f>IF(ISBLANK(B749),"",SUMIF(Virkedager!$C:$C,"&gt;" &amp;  C749,Virkedager!$A:$A) - SUMIF(Virkedager!$C:$C,"&gt;" &amp;  F749,Virkedager!$A:$A))</f>
        <v/>
      </c>
      <c r="L749" s="54" t="str">
        <f t="shared" si="49"/>
        <v/>
      </c>
      <c r="M749" s="56" t="str">
        <f t="shared" si="50"/>
        <v/>
      </c>
      <c r="N749" s="56" t="str">
        <f>IF(ISBLANK(B749),"",IF(COUNTIF($B$7:B749,B749)&gt;1,TRUE,FALSE))</f>
        <v/>
      </c>
      <c r="O749" s="56" t="str">
        <f>IF(ISBLANK(B749),"",IF(COUNTIF($M$7:M749,TRUE)&gt;$Q$2,M749,FALSE))</f>
        <v/>
      </c>
      <c r="P749" s="135"/>
      <c r="Q749" s="134" t="str">
        <f t="shared" si="51"/>
        <v/>
      </c>
    </row>
    <row r="750" spans="2:17" s="49" customFormat="1" ht="15" x14ac:dyDescent="0.25">
      <c r="B750" s="50"/>
      <c r="C750" s="51"/>
      <c r="D750" s="51"/>
      <c r="E750" s="52"/>
      <c r="F750" s="51"/>
      <c r="G750" s="53"/>
      <c r="H750" s="132"/>
      <c r="I750" s="131" t="str">
        <f>IF(ISBLANK(B750),"",SUMIF(Virkedager!$C:$C,"&gt;" &amp;  C750,Virkedager!$A:$A) - SUMIF(Virkedager!$C:$C,"&gt;" &amp;  D750,Virkedager!$A:$A))</f>
        <v/>
      </c>
      <c r="J750" s="54" t="str">
        <f t="shared" si="48"/>
        <v/>
      </c>
      <c r="K750" s="55" t="str">
        <f>IF(ISBLANK(B750),"",SUMIF(Virkedager!$C:$C,"&gt;" &amp;  C750,Virkedager!$A:$A) - SUMIF(Virkedager!$C:$C,"&gt;" &amp;  F750,Virkedager!$A:$A))</f>
        <v/>
      </c>
      <c r="L750" s="54" t="str">
        <f t="shared" si="49"/>
        <v/>
      </c>
      <c r="M750" s="56" t="str">
        <f t="shared" si="50"/>
        <v/>
      </c>
      <c r="N750" s="56" t="str">
        <f>IF(ISBLANK(B750),"",IF(COUNTIF($B$7:B750,B750)&gt;1,TRUE,FALSE))</f>
        <v/>
      </c>
      <c r="O750" s="56" t="str">
        <f>IF(ISBLANK(B750),"",IF(COUNTIF($M$7:M750,TRUE)&gt;$Q$2,M750,FALSE))</f>
        <v/>
      </c>
      <c r="P750" s="135"/>
      <c r="Q750" s="134" t="str">
        <f t="shared" si="51"/>
        <v/>
      </c>
    </row>
    <row r="751" spans="2:17" s="49" customFormat="1" ht="15" x14ac:dyDescent="0.25">
      <c r="B751" s="50"/>
      <c r="C751" s="51"/>
      <c r="D751" s="51"/>
      <c r="E751" s="52"/>
      <c r="F751" s="51"/>
      <c r="G751" s="53"/>
      <c r="H751" s="132"/>
      <c r="I751" s="131" t="str">
        <f>IF(ISBLANK(B751),"",SUMIF(Virkedager!$C:$C,"&gt;" &amp;  C751,Virkedager!$A:$A) - SUMIF(Virkedager!$C:$C,"&gt;" &amp;  D751,Virkedager!$A:$A))</f>
        <v/>
      </c>
      <c r="J751" s="54" t="str">
        <f t="shared" si="48"/>
        <v/>
      </c>
      <c r="K751" s="55" t="str">
        <f>IF(ISBLANK(B751),"",SUMIF(Virkedager!$C:$C,"&gt;" &amp;  C751,Virkedager!$A:$A) - SUMIF(Virkedager!$C:$C,"&gt;" &amp;  F751,Virkedager!$A:$A))</f>
        <v/>
      </c>
      <c r="L751" s="54" t="str">
        <f t="shared" si="49"/>
        <v/>
      </c>
      <c r="M751" s="56" t="str">
        <f t="shared" si="50"/>
        <v/>
      </c>
      <c r="N751" s="56" t="str">
        <f>IF(ISBLANK(B751),"",IF(COUNTIF($B$7:B751,B751)&gt;1,TRUE,FALSE))</f>
        <v/>
      </c>
      <c r="O751" s="56" t="str">
        <f>IF(ISBLANK(B751),"",IF(COUNTIF($M$7:M751,TRUE)&gt;$Q$2,M751,FALSE))</f>
        <v/>
      </c>
      <c r="P751" s="135"/>
      <c r="Q751" s="134" t="str">
        <f t="shared" si="51"/>
        <v/>
      </c>
    </row>
    <row r="752" spans="2:17" s="49" customFormat="1" ht="15" x14ac:dyDescent="0.25">
      <c r="B752" s="50"/>
      <c r="C752" s="51"/>
      <c r="D752" s="51"/>
      <c r="E752" s="52"/>
      <c r="F752" s="51"/>
      <c r="G752" s="53"/>
      <c r="H752" s="132"/>
      <c r="I752" s="131" t="str">
        <f>IF(ISBLANK(B752),"",SUMIF(Virkedager!$C:$C,"&gt;" &amp;  C752,Virkedager!$A:$A) - SUMIF(Virkedager!$C:$C,"&gt;" &amp;  D752,Virkedager!$A:$A))</f>
        <v/>
      </c>
      <c r="J752" s="54" t="str">
        <f t="shared" si="48"/>
        <v/>
      </c>
      <c r="K752" s="55" t="str">
        <f>IF(ISBLANK(B752),"",SUMIF(Virkedager!$C:$C,"&gt;" &amp;  C752,Virkedager!$A:$A) - SUMIF(Virkedager!$C:$C,"&gt;" &amp;  F752,Virkedager!$A:$A))</f>
        <v/>
      </c>
      <c r="L752" s="54" t="str">
        <f t="shared" si="49"/>
        <v/>
      </c>
      <c r="M752" s="56" t="str">
        <f t="shared" si="50"/>
        <v/>
      </c>
      <c r="N752" s="56" t="str">
        <f>IF(ISBLANK(B752),"",IF(COUNTIF($B$7:B752,B752)&gt;1,TRUE,FALSE))</f>
        <v/>
      </c>
      <c r="O752" s="56" t="str">
        <f>IF(ISBLANK(B752),"",IF(COUNTIF($M$7:M752,TRUE)&gt;$Q$2,M752,FALSE))</f>
        <v/>
      </c>
      <c r="P752" s="135"/>
      <c r="Q752" s="134" t="str">
        <f t="shared" si="51"/>
        <v/>
      </c>
    </row>
    <row r="753" spans="2:17" s="49" customFormat="1" ht="15" x14ac:dyDescent="0.25">
      <c r="B753" s="50"/>
      <c r="C753" s="51"/>
      <c r="D753" s="51"/>
      <c r="E753" s="52"/>
      <c r="F753" s="51"/>
      <c r="G753" s="53"/>
      <c r="H753" s="132"/>
      <c r="I753" s="131" t="str">
        <f>IF(ISBLANK(B753),"",SUMIF(Virkedager!$C:$C,"&gt;" &amp;  C753,Virkedager!$A:$A) - SUMIF(Virkedager!$C:$C,"&gt;" &amp;  D753,Virkedager!$A:$A))</f>
        <v/>
      </c>
      <c r="J753" s="54" t="str">
        <f t="shared" si="48"/>
        <v/>
      </c>
      <c r="K753" s="55" t="str">
        <f>IF(ISBLANK(B753),"",SUMIF(Virkedager!$C:$C,"&gt;" &amp;  C753,Virkedager!$A:$A) - SUMIF(Virkedager!$C:$C,"&gt;" &amp;  F753,Virkedager!$A:$A))</f>
        <v/>
      </c>
      <c r="L753" s="54" t="str">
        <f t="shared" si="49"/>
        <v/>
      </c>
      <c r="M753" s="56" t="str">
        <f t="shared" si="50"/>
        <v/>
      </c>
      <c r="N753" s="56" t="str">
        <f>IF(ISBLANK(B753),"",IF(COUNTIF($B$7:B753,B753)&gt;1,TRUE,FALSE))</f>
        <v/>
      </c>
      <c r="O753" s="56" t="str">
        <f>IF(ISBLANK(B753),"",IF(COUNTIF($M$7:M753,TRUE)&gt;$Q$2,M753,FALSE))</f>
        <v/>
      </c>
      <c r="P753" s="135"/>
      <c r="Q753" s="134" t="str">
        <f t="shared" si="51"/>
        <v/>
      </c>
    </row>
    <row r="754" spans="2:17" s="49" customFormat="1" ht="15" x14ac:dyDescent="0.25">
      <c r="B754" s="50"/>
      <c r="C754" s="51"/>
      <c r="D754" s="51"/>
      <c r="E754" s="52"/>
      <c r="F754" s="51"/>
      <c r="G754" s="53"/>
      <c r="H754" s="132"/>
      <c r="I754" s="131" t="str">
        <f>IF(ISBLANK(B754),"",SUMIF(Virkedager!$C:$C,"&gt;" &amp;  C754,Virkedager!$A:$A) - SUMIF(Virkedager!$C:$C,"&gt;" &amp;  D754,Virkedager!$A:$A))</f>
        <v/>
      </c>
      <c r="J754" s="54" t="str">
        <f t="shared" si="48"/>
        <v/>
      </c>
      <c r="K754" s="55" t="str">
        <f>IF(ISBLANK(B754),"",SUMIF(Virkedager!$C:$C,"&gt;" &amp;  C754,Virkedager!$A:$A) - SUMIF(Virkedager!$C:$C,"&gt;" &amp;  F754,Virkedager!$A:$A))</f>
        <v/>
      </c>
      <c r="L754" s="54" t="str">
        <f t="shared" si="49"/>
        <v/>
      </c>
      <c r="M754" s="56" t="str">
        <f t="shared" si="50"/>
        <v/>
      </c>
      <c r="N754" s="56" t="str">
        <f>IF(ISBLANK(B754),"",IF(COUNTIF($B$7:B754,B754)&gt;1,TRUE,FALSE))</f>
        <v/>
      </c>
      <c r="O754" s="56" t="str">
        <f>IF(ISBLANK(B754),"",IF(COUNTIF($M$7:M754,TRUE)&gt;$Q$2,M754,FALSE))</f>
        <v/>
      </c>
      <c r="P754" s="135"/>
      <c r="Q754" s="134" t="str">
        <f t="shared" si="51"/>
        <v/>
      </c>
    </row>
    <row r="755" spans="2:17" s="49" customFormat="1" ht="15" x14ac:dyDescent="0.25">
      <c r="B755" s="50"/>
      <c r="C755" s="51"/>
      <c r="D755" s="51"/>
      <c r="E755" s="52"/>
      <c r="F755" s="51"/>
      <c r="G755" s="53"/>
      <c r="H755" s="132"/>
      <c r="I755" s="131" t="str">
        <f>IF(ISBLANK(B755),"",SUMIF(Virkedager!$C:$C,"&gt;" &amp;  C755,Virkedager!$A:$A) - SUMIF(Virkedager!$C:$C,"&gt;" &amp;  D755,Virkedager!$A:$A))</f>
        <v/>
      </c>
      <c r="J755" s="54" t="str">
        <f t="shared" si="48"/>
        <v/>
      </c>
      <c r="K755" s="55" t="str">
        <f>IF(ISBLANK(B755),"",SUMIF(Virkedager!$C:$C,"&gt;" &amp;  C755,Virkedager!$A:$A) - SUMIF(Virkedager!$C:$C,"&gt;" &amp;  F755,Virkedager!$A:$A))</f>
        <v/>
      </c>
      <c r="L755" s="54" t="str">
        <f t="shared" si="49"/>
        <v/>
      </c>
      <c r="M755" s="56" t="str">
        <f t="shared" si="50"/>
        <v/>
      </c>
      <c r="N755" s="56" t="str">
        <f>IF(ISBLANK(B755),"",IF(COUNTIF($B$7:B755,B755)&gt;1,TRUE,FALSE))</f>
        <v/>
      </c>
      <c r="O755" s="56" t="str">
        <f>IF(ISBLANK(B755),"",IF(COUNTIF($M$7:M755,TRUE)&gt;$Q$2,M755,FALSE))</f>
        <v/>
      </c>
      <c r="P755" s="135"/>
      <c r="Q755" s="134" t="str">
        <f t="shared" si="51"/>
        <v/>
      </c>
    </row>
    <row r="756" spans="2:17" s="49" customFormat="1" ht="15" x14ac:dyDescent="0.25">
      <c r="B756" s="50"/>
      <c r="C756" s="51"/>
      <c r="D756" s="51"/>
      <c r="E756" s="52"/>
      <c r="F756" s="51"/>
      <c r="G756" s="53"/>
      <c r="H756" s="132"/>
      <c r="I756" s="131" t="str">
        <f>IF(ISBLANK(B756),"",SUMIF(Virkedager!$C:$C,"&gt;" &amp;  C756,Virkedager!$A:$A) - SUMIF(Virkedager!$C:$C,"&gt;" &amp;  D756,Virkedager!$A:$A))</f>
        <v/>
      </c>
      <c r="J756" s="54" t="str">
        <f t="shared" si="48"/>
        <v/>
      </c>
      <c r="K756" s="55" t="str">
        <f>IF(ISBLANK(B756),"",SUMIF(Virkedager!$C:$C,"&gt;" &amp;  C756,Virkedager!$A:$A) - SUMIF(Virkedager!$C:$C,"&gt;" &amp;  F756,Virkedager!$A:$A))</f>
        <v/>
      </c>
      <c r="L756" s="54" t="str">
        <f t="shared" si="49"/>
        <v/>
      </c>
      <c r="M756" s="56" t="str">
        <f t="shared" si="50"/>
        <v/>
      </c>
      <c r="N756" s="56" t="str">
        <f>IF(ISBLANK(B756),"",IF(COUNTIF($B$7:B756,B756)&gt;1,TRUE,FALSE))</f>
        <v/>
      </c>
      <c r="O756" s="56" t="str">
        <f>IF(ISBLANK(B756),"",IF(COUNTIF($M$7:M756,TRUE)&gt;$Q$2,M756,FALSE))</f>
        <v/>
      </c>
      <c r="P756" s="135"/>
      <c r="Q756" s="134" t="str">
        <f t="shared" si="51"/>
        <v/>
      </c>
    </row>
    <row r="757" spans="2:17" s="49" customFormat="1" ht="15" x14ac:dyDescent="0.25">
      <c r="B757" s="50"/>
      <c r="C757" s="51"/>
      <c r="D757" s="51"/>
      <c r="E757" s="52"/>
      <c r="F757" s="51"/>
      <c r="G757" s="53"/>
      <c r="H757" s="132"/>
      <c r="I757" s="131" t="str">
        <f>IF(ISBLANK(B757),"",SUMIF(Virkedager!$C:$C,"&gt;" &amp;  C757,Virkedager!$A:$A) - SUMIF(Virkedager!$C:$C,"&gt;" &amp;  D757,Virkedager!$A:$A))</f>
        <v/>
      </c>
      <c r="J757" s="54" t="str">
        <f t="shared" si="48"/>
        <v/>
      </c>
      <c r="K757" s="55" t="str">
        <f>IF(ISBLANK(B757),"",SUMIF(Virkedager!$C:$C,"&gt;" &amp;  C757,Virkedager!$A:$A) - SUMIF(Virkedager!$C:$C,"&gt;" &amp;  F757,Virkedager!$A:$A))</f>
        <v/>
      </c>
      <c r="L757" s="54" t="str">
        <f t="shared" si="49"/>
        <v/>
      </c>
      <c r="M757" s="56" t="str">
        <f t="shared" si="50"/>
        <v/>
      </c>
      <c r="N757" s="56" t="str">
        <f>IF(ISBLANK(B757),"",IF(COUNTIF($B$7:B757,B757)&gt;1,TRUE,FALSE))</f>
        <v/>
      </c>
      <c r="O757" s="56" t="str">
        <f>IF(ISBLANK(B757),"",IF(COUNTIF($M$7:M757,TRUE)&gt;$Q$2,M757,FALSE))</f>
        <v/>
      </c>
      <c r="P757" s="135"/>
      <c r="Q757" s="134" t="str">
        <f t="shared" si="51"/>
        <v/>
      </c>
    </row>
    <row r="758" spans="2:17" s="49" customFormat="1" ht="15" x14ac:dyDescent="0.25">
      <c r="B758" s="50"/>
      <c r="C758" s="51"/>
      <c r="D758" s="51"/>
      <c r="E758" s="52"/>
      <c r="F758" s="51"/>
      <c r="G758" s="53"/>
      <c r="H758" s="132"/>
      <c r="I758" s="131" t="str">
        <f>IF(ISBLANK(B758),"",SUMIF(Virkedager!$C:$C,"&gt;" &amp;  C758,Virkedager!$A:$A) - SUMIF(Virkedager!$C:$C,"&gt;" &amp;  D758,Virkedager!$A:$A))</f>
        <v/>
      </c>
      <c r="J758" s="54" t="str">
        <f t="shared" si="48"/>
        <v/>
      </c>
      <c r="K758" s="55" t="str">
        <f>IF(ISBLANK(B758),"",SUMIF(Virkedager!$C:$C,"&gt;" &amp;  C758,Virkedager!$A:$A) - SUMIF(Virkedager!$C:$C,"&gt;" &amp;  F758,Virkedager!$A:$A))</f>
        <v/>
      </c>
      <c r="L758" s="54" t="str">
        <f t="shared" si="49"/>
        <v/>
      </c>
      <c r="M758" s="56" t="str">
        <f t="shared" si="50"/>
        <v/>
      </c>
      <c r="N758" s="56" t="str">
        <f>IF(ISBLANK(B758),"",IF(COUNTIF($B$7:B758,B758)&gt;1,TRUE,FALSE))</f>
        <v/>
      </c>
      <c r="O758" s="56" t="str">
        <f>IF(ISBLANK(B758),"",IF(COUNTIF($M$7:M758,TRUE)&gt;$Q$2,M758,FALSE))</f>
        <v/>
      </c>
      <c r="P758" s="135"/>
      <c r="Q758" s="134" t="str">
        <f t="shared" si="51"/>
        <v/>
      </c>
    </row>
    <row r="759" spans="2:17" s="49" customFormat="1" ht="15" x14ac:dyDescent="0.25">
      <c r="B759" s="50"/>
      <c r="C759" s="51"/>
      <c r="D759" s="51"/>
      <c r="E759" s="52"/>
      <c r="F759" s="51"/>
      <c r="G759" s="53"/>
      <c r="H759" s="132"/>
      <c r="I759" s="131" t="str">
        <f>IF(ISBLANK(B759),"",SUMIF(Virkedager!$C:$C,"&gt;" &amp;  C759,Virkedager!$A:$A) - SUMIF(Virkedager!$C:$C,"&gt;" &amp;  D759,Virkedager!$A:$A))</f>
        <v/>
      </c>
      <c r="J759" s="54" t="str">
        <f t="shared" si="48"/>
        <v/>
      </c>
      <c r="K759" s="55" t="str">
        <f>IF(ISBLANK(B759),"",SUMIF(Virkedager!$C:$C,"&gt;" &amp;  C759,Virkedager!$A:$A) - SUMIF(Virkedager!$C:$C,"&gt;" &amp;  F759,Virkedager!$A:$A))</f>
        <v/>
      </c>
      <c r="L759" s="54" t="str">
        <f t="shared" si="49"/>
        <v/>
      </c>
      <c r="M759" s="56" t="str">
        <f t="shared" si="50"/>
        <v/>
      </c>
      <c r="N759" s="56" t="str">
        <f>IF(ISBLANK(B759),"",IF(COUNTIF($B$7:B759,B759)&gt;1,TRUE,FALSE))</f>
        <v/>
      </c>
      <c r="O759" s="56" t="str">
        <f>IF(ISBLANK(B759),"",IF(COUNTIF($M$7:M759,TRUE)&gt;$Q$2,M759,FALSE))</f>
        <v/>
      </c>
      <c r="P759" s="135"/>
      <c r="Q759" s="134" t="str">
        <f t="shared" si="51"/>
        <v/>
      </c>
    </row>
    <row r="760" spans="2:17" s="49" customFormat="1" ht="15" x14ac:dyDescent="0.25">
      <c r="B760" s="50"/>
      <c r="C760" s="51"/>
      <c r="D760" s="51"/>
      <c r="E760" s="52"/>
      <c r="F760" s="51"/>
      <c r="G760" s="53"/>
      <c r="H760" s="132"/>
      <c r="I760" s="131" t="str">
        <f>IF(ISBLANK(B760),"",SUMIF(Virkedager!$C:$C,"&gt;" &amp;  C760,Virkedager!$A:$A) - SUMIF(Virkedager!$C:$C,"&gt;" &amp;  D760,Virkedager!$A:$A))</f>
        <v/>
      </c>
      <c r="J760" s="54" t="str">
        <f t="shared" si="48"/>
        <v/>
      </c>
      <c r="K760" s="55" t="str">
        <f>IF(ISBLANK(B760),"",SUMIF(Virkedager!$C:$C,"&gt;" &amp;  C760,Virkedager!$A:$A) - SUMIF(Virkedager!$C:$C,"&gt;" &amp;  F760,Virkedager!$A:$A))</f>
        <v/>
      </c>
      <c r="L760" s="54" t="str">
        <f t="shared" si="49"/>
        <v/>
      </c>
      <c r="M760" s="56" t="str">
        <f t="shared" si="50"/>
        <v/>
      </c>
      <c r="N760" s="56" t="str">
        <f>IF(ISBLANK(B760),"",IF(COUNTIF($B$7:B760,B760)&gt;1,TRUE,FALSE))</f>
        <v/>
      </c>
      <c r="O760" s="56" t="str">
        <f>IF(ISBLANK(B760),"",IF(COUNTIF($M$7:M760,TRUE)&gt;$Q$2,M760,FALSE))</f>
        <v/>
      </c>
      <c r="P760" s="135"/>
      <c r="Q760" s="134" t="str">
        <f t="shared" si="51"/>
        <v/>
      </c>
    </row>
    <row r="761" spans="2:17" s="49" customFormat="1" ht="15" x14ac:dyDescent="0.25">
      <c r="B761" s="50"/>
      <c r="C761" s="51"/>
      <c r="D761" s="51"/>
      <c r="E761" s="52"/>
      <c r="F761" s="51"/>
      <c r="G761" s="53"/>
      <c r="H761" s="132"/>
      <c r="I761" s="131" t="str">
        <f>IF(ISBLANK(B761),"",SUMIF(Virkedager!$C:$C,"&gt;" &amp;  C761,Virkedager!$A:$A) - SUMIF(Virkedager!$C:$C,"&gt;" &amp;  D761,Virkedager!$A:$A))</f>
        <v/>
      </c>
      <c r="J761" s="54" t="str">
        <f t="shared" si="48"/>
        <v/>
      </c>
      <c r="K761" s="55" t="str">
        <f>IF(ISBLANK(B761),"",SUMIF(Virkedager!$C:$C,"&gt;" &amp;  C761,Virkedager!$A:$A) - SUMIF(Virkedager!$C:$C,"&gt;" &amp;  F761,Virkedager!$A:$A))</f>
        <v/>
      </c>
      <c r="L761" s="54" t="str">
        <f t="shared" si="49"/>
        <v/>
      </c>
      <c r="M761" s="56" t="str">
        <f t="shared" si="50"/>
        <v/>
      </c>
      <c r="N761" s="56" t="str">
        <f>IF(ISBLANK(B761),"",IF(COUNTIF($B$7:B761,B761)&gt;1,TRUE,FALSE))</f>
        <v/>
      </c>
      <c r="O761" s="56" t="str">
        <f>IF(ISBLANK(B761),"",IF(COUNTIF($M$7:M761,TRUE)&gt;$Q$2,M761,FALSE))</f>
        <v/>
      </c>
      <c r="P761" s="135"/>
      <c r="Q761" s="134" t="str">
        <f t="shared" si="51"/>
        <v/>
      </c>
    </row>
    <row r="762" spans="2:17" s="49" customFormat="1" ht="15" x14ac:dyDescent="0.25">
      <c r="B762" s="50"/>
      <c r="C762" s="51"/>
      <c r="D762" s="51"/>
      <c r="E762" s="52"/>
      <c r="F762" s="51"/>
      <c r="G762" s="53"/>
      <c r="H762" s="132"/>
      <c r="I762" s="131" t="str">
        <f>IF(ISBLANK(B762),"",SUMIF(Virkedager!$C:$C,"&gt;" &amp;  C762,Virkedager!$A:$A) - SUMIF(Virkedager!$C:$C,"&gt;" &amp;  D762,Virkedager!$A:$A))</f>
        <v/>
      </c>
      <c r="J762" s="54" t="str">
        <f t="shared" si="48"/>
        <v/>
      </c>
      <c r="K762" s="55" t="str">
        <f>IF(ISBLANK(B762),"",SUMIF(Virkedager!$C:$C,"&gt;" &amp;  C762,Virkedager!$A:$A) - SUMIF(Virkedager!$C:$C,"&gt;" &amp;  F762,Virkedager!$A:$A))</f>
        <v/>
      </c>
      <c r="L762" s="54" t="str">
        <f t="shared" si="49"/>
        <v/>
      </c>
      <c r="M762" s="56" t="str">
        <f t="shared" si="50"/>
        <v/>
      </c>
      <c r="N762" s="56" t="str">
        <f>IF(ISBLANK(B762),"",IF(COUNTIF($B$7:B762,B762)&gt;1,TRUE,FALSE))</f>
        <v/>
      </c>
      <c r="O762" s="56" t="str">
        <f>IF(ISBLANK(B762),"",IF(COUNTIF($M$7:M762,TRUE)&gt;$Q$2,M762,FALSE))</f>
        <v/>
      </c>
      <c r="P762" s="135"/>
      <c r="Q762" s="134" t="str">
        <f t="shared" si="51"/>
        <v/>
      </c>
    </row>
    <row r="763" spans="2:17" s="49" customFormat="1" ht="15" x14ac:dyDescent="0.25">
      <c r="B763" s="50"/>
      <c r="C763" s="51"/>
      <c r="D763" s="51"/>
      <c r="E763" s="52"/>
      <c r="F763" s="51"/>
      <c r="G763" s="53"/>
      <c r="H763" s="132"/>
      <c r="I763" s="131" t="str">
        <f>IF(ISBLANK(B763),"",SUMIF(Virkedager!$C:$C,"&gt;" &amp;  C763,Virkedager!$A:$A) - SUMIF(Virkedager!$C:$C,"&gt;" &amp;  D763,Virkedager!$A:$A))</f>
        <v/>
      </c>
      <c r="J763" s="54" t="str">
        <f t="shared" si="48"/>
        <v/>
      </c>
      <c r="K763" s="55" t="str">
        <f>IF(ISBLANK(B763),"",SUMIF(Virkedager!$C:$C,"&gt;" &amp;  C763,Virkedager!$A:$A) - SUMIF(Virkedager!$C:$C,"&gt;" &amp;  F763,Virkedager!$A:$A))</f>
        <v/>
      </c>
      <c r="L763" s="54" t="str">
        <f t="shared" si="49"/>
        <v/>
      </c>
      <c r="M763" s="56" t="str">
        <f t="shared" si="50"/>
        <v/>
      </c>
      <c r="N763" s="56" t="str">
        <f>IF(ISBLANK(B763),"",IF(COUNTIF($B$7:B763,B763)&gt;1,TRUE,FALSE))</f>
        <v/>
      </c>
      <c r="O763" s="56" t="str">
        <f>IF(ISBLANK(B763),"",IF(COUNTIF($M$7:M763,TRUE)&gt;$Q$2,M763,FALSE))</f>
        <v/>
      </c>
      <c r="P763" s="135"/>
      <c r="Q763" s="134" t="str">
        <f t="shared" si="51"/>
        <v/>
      </c>
    </row>
    <row r="764" spans="2:17" s="49" customFormat="1" ht="15" x14ac:dyDescent="0.25">
      <c r="B764" s="50"/>
      <c r="C764" s="51"/>
      <c r="D764" s="51"/>
      <c r="E764" s="52"/>
      <c r="F764" s="51"/>
      <c r="G764" s="53"/>
      <c r="H764" s="132"/>
      <c r="I764" s="131" t="str">
        <f>IF(ISBLANK(B764),"",SUMIF(Virkedager!$C:$C,"&gt;" &amp;  C764,Virkedager!$A:$A) - SUMIF(Virkedager!$C:$C,"&gt;" &amp;  D764,Virkedager!$A:$A))</f>
        <v/>
      </c>
      <c r="J764" s="54" t="str">
        <f t="shared" si="48"/>
        <v/>
      </c>
      <c r="K764" s="55" t="str">
        <f>IF(ISBLANK(B764),"",SUMIF(Virkedager!$C:$C,"&gt;" &amp;  C764,Virkedager!$A:$A) - SUMIF(Virkedager!$C:$C,"&gt;" &amp;  F764,Virkedager!$A:$A))</f>
        <v/>
      </c>
      <c r="L764" s="54" t="str">
        <f t="shared" si="49"/>
        <v/>
      </c>
      <c r="M764" s="56" t="str">
        <f t="shared" si="50"/>
        <v/>
      </c>
      <c r="N764" s="56" t="str">
        <f>IF(ISBLANK(B764),"",IF(COUNTIF($B$7:B764,B764)&gt;1,TRUE,FALSE))</f>
        <v/>
      </c>
      <c r="O764" s="56" t="str">
        <f>IF(ISBLANK(B764),"",IF(COUNTIF($M$7:M764,TRUE)&gt;$Q$2,M764,FALSE))</f>
        <v/>
      </c>
      <c r="P764" s="135"/>
      <c r="Q764" s="134" t="str">
        <f t="shared" si="51"/>
        <v/>
      </c>
    </row>
    <row r="765" spans="2:17" s="49" customFormat="1" ht="15" x14ac:dyDescent="0.25">
      <c r="B765" s="50"/>
      <c r="C765" s="51"/>
      <c r="D765" s="51"/>
      <c r="E765" s="52"/>
      <c r="F765" s="51"/>
      <c r="G765" s="53"/>
      <c r="H765" s="132"/>
      <c r="I765" s="131" t="str">
        <f>IF(ISBLANK(B765),"",SUMIF(Virkedager!$C:$C,"&gt;" &amp;  C765,Virkedager!$A:$A) - SUMIF(Virkedager!$C:$C,"&gt;" &amp;  D765,Virkedager!$A:$A))</f>
        <v/>
      </c>
      <c r="J765" s="54" t="str">
        <f t="shared" si="48"/>
        <v/>
      </c>
      <c r="K765" s="55" t="str">
        <f>IF(ISBLANK(B765),"",SUMIF(Virkedager!$C:$C,"&gt;" &amp;  C765,Virkedager!$A:$A) - SUMIF(Virkedager!$C:$C,"&gt;" &amp;  F765,Virkedager!$A:$A))</f>
        <v/>
      </c>
      <c r="L765" s="54" t="str">
        <f t="shared" si="49"/>
        <v/>
      </c>
      <c r="M765" s="56" t="str">
        <f t="shared" si="50"/>
        <v/>
      </c>
      <c r="N765" s="56" t="str">
        <f>IF(ISBLANK(B765),"",IF(COUNTIF($B$7:B765,B765)&gt;1,TRUE,FALSE))</f>
        <v/>
      </c>
      <c r="O765" s="56" t="str">
        <f>IF(ISBLANK(B765),"",IF(COUNTIF($M$7:M765,TRUE)&gt;$Q$2,M765,FALSE))</f>
        <v/>
      </c>
      <c r="P765" s="135"/>
      <c r="Q765" s="134" t="str">
        <f t="shared" si="51"/>
        <v/>
      </c>
    </row>
    <row r="766" spans="2:17" s="49" customFormat="1" ht="15" x14ac:dyDescent="0.25">
      <c r="B766" s="50"/>
      <c r="C766" s="51"/>
      <c r="D766" s="51"/>
      <c r="E766" s="52"/>
      <c r="F766" s="51"/>
      <c r="G766" s="53"/>
      <c r="H766" s="132"/>
      <c r="I766" s="131" t="str">
        <f>IF(ISBLANK(B766),"",SUMIF(Virkedager!$C:$C,"&gt;" &amp;  C766,Virkedager!$A:$A) - SUMIF(Virkedager!$C:$C,"&gt;" &amp;  D766,Virkedager!$A:$A))</f>
        <v/>
      </c>
      <c r="J766" s="54" t="str">
        <f t="shared" si="48"/>
        <v/>
      </c>
      <c r="K766" s="55" t="str">
        <f>IF(ISBLANK(B766),"",SUMIF(Virkedager!$C:$C,"&gt;" &amp;  C766,Virkedager!$A:$A) - SUMIF(Virkedager!$C:$C,"&gt;" &amp;  F766,Virkedager!$A:$A))</f>
        <v/>
      </c>
      <c r="L766" s="54" t="str">
        <f t="shared" si="49"/>
        <v/>
      </c>
      <c r="M766" s="56" t="str">
        <f t="shared" si="50"/>
        <v/>
      </c>
      <c r="N766" s="56" t="str">
        <f>IF(ISBLANK(B766),"",IF(COUNTIF($B$7:B766,B766)&gt;1,TRUE,FALSE))</f>
        <v/>
      </c>
      <c r="O766" s="56" t="str">
        <f>IF(ISBLANK(B766),"",IF(COUNTIF($M$7:M766,TRUE)&gt;$Q$2,M766,FALSE))</f>
        <v/>
      </c>
      <c r="P766" s="135"/>
      <c r="Q766" s="134" t="str">
        <f t="shared" si="51"/>
        <v/>
      </c>
    </row>
    <row r="767" spans="2:17" s="49" customFormat="1" ht="15" x14ac:dyDescent="0.25">
      <c r="B767" s="50"/>
      <c r="C767" s="51"/>
      <c r="D767" s="51"/>
      <c r="E767" s="52"/>
      <c r="F767" s="51"/>
      <c r="G767" s="53"/>
      <c r="H767" s="132"/>
      <c r="I767" s="131" t="str">
        <f>IF(ISBLANK(B767),"",SUMIF(Virkedager!$C:$C,"&gt;" &amp;  C767,Virkedager!$A:$A) - SUMIF(Virkedager!$C:$C,"&gt;" &amp;  D767,Virkedager!$A:$A))</f>
        <v/>
      </c>
      <c r="J767" s="54" t="str">
        <f t="shared" si="48"/>
        <v/>
      </c>
      <c r="K767" s="55" t="str">
        <f>IF(ISBLANK(B767),"",SUMIF(Virkedager!$C:$C,"&gt;" &amp;  C767,Virkedager!$A:$A) - SUMIF(Virkedager!$C:$C,"&gt;" &amp;  F767,Virkedager!$A:$A))</f>
        <v/>
      </c>
      <c r="L767" s="54" t="str">
        <f t="shared" si="49"/>
        <v/>
      </c>
      <c r="M767" s="56" t="str">
        <f t="shared" si="50"/>
        <v/>
      </c>
      <c r="N767" s="56" t="str">
        <f>IF(ISBLANK(B767),"",IF(COUNTIF($B$7:B767,B767)&gt;1,TRUE,FALSE))</f>
        <v/>
      </c>
      <c r="O767" s="56" t="str">
        <f>IF(ISBLANK(B767),"",IF(COUNTIF($M$7:M767,TRUE)&gt;$Q$2,M767,FALSE))</f>
        <v/>
      </c>
      <c r="P767" s="135"/>
      <c r="Q767" s="134" t="str">
        <f t="shared" si="51"/>
        <v/>
      </c>
    </row>
    <row r="768" spans="2:17" s="49" customFormat="1" ht="15" x14ac:dyDescent="0.25">
      <c r="B768" s="50"/>
      <c r="C768" s="51"/>
      <c r="D768" s="51"/>
      <c r="E768" s="52"/>
      <c r="F768" s="51"/>
      <c r="G768" s="53"/>
      <c r="H768" s="132"/>
      <c r="I768" s="131" t="str">
        <f>IF(ISBLANK(B768),"",SUMIF(Virkedager!$C:$C,"&gt;" &amp;  C768,Virkedager!$A:$A) - SUMIF(Virkedager!$C:$C,"&gt;" &amp;  D768,Virkedager!$A:$A))</f>
        <v/>
      </c>
      <c r="J768" s="54" t="str">
        <f t="shared" si="48"/>
        <v/>
      </c>
      <c r="K768" s="55" t="str">
        <f>IF(ISBLANK(B768),"",SUMIF(Virkedager!$C:$C,"&gt;" &amp;  C768,Virkedager!$A:$A) - SUMIF(Virkedager!$C:$C,"&gt;" &amp;  F768,Virkedager!$A:$A))</f>
        <v/>
      </c>
      <c r="L768" s="54" t="str">
        <f t="shared" si="49"/>
        <v/>
      </c>
      <c r="M768" s="56" t="str">
        <f t="shared" si="50"/>
        <v/>
      </c>
      <c r="N768" s="56" t="str">
        <f>IF(ISBLANK(B768),"",IF(COUNTIF($B$7:B768,B768)&gt;1,TRUE,FALSE))</f>
        <v/>
      </c>
      <c r="O768" s="56" t="str">
        <f>IF(ISBLANK(B768),"",IF(COUNTIF($M$7:M768,TRUE)&gt;$Q$2,M768,FALSE))</f>
        <v/>
      </c>
      <c r="P768" s="135"/>
      <c r="Q768" s="134" t="str">
        <f t="shared" si="51"/>
        <v/>
      </c>
    </row>
    <row r="769" spans="2:17" s="49" customFormat="1" ht="15" x14ac:dyDescent="0.25">
      <c r="B769" s="50"/>
      <c r="C769" s="51"/>
      <c r="D769" s="51"/>
      <c r="E769" s="52"/>
      <c r="F769" s="51"/>
      <c r="G769" s="53"/>
      <c r="H769" s="132"/>
      <c r="I769" s="131" t="str">
        <f>IF(ISBLANK(B769),"",SUMIF(Virkedager!$C:$C,"&gt;" &amp;  C769,Virkedager!$A:$A) - SUMIF(Virkedager!$C:$C,"&gt;" &amp;  D769,Virkedager!$A:$A))</f>
        <v/>
      </c>
      <c r="J769" s="54" t="str">
        <f t="shared" si="48"/>
        <v/>
      </c>
      <c r="K769" s="55" t="str">
        <f>IF(ISBLANK(B769),"",SUMIF(Virkedager!$C:$C,"&gt;" &amp;  C769,Virkedager!$A:$A) - SUMIF(Virkedager!$C:$C,"&gt;" &amp;  F769,Virkedager!$A:$A))</f>
        <v/>
      </c>
      <c r="L769" s="54" t="str">
        <f t="shared" si="49"/>
        <v/>
      </c>
      <c r="M769" s="56" t="str">
        <f t="shared" si="50"/>
        <v/>
      </c>
      <c r="N769" s="56" t="str">
        <f>IF(ISBLANK(B769),"",IF(COUNTIF($B$7:B769,B769)&gt;1,TRUE,FALSE))</f>
        <v/>
      </c>
      <c r="O769" s="56" t="str">
        <f>IF(ISBLANK(B769),"",IF(COUNTIF($M$7:M769,TRUE)&gt;$Q$2,M769,FALSE))</f>
        <v/>
      </c>
      <c r="P769" s="135"/>
      <c r="Q769" s="134" t="str">
        <f t="shared" si="51"/>
        <v/>
      </c>
    </row>
    <row r="770" spans="2:17" s="49" customFormat="1" ht="15" x14ac:dyDescent="0.25">
      <c r="B770" s="50"/>
      <c r="C770" s="51"/>
      <c r="D770" s="51"/>
      <c r="E770" s="52"/>
      <c r="F770" s="51"/>
      <c r="G770" s="53"/>
      <c r="H770" s="132"/>
      <c r="I770" s="131" t="str">
        <f>IF(ISBLANK(B770),"",SUMIF(Virkedager!$C:$C,"&gt;" &amp;  C770,Virkedager!$A:$A) - SUMIF(Virkedager!$C:$C,"&gt;" &amp;  D770,Virkedager!$A:$A))</f>
        <v/>
      </c>
      <c r="J770" s="54" t="str">
        <f t="shared" si="48"/>
        <v/>
      </c>
      <c r="K770" s="55" t="str">
        <f>IF(ISBLANK(B770),"",SUMIF(Virkedager!$C:$C,"&gt;" &amp;  C770,Virkedager!$A:$A) - SUMIF(Virkedager!$C:$C,"&gt;" &amp;  F770,Virkedager!$A:$A))</f>
        <v/>
      </c>
      <c r="L770" s="54" t="str">
        <f t="shared" si="49"/>
        <v/>
      </c>
      <c r="M770" s="56" t="str">
        <f t="shared" si="50"/>
        <v/>
      </c>
      <c r="N770" s="56" t="str">
        <f>IF(ISBLANK(B770),"",IF(COUNTIF($B$7:B770,B770)&gt;1,TRUE,FALSE))</f>
        <v/>
      </c>
      <c r="O770" s="56" t="str">
        <f>IF(ISBLANK(B770),"",IF(COUNTIF($M$7:M770,TRUE)&gt;$Q$2,M770,FALSE))</f>
        <v/>
      </c>
      <c r="P770" s="135"/>
      <c r="Q770" s="134" t="str">
        <f t="shared" si="51"/>
        <v/>
      </c>
    </row>
    <row r="771" spans="2:17" s="49" customFormat="1" ht="15" x14ac:dyDescent="0.25">
      <c r="B771" s="50"/>
      <c r="C771" s="51"/>
      <c r="D771" s="51"/>
      <c r="E771" s="52"/>
      <c r="F771" s="51"/>
      <c r="G771" s="53"/>
      <c r="H771" s="132"/>
      <c r="I771" s="131" t="str">
        <f>IF(ISBLANK(B771),"",SUMIF(Virkedager!$C:$C,"&gt;" &amp;  C771,Virkedager!$A:$A) - SUMIF(Virkedager!$C:$C,"&gt;" &amp;  D771,Virkedager!$A:$A))</f>
        <v/>
      </c>
      <c r="J771" s="54" t="str">
        <f t="shared" si="48"/>
        <v/>
      </c>
      <c r="K771" s="55" t="str">
        <f>IF(ISBLANK(B771),"",SUMIF(Virkedager!$C:$C,"&gt;" &amp;  C771,Virkedager!$A:$A) - SUMIF(Virkedager!$C:$C,"&gt;" &amp;  F771,Virkedager!$A:$A))</f>
        <v/>
      </c>
      <c r="L771" s="54" t="str">
        <f t="shared" si="49"/>
        <v/>
      </c>
      <c r="M771" s="56" t="str">
        <f t="shared" si="50"/>
        <v/>
      </c>
      <c r="N771" s="56" t="str">
        <f>IF(ISBLANK(B771),"",IF(COUNTIF($B$7:B771,B771)&gt;1,TRUE,FALSE))</f>
        <v/>
      </c>
      <c r="O771" s="56" t="str">
        <f>IF(ISBLANK(B771),"",IF(COUNTIF($M$7:M771,TRUE)&gt;$Q$2,M771,FALSE))</f>
        <v/>
      </c>
      <c r="P771" s="135"/>
      <c r="Q771" s="134" t="str">
        <f t="shared" si="51"/>
        <v/>
      </c>
    </row>
    <row r="772" spans="2:17" s="49" customFormat="1" ht="15" x14ac:dyDescent="0.25">
      <c r="B772" s="50"/>
      <c r="C772" s="51"/>
      <c r="D772" s="51"/>
      <c r="E772" s="52"/>
      <c r="F772" s="51"/>
      <c r="G772" s="53"/>
      <c r="H772" s="132"/>
      <c r="I772" s="131" t="str">
        <f>IF(ISBLANK(B772),"",SUMIF(Virkedager!$C:$C,"&gt;" &amp;  C772,Virkedager!$A:$A) - SUMIF(Virkedager!$C:$C,"&gt;" &amp;  D772,Virkedager!$A:$A))</f>
        <v/>
      </c>
      <c r="J772" s="54" t="str">
        <f t="shared" si="48"/>
        <v/>
      </c>
      <c r="K772" s="55" t="str">
        <f>IF(ISBLANK(B772),"",SUMIF(Virkedager!$C:$C,"&gt;" &amp;  C772,Virkedager!$A:$A) - SUMIF(Virkedager!$C:$C,"&gt;" &amp;  F772,Virkedager!$A:$A))</f>
        <v/>
      </c>
      <c r="L772" s="54" t="str">
        <f t="shared" si="49"/>
        <v/>
      </c>
      <c r="M772" s="56" t="str">
        <f t="shared" si="50"/>
        <v/>
      </c>
      <c r="N772" s="56" t="str">
        <f>IF(ISBLANK(B772),"",IF(COUNTIF($B$7:B772,B772)&gt;1,TRUE,FALSE))</f>
        <v/>
      </c>
      <c r="O772" s="56" t="str">
        <f>IF(ISBLANK(B772),"",IF(COUNTIF($M$7:M772,TRUE)&gt;$Q$2,M772,FALSE))</f>
        <v/>
      </c>
      <c r="P772" s="135"/>
      <c r="Q772" s="134" t="str">
        <f t="shared" si="51"/>
        <v/>
      </c>
    </row>
    <row r="773" spans="2:17" s="49" customFormat="1" ht="15" x14ac:dyDescent="0.25">
      <c r="B773" s="50"/>
      <c r="C773" s="51"/>
      <c r="D773" s="51"/>
      <c r="E773" s="52"/>
      <c r="F773" s="51"/>
      <c r="G773" s="53"/>
      <c r="H773" s="132"/>
      <c r="I773" s="131" t="str">
        <f>IF(ISBLANK(B773),"",SUMIF(Virkedager!$C:$C,"&gt;" &amp;  C773,Virkedager!$A:$A) - SUMIF(Virkedager!$C:$C,"&gt;" &amp;  D773,Virkedager!$A:$A))</f>
        <v/>
      </c>
      <c r="J773" s="54" t="str">
        <f t="shared" si="48"/>
        <v/>
      </c>
      <c r="K773" s="55" t="str">
        <f>IF(ISBLANK(B773),"",SUMIF(Virkedager!$C:$C,"&gt;" &amp;  C773,Virkedager!$A:$A) - SUMIF(Virkedager!$C:$C,"&gt;" &amp;  F773,Virkedager!$A:$A))</f>
        <v/>
      </c>
      <c r="L773" s="54" t="str">
        <f t="shared" si="49"/>
        <v/>
      </c>
      <c r="M773" s="56" t="str">
        <f t="shared" si="50"/>
        <v/>
      </c>
      <c r="N773" s="56" t="str">
        <f>IF(ISBLANK(B773),"",IF(COUNTIF($B$7:B773,B773)&gt;1,TRUE,FALSE))</f>
        <v/>
      </c>
      <c r="O773" s="56" t="str">
        <f>IF(ISBLANK(B773),"",IF(COUNTIF($M$7:M773,TRUE)&gt;$Q$2,M773,FALSE))</f>
        <v/>
      </c>
      <c r="P773" s="135"/>
      <c r="Q773" s="134" t="str">
        <f t="shared" si="51"/>
        <v/>
      </c>
    </row>
    <row r="774" spans="2:17" s="49" customFormat="1" ht="15" x14ac:dyDescent="0.25">
      <c r="B774" s="50"/>
      <c r="C774" s="51"/>
      <c r="D774" s="51"/>
      <c r="E774" s="52"/>
      <c r="F774" s="51"/>
      <c r="G774" s="53"/>
      <c r="H774" s="132"/>
      <c r="I774" s="131" t="str">
        <f>IF(ISBLANK(B774),"",SUMIF(Virkedager!$C:$C,"&gt;" &amp;  C774,Virkedager!$A:$A) - SUMIF(Virkedager!$C:$C,"&gt;" &amp;  D774,Virkedager!$A:$A))</f>
        <v/>
      </c>
      <c r="J774" s="54" t="str">
        <f t="shared" si="48"/>
        <v/>
      </c>
      <c r="K774" s="55" t="str">
        <f>IF(ISBLANK(B774),"",SUMIF(Virkedager!$C:$C,"&gt;" &amp;  C774,Virkedager!$A:$A) - SUMIF(Virkedager!$C:$C,"&gt;" &amp;  F774,Virkedager!$A:$A))</f>
        <v/>
      </c>
      <c r="L774" s="54" t="str">
        <f t="shared" si="49"/>
        <v/>
      </c>
      <c r="M774" s="56" t="str">
        <f t="shared" si="50"/>
        <v/>
      </c>
      <c r="N774" s="56" t="str">
        <f>IF(ISBLANK(B774),"",IF(COUNTIF($B$7:B774,B774)&gt;1,TRUE,FALSE))</f>
        <v/>
      </c>
      <c r="O774" s="56" t="str">
        <f>IF(ISBLANK(B774),"",IF(COUNTIF($M$7:M774,TRUE)&gt;$Q$2,M774,FALSE))</f>
        <v/>
      </c>
      <c r="P774" s="135"/>
      <c r="Q774" s="134" t="str">
        <f t="shared" si="51"/>
        <v/>
      </c>
    </row>
    <row r="775" spans="2:17" s="49" customFormat="1" ht="15" x14ac:dyDescent="0.25">
      <c r="B775" s="50"/>
      <c r="C775" s="51"/>
      <c r="D775" s="51"/>
      <c r="E775" s="52"/>
      <c r="F775" s="51"/>
      <c r="G775" s="53"/>
      <c r="H775" s="132"/>
      <c r="I775" s="131" t="str">
        <f>IF(ISBLANK(B775),"",SUMIF(Virkedager!$C:$C,"&gt;" &amp;  C775,Virkedager!$A:$A) - SUMIF(Virkedager!$C:$C,"&gt;" &amp;  D775,Virkedager!$A:$A))</f>
        <v/>
      </c>
      <c r="J775" s="54" t="str">
        <f t="shared" si="48"/>
        <v/>
      </c>
      <c r="K775" s="55" t="str">
        <f>IF(ISBLANK(B775),"",SUMIF(Virkedager!$C:$C,"&gt;" &amp;  C775,Virkedager!$A:$A) - SUMIF(Virkedager!$C:$C,"&gt;" &amp;  F775,Virkedager!$A:$A))</f>
        <v/>
      </c>
      <c r="L775" s="54" t="str">
        <f t="shared" si="49"/>
        <v/>
      </c>
      <c r="M775" s="56" t="str">
        <f t="shared" si="50"/>
        <v/>
      </c>
      <c r="N775" s="56" t="str">
        <f>IF(ISBLANK(B775),"",IF(COUNTIF($B$7:B775,B775)&gt;1,TRUE,FALSE))</f>
        <v/>
      </c>
      <c r="O775" s="56" t="str">
        <f>IF(ISBLANK(B775),"",IF(COUNTIF($M$7:M775,TRUE)&gt;$Q$2,M775,FALSE))</f>
        <v/>
      </c>
      <c r="P775" s="135"/>
      <c r="Q775" s="134" t="str">
        <f t="shared" si="51"/>
        <v/>
      </c>
    </row>
    <row r="776" spans="2:17" s="49" customFormat="1" ht="15" x14ac:dyDescent="0.25">
      <c r="B776" s="50"/>
      <c r="C776" s="51"/>
      <c r="D776" s="51"/>
      <c r="E776" s="52"/>
      <c r="F776" s="51"/>
      <c r="G776" s="53"/>
      <c r="H776" s="132"/>
      <c r="I776" s="131" t="str">
        <f>IF(ISBLANK(B776),"",SUMIF(Virkedager!$C:$C,"&gt;" &amp;  C776,Virkedager!$A:$A) - SUMIF(Virkedager!$C:$C,"&gt;" &amp;  D776,Virkedager!$A:$A))</f>
        <v/>
      </c>
      <c r="J776" s="54" t="str">
        <f t="shared" si="48"/>
        <v/>
      </c>
      <c r="K776" s="55" t="str">
        <f>IF(ISBLANK(B776),"",SUMIF(Virkedager!$C:$C,"&gt;" &amp;  C776,Virkedager!$A:$A) - SUMIF(Virkedager!$C:$C,"&gt;" &amp;  F776,Virkedager!$A:$A))</f>
        <v/>
      </c>
      <c r="L776" s="54" t="str">
        <f t="shared" si="49"/>
        <v/>
      </c>
      <c r="M776" s="56" t="str">
        <f t="shared" si="50"/>
        <v/>
      </c>
      <c r="N776" s="56" t="str">
        <f>IF(ISBLANK(B776),"",IF(COUNTIF($B$7:B776,B776)&gt;1,TRUE,FALSE))</f>
        <v/>
      </c>
      <c r="O776" s="56" t="str">
        <f>IF(ISBLANK(B776),"",IF(COUNTIF($M$7:M776,TRUE)&gt;$Q$2,M776,FALSE))</f>
        <v/>
      </c>
      <c r="P776" s="135"/>
      <c r="Q776" s="134" t="str">
        <f t="shared" si="51"/>
        <v/>
      </c>
    </row>
    <row r="777" spans="2:17" s="49" customFormat="1" ht="15" x14ac:dyDescent="0.25">
      <c r="B777" s="50"/>
      <c r="C777" s="51"/>
      <c r="D777" s="51"/>
      <c r="E777" s="52"/>
      <c r="F777" s="51"/>
      <c r="G777" s="53"/>
      <c r="H777" s="132"/>
      <c r="I777" s="131" t="str">
        <f>IF(ISBLANK(B777),"",SUMIF(Virkedager!$C:$C,"&gt;" &amp;  C777,Virkedager!$A:$A) - SUMIF(Virkedager!$C:$C,"&gt;" &amp;  D777,Virkedager!$A:$A))</f>
        <v/>
      </c>
      <c r="J777" s="54" t="str">
        <f t="shared" ref="J777:J840" si="52">IF(ISBLANK(B777),"",I777&lt;21)</f>
        <v/>
      </c>
      <c r="K777" s="55" t="str">
        <f>IF(ISBLANK(B777),"",SUMIF(Virkedager!$C:$C,"&gt;" &amp;  C777,Virkedager!$A:$A) - SUMIF(Virkedager!$C:$C,"&gt;" &amp;  F777,Virkedager!$A:$A))</f>
        <v/>
      </c>
      <c r="L777" s="54" t="str">
        <f t="shared" ref="L777:L840" si="53">IF(ISBLANK(B777),"",IF(N777,NOT(N777),K777&gt;20))</f>
        <v/>
      </c>
      <c r="M777" s="56" t="str">
        <f t="shared" ref="M777:M840" si="54">IF(ISBLANK(B777),"",IF(AND(ISNUMBER($L$2),ISNUMBER(E777)),INT(F777)&gt;INT(E777),FALSE))</f>
        <v/>
      </c>
      <c r="N777" s="56" t="str">
        <f>IF(ISBLANK(B777),"",IF(COUNTIF($B$7:B777,B777)&gt;1,TRUE,FALSE))</f>
        <v/>
      </c>
      <c r="O777" s="56" t="str">
        <f>IF(ISBLANK(B777),"",IF(COUNTIF($M$7:M777,TRUE)&gt;$Q$2,M777,FALSE))</f>
        <v/>
      </c>
      <c r="P777" s="135"/>
      <c r="Q777" s="134" t="str">
        <f t="shared" ref="Q777:Q840" si="55">IF(ISBLANK(B777),"",MAXA(IF(AND(L777,J777,NOT(N777)),G777,0),IF(AND(O777,$P$2,NOT(N777)),500,0)))</f>
        <v/>
      </c>
    </row>
    <row r="778" spans="2:17" s="49" customFormat="1" ht="15" x14ac:dyDescent="0.25">
      <c r="B778" s="50"/>
      <c r="C778" s="51"/>
      <c r="D778" s="51"/>
      <c r="E778" s="52"/>
      <c r="F778" s="51"/>
      <c r="G778" s="53"/>
      <c r="H778" s="132"/>
      <c r="I778" s="131" t="str">
        <f>IF(ISBLANK(B778),"",SUMIF(Virkedager!$C:$C,"&gt;" &amp;  C778,Virkedager!$A:$A) - SUMIF(Virkedager!$C:$C,"&gt;" &amp;  D778,Virkedager!$A:$A))</f>
        <v/>
      </c>
      <c r="J778" s="54" t="str">
        <f t="shared" si="52"/>
        <v/>
      </c>
      <c r="K778" s="55" t="str">
        <f>IF(ISBLANK(B778),"",SUMIF(Virkedager!$C:$C,"&gt;" &amp;  C778,Virkedager!$A:$A) - SUMIF(Virkedager!$C:$C,"&gt;" &amp;  F778,Virkedager!$A:$A))</f>
        <v/>
      </c>
      <c r="L778" s="54" t="str">
        <f t="shared" si="53"/>
        <v/>
      </c>
      <c r="M778" s="56" t="str">
        <f t="shared" si="54"/>
        <v/>
      </c>
      <c r="N778" s="56" t="str">
        <f>IF(ISBLANK(B778),"",IF(COUNTIF($B$7:B778,B778)&gt;1,TRUE,FALSE))</f>
        <v/>
      </c>
      <c r="O778" s="56" t="str">
        <f>IF(ISBLANK(B778),"",IF(COUNTIF($M$7:M778,TRUE)&gt;$Q$2,M778,FALSE))</f>
        <v/>
      </c>
      <c r="P778" s="135"/>
      <c r="Q778" s="134" t="str">
        <f t="shared" si="55"/>
        <v/>
      </c>
    </row>
    <row r="779" spans="2:17" s="49" customFormat="1" ht="15" x14ac:dyDescent="0.25">
      <c r="B779" s="50"/>
      <c r="C779" s="51"/>
      <c r="D779" s="51"/>
      <c r="E779" s="52"/>
      <c r="F779" s="51"/>
      <c r="G779" s="53"/>
      <c r="H779" s="132"/>
      <c r="I779" s="131" t="str">
        <f>IF(ISBLANK(B779),"",SUMIF(Virkedager!$C:$C,"&gt;" &amp;  C779,Virkedager!$A:$A) - SUMIF(Virkedager!$C:$C,"&gt;" &amp;  D779,Virkedager!$A:$A))</f>
        <v/>
      </c>
      <c r="J779" s="54" t="str">
        <f t="shared" si="52"/>
        <v/>
      </c>
      <c r="K779" s="55" t="str">
        <f>IF(ISBLANK(B779),"",SUMIF(Virkedager!$C:$C,"&gt;" &amp;  C779,Virkedager!$A:$A) - SUMIF(Virkedager!$C:$C,"&gt;" &amp;  F779,Virkedager!$A:$A))</f>
        <v/>
      </c>
      <c r="L779" s="54" t="str">
        <f t="shared" si="53"/>
        <v/>
      </c>
      <c r="M779" s="56" t="str">
        <f t="shared" si="54"/>
        <v/>
      </c>
      <c r="N779" s="56" t="str">
        <f>IF(ISBLANK(B779),"",IF(COUNTIF($B$7:B779,B779)&gt;1,TRUE,FALSE))</f>
        <v/>
      </c>
      <c r="O779" s="56" t="str">
        <f>IF(ISBLANK(B779),"",IF(COUNTIF($M$7:M779,TRUE)&gt;$Q$2,M779,FALSE))</f>
        <v/>
      </c>
      <c r="P779" s="135"/>
      <c r="Q779" s="134" t="str">
        <f t="shared" si="55"/>
        <v/>
      </c>
    </row>
    <row r="780" spans="2:17" s="49" customFormat="1" ht="15" x14ac:dyDescent="0.25">
      <c r="B780" s="50"/>
      <c r="C780" s="51"/>
      <c r="D780" s="51"/>
      <c r="E780" s="52"/>
      <c r="F780" s="51"/>
      <c r="G780" s="53"/>
      <c r="H780" s="132"/>
      <c r="I780" s="131" t="str">
        <f>IF(ISBLANK(B780),"",SUMIF(Virkedager!$C:$C,"&gt;" &amp;  C780,Virkedager!$A:$A) - SUMIF(Virkedager!$C:$C,"&gt;" &amp;  D780,Virkedager!$A:$A))</f>
        <v/>
      </c>
      <c r="J780" s="54" t="str">
        <f t="shared" si="52"/>
        <v/>
      </c>
      <c r="K780" s="55" t="str">
        <f>IF(ISBLANK(B780),"",SUMIF(Virkedager!$C:$C,"&gt;" &amp;  C780,Virkedager!$A:$A) - SUMIF(Virkedager!$C:$C,"&gt;" &amp;  F780,Virkedager!$A:$A))</f>
        <v/>
      </c>
      <c r="L780" s="54" t="str">
        <f t="shared" si="53"/>
        <v/>
      </c>
      <c r="M780" s="56" t="str">
        <f t="shared" si="54"/>
        <v/>
      </c>
      <c r="N780" s="56" t="str">
        <f>IF(ISBLANK(B780),"",IF(COUNTIF($B$7:B780,B780)&gt;1,TRUE,FALSE))</f>
        <v/>
      </c>
      <c r="O780" s="56" t="str">
        <f>IF(ISBLANK(B780),"",IF(COUNTIF($M$7:M780,TRUE)&gt;$Q$2,M780,FALSE))</f>
        <v/>
      </c>
      <c r="P780" s="135"/>
      <c r="Q780" s="134" t="str">
        <f t="shared" si="55"/>
        <v/>
      </c>
    </row>
    <row r="781" spans="2:17" s="49" customFormat="1" ht="15" x14ac:dyDescent="0.25">
      <c r="B781" s="50"/>
      <c r="C781" s="51"/>
      <c r="D781" s="51"/>
      <c r="E781" s="52"/>
      <c r="F781" s="51"/>
      <c r="G781" s="53"/>
      <c r="H781" s="132"/>
      <c r="I781" s="131" t="str">
        <f>IF(ISBLANK(B781),"",SUMIF(Virkedager!$C:$C,"&gt;" &amp;  C781,Virkedager!$A:$A) - SUMIF(Virkedager!$C:$C,"&gt;" &amp;  D781,Virkedager!$A:$A))</f>
        <v/>
      </c>
      <c r="J781" s="54" t="str">
        <f t="shared" si="52"/>
        <v/>
      </c>
      <c r="K781" s="55" t="str">
        <f>IF(ISBLANK(B781),"",SUMIF(Virkedager!$C:$C,"&gt;" &amp;  C781,Virkedager!$A:$A) - SUMIF(Virkedager!$C:$C,"&gt;" &amp;  F781,Virkedager!$A:$A))</f>
        <v/>
      </c>
      <c r="L781" s="54" t="str">
        <f t="shared" si="53"/>
        <v/>
      </c>
      <c r="M781" s="56" t="str">
        <f t="shared" si="54"/>
        <v/>
      </c>
      <c r="N781" s="56" t="str">
        <f>IF(ISBLANK(B781),"",IF(COUNTIF($B$7:B781,B781)&gt;1,TRUE,FALSE))</f>
        <v/>
      </c>
      <c r="O781" s="56" t="str">
        <f>IF(ISBLANK(B781),"",IF(COUNTIF($M$7:M781,TRUE)&gt;$Q$2,M781,FALSE))</f>
        <v/>
      </c>
      <c r="P781" s="135"/>
      <c r="Q781" s="134" t="str">
        <f t="shared" si="55"/>
        <v/>
      </c>
    </row>
    <row r="782" spans="2:17" s="49" customFormat="1" ht="15" x14ac:dyDescent="0.25">
      <c r="B782" s="50"/>
      <c r="C782" s="51"/>
      <c r="D782" s="51"/>
      <c r="E782" s="52"/>
      <c r="F782" s="51"/>
      <c r="G782" s="53"/>
      <c r="H782" s="132"/>
      <c r="I782" s="131" t="str">
        <f>IF(ISBLANK(B782),"",SUMIF(Virkedager!$C:$C,"&gt;" &amp;  C782,Virkedager!$A:$A) - SUMIF(Virkedager!$C:$C,"&gt;" &amp;  D782,Virkedager!$A:$A))</f>
        <v/>
      </c>
      <c r="J782" s="54" t="str">
        <f t="shared" si="52"/>
        <v/>
      </c>
      <c r="K782" s="55" t="str">
        <f>IF(ISBLANK(B782),"",SUMIF(Virkedager!$C:$C,"&gt;" &amp;  C782,Virkedager!$A:$A) - SUMIF(Virkedager!$C:$C,"&gt;" &amp;  F782,Virkedager!$A:$A))</f>
        <v/>
      </c>
      <c r="L782" s="54" t="str">
        <f t="shared" si="53"/>
        <v/>
      </c>
      <c r="M782" s="56" t="str">
        <f t="shared" si="54"/>
        <v/>
      </c>
      <c r="N782" s="56" t="str">
        <f>IF(ISBLANK(B782),"",IF(COUNTIF($B$7:B782,B782)&gt;1,TRUE,FALSE))</f>
        <v/>
      </c>
      <c r="O782" s="56" t="str">
        <f>IF(ISBLANK(B782),"",IF(COUNTIF($M$7:M782,TRUE)&gt;$Q$2,M782,FALSE))</f>
        <v/>
      </c>
      <c r="P782" s="135"/>
      <c r="Q782" s="134" t="str">
        <f t="shared" si="55"/>
        <v/>
      </c>
    </row>
    <row r="783" spans="2:17" s="49" customFormat="1" ht="15" x14ac:dyDescent="0.25">
      <c r="B783" s="50"/>
      <c r="C783" s="51"/>
      <c r="D783" s="51"/>
      <c r="E783" s="52"/>
      <c r="F783" s="51"/>
      <c r="G783" s="53"/>
      <c r="H783" s="132"/>
      <c r="I783" s="131" t="str">
        <f>IF(ISBLANK(B783),"",SUMIF(Virkedager!$C:$C,"&gt;" &amp;  C783,Virkedager!$A:$A) - SUMIF(Virkedager!$C:$C,"&gt;" &amp;  D783,Virkedager!$A:$A))</f>
        <v/>
      </c>
      <c r="J783" s="54" t="str">
        <f t="shared" si="52"/>
        <v/>
      </c>
      <c r="K783" s="55" t="str">
        <f>IF(ISBLANK(B783),"",SUMIF(Virkedager!$C:$C,"&gt;" &amp;  C783,Virkedager!$A:$A) - SUMIF(Virkedager!$C:$C,"&gt;" &amp;  F783,Virkedager!$A:$A))</f>
        <v/>
      </c>
      <c r="L783" s="54" t="str">
        <f t="shared" si="53"/>
        <v/>
      </c>
      <c r="M783" s="56" t="str">
        <f t="shared" si="54"/>
        <v/>
      </c>
      <c r="N783" s="56" t="str">
        <f>IF(ISBLANK(B783),"",IF(COUNTIF($B$7:B783,B783)&gt;1,TRUE,FALSE))</f>
        <v/>
      </c>
      <c r="O783" s="56" t="str">
        <f>IF(ISBLANK(B783),"",IF(COUNTIF($M$7:M783,TRUE)&gt;$Q$2,M783,FALSE))</f>
        <v/>
      </c>
      <c r="P783" s="135"/>
      <c r="Q783" s="134" t="str">
        <f t="shared" si="55"/>
        <v/>
      </c>
    </row>
    <row r="784" spans="2:17" s="49" customFormat="1" ht="15" x14ac:dyDescent="0.25">
      <c r="B784" s="50"/>
      <c r="C784" s="51"/>
      <c r="D784" s="51"/>
      <c r="E784" s="52"/>
      <c r="F784" s="51"/>
      <c r="G784" s="53"/>
      <c r="H784" s="132"/>
      <c r="I784" s="131" t="str">
        <f>IF(ISBLANK(B784),"",SUMIF(Virkedager!$C:$C,"&gt;" &amp;  C784,Virkedager!$A:$A) - SUMIF(Virkedager!$C:$C,"&gt;" &amp;  D784,Virkedager!$A:$A))</f>
        <v/>
      </c>
      <c r="J784" s="54" t="str">
        <f t="shared" si="52"/>
        <v/>
      </c>
      <c r="K784" s="55" t="str">
        <f>IF(ISBLANK(B784),"",SUMIF(Virkedager!$C:$C,"&gt;" &amp;  C784,Virkedager!$A:$A) - SUMIF(Virkedager!$C:$C,"&gt;" &amp;  F784,Virkedager!$A:$A))</f>
        <v/>
      </c>
      <c r="L784" s="54" t="str">
        <f t="shared" si="53"/>
        <v/>
      </c>
      <c r="M784" s="56" t="str">
        <f t="shared" si="54"/>
        <v/>
      </c>
      <c r="N784" s="56" t="str">
        <f>IF(ISBLANK(B784),"",IF(COUNTIF($B$7:B784,B784)&gt;1,TRUE,FALSE))</f>
        <v/>
      </c>
      <c r="O784" s="56" t="str">
        <f>IF(ISBLANK(B784),"",IF(COUNTIF($M$7:M784,TRUE)&gt;$Q$2,M784,FALSE))</f>
        <v/>
      </c>
      <c r="P784" s="135"/>
      <c r="Q784" s="134" t="str">
        <f t="shared" si="55"/>
        <v/>
      </c>
    </row>
    <row r="785" spans="2:17" s="49" customFormat="1" ht="15" x14ac:dyDescent="0.25">
      <c r="B785" s="50"/>
      <c r="C785" s="51"/>
      <c r="D785" s="51"/>
      <c r="E785" s="52"/>
      <c r="F785" s="51"/>
      <c r="G785" s="53"/>
      <c r="H785" s="132"/>
      <c r="I785" s="131" t="str">
        <f>IF(ISBLANK(B785),"",SUMIF(Virkedager!$C:$C,"&gt;" &amp;  C785,Virkedager!$A:$A) - SUMIF(Virkedager!$C:$C,"&gt;" &amp;  D785,Virkedager!$A:$A))</f>
        <v/>
      </c>
      <c r="J785" s="54" t="str">
        <f t="shared" si="52"/>
        <v/>
      </c>
      <c r="K785" s="55" t="str">
        <f>IF(ISBLANK(B785),"",SUMIF(Virkedager!$C:$C,"&gt;" &amp;  C785,Virkedager!$A:$A) - SUMIF(Virkedager!$C:$C,"&gt;" &amp;  F785,Virkedager!$A:$A))</f>
        <v/>
      </c>
      <c r="L785" s="54" t="str">
        <f t="shared" si="53"/>
        <v/>
      </c>
      <c r="M785" s="56" t="str">
        <f t="shared" si="54"/>
        <v/>
      </c>
      <c r="N785" s="56" t="str">
        <f>IF(ISBLANK(B785),"",IF(COUNTIF($B$7:B785,B785)&gt;1,TRUE,FALSE))</f>
        <v/>
      </c>
      <c r="O785" s="56" t="str">
        <f>IF(ISBLANK(B785),"",IF(COUNTIF($M$7:M785,TRUE)&gt;$Q$2,M785,FALSE))</f>
        <v/>
      </c>
      <c r="P785" s="135"/>
      <c r="Q785" s="134" t="str">
        <f t="shared" si="55"/>
        <v/>
      </c>
    </row>
    <row r="786" spans="2:17" s="49" customFormat="1" ht="15" x14ac:dyDescent="0.25">
      <c r="B786" s="50"/>
      <c r="C786" s="51"/>
      <c r="D786" s="51"/>
      <c r="E786" s="52"/>
      <c r="F786" s="51"/>
      <c r="G786" s="53"/>
      <c r="H786" s="132"/>
      <c r="I786" s="131" t="str">
        <f>IF(ISBLANK(B786),"",SUMIF(Virkedager!$C:$C,"&gt;" &amp;  C786,Virkedager!$A:$A) - SUMIF(Virkedager!$C:$C,"&gt;" &amp;  D786,Virkedager!$A:$A))</f>
        <v/>
      </c>
      <c r="J786" s="54" t="str">
        <f t="shared" si="52"/>
        <v/>
      </c>
      <c r="K786" s="55" t="str">
        <f>IF(ISBLANK(B786),"",SUMIF(Virkedager!$C:$C,"&gt;" &amp;  C786,Virkedager!$A:$A) - SUMIF(Virkedager!$C:$C,"&gt;" &amp;  F786,Virkedager!$A:$A))</f>
        <v/>
      </c>
      <c r="L786" s="54" t="str">
        <f t="shared" si="53"/>
        <v/>
      </c>
      <c r="M786" s="56" t="str">
        <f t="shared" si="54"/>
        <v/>
      </c>
      <c r="N786" s="56" t="str">
        <f>IF(ISBLANK(B786),"",IF(COUNTIF($B$7:B786,B786)&gt;1,TRUE,FALSE))</f>
        <v/>
      </c>
      <c r="O786" s="56" t="str">
        <f>IF(ISBLANK(B786),"",IF(COUNTIF($M$7:M786,TRUE)&gt;$Q$2,M786,FALSE))</f>
        <v/>
      </c>
      <c r="P786" s="135"/>
      <c r="Q786" s="134" t="str">
        <f t="shared" si="55"/>
        <v/>
      </c>
    </row>
    <row r="787" spans="2:17" s="49" customFormat="1" ht="15" x14ac:dyDescent="0.25">
      <c r="B787" s="50"/>
      <c r="C787" s="51"/>
      <c r="D787" s="51"/>
      <c r="E787" s="52"/>
      <c r="F787" s="51"/>
      <c r="G787" s="53"/>
      <c r="H787" s="132"/>
      <c r="I787" s="131" t="str">
        <f>IF(ISBLANK(B787),"",SUMIF(Virkedager!$C:$C,"&gt;" &amp;  C787,Virkedager!$A:$A) - SUMIF(Virkedager!$C:$C,"&gt;" &amp;  D787,Virkedager!$A:$A))</f>
        <v/>
      </c>
      <c r="J787" s="54" t="str">
        <f t="shared" si="52"/>
        <v/>
      </c>
      <c r="K787" s="55" t="str">
        <f>IF(ISBLANK(B787),"",SUMIF(Virkedager!$C:$C,"&gt;" &amp;  C787,Virkedager!$A:$A) - SUMIF(Virkedager!$C:$C,"&gt;" &amp;  F787,Virkedager!$A:$A))</f>
        <v/>
      </c>
      <c r="L787" s="54" t="str">
        <f t="shared" si="53"/>
        <v/>
      </c>
      <c r="M787" s="56" t="str">
        <f t="shared" si="54"/>
        <v/>
      </c>
      <c r="N787" s="56" t="str">
        <f>IF(ISBLANK(B787),"",IF(COUNTIF($B$7:B787,B787)&gt;1,TRUE,FALSE))</f>
        <v/>
      </c>
      <c r="O787" s="56" t="str">
        <f>IF(ISBLANK(B787),"",IF(COUNTIF($M$7:M787,TRUE)&gt;$Q$2,M787,FALSE))</f>
        <v/>
      </c>
      <c r="P787" s="135"/>
      <c r="Q787" s="134" t="str">
        <f t="shared" si="55"/>
        <v/>
      </c>
    </row>
    <row r="788" spans="2:17" s="49" customFormat="1" ht="15" x14ac:dyDescent="0.25">
      <c r="B788" s="50"/>
      <c r="C788" s="51"/>
      <c r="D788" s="51"/>
      <c r="E788" s="52"/>
      <c r="F788" s="51"/>
      <c r="G788" s="53"/>
      <c r="H788" s="132"/>
      <c r="I788" s="131" t="str">
        <f>IF(ISBLANK(B788),"",SUMIF(Virkedager!$C:$C,"&gt;" &amp;  C788,Virkedager!$A:$A) - SUMIF(Virkedager!$C:$C,"&gt;" &amp;  D788,Virkedager!$A:$A))</f>
        <v/>
      </c>
      <c r="J788" s="54" t="str">
        <f t="shared" si="52"/>
        <v/>
      </c>
      <c r="K788" s="55" t="str">
        <f>IF(ISBLANK(B788),"",SUMIF(Virkedager!$C:$C,"&gt;" &amp;  C788,Virkedager!$A:$A) - SUMIF(Virkedager!$C:$C,"&gt;" &amp;  F788,Virkedager!$A:$A))</f>
        <v/>
      </c>
      <c r="L788" s="54" t="str">
        <f t="shared" si="53"/>
        <v/>
      </c>
      <c r="M788" s="56" t="str">
        <f t="shared" si="54"/>
        <v/>
      </c>
      <c r="N788" s="56" t="str">
        <f>IF(ISBLANK(B788),"",IF(COUNTIF($B$7:B788,B788)&gt;1,TRUE,FALSE))</f>
        <v/>
      </c>
      <c r="O788" s="56" t="str">
        <f>IF(ISBLANK(B788),"",IF(COUNTIF($M$7:M788,TRUE)&gt;$Q$2,M788,FALSE))</f>
        <v/>
      </c>
      <c r="P788" s="135"/>
      <c r="Q788" s="134" t="str">
        <f t="shared" si="55"/>
        <v/>
      </c>
    </row>
    <row r="789" spans="2:17" s="49" customFormat="1" ht="15" x14ac:dyDescent="0.25">
      <c r="B789" s="50"/>
      <c r="C789" s="51"/>
      <c r="D789" s="51"/>
      <c r="E789" s="52"/>
      <c r="F789" s="51"/>
      <c r="G789" s="53"/>
      <c r="H789" s="132"/>
      <c r="I789" s="131" t="str">
        <f>IF(ISBLANK(B789),"",SUMIF(Virkedager!$C:$C,"&gt;" &amp;  C789,Virkedager!$A:$A) - SUMIF(Virkedager!$C:$C,"&gt;" &amp;  D789,Virkedager!$A:$A))</f>
        <v/>
      </c>
      <c r="J789" s="54" t="str">
        <f t="shared" si="52"/>
        <v/>
      </c>
      <c r="K789" s="55" t="str">
        <f>IF(ISBLANK(B789),"",SUMIF(Virkedager!$C:$C,"&gt;" &amp;  C789,Virkedager!$A:$A) - SUMIF(Virkedager!$C:$C,"&gt;" &amp;  F789,Virkedager!$A:$A))</f>
        <v/>
      </c>
      <c r="L789" s="54" t="str">
        <f t="shared" si="53"/>
        <v/>
      </c>
      <c r="M789" s="56" t="str">
        <f t="shared" si="54"/>
        <v/>
      </c>
      <c r="N789" s="56" t="str">
        <f>IF(ISBLANK(B789),"",IF(COUNTIF($B$7:B789,B789)&gt;1,TRUE,FALSE))</f>
        <v/>
      </c>
      <c r="O789" s="56" t="str">
        <f>IF(ISBLANK(B789),"",IF(COUNTIF($M$7:M789,TRUE)&gt;$Q$2,M789,FALSE))</f>
        <v/>
      </c>
      <c r="P789" s="135"/>
      <c r="Q789" s="134" t="str">
        <f t="shared" si="55"/>
        <v/>
      </c>
    </row>
    <row r="790" spans="2:17" s="49" customFormat="1" ht="15" x14ac:dyDescent="0.25">
      <c r="B790" s="50"/>
      <c r="C790" s="51"/>
      <c r="D790" s="51"/>
      <c r="E790" s="52"/>
      <c r="F790" s="51"/>
      <c r="G790" s="53"/>
      <c r="H790" s="132"/>
      <c r="I790" s="131" t="str">
        <f>IF(ISBLANK(B790),"",SUMIF(Virkedager!$C:$C,"&gt;" &amp;  C790,Virkedager!$A:$A) - SUMIF(Virkedager!$C:$C,"&gt;" &amp;  D790,Virkedager!$A:$A))</f>
        <v/>
      </c>
      <c r="J790" s="54" t="str">
        <f t="shared" si="52"/>
        <v/>
      </c>
      <c r="K790" s="55" t="str">
        <f>IF(ISBLANK(B790),"",SUMIF(Virkedager!$C:$C,"&gt;" &amp;  C790,Virkedager!$A:$A) - SUMIF(Virkedager!$C:$C,"&gt;" &amp;  F790,Virkedager!$A:$A))</f>
        <v/>
      </c>
      <c r="L790" s="54" t="str">
        <f t="shared" si="53"/>
        <v/>
      </c>
      <c r="M790" s="56" t="str">
        <f t="shared" si="54"/>
        <v/>
      </c>
      <c r="N790" s="56" t="str">
        <f>IF(ISBLANK(B790),"",IF(COUNTIF($B$7:B790,B790)&gt;1,TRUE,FALSE))</f>
        <v/>
      </c>
      <c r="O790" s="56" t="str">
        <f>IF(ISBLANK(B790),"",IF(COUNTIF($M$7:M790,TRUE)&gt;$Q$2,M790,FALSE))</f>
        <v/>
      </c>
      <c r="P790" s="135"/>
      <c r="Q790" s="134" t="str">
        <f t="shared" si="55"/>
        <v/>
      </c>
    </row>
    <row r="791" spans="2:17" s="49" customFormat="1" ht="15" x14ac:dyDescent="0.25">
      <c r="B791" s="50"/>
      <c r="C791" s="51"/>
      <c r="D791" s="51"/>
      <c r="E791" s="52"/>
      <c r="F791" s="51"/>
      <c r="G791" s="53"/>
      <c r="H791" s="132"/>
      <c r="I791" s="131" t="str">
        <f>IF(ISBLANK(B791),"",SUMIF(Virkedager!$C:$C,"&gt;" &amp;  C791,Virkedager!$A:$A) - SUMIF(Virkedager!$C:$C,"&gt;" &amp;  D791,Virkedager!$A:$A))</f>
        <v/>
      </c>
      <c r="J791" s="54" t="str">
        <f t="shared" si="52"/>
        <v/>
      </c>
      <c r="K791" s="55" t="str">
        <f>IF(ISBLANK(B791),"",SUMIF(Virkedager!$C:$C,"&gt;" &amp;  C791,Virkedager!$A:$A) - SUMIF(Virkedager!$C:$C,"&gt;" &amp;  F791,Virkedager!$A:$A))</f>
        <v/>
      </c>
      <c r="L791" s="54" t="str">
        <f t="shared" si="53"/>
        <v/>
      </c>
      <c r="M791" s="56" t="str">
        <f t="shared" si="54"/>
        <v/>
      </c>
      <c r="N791" s="56" t="str">
        <f>IF(ISBLANK(B791),"",IF(COUNTIF($B$7:B791,B791)&gt;1,TRUE,FALSE))</f>
        <v/>
      </c>
      <c r="O791" s="56" t="str">
        <f>IF(ISBLANK(B791),"",IF(COUNTIF($M$7:M791,TRUE)&gt;$Q$2,M791,FALSE))</f>
        <v/>
      </c>
      <c r="P791" s="135"/>
      <c r="Q791" s="134" t="str">
        <f t="shared" si="55"/>
        <v/>
      </c>
    </row>
    <row r="792" spans="2:17" s="49" customFormat="1" ht="15" x14ac:dyDescent="0.25">
      <c r="B792" s="50"/>
      <c r="C792" s="51"/>
      <c r="D792" s="51"/>
      <c r="E792" s="52"/>
      <c r="F792" s="51"/>
      <c r="G792" s="53"/>
      <c r="H792" s="132"/>
      <c r="I792" s="131" t="str">
        <f>IF(ISBLANK(B792),"",SUMIF(Virkedager!$C:$C,"&gt;" &amp;  C792,Virkedager!$A:$A) - SUMIF(Virkedager!$C:$C,"&gt;" &amp;  D792,Virkedager!$A:$A))</f>
        <v/>
      </c>
      <c r="J792" s="54" t="str">
        <f t="shared" si="52"/>
        <v/>
      </c>
      <c r="K792" s="55" t="str">
        <f>IF(ISBLANK(B792),"",SUMIF(Virkedager!$C:$C,"&gt;" &amp;  C792,Virkedager!$A:$A) - SUMIF(Virkedager!$C:$C,"&gt;" &amp;  F792,Virkedager!$A:$A))</f>
        <v/>
      </c>
      <c r="L792" s="54" t="str">
        <f t="shared" si="53"/>
        <v/>
      </c>
      <c r="M792" s="56" t="str">
        <f t="shared" si="54"/>
        <v/>
      </c>
      <c r="N792" s="56" t="str">
        <f>IF(ISBLANK(B792),"",IF(COUNTIF($B$7:B792,B792)&gt;1,TRUE,FALSE))</f>
        <v/>
      </c>
      <c r="O792" s="56" t="str">
        <f>IF(ISBLANK(B792),"",IF(COUNTIF($M$7:M792,TRUE)&gt;$Q$2,M792,FALSE))</f>
        <v/>
      </c>
      <c r="P792" s="135"/>
      <c r="Q792" s="134" t="str">
        <f t="shared" si="55"/>
        <v/>
      </c>
    </row>
    <row r="793" spans="2:17" s="49" customFormat="1" ht="15" x14ac:dyDescent="0.25">
      <c r="B793" s="50"/>
      <c r="C793" s="51"/>
      <c r="D793" s="51"/>
      <c r="E793" s="52"/>
      <c r="F793" s="51"/>
      <c r="G793" s="53"/>
      <c r="H793" s="132"/>
      <c r="I793" s="131" t="str">
        <f>IF(ISBLANK(B793),"",SUMIF(Virkedager!$C:$C,"&gt;" &amp;  C793,Virkedager!$A:$A) - SUMIF(Virkedager!$C:$C,"&gt;" &amp;  D793,Virkedager!$A:$A))</f>
        <v/>
      </c>
      <c r="J793" s="54" t="str">
        <f t="shared" si="52"/>
        <v/>
      </c>
      <c r="K793" s="55" t="str">
        <f>IF(ISBLANK(B793),"",SUMIF(Virkedager!$C:$C,"&gt;" &amp;  C793,Virkedager!$A:$A) - SUMIF(Virkedager!$C:$C,"&gt;" &amp;  F793,Virkedager!$A:$A))</f>
        <v/>
      </c>
      <c r="L793" s="54" t="str">
        <f t="shared" si="53"/>
        <v/>
      </c>
      <c r="M793" s="56" t="str">
        <f t="shared" si="54"/>
        <v/>
      </c>
      <c r="N793" s="56" t="str">
        <f>IF(ISBLANK(B793),"",IF(COUNTIF($B$7:B793,B793)&gt;1,TRUE,FALSE))</f>
        <v/>
      </c>
      <c r="O793" s="56" t="str">
        <f>IF(ISBLANK(B793),"",IF(COUNTIF($M$7:M793,TRUE)&gt;$Q$2,M793,FALSE))</f>
        <v/>
      </c>
      <c r="P793" s="135"/>
      <c r="Q793" s="134" t="str">
        <f t="shared" si="55"/>
        <v/>
      </c>
    </row>
    <row r="794" spans="2:17" s="49" customFormat="1" ht="15" x14ac:dyDescent="0.25">
      <c r="B794" s="50"/>
      <c r="C794" s="51"/>
      <c r="D794" s="51"/>
      <c r="E794" s="52"/>
      <c r="F794" s="51"/>
      <c r="G794" s="53"/>
      <c r="H794" s="132"/>
      <c r="I794" s="131" t="str">
        <f>IF(ISBLANK(B794),"",SUMIF(Virkedager!$C:$C,"&gt;" &amp;  C794,Virkedager!$A:$A) - SUMIF(Virkedager!$C:$C,"&gt;" &amp;  D794,Virkedager!$A:$A))</f>
        <v/>
      </c>
      <c r="J794" s="54" t="str">
        <f t="shared" si="52"/>
        <v/>
      </c>
      <c r="K794" s="55" t="str">
        <f>IF(ISBLANK(B794),"",SUMIF(Virkedager!$C:$C,"&gt;" &amp;  C794,Virkedager!$A:$A) - SUMIF(Virkedager!$C:$C,"&gt;" &amp;  F794,Virkedager!$A:$A))</f>
        <v/>
      </c>
      <c r="L794" s="54" t="str">
        <f t="shared" si="53"/>
        <v/>
      </c>
      <c r="M794" s="56" t="str">
        <f t="shared" si="54"/>
        <v/>
      </c>
      <c r="N794" s="56" t="str">
        <f>IF(ISBLANK(B794),"",IF(COUNTIF($B$7:B794,B794)&gt;1,TRUE,FALSE))</f>
        <v/>
      </c>
      <c r="O794" s="56" t="str">
        <f>IF(ISBLANK(B794),"",IF(COUNTIF($M$7:M794,TRUE)&gt;$Q$2,M794,FALSE))</f>
        <v/>
      </c>
      <c r="P794" s="135"/>
      <c r="Q794" s="134" t="str">
        <f t="shared" si="55"/>
        <v/>
      </c>
    </row>
    <row r="795" spans="2:17" s="49" customFormat="1" ht="15" x14ac:dyDescent="0.25">
      <c r="B795" s="50"/>
      <c r="C795" s="51"/>
      <c r="D795" s="51"/>
      <c r="E795" s="52"/>
      <c r="F795" s="51"/>
      <c r="G795" s="53"/>
      <c r="H795" s="132"/>
      <c r="I795" s="131" t="str">
        <f>IF(ISBLANK(B795),"",SUMIF(Virkedager!$C:$C,"&gt;" &amp;  C795,Virkedager!$A:$A) - SUMIF(Virkedager!$C:$C,"&gt;" &amp;  D795,Virkedager!$A:$A))</f>
        <v/>
      </c>
      <c r="J795" s="54" t="str">
        <f t="shared" si="52"/>
        <v/>
      </c>
      <c r="K795" s="55" t="str">
        <f>IF(ISBLANK(B795),"",SUMIF(Virkedager!$C:$C,"&gt;" &amp;  C795,Virkedager!$A:$A) - SUMIF(Virkedager!$C:$C,"&gt;" &amp;  F795,Virkedager!$A:$A))</f>
        <v/>
      </c>
      <c r="L795" s="54" t="str">
        <f t="shared" si="53"/>
        <v/>
      </c>
      <c r="M795" s="56" t="str">
        <f t="shared" si="54"/>
        <v/>
      </c>
      <c r="N795" s="56" t="str">
        <f>IF(ISBLANK(B795),"",IF(COUNTIF($B$7:B795,B795)&gt;1,TRUE,FALSE))</f>
        <v/>
      </c>
      <c r="O795" s="56" t="str">
        <f>IF(ISBLANK(B795),"",IF(COUNTIF($M$7:M795,TRUE)&gt;$Q$2,M795,FALSE))</f>
        <v/>
      </c>
      <c r="P795" s="135"/>
      <c r="Q795" s="134" t="str">
        <f t="shared" si="55"/>
        <v/>
      </c>
    </row>
    <row r="796" spans="2:17" s="49" customFormat="1" ht="15" x14ac:dyDescent="0.25">
      <c r="B796" s="50"/>
      <c r="C796" s="51"/>
      <c r="D796" s="51"/>
      <c r="E796" s="52"/>
      <c r="F796" s="51"/>
      <c r="G796" s="53"/>
      <c r="H796" s="132"/>
      <c r="I796" s="131" t="str">
        <f>IF(ISBLANK(B796),"",SUMIF(Virkedager!$C:$C,"&gt;" &amp;  C796,Virkedager!$A:$A) - SUMIF(Virkedager!$C:$C,"&gt;" &amp;  D796,Virkedager!$A:$A))</f>
        <v/>
      </c>
      <c r="J796" s="54" t="str">
        <f t="shared" si="52"/>
        <v/>
      </c>
      <c r="K796" s="55" t="str">
        <f>IF(ISBLANK(B796),"",SUMIF(Virkedager!$C:$C,"&gt;" &amp;  C796,Virkedager!$A:$A) - SUMIF(Virkedager!$C:$C,"&gt;" &amp;  F796,Virkedager!$A:$A))</f>
        <v/>
      </c>
      <c r="L796" s="54" t="str">
        <f t="shared" si="53"/>
        <v/>
      </c>
      <c r="M796" s="56" t="str">
        <f t="shared" si="54"/>
        <v/>
      </c>
      <c r="N796" s="56" t="str">
        <f>IF(ISBLANK(B796),"",IF(COUNTIF($B$7:B796,B796)&gt;1,TRUE,FALSE))</f>
        <v/>
      </c>
      <c r="O796" s="56" t="str">
        <f>IF(ISBLANK(B796),"",IF(COUNTIF($M$7:M796,TRUE)&gt;$Q$2,M796,FALSE))</f>
        <v/>
      </c>
      <c r="P796" s="135"/>
      <c r="Q796" s="134" t="str">
        <f t="shared" si="55"/>
        <v/>
      </c>
    </row>
    <row r="797" spans="2:17" s="49" customFormat="1" ht="15" x14ac:dyDescent="0.25">
      <c r="B797" s="50"/>
      <c r="C797" s="51"/>
      <c r="D797" s="51"/>
      <c r="E797" s="52"/>
      <c r="F797" s="51"/>
      <c r="G797" s="53"/>
      <c r="H797" s="132"/>
      <c r="I797" s="131" t="str">
        <f>IF(ISBLANK(B797),"",SUMIF(Virkedager!$C:$C,"&gt;" &amp;  C797,Virkedager!$A:$A) - SUMIF(Virkedager!$C:$C,"&gt;" &amp;  D797,Virkedager!$A:$A))</f>
        <v/>
      </c>
      <c r="J797" s="54" t="str">
        <f t="shared" si="52"/>
        <v/>
      </c>
      <c r="K797" s="55" t="str">
        <f>IF(ISBLANK(B797),"",SUMIF(Virkedager!$C:$C,"&gt;" &amp;  C797,Virkedager!$A:$A) - SUMIF(Virkedager!$C:$C,"&gt;" &amp;  F797,Virkedager!$A:$A))</f>
        <v/>
      </c>
      <c r="L797" s="54" t="str">
        <f t="shared" si="53"/>
        <v/>
      </c>
      <c r="M797" s="56" t="str">
        <f t="shared" si="54"/>
        <v/>
      </c>
      <c r="N797" s="56" t="str">
        <f>IF(ISBLANK(B797),"",IF(COUNTIF($B$7:B797,B797)&gt;1,TRUE,FALSE))</f>
        <v/>
      </c>
      <c r="O797" s="56" t="str">
        <f>IF(ISBLANK(B797),"",IF(COUNTIF($M$7:M797,TRUE)&gt;$Q$2,M797,FALSE))</f>
        <v/>
      </c>
      <c r="P797" s="135"/>
      <c r="Q797" s="134" t="str">
        <f t="shared" si="55"/>
        <v/>
      </c>
    </row>
    <row r="798" spans="2:17" s="49" customFormat="1" ht="15" x14ac:dyDescent="0.25">
      <c r="B798" s="50"/>
      <c r="C798" s="51"/>
      <c r="D798" s="51"/>
      <c r="E798" s="52"/>
      <c r="F798" s="51"/>
      <c r="G798" s="53"/>
      <c r="H798" s="132"/>
      <c r="I798" s="131" t="str">
        <f>IF(ISBLANK(B798),"",SUMIF(Virkedager!$C:$C,"&gt;" &amp;  C798,Virkedager!$A:$A) - SUMIF(Virkedager!$C:$C,"&gt;" &amp;  D798,Virkedager!$A:$A))</f>
        <v/>
      </c>
      <c r="J798" s="54" t="str">
        <f t="shared" si="52"/>
        <v/>
      </c>
      <c r="K798" s="55" t="str">
        <f>IF(ISBLANK(B798),"",SUMIF(Virkedager!$C:$C,"&gt;" &amp;  C798,Virkedager!$A:$A) - SUMIF(Virkedager!$C:$C,"&gt;" &amp;  F798,Virkedager!$A:$A))</f>
        <v/>
      </c>
      <c r="L798" s="54" t="str">
        <f t="shared" si="53"/>
        <v/>
      </c>
      <c r="M798" s="56" t="str">
        <f t="shared" si="54"/>
        <v/>
      </c>
      <c r="N798" s="56" t="str">
        <f>IF(ISBLANK(B798),"",IF(COUNTIF($B$7:B798,B798)&gt;1,TRUE,FALSE))</f>
        <v/>
      </c>
      <c r="O798" s="56" t="str">
        <f>IF(ISBLANK(B798),"",IF(COUNTIF($M$7:M798,TRUE)&gt;$Q$2,M798,FALSE))</f>
        <v/>
      </c>
      <c r="P798" s="135"/>
      <c r="Q798" s="134" t="str">
        <f t="shared" si="55"/>
        <v/>
      </c>
    </row>
    <row r="799" spans="2:17" s="49" customFormat="1" ht="15" x14ac:dyDescent="0.25">
      <c r="B799" s="50"/>
      <c r="C799" s="51"/>
      <c r="D799" s="51"/>
      <c r="E799" s="52"/>
      <c r="F799" s="51"/>
      <c r="G799" s="53"/>
      <c r="H799" s="132"/>
      <c r="I799" s="131" t="str">
        <f>IF(ISBLANK(B799),"",SUMIF(Virkedager!$C:$C,"&gt;" &amp;  C799,Virkedager!$A:$A) - SUMIF(Virkedager!$C:$C,"&gt;" &amp;  D799,Virkedager!$A:$A))</f>
        <v/>
      </c>
      <c r="J799" s="54" t="str">
        <f t="shared" si="52"/>
        <v/>
      </c>
      <c r="K799" s="55" t="str">
        <f>IF(ISBLANK(B799),"",SUMIF(Virkedager!$C:$C,"&gt;" &amp;  C799,Virkedager!$A:$A) - SUMIF(Virkedager!$C:$C,"&gt;" &amp;  F799,Virkedager!$A:$A))</f>
        <v/>
      </c>
      <c r="L799" s="54" t="str">
        <f t="shared" si="53"/>
        <v/>
      </c>
      <c r="M799" s="56" t="str">
        <f t="shared" si="54"/>
        <v/>
      </c>
      <c r="N799" s="56" t="str">
        <f>IF(ISBLANK(B799),"",IF(COUNTIF($B$7:B799,B799)&gt;1,TRUE,FALSE))</f>
        <v/>
      </c>
      <c r="O799" s="56" t="str">
        <f>IF(ISBLANK(B799),"",IF(COUNTIF($M$7:M799,TRUE)&gt;$Q$2,M799,FALSE))</f>
        <v/>
      </c>
      <c r="P799" s="135"/>
      <c r="Q799" s="134" t="str">
        <f t="shared" si="55"/>
        <v/>
      </c>
    </row>
    <row r="800" spans="2:17" s="49" customFormat="1" ht="15" x14ac:dyDescent="0.25">
      <c r="B800" s="50"/>
      <c r="C800" s="51"/>
      <c r="D800" s="51"/>
      <c r="E800" s="52"/>
      <c r="F800" s="51"/>
      <c r="G800" s="53"/>
      <c r="H800" s="132"/>
      <c r="I800" s="131" t="str">
        <f>IF(ISBLANK(B800),"",SUMIF(Virkedager!$C:$C,"&gt;" &amp;  C800,Virkedager!$A:$A) - SUMIF(Virkedager!$C:$C,"&gt;" &amp;  D800,Virkedager!$A:$A))</f>
        <v/>
      </c>
      <c r="J800" s="54" t="str">
        <f t="shared" si="52"/>
        <v/>
      </c>
      <c r="K800" s="55" t="str">
        <f>IF(ISBLANK(B800),"",SUMIF(Virkedager!$C:$C,"&gt;" &amp;  C800,Virkedager!$A:$A) - SUMIF(Virkedager!$C:$C,"&gt;" &amp;  F800,Virkedager!$A:$A))</f>
        <v/>
      </c>
      <c r="L800" s="54" t="str">
        <f t="shared" si="53"/>
        <v/>
      </c>
      <c r="M800" s="56" t="str">
        <f t="shared" si="54"/>
        <v/>
      </c>
      <c r="N800" s="56" t="str">
        <f>IF(ISBLANK(B800),"",IF(COUNTIF($B$7:B800,B800)&gt;1,TRUE,FALSE))</f>
        <v/>
      </c>
      <c r="O800" s="56" t="str">
        <f>IF(ISBLANK(B800),"",IF(COUNTIF($M$7:M800,TRUE)&gt;$Q$2,M800,FALSE))</f>
        <v/>
      </c>
      <c r="P800" s="135"/>
      <c r="Q800" s="134" t="str">
        <f t="shared" si="55"/>
        <v/>
      </c>
    </row>
    <row r="801" spans="2:17" s="49" customFormat="1" ht="15" x14ac:dyDescent="0.25">
      <c r="B801" s="50"/>
      <c r="C801" s="51"/>
      <c r="D801" s="51"/>
      <c r="E801" s="52"/>
      <c r="F801" s="51"/>
      <c r="G801" s="53"/>
      <c r="H801" s="132"/>
      <c r="I801" s="131" t="str">
        <f>IF(ISBLANK(B801),"",SUMIF(Virkedager!$C:$C,"&gt;" &amp;  C801,Virkedager!$A:$A) - SUMIF(Virkedager!$C:$C,"&gt;" &amp;  D801,Virkedager!$A:$A))</f>
        <v/>
      </c>
      <c r="J801" s="54" t="str">
        <f t="shared" si="52"/>
        <v/>
      </c>
      <c r="K801" s="55" t="str">
        <f>IF(ISBLANK(B801),"",SUMIF(Virkedager!$C:$C,"&gt;" &amp;  C801,Virkedager!$A:$A) - SUMIF(Virkedager!$C:$C,"&gt;" &amp;  F801,Virkedager!$A:$A))</f>
        <v/>
      </c>
      <c r="L801" s="54" t="str">
        <f t="shared" si="53"/>
        <v/>
      </c>
      <c r="M801" s="56" t="str">
        <f t="shared" si="54"/>
        <v/>
      </c>
      <c r="N801" s="56" t="str">
        <f>IF(ISBLANK(B801),"",IF(COUNTIF($B$7:B801,B801)&gt;1,TRUE,FALSE))</f>
        <v/>
      </c>
      <c r="O801" s="56" t="str">
        <f>IF(ISBLANK(B801),"",IF(COUNTIF($M$7:M801,TRUE)&gt;$Q$2,M801,FALSE))</f>
        <v/>
      </c>
      <c r="P801" s="135"/>
      <c r="Q801" s="134" t="str">
        <f t="shared" si="55"/>
        <v/>
      </c>
    </row>
    <row r="802" spans="2:17" s="49" customFormat="1" ht="15" x14ac:dyDescent="0.25">
      <c r="B802" s="50"/>
      <c r="C802" s="51"/>
      <c r="D802" s="51"/>
      <c r="E802" s="52"/>
      <c r="F802" s="51"/>
      <c r="G802" s="53"/>
      <c r="H802" s="132"/>
      <c r="I802" s="131" t="str">
        <f>IF(ISBLANK(B802),"",SUMIF(Virkedager!$C:$C,"&gt;" &amp;  C802,Virkedager!$A:$A) - SUMIF(Virkedager!$C:$C,"&gt;" &amp;  D802,Virkedager!$A:$A))</f>
        <v/>
      </c>
      <c r="J802" s="54" t="str">
        <f t="shared" si="52"/>
        <v/>
      </c>
      <c r="K802" s="55" t="str">
        <f>IF(ISBLANK(B802),"",SUMIF(Virkedager!$C:$C,"&gt;" &amp;  C802,Virkedager!$A:$A) - SUMIF(Virkedager!$C:$C,"&gt;" &amp;  F802,Virkedager!$A:$A))</f>
        <v/>
      </c>
      <c r="L802" s="54" t="str">
        <f t="shared" si="53"/>
        <v/>
      </c>
      <c r="M802" s="56" t="str">
        <f t="shared" si="54"/>
        <v/>
      </c>
      <c r="N802" s="56" t="str">
        <f>IF(ISBLANK(B802),"",IF(COUNTIF($B$7:B802,B802)&gt;1,TRUE,FALSE))</f>
        <v/>
      </c>
      <c r="O802" s="56" t="str">
        <f>IF(ISBLANK(B802),"",IF(COUNTIF($M$7:M802,TRUE)&gt;$Q$2,M802,FALSE))</f>
        <v/>
      </c>
      <c r="P802" s="135"/>
      <c r="Q802" s="134" t="str">
        <f t="shared" si="55"/>
        <v/>
      </c>
    </row>
    <row r="803" spans="2:17" s="49" customFormat="1" ht="15" x14ac:dyDescent="0.25">
      <c r="B803" s="50"/>
      <c r="C803" s="51"/>
      <c r="D803" s="51"/>
      <c r="E803" s="52"/>
      <c r="F803" s="51"/>
      <c r="G803" s="53"/>
      <c r="H803" s="132"/>
      <c r="I803" s="131" t="str">
        <f>IF(ISBLANK(B803),"",SUMIF(Virkedager!$C:$C,"&gt;" &amp;  C803,Virkedager!$A:$A) - SUMIF(Virkedager!$C:$C,"&gt;" &amp;  D803,Virkedager!$A:$A))</f>
        <v/>
      </c>
      <c r="J803" s="54" t="str">
        <f t="shared" si="52"/>
        <v/>
      </c>
      <c r="K803" s="55" t="str">
        <f>IF(ISBLANK(B803),"",SUMIF(Virkedager!$C:$C,"&gt;" &amp;  C803,Virkedager!$A:$A) - SUMIF(Virkedager!$C:$C,"&gt;" &amp;  F803,Virkedager!$A:$A))</f>
        <v/>
      </c>
      <c r="L803" s="54" t="str">
        <f t="shared" si="53"/>
        <v/>
      </c>
      <c r="M803" s="56" t="str">
        <f t="shared" si="54"/>
        <v/>
      </c>
      <c r="N803" s="56" t="str">
        <f>IF(ISBLANK(B803),"",IF(COUNTIF($B$7:B803,B803)&gt;1,TRUE,FALSE))</f>
        <v/>
      </c>
      <c r="O803" s="56" t="str">
        <f>IF(ISBLANK(B803),"",IF(COUNTIF($M$7:M803,TRUE)&gt;$Q$2,M803,FALSE))</f>
        <v/>
      </c>
      <c r="P803" s="135"/>
      <c r="Q803" s="134" t="str">
        <f t="shared" si="55"/>
        <v/>
      </c>
    </row>
    <row r="804" spans="2:17" s="49" customFormat="1" ht="15" x14ac:dyDescent="0.25">
      <c r="B804" s="50"/>
      <c r="C804" s="51"/>
      <c r="D804" s="51"/>
      <c r="E804" s="52"/>
      <c r="F804" s="51"/>
      <c r="G804" s="53"/>
      <c r="H804" s="132"/>
      <c r="I804" s="131" t="str">
        <f>IF(ISBLANK(B804),"",SUMIF(Virkedager!$C:$C,"&gt;" &amp;  C804,Virkedager!$A:$A) - SUMIF(Virkedager!$C:$C,"&gt;" &amp;  D804,Virkedager!$A:$A))</f>
        <v/>
      </c>
      <c r="J804" s="54" t="str">
        <f t="shared" si="52"/>
        <v/>
      </c>
      <c r="K804" s="55" t="str">
        <f>IF(ISBLANK(B804),"",SUMIF(Virkedager!$C:$C,"&gt;" &amp;  C804,Virkedager!$A:$A) - SUMIF(Virkedager!$C:$C,"&gt;" &amp;  F804,Virkedager!$A:$A))</f>
        <v/>
      </c>
      <c r="L804" s="54" t="str">
        <f t="shared" si="53"/>
        <v/>
      </c>
      <c r="M804" s="56" t="str">
        <f t="shared" si="54"/>
        <v/>
      </c>
      <c r="N804" s="56" t="str">
        <f>IF(ISBLANK(B804),"",IF(COUNTIF($B$7:B804,B804)&gt;1,TRUE,FALSE))</f>
        <v/>
      </c>
      <c r="O804" s="56" t="str">
        <f>IF(ISBLANK(B804),"",IF(COUNTIF($M$7:M804,TRUE)&gt;$Q$2,M804,FALSE))</f>
        <v/>
      </c>
      <c r="P804" s="135"/>
      <c r="Q804" s="134" t="str">
        <f t="shared" si="55"/>
        <v/>
      </c>
    </row>
    <row r="805" spans="2:17" s="49" customFormat="1" ht="15" x14ac:dyDescent="0.25">
      <c r="B805" s="50"/>
      <c r="C805" s="51"/>
      <c r="D805" s="51"/>
      <c r="E805" s="52"/>
      <c r="F805" s="51"/>
      <c r="G805" s="53"/>
      <c r="H805" s="132"/>
      <c r="I805" s="131" t="str">
        <f>IF(ISBLANK(B805),"",SUMIF(Virkedager!$C:$C,"&gt;" &amp;  C805,Virkedager!$A:$A) - SUMIF(Virkedager!$C:$C,"&gt;" &amp;  D805,Virkedager!$A:$A))</f>
        <v/>
      </c>
      <c r="J805" s="54" t="str">
        <f t="shared" si="52"/>
        <v/>
      </c>
      <c r="K805" s="55" t="str">
        <f>IF(ISBLANK(B805),"",SUMIF(Virkedager!$C:$C,"&gt;" &amp;  C805,Virkedager!$A:$A) - SUMIF(Virkedager!$C:$C,"&gt;" &amp;  F805,Virkedager!$A:$A))</f>
        <v/>
      </c>
      <c r="L805" s="54" t="str">
        <f t="shared" si="53"/>
        <v/>
      </c>
      <c r="M805" s="56" t="str">
        <f t="shared" si="54"/>
        <v/>
      </c>
      <c r="N805" s="56" t="str">
        <f>IF(ISBLANK(B805),"",IF(COUNTIF($B$7:B805,B805)&gt;1,TRUE,FALSE))</f>
        <v/>
      </c>
      <c r="O805" s="56" t="str">
        <f>IF(ISBLANK(B805),"",IF(COUNTIF($M$7:M805,TRUE)&gt;$Q$2,M805,FALSE))</f>
        <v/>
      </c>
      <c r="P805" s="135"/>
      <c r="Q805" s="134" t="str">
        <f t="shared" si="55"/>
        <v/>
      </c>
    </row>
    <row r="806" spans="2:17" s="49" customFormat="1" ht="15" x14ac:dyDescent="0.25">
      <c r="B806" s="50"/>
      <c r="C806" s="51"/>
      <c r="D806" s="51"/>
      <c r="E806" s="52"/>
      <c r="F806" s="51"/>
      <c r="G806" s="53"/>
      <c r="H806" s="132"/>
      <c r="I806" s="131" t="str">
        <f>IF(ISBLANK(B806),"",SUMIF(Virkedager!$C:$C,"&gt;" &amp;  C806,Virkedager!$A:$A) - SUMIF(Virkedager!$C:$C,"&gt;" &amp;  D806,Virkedager!$A:$A))</f>
        <v/>
      </c>
      <c r="J806" s="54" t="str">
        <f t="shared" si="52"/>
        <v/>
      </c>
      <c r="K806" s="55" t="str">
        <f>IF(ISBLANK(B806),"",SUMIF(Virkedager!$C:$C,"&gt;" &amp;  C806,Virkedager!$A:$A) - SUMIF(Virkedager!$C:$C,"&gt;" &amp;  F806,Virkedager!$A:$A))</f>
        <v/>
      </c>
      <c r="L806" s="54" t="str">
        <f t="shared" si="53"/>
        <v/>
      </c>
      <c r="M806" s="56" t="str">
        <f t="shared" si="54"/>
        <v/>
      </c>
      <c r="N806" s="56" t="str">
        <f>IF(ISBLANK(B806),"",IF(COUNTIF($B$7:B806,B806)&gt;1,TRUE,FALSE))</f>
        <v/>
      </c>
      <c r="O806" s="56" t="str">
        <f>IF(ISBLANK(B806),"",IF(COUNTIF($M$7:M806,TRUE)&gt;$Q$2,M806,FALSE))</f>
        <v/>
      </c>
      <c r="P806" s="135"/>
      <c r="Q806" s="134" t="str">
        <f t="shared" si="55"/>
        <v/>
      </c>
    </row>
    <row r="807" spans="2:17" s="49" customFormat="1" ht="15" x14ac:dyDescent="0.25">
      <c r="B807" s="50"/>
      <c r="C807" s="51"/>
      <c r="D807" s="51"/>
      <c r="E807" s="52"/>
      <c r="F807" s="51"/>
      <c r="G807" s="53"/>
      <c r="H807" s="132"/>
      <c r="I807" s="131" t="str">
        <f>IF(ISBLANK(B807),"",SUMIF(Virkedager!$C:$C,"&gt;" &amp;  C807,Virkedager!$A:$A) - SUMIF(Virkedager!$C:$C,"&gt;" &amp;  D807,Virkedager!$A:$A))</f>
        <v/>
      </c>
      <c r="J807" s="54" t="str">
        <f t="shared" si="52"/>
        <v/>
      </c>
      <c r="K807" s="55" t="str">
        <f>IF(ISBLANK(B807),"",SUMIF(Virkedager!$C:$C,"&gt;" &amp;  C807,Virkedager!$A:$A) - SUMIF(Virkedager!$C:$C,"&gt;" &amp;  F807,Virkedager!$A:$A))</f>
        <v/>
      </c>
      <c r="L807" s="54" t="str">
        <f t="shared" si="53"/>
        <v/>
      </c>
      <c r="M807" s="56" t="str">
        <f t="shared" si="54"/>
        <v/>
      </c>
      <c r="N807" s="56" t="str">
        <f>IF(ISBLANK(B807),"",IF(COUNTIF($B$7:B807,B807)&gt;1,TRUE,FALSE))</f>
        <v/>
      </c>
      <c r="O807" s="56" t="str">
        <f>IF(ISBLANK(B807),"",IF(COUNTIF($M$7:M807,TRUE)&gt;$Q$2,M807,FALSE))</f>
        <v/>
      </c>
      <c r="P807" s="135"/>
      <c r="Q807" s="134" t="str">
        <f t="shared" si="55"/>
        <v/>
      </c>
    </row>
    <row r="808" spans="2:17" s="49" customFormat="1" ht="15" x14ac:dyDescent="0.25">
      <c r="B808" s="50"/>
      <c r="C808" s="51"/>
      <c r="D808" s="51"/>
      <c r="E808" s="52"/>
      <c r="F808" s="51"/>
      <c r="G808" s="53"/>
      <c r="H808" s="132"/>
      <c r="I808" s="131" t="str">
        <f>IF(ISBLANK(B808),"",SUMIF(Virkedager!$C:$C,"&gt;" &amp;  C808,Virkedager!$A:$A) - SUMIF(Virkedager!$C:$C,"&gt;" &amp;  D808,Virkedager!$A:$A))</f>
        <v/>
      </c>
      <c r="J808" s="54" t="str">
        <f t="shared" si="52"/>
        <v/>
      </c>
      <c r="K808" s="55" t="str">
        <f>IF(ISBLANK(B808),"",SUMIF(Virkedager!$C:$C,"&gt;" &amp;  C808,Virkedager!$A:$A) - SUMIF(Virkedager!$C:$C,"&gt;" &amp;  F808,Virkedager!$A:$A))</f>
        <v/>
      </c>
      <c r="L808" s="54" t="str">
        <f t="shared" si="53"/>
        <v/>
      </c>
      <c r="M808" s="56" t="str">
        <f t="shared" si="54"/>
        <v/>
      </c>
      <c r="N808" s="56" t="str">
        <f>IF(ISBLANK(B808),"",IF(COUNTIF($B$7:B808,B808)&gt;1,TRUE,FALSE))</f>
        <v/>
      </c>
      <c r="O808" s="56" t="str">
        <f>IF(ISBLANK(B808),"",IF(COUNTIF($M$7:M808,TRUE)&gt;$Q$2,M808,FALSE))</f>
        <v/>
      </c>
      <c r="P808" s="135"/>
      <c r="Q808" s="134" t="str">
        <f t="shared" si="55"/>
        <v/>
      </c>
    </row>
    <row r="809" spans="2:17" s="49" customFormat="1" ht="15" x14ac:dyDescent="0.25">
      <c r="B809" s="50"/>
      <c r="C809" s="51"/>
      <c r="D809" s="51"/>
      <c r="E809" s="52"/>
      <c r="F809" s="51"/>
      <c r="G809" s="53"/>
      <c r="H809" s="132"/>
      <c r="I809" s="131" t="str">
        <f>IF(ISBLANK(B809),"",SUMIF(Virkedager!$C:$C,"&gt;" &amp;  C809,Virkedager!$A:$A) - SUMIF(Virkedager!$C:$C,"&gt;" &amp;  D809,Virkedager!$A:$A))</f>
        <v/>
      </c>
      <c r="J809" s="54" t="str">
        <f t="shared" si="52"/>
        <v/>
      </c>
      <c r="K809" s="55" t="str">
        <f>IF(ISBLANK(B809),"",SUMIF(Virkedager!$C:$C,"&gt;" &amp;  C809,Virkedager!$A:$A) - SUMIF(Virkedager!$C:$C,"&gt;" &amp;  F809,Virkedager!$A:$A))</f>
        <v/>
      </c>
      <c r="L809" s="54" t="str">
        <f t="shared" si="53"/>
        <v/>
      </c>
      <c r="M809" s="56" t="str">
        <f t="shared" si="54"/>
        <v/>
      </c>
      <c r="N809" s="56" t="str">
        <f>IF(ISBLANK(B809),"",IF(COUNTIF($B$7:B809,B809)&gt;1,TRUE,FALSE))</f>
        <v/>
      </c>
      <c r="O809" s="56" t="str">
        <f>IF(ISBLANK(B809),"",IF(COUNTIF($M$7:M809,TRUE)&gt;$Q$2,M809,FALSE))</f>
        <v/>
      </c>
      <c r="P809" s="135"/>
      <c r="Q809" s="134" t="str">
        <f t="shared" si="55"/>
        <v/>
      </c>
    </row>
    <row r="810" spans="2:17" s="49" customFormat="1" ht="15" x14ac:dyDescent="0.25">
      <c r="B810" s="50"/>
      <c r="C810" s="51"/>
      <c r="D810" s="51"/>
      <c r="E810" s="52"/>
      <c r="F810" s="51"/>
      <c r="G810" s="53"/>
      <c r="H810" s="132"/>
      <c r="I810" s="131" t="str">
        <f>IF(ISBLANK(B810),"",SUMIF(Virkedager!$C:$C,"&gt;" &amp;  C810,Virkedager!$A:$A) - SUMIF(Virkedager!$C:$C,"&gt;" &amp;  D810,Virkedager!$A:$A))</f>
        <v/>
      </c>
      <c r="J810" s="54" t="str">
        <f t="shared" si="52"/>
        <v/>
      </c>
      <c r="K810" s="55" t="str">
        <f>IF(ISBLANK(B810),"",SUMIF(Virkedager!$C:$C,"&gt;" &amp;  C810,Virkedager!$A:$A) - SUMIF(Virkedager!$C:$C,"&gt;" &amp;  F810,Virkedager!$A:$A))</f>
        <v/>
      </c>
      <c r="L810" s="54" t="str">
        <f t="shared" si="53"/>
        <v/>
      </c>
      <c r="M810" s="56" t="str">
        <f t="shared" si="54"/>
        <v/>
      </c>
      <c r="N810" s="56" t="str">
        <f>IF(ISBLANK(B810),"",IF(COUNTIF($B$7:B810,B810)&gt;1,TRUE,FALSE))</f>
        <v/>
      </c>
      <c r="O810" s="56" t="str">
        <f>IF(ISBLANK(B810),"",IF(COUNTIF($M$7:M810,TRUE)&gt;$Q$2,M810,FALSE))</f>
        <v/>
      </c>
      <c r="P810" s="135"/>
      <c r="Q810" s="134" t="str">
        <f t="shared" si="55"/>
        <v/>
      </c>
    </row>
    <row r="811" spans="2:17" s="49" customFormat="1" ht="15" x14ac:dyDescent="0.25">
      <c r="B811" s="50"/>
      <c r="C811" s="51"/>
      <c r="D811" s="51"/>
      <c r="E811" s="52"/>
      <c r="F811" s="51"/>
      <c r="G811" s="53"/>
      <c r="H811" s="132"/>
      <c r="I811" s="131" t="str">
        <f>IF(ISBLANK(B811),"",SUMIF(Virkedager!$C:$C,"&gt;" &amp;  C811,Virkedager!$A:$A) - SUMIF(Virkedager!$C:$C,"&gt;" &amp;  D811,Virkedager!$A:$A))</f>
        <v/>
      </c>
      <c r="J811" s="54" t="str">
        <f t="shared" si="52"/>
        <v/>
      </c>
      <c r="K811" s="55" t="str">
        <f>IF(ISBLANK(B811),"",SUMIF(Virkedager!$C:$C,"&gt;" &amp;  C811,Virkedager!$A:$A) - SUMIF(Virkedager!$C:$C,"&gt;" &amp;  F811,Virkedager!$A:$A))</f>
        <v/>
      </c>
      <c r="L811" s="54" t="str">
        <f t="shared" si="53"/>
        <v/>
      </c>
      <c r="M811" s="56" t="str">
        <f t="shared" si="54"/>
        <v/>
      </c>
      <c r="N811" s="56" t="str">
        <f>IF(ISBLANK(B811),"",IF(COUNTIF($B$7:B811,B811)&gt;1,TRUE,FALSE))</f>
        <v/>
      </c>
      <c r="O811" s="56" t="str">
        <f>IF(ISBLANK(B811),"",IF(COUNTIF($M$7:M811,TRUE)&gt;$Q$2,M811,FALSE))</f>
        <v/>
      </c>
      <c r="P811" s="135"/>
      <c r="Q811" s="134" t="str">
        <f t="shared" si="55"/>
        <v/>
      </c>
    </row>
    <row r="812" spans="2:17" s="49" customFormat="1" ht="15" x14ac:dyDescent="0.25">
      <c r="B812" s="50"/>
      <c r="C812" s="51"/>
      <c r="D812" s="51"/>
      <c r="E812" s="52"/>
      <c r="F812" s="51"/>
      <c r="G812" s="53"/>
      <c r="H812" s="132"/>
      <c r="I812" s="131" t="str">
        <f>IF(ISBLANK(B812),"",SUMIF(Virkedager!$C:$C,"&gt;" &amp;  C812,Virkedager!$A:$A) - SUMIF(Virkedager!$C:$C,"&gt;" &amp;  D812,Virkedager!$A:$A))</f>
        <v/>
      </c>
      <c r="J812" s="54" t="str">
        <f t="shared" si="52"/>
        <v/>
      </c>
      <c r="K812" s="55" t="str">
        <f>IF(ISBLANK(B812),"",SUMIF(Virkedager!$C:$C,"&gt;" &amp;  C812,Virkedager!$A:$A) - SUMIF(Virkedager!$C:$C,"&gt;" &amp;  F812,Virkedager!$A:$A))</f>
        <v/>
      </c>
      <c r="L812" s="54" t="str">
        <f t="shared" si="53"/>
        <v/>
      </c>
      <c r="M812" s="56" t="str">
        <f t="shared" si="54"/>
        <v/>
      </c>
      <c r="N812" s="56" t="str">
        <f>IF(ISBLANK(B812),"",IF(COUNTIF($B$7:B812,B812)&gt;1,TRUE,FALSE))</f>
        <v/>
      </c>
      <c r="O812" s="56" t="str">
        <f>IF(ISBLANK(B812),"",IF(COUNTIF($M$7:M812,TRUE)&gt;$Q$2,M812,FALSE))</f>
        <v/>
      </c>
      <c r="P812" s="135"/>
      <c r="Q812" s="134" t="str">
        <f t="shared" si="55"/>
        <v/>
      </c>
    </row>
    <row r="813" spans="2:17" s="49" customFormat="1" ht="15" x14ac:dyDescent="0.25">
      <c r="B813" s="50"/>
      <c r="C813" s="51"/>
      <c r="D813" s="51"/>
      <c r="E813" s="52"/>
      <c r="F813" s="51"/>
      <c r="G813" s="53"/>
      <c r="H813" s="132"/>
      <c r="I813" s="131" t="str">
        <f>IF(ISBLANK(B813),"",SUMIF(Virkedager!$C:$C,"&gt;" &amp;  C813,Virkedager!$A:$A) - SUMIF(Virkedager!$C:$C,"&gt;" &amp;  D813,Virkedager!$A:$A))</f>
        <v/>
      </c>
      <c r="J813" s="54" t="str">
        <f t="shared" si="52"/>
        <v/>
      </c>
      <c r="K813" s="55" t="str">
        <f>IF(ISBLANK(B813),"",SUMIF(Virkedager!$C:$C,"&gt;" &amp;  C813,Virkedager!$A:$A) - SUMIF(Virkedager!$C:$C,"&gt;" &amp;  F813,Virkedager!$A:$A))</f>
        <v/>
      </c>
      <c r="L813" s="54" t="str">
        <f t="shared" si="53"/>
        <v/>
      </c>
      <c r="M813" s="56" t="str">
        <f t="shared" si="54"/>
        <v/>
      </c>
      <c r="N813" s="56" t="str">
        <f>IF(ISBLANK(B813),"",IF(COUNTIF($B$7:B813,B813)&gt;1,TRUE,FALSE))</f>
        <v/>
      </c>
      <c r="O813" s="56" t="str">
        <f>IF(ISBLANK(B813),"",IF(COUNTIF($M$7:M813,TRUE)&gt;$Q$2,M813,FALSE))</f>
        <v/>
      </c>
      <c r="P813" s="135"/>
      <c r="Q813" s="134" t="str">
        <f t="shared" si="55"/>
        <v/>
      </c>
    </row>
    <row r="814" spans="2:17" s="49" customFormat="1" ht="15" x14ac:dyDescent="0.25">
      <c r="B814" s="50"/>
      <c r="C814" s="51"/>
      <c r="D814" s="51"/>
      <c r="E814" s="52"/>
      <c r="F814" s="51"/>
      <c r="G814" s="53"/>
      <c r="H814" s="132"/>
      <c r="I814" s="131" t="str">
        <f>IF(ISBLANK(B814),"",SUMIF(Virkedager!$C:$C,"&gt;" &amp;  C814,Virkedager!$A:$A) - SUMIF(Virkedager!$C:$C,"&gt;" &amp;  D814,Virkedager!$A:$A))</f>
        <v/>
      </c>
      <c r="J814" s="54" t="str">
        <f t="shared" si="52"/>
        <v/>
      </c>
      <c r="K814" s="55" t="str">
        <f>IF(ISBLANK(B814),"",SUMIF(Virkedager!$C:$C,"&gt;" &amp;  C814,Virkedager!$A:$A) - SUMIF(Virkedager!$C:$C,"&gt;" &amp;  F814,Virkedager!$A:$A))</f>
        <v/>
      </c>
      <c r="L814" s="54" t="str">
        <f t="shared" si="53"/>
        <v/>
      </c>
      <c r="M814" s="56" t="str">
        <f t="shared" si="54"/>
        <v/>
      </c>
      <c r="N814" s="56" t="str">
        <f>IF(ISBLANK(B814),"",IF(COUNTIF($B$7:B814,B814)&gt;1,TRUE,FALSE))</f>
        <v/>
      </c>
      <c r="O814" s="56" t="str">
        <f>IF(ISBLANK(B814),"",IF(COUNTIF($M$7:M814,TRUE)&gt;$Q$2,M814,FALSE))</f>
        <v/>
      </c>
      <c r="P814" s="135"/>
      <c r="Q814" s="134" t="str">
        <f t="shared" si="55"/>
        <v/>
      </c>
    </row>
    <row r="815" spans="2:17" s="49" customFormat="1" ht="15" x14ac:dyDescent="0.25">
      <c r="B815" s="50"/>
      <c r="C815" s="51"/>
      <c r="D815" s="51"/>
      <c r="E815" s="52"/>
      <c r="F815" s="51"/>
      <c r="G815" s="53"/>
      <c r="H815" s="132"/>
      <c r="I815" s="131" t="str">
        <f>IF(ISBLANK(B815),"",SUMIF(Virkedager!$C:$C,"&gt;" &amp;  C815,Virkedager!$A:$A) - SUMIF(Virkedager!$C:$C,"&gt;" &amp;  D815,Virkedager!$A:$A))</f>
        <v/>
      </c>
      <c r="J815" s="54" t="str">
        <f t="shared" si="52"/>
        <v/>
      </c>
      <c r="K815" s="55" t="str">
        <f>IF(ISBLANK(B815),"",SUMIF(Virkedager!$C:$C,"&gt;" &amp;  C815,Virkedager!$A:$A) - SUMIF(Virkedager!$C:$C,"&gt;" &amp;  F815,Virkedager!$A:$A))</f>
        <v/>
      </c>
      <c r="L815" s="54" t="str">
        <f t="shared" si="53"/>
        <v/>
      </c>
      <c r="M815" s="56" t="str">
        <f t="shared" si="54"/>
        <v/>
      </c>
      <c r="N815" s="56" t="str">
        <f>IF(ISBLANK(B815),"",IF(COUNTIF($B$7:B815,B815)&gt;1,TRUE,FALSE))</f>
        <v/>
      </c>
      <c r="O815" s="56" t="str">
        <f>IF(ISBLANK(B815),"",IF(COUNTIF($M$7:M815,TRUE)&gt;$Q$2,M815,FALSE))</f>
        <v/>
      </c>
      <c r="P815" s="135"/>
      <c r="Q815" s="134" t="str">
        <f t="shared" si="55"/>
        <v/>
      </c>
    </row>
    <row r="816" spans="2:17" s="49" customFormat="1" ht="15" x14ac:dyDescent="0.25">
      <c r="B816" s="50"/>
      <c r="C816" s="51"/>
      <c r="D816" s="51"/>
      <c r="E816" s="52"/>
      <c r="F816" s="51"/>
      <c r="G816" s="53"/>
      <c r="H816" s="132"/>
      <c r="I816" s="131" t="str">
        <f>IF(ISBLANK(B816),"",SUMIF(Virkedager!$C:$C,"&gt;" &amp;  C816,Virkedager!$A:$A) - SUMIF(Virkedager!$C:$C,"&gt;" &amp;  D816,Virkedager!$A:$A))</f>
        <v/>
      </c>
      <c r="J816" s="54" t="str">
        <f t="shared" si="52"/>
        <v/>
      </c>
      <c r="K816" s="55" t="str">
        <f>IF(ISBLANK(B816),"",SUMIF(Virkedager!$C:$C,"&gt;" &amp;  C816,Virkedager!$A:$A) - SUMIF(Virkedager!$C:$C,"&gt;" &amp;  F816,Virkedager!$A:$A))</f>
        <v/>
      </c>
      <c r="L816" s="54" t="str">
        <f t="shared" si="53"/>
        <v/>
      </c>
      <c r="M816" s="56" t="str">
        <f t="shared" si="54"/>
        <v/>
      </c>
      <c r="N816" s="56" t="str">
        <f>IF(ISBLANK(B816),"",IF(COUNTIF($B$7:B816,B816)&gt;1,TRUE,FALSE))</f>
        <v/>
      </c>
      <c r="O816" s="56" t="str">
        <f>IF(ISBLANK(B816),"",IF(COUNTIF($M$7:M816,TRUE)&gt;$Q$2,M816,FALSE))</f>
        <v/>
      </c>
      <c r="P816" s="135"/>
      <c r="Q816" s="134" t="str">
        <f t="shared" si="55"/>
        <v/>
      </c>
    </row>
    <row r="817" spans="2:17" s="49" customFormat="1" ht="15" x14ac:dyDescent="0.25">
      <c r="B817" s="50"/>
      <c r="C817" s="51"/>
      <c r="D817" s="51"/>
      <c r="E817" s="52"/>
      <c r="F817" s="51"/>
      <c r="G817" s="53"/>
      <c r="H817" s="132"/>
      <c r="I817" s="131" t="str">
        <f>IF(ISBLANK(B817),"",SUMIF(Virkedager!$C:$C,"&gt;" &amp;  C817,Virkedager!$A:$A) - SUMIF(Virkedager!$C:$C,"&gt;" &amp;  D817,Virkedager!$A:$A))</f>
        <v/>
      </c>
      <c r="J817" s="54" t="str">
        <f t="shared" si="52"/>
        <v/>
      </c>
      <c r="K817" s="55" t="str">
        <f>IF(ISBLANK(B817),"",SUMIF(Virkedager!$C:$C,"&gt;" &amp;  C817,Virkedager!$A:$A) - SUMIF(Virkedager!$C:$C,"&gt;" &amp;  F817,Virkedager!$A:$A))</f>
        <v/>
      </c>
      <c r="L817" s="54" t="str">
        <f t="shared" si="53"/>
        <v/>
      </c>
      <c r="M817" s="56" t="str">
        <f t="shared" si="54"/>
        <v/>
      </c>
      <c r="N817" s="56" t="str">
        <f>IF(ISBLANK(B817),"",IF(COUNTIF($B$7:B817,B817)&gt;1,TRUE,FALSE))</f>
        <v/>
      </c>
      <c r="O817" s="56" t="str">
        <f>IF(ISBLANK(B817),"",IF(COUNTIF($M$7:M817,TRUE)&gt;$Q$2,M817,FALSE))</f>
        <v/>
      </c>
      <c r="P817" s="135"/>
      <c r="Q817" s="134" t="str">
        <f t="shared" si="55"/>
        <v/>
      </c>
    </row>
    <row r="818" spans="2:17" s="49" customFormat="1" ht="15" x14ac:dyDescent="0.25">
      <c r="B818" s="50"/>
      <c r="C818" s="51"/>
      <c r="D818" s="51"/>
      <c r="E818" s="52"/>
      <c r="F818" s="51"/>
      <c r="G818" s="53"/>
      <c r="H818" s="132"/>
      <c r="I818" s="131" t="str">
        <f>IF(ISBLANK(B818),"",SUMIF(Virkedager!$C:$C,"&gt;" &amp;  C818,Virkedager!$A:$A) - SUMIF(Virkedager!$C:$C,"&gt;" &amp;  D818,Virkedager!$A:$A))</f>
        <v/>
      </c>
      <c r="J818" s="54" t="str">
        <f t="shared" si="52"/>
        <v/>
      </c>
      <c r="K818" s="55" t="str">
        <f>IF(ISBLANK(B818),"",SUMIF(Virkedager!$C:$C,"&gt;" &amp;  C818,Virkedager!$A:$A) - SUMIF(Virkedager!$C:$C,"&gt;" &amp;  F818,Virkedager!$A:$A))</f>
        <v/>
      </c>
      <c r="L818" s="54" t="str">
        <f t="shared" si="53"/>
        <v/>
      </c>
      <c r="M818" s="56" t="str">
        <f t="shared" si="54"/>
        <v/>
      </c>
      <c r="N818" s="56" t="str">
        <f>IF(ISBLANK(B818),"",IF(COUNTIF($B$7:B818,B818)&gt;1,TRUE,FALSE))</f>
        <v/>
      </c>
      <c r="O818" s="56" t="str">
        <f>IF(ISBLANK(B818),"",IF(COUNTIF($M$7:M818,TRUE)&gt;$Q$2,M818,FALSE))</f>
        <v/>
      </c>
      <c r="P818" s="135"/>
      <c r="Q818" s="134" t="str">
        <f t="shared" si="55"/>
        <v/>
      </c>
    </row>
    <row r="819" spans="2:17" s="49" customFormat="1" ht="15" x14ac:dyDescent="0.25">
      <c r="B819" s="50"/>
      <c r="C819" s="51"/>
      <c r="D819" s="51"/>
      <c r="E819" s="52"/>
      <c r="F819" s="51"/>
      <c r="G819" s="53"/>
      <c r="H819" s="132"/>
      <c r="I819" s="131" t="str">
        <f>IF(ISBLANK(B819),"",SUMIF(Virkedager!$C:$C,"&gt;" &amp;  C819,Virkedager!$A:$A) - SUMIF(Virkedager!$C:$C,"&gt;" &amp;  D819,Virkedager!$A:$A))</f>
        <v/>
      </c>
      <c r="J819" s="54" t="str">
        <f t="shared" si="52"/>
        <v/>
      </c>
      <c r="K819" s="55" t="str">
        <f>IF(ISBLANK(B819),"",SUMIF(Virkedager!$C:$C,"&gt;" &amp;  C819,Virkedager!$A:$A) - SUMIF(Virkedager!$C:$C,"&gt;" &amp;  F819,Virkedager!$A:$A))</f>
        <v/>
      </c>
      <c r="L819" s="54" t="str">
        <f t="shared" si="53"/>
        <v/>
      </c>
      <c r="M819" s="56" t="str">
        <f t="shared" si="54"/>
        <v/>
      </c>
      <c r="N819" s="56" t="str">
        <f>IF(ISBLANK(B819),"",IF(COUNTIF($B$7:B819,B819)&gt;1,TRUE,FALSE))</f>
        <v/>
      </c>
      <c r="O819" s="56" t="str">
        <f>IF(ISBLANK(B819),"",IF(COUNTIF($M$7:M819,TRUE)&gt;$Q$2,M819,FALSE))</f>
        <v/>
      </c>
      <c r="P819" s="135"/>
      <c r="Q819" s="134" t="str">
        <f t="shared" si="55"/>
        <v/>
      </c>
    </row>
    <row r="820" spans="2:17" s="49" customFormat="1" ht="15" x14ac:dyDescent="0.25">
      <c r="B820" s="50"/>
      <c r="C820" s="51"/>
      <c r="D820" s="51"/>
      <c r="E820" s="52"/>
      <c r="F820" s="51"/>
      <c r="G820" s="53"/>
      <c r="H820" s="132"/>
      <c r="I820" s="131" t="str">
        <f>IF(ISBLANK(B820),"",SUMIF(Virkedager!$C:$C,"&gt;" &amp;  C820,Virkedager!$A:$A) - SUMIF(Virkedager!$C:$C,"&gt;" &amp;  D820,Virkedager!$A:$A))</f>
        <v/>
      </c>
      <c r="J820" s="54" t="str">
        <f t="shared" si="52"/>
        <v/>
      </c>
      <c r="K820" s="55" t="str">
        <f>IF(ISBLANK(B820),"",SUMIF(Virkedager!$C:$C,"&gt;" &amp;  C820,Virkedager!$A:$A) - SUMIF(Virkedager!$C:$C,"&gt;" &amp;  F820,Virkedager!$A:$A))</f>
        <v/>
      </c>
      <c r="L820" s="54" t="str">
        <f t="shared" si="53"/>
        <v/>
      </c>
      <c r="M820" s="56" t="str">
        <f t="shared" si="54"/>
        <v/>
      </c>
      <c r="N820" s="56" t="str">
        <f>IF(ISBLANK(B820),"",IF(COUNTIF($B$7:B820,B820)&gt;1,TRUE,FALSE))</f>
        <v/>
      </c>
      <c r="O820" s="56" t="str">
        <f>IF(ISBLANK(B820),"",IF(COUNTIF($M$7:M820,TRUE)&gt;$Q$2,M820,FALSE))</f>
        <v/>
      </c>
      <c r="P820" s="135"/>
      <c r="Q820" s="134" t="str">
        <f t="shared" si="55"/>
        <v/>
      </c>
    </row>
    <row r="821" spans="2:17" s="49" customFormat="1" ht="15" x14ac:dyDescent="0.25">
      <c r="B821" s="50"/>
      <c r="C821" s="51"/>
      <c r="D821" s="51"/>
      <c r="E821" s="52"/>
      <c r="F821" s="51"/>
      <c r="G821" s="53"/>
      <c r="H821" s="132"/>
      <c r="I821" s="131" t="str">
        <f>IF(ISBLANK(B821),"",SUMIF(Virkedager!$C:$C,"&gt;" &amp;  C821,Virkedager!$A:$A) - SUMIF(Virkedager!$C:$C,"&gt;" &amp;  D821,Virkedager!$A:$A))</f>
        <v/>
      </c>
      <c r="J821" s="54" t="str">
        <f t="shared" si="52"/>
        <v/>
      </c>
      <c r="K821" s="55" t="str">
        <f>IF(ISBLANK(B821),"",SUMIF(Virkedager!$C:$C,"&gt;" &amp;  C821,Virkedager!$A:$A) - SUMIF(Virkedager!$C:$C,"&gt;" &amp;  F821,Virkedager!$A:$A))</f>
        <v/>
      </c>
      <c r="L821" s="54" t="str">
        <f t="shared" si="53"/>
        <v/>
      </c>
      <c r="M821" s="56" t="str">
        <f t="shared" si="54"/>
        <v/>
      </c>
      <c r="N821" s="56" t="str">
        <f>IF(ISBLANK(B821),"",IF(COUNTIF($B$7:B821,B821)&gt;1,TRUE,FALSE))</f>
        <v/>
      </c>
      <c r="O821" s="56" t="str">
        <f>IF(ISBLANK(B821),"",IF(COUNTIF($M$7:M821,TRUE)&gt;$Q$2,M821,FALSE))</f>
        <v/>
      </c>
      <c r="P821" s="135"/>
      <c r="Q821" s="134" t="str">
        <f t="shared" si="55"/>
        <v/>
      </c>
    </row>
    <row r="822" spans="2:17" s="49" customFormat="1" ht="15" x14ac:dyDescent="0.25">
      <c r="B822" s="50"/>
      <c r="C822" s="51"/>
      <c r="D822" s="51"/>
      <c r="E822" s="52"/>
      <c r="F822" s="51"/>
      <c r="G822" s="53"/>
      <c r="H822" s="132"/>
      <c r="I822" s="131" t="str">
        <f>IF(ISBLANK(B822),"",SUMIF(Virkedager!$C:$C,"&gt;" &amp;  C822,Virkedager!$A:$A) - SUMIF(Virkedager!$C:$C,"&gt;" &amp;  D822,Virkedager!$A:$A))</f>
        <v/>
      </c>
      <c r="J822" s="54" t="str">
        <f t="shared" si="52"/>
        <v/>
      </c>
      <c r="K822" s="55" t="str">
        <f>IF(ISBLANK(B822),"",SUMIF(Virkedager!$C:$C,"&gt;" &amp;  C822,Virkedager!$A:$A) - SUMIF(Virkedager!$C:$C,"&gt;" &amp;  F822,Virkedager!$A:$A))</f>
        <v/>
      </c>
      <c r="L822" s="54" t="str">
        <f t="shared" si="53"/>
        <v/>
      </c>
      <c r="M822" s="56" t="str">
        <f t="shared" si="54"/>
        <v/>
      </c>
      <c r="N822" s="56" t="str">
        <f>IF(ISBLANK(B822),"",IF(COUNTIF($B$7:B822,B822)&gt;1,TRUE,FALSE))</f>
        <v/>
      </c>
      <c r="O822" s="56" t="str">
        <f>IF(ISBLANK(B822),"",IF(COUNTIF($M$7:M822,TRUE)&gt;$Q$2,M822,FALSE))</f>
        <v/>
      </c>
      <c r="P822" s="135"/>
      <c r="Q822" s="134" t="str">
        <f t="shared" si="55"/>
        <v/>
      </c>
    </row>
    <row r="823" spans="2:17" s="49" customFormat="1" ht="15" x14ac:dyDescent="0.25">
      <c r="B823" s="50"/>
      <c r="C823" s="51"/>
      <c r="D823" s="51"/>
      <c r="E823" s="52"/>
      <c r="F823" s="51"/>
      <c r="G823" s="53"/>
      <c r="H823" s="132"/>
      <c r="I823" s="131" t="str">
        <f>IF(ISBLANK(B823),"",SUMIF(Virkedager!$C:$C,"&gt;" &amp;  C823,Virkedager!$A:$A) - SUMIF(Virkedager!$C:$C,"&gt;" &amp;  D823,Virkedager!$A:$A))</f>
        <v/>
      </c>
      <c r="J823" s="54" t="str">
        <f t="shared" si="52"/>
        <v/>
      </c>
      <c r="K823" s="55" t="str">
        <f>IF(ISBLANK(B823),"",SUMIF(Virkedager!$C:$C,"&gt;" &amp;  C823,Virkedager!$A:$A) - SUMIF(Virkedager!$C:$C,"&gt;" &amp;  F823,Virkedager!$A:$A))</f>
        <v/>
      </c>
      <c r="L823" s="54" t="str">
        <f t="shared" si="53"/>
        <v/>
      </c>
      <c r="M823" s="56" t="str">
        <f t="shared" si="54"/>
        <v/>
      </c>
      <c r="N823" s="56" t="str">
        <f>IF(ISBLANK(B823),"",IF(COUNTIF($B$7:B823,B823)&gt;1,TRUE,FALSE))</f>
        <v/>
      </c>
      <c r="O823" s="56" t="str">
        <f>IF(ISBLANK(B823),"",IF(COUNTIF($M$7:M823,TRUE)&gt;$Q$2,M823,FALSE))</f>
        <v/>
      </c>
      <c r="P823" s="135"/>
      <c r="Q823" s="134" t="str">
        <f t="shared" si="55"/>
        <v/>
      </c>
    </row>
    <row r="824" spans="2:17" s="49" customFormat="1" ht="15" x14ac:dyDescent="0.25">
      <c r="B824" s="50"/>
      <c r="C824" s="51"/>
      <c r="D824" s="51"/>
      <c r="E824" s="52"/>
      <c r="F824" s="51"/>
      <c r="G824" s="53"/>
      <c r="H824" s="132"/>
      <c r="I824" s="131" t="str">
        <f>IF(ISBLANK(B824),"",SUMIF(Virkedager!$C:$C,"&gt;" &amp;  C824,Virkedager!$A:$A) - SUMIF(Virkedager!$C:$C,"&gt;" &amp;  D824,Virkedager!$A:$A))</f>
        <v/>
      </c>
      <c r="J824" s="54" t="str">
        <f t="shared" si="52"/>
        <v/>
      </c>
      <c r="K824" s="55" t="str">
        <f>IF(ISBLANK(B824),"",SUMIF(Virkedager!$C:$C,"&gt;" &amp;  C824,Virkedager!$A:$A) - SUMIF(Virkedager!$C:$C,"&gt;" &amp;  F824,Virkedager!$A:$A))</f>
        <v/>
      </c>
      <c r="L824" s="54" t="str">
        <f t="shared" si="53"/>
        <v/>
      </c>
      <c r="M824" s="56" t="str">
        <f t="shared" si="54"/>
        <v/>
      </c>
      <c r="N824" s="56" t="str">
        <f>IF(ISBLANK(B824),"",IF(COUNTIF($B$7:B824,B824)&gt;1,TRUE,FALSE))</f>
        <v/>
      </c>
      <c r="O824" s="56" t="str">
        <f>IF(ISBLANK(B824),"",IF(COUNTIF($M$7:M824,TRUE)&gt;$Q$2,M824,FALSE))</f>
        <v/>
      </c>
      <c r="P824" s="135"/>
      <c r="Q824" s="134" t="str">
        <f t="shared" si="55"/>
        <v/>
      </c>
    </row>
    <row r="825" spans="2:17" s="49" customFormat="1" ht="15" x14ac:dyDescent="0.25">
      <c r="B825" s="50"/>
      <c r="C825" s="51"/>
      <c r="D825" s="51"/>
      <c r="E825" s="52"/>
      <c r="F825" s="51"/>
      <c r="G825" s="53"/>
      <c r="H825" s="132"/>
      <c r="I825" s="131" t="str">
        <f>IF(ISBLANK(B825),"",SUMIF(Virkedager!$C:$C,"&gt;" &amp;  C825,Virkedager!$A:$A) - SUMIF(Virkedager!$C:$C,"&gt;" &amp;  D825,Virkedager!$A:$A))</f>
        <v/>
      </c>
      <c r="J825" s="54" t="str">
        <f t="shared" si="52"/>
        <v/>
      </c>
      <c r="K825" s="55" t="str">
        <f>IF(ISBLANK(B825),"",SUMIF(Virkedager!$C:$C,"&gt;" &amp;  C825,Virkedager!$A:$A) - SUMIF(Virkedager!$C:$C,"&gt;" &amp;  F825,Virkedager!$A:$A))</f>
        <v/>
      </c>
      <c r="L825" s="54" t="str">
        <f t="shared" si="53"/>
        <v/>
      </c>
      <c r="M825" s="56" t="str">
        <f t="shared" si="54"/>
        <v/>
      </c>
      <c r="N825" s="56" t="str">
        <f>IF(ISBLANK(B825),"",IF(COUNTIF($B$7:B825,B825)&gt;1,TRUE,FALSE))</f>
        <v/>
      </c>
      <c r="O825" s="56" t="str">
        <f>IF(ISBLANK(B825),"",IF(COUNTIF($M$7:M825,TRUE)&gt;$Q$2,M825,FALSE))</f>
        <v/>
      </c>
      <c r="P825" s="135"/>
      <c r="Q825" s="134" t="str">
        <f t="shared" si="55"/>
        <v/>
      </c>
    </row>
    <row r="826" spans="2:17" s="49" customFormat="1" ht="15" x14ac:dyDescent="0.25">
      <c r="B826" s="50"/>
      <c r="C826" s="51"/>
      <c r="D826" s="51"/>
      <c r="E826" s="52"/>
      <c r="F826" s="51"/>
      <c r="G826" s="53"/>
      <c r="H826" s="132"/>
      <c r="I826" s="131" t="str">
        <f>IF(ISBLANK(B826),"",SUMIF(Virkedager!$C:$C,"&gt;" &amp;  C826,Virkedager!$A:$A) - SUMIF(Virkedager!$C:$C,"&gt;" &amp;  D826,Virkedager!$A:$A))</f>
        <v/>
      </c>
      <c r="J826" s="54" t="str">
        <f t="shared" si="52"/>
        <v/>
      </c>
      <c r="K826" s="55" t="str">
        <f>IF(ISBLANK(B826),"",SUMIF(Virkedager!$C:$C,"&gt;" &amp;  C826,Virkedager!$A:$A) - SUMIF(Virkedager!$C:$C,"&gt;" &amp;  F826,Virkedager!$A:$A))</f>
        <v/>
      </c>
      <c r="L826" s="54" t="str">
        <f t="shared" si="53"/>
        <v/>
      </c>
      <c r="M826" s="56" t="str">
        <f t="shared" si="54"/>
        <v/>
      </c>
      <c r="N826" s="56" t="str">
        <f>IF(ISBLANK(B826),"",IF(COUNTIF($B$7:B826,B826)&gt;1,TRUE,FALSE))</f>
        <v/>
      </c>
      <c r="O826" s="56" t="str">
        <f>IF(ISBLANK(B826),"",IF(COUNTIF($M$7:M826,TRUE)&gt;$Q$2,M826,FALSE))</f>
        <v/>
      </c>
      <c r="P826" s="135"/>
      <c r="Q826" s="134" t="str">
        <f t="shared" si="55"/>
        <v/>
      </c>
    </row>
    <row r="827" spans="2:17" s="49" customFormat="1" ht="15" x14ac:dyDescent="0.25">
      <c r="B827" s="50"/>
      <c r="C827" s="51"/>
      <c r="D827" s="51"/>
      <c r="E827" s="52"/>
      <c r="F827" s="51"/>
      <c r="G827" s="53"/>
      <c r="H827" s="132"/>
      <c r="I827" s="131" t="str">
        <f>IF(ISBLANK(B827),"",SUMIF(Virkedager!$C:$C,"&gt;" &amp;  C827,Virkedager!$A:$A) - SUMIF(Virkedager!$C:$C,"&gt;" &amp;  D827,Virkedager!$A:$A))</f>
        <v/>
      </c>
      <c r="J827" s="54" t="str">
        <f t="shared" si="52"/>
        <v/>
      </c>
      <c r="K827" s="55" t="str">
        <f>IF(ISBLANK(B827),"",SUMIF(Virkedager!$C:$C,"&gt;" &amp;  C827,Virkedager!$A:$A) - SUMIF(Virkedager!$C:$C,"&gt;" &amp;  F827,Virkedager!$A:$A))</f>
        <v/>
      </c>
      <c r="L827" s="54" t="str">
        <f t="shared" si="53"/>
        <v/>
      </c>
      <c r="M827" s="56" t="str">
        <f t="shared" si="54"/>
        <v/>
      </c>
      <c r="N827" s="56" t="str">
        <f>IF(ISBLANK(B827),"",IF(COUNTIF($B$7:B827,B827)&gt;1,TRUE,FALSE))</f>
        <v/>
      </c>
      <c r="O827" s="56" t="str">
        <f>IF(ISBLANK(B827),"",IF(COUNTIF($M$7:M827,TRUE)&gt;$Q$2,M827,FALSE))</f>
        <v/>
      </c>
      <c r="P827" s="135"/>
      <c r="Q827" s="134" t="str">
        <f t="shared" si="55"/>
        <v/>
      </c>
    </row>
    <row r="828" spans="2:17" s="49" customFormat="1" ht="15" x14ac:dyDescent="0.25">
      <c r="B828" s="50"/>
      <c r="C828" s="51"/>
      <c r="D828" s="51"/>
      <c r="E828" s="52"/>
      <c r="F828" s="51"/>
      <c r="G828" s="53"/>
      <c r="H828" s="132"/>
      <c r="I828" s="131" t="str">
        <f>IF(ISBLANK(B828),"",SUMIF(Virkedager!$C:$C,"&gt;" &amp;  C828,Virkedager!$A:$A) - SUMIF(Virkedager!$C:$C,"&gt;" &amp;  D828,Virkedager!$A:$A))</f>
        <v/>
      </c>
      <c r="J828" s="54" t="str">
        <f t="shared" si="52"/>
        <v/>
      </c>
      <c r="K828" s="55" t="str">
        <f>IF(ISBLANK(B828),"",SUMIF(Virkedager!$C:$C,"&gt;" &amp;  C828,Virkedager!$A:$A) - SUMIF(Virkedager!$C:$C,"&gt;" &amp;  F828,Virkedager!$A:$A))</f>
        <v/>
      </c>
      <c r="L828" s="54" t="str">
        <f t="shared" si="53"/>
        <v/>
      </c>
      <c r="M828" s="56" t="str">
        <f t="shared" si="54"/>
        <v/>
      </c>
      <c r="N828" s="56" t="str">
        <f>IF(ISBLANK(B828),"",IF(COUNTIF($B$7:B828,B828)&gt;1,TRUE,FALSE))</f>
        <v/>
      </c>
      <c r="O828" s="56" t="str">
        <f>IF(ISBLANK(B828),"",IF(COUNTIF($M$7:M828,TRUE)&gt;$Q$2,M828,FALSE))</f>
        <v/>
      </c>
      <c r="P828" s="135"/>
      <c r="Q828" s="134" t="str">
        <f t="shared" si="55"/>
        <v/>
      </c>
    </row>
    <row r="829" spans="2:17" s="49" customFormat="1" ht="15" x14ac:dyDescent="0.25">
      <c r="B829" s="50"/>
      <c r="C829" s="51"/>
      <c r="D829" s="51"/>
      <c r="E829" s="52"/>
      <c r="F829" s="51"/>
      <c r="G829" s="53"/>
      <c r="H829" s="132"/>
      <c r="I829" s="131" t="str">
        <f>IF(ISBLANK(B829),"",SUMIF(Virkedager!$C:$C,"&gt;" &amp;  C829,Virkedager!$A:$A) - SUMIF(Virkedager!$C:$C,"&gt;" &amp;  D829,Virkedager!$A:$A))</f>
        <v/>
      </c>
      <c r="J829" s="54" t="str">
        <f t="shared" si="52"/>
        <v/>
      </c>
      <c r="K829" s="55" t="str">
        <f>IF(ISBLANK(B829),"",SUMIF(Virkedager!$C:$C,"&gt;" &amp;  C829,Virkedager!$A:$A) - SUMIF(Virkedager!$C:$C,"&gt;" &amp;  F829,Virkedager!$A:$A))</f>
        <v/>
      </c>
      <c r="L829" s="54" t="str">
        <f t="shared" si="53"/>
        <v/>
      </c>
      <c r="M829" s="56" t="str">
        <f t="shared" si="54"/>
        <v/>
      </c>
      <c r="N829" s="56" t="str">
        <f>IF(ISBLANK(B829),"",IF(COUNTIF($B$7:B829,B829)&gt;1,TRUE,FALSE))</f>
        <v/>
      </c>
      <c r="O829" s="56" t="str">
        <f>IF(ISBLANK(B829),"",IF(COUNTIF($M$7:M829,TRUE)&gt;$Q$2,M829,FALSE))</f>
        <v/>
      </c>
      <c r="P829" s="135"/>
      <c r="Q829" s="134" t="str">
        <f t="shared" si="55"/>
        <v/>
      </c>
    </row>
    <row r="830" spans="2:17" s="49" customFormat="1" ht="15" x14ac:dyDescent="0.25">
      <c r="B830" s="50"/>
      <c r="C830" s="51"/>
      <c r="D830" s="51"/>
      <c r="E830" s="52"/>
      <c r="F830" s="51"/>
      <c r="G830" s="53"/>
      <c r="H830" s="132"/>
      <c r="I830" s="131" t="str">
        <f>IF(ISBLANK(B830),"",SUMIF(Virkedager!$C:$C,"&gt;" &amp;  C830,Virkedager!$A:$A) - SUMIF(Virkedager!$C:$C,"&gt;" &amp;  D830,Virkedager!$A:$A))</f>
        <v/>
      </c>
      <c r="J830" s="54" t="str">
        <f t="shared" si="52"/>
        <v/>
      </c>
      <c r="K830" s="55" t="str">
        <f>IF(ISBLANK(B830),"",SUMIF(Virkedager!$C:$C,"&gt;" &amp;  C830,Virkedager!$A:$A) - SUMIF(Virkedager!$C:$C,"&gt;" &amp;  F830,Virkedager!$A:$A))</f>
        <v/>
      </c>
      <c r="L830" s="54" t="str">
        <f t="shared" si="53"/>
        <v/>
      </c>
      <c r="M830" s="56" t="str">
        <f t="shared" si="54"/>
        <v/>
      </c>
      <c r="N830" s="56" t="str">
        <f>IF(ISBLANK(B830),"",IF(COUNTIF($B$7:B830,B830)&gt;1,TRUE,FALSE))</f>
        <v/>
      </c>
      <c r="O830" s="56" t="str">
        <f>IF(ISBLANK(B830),"",IF(COUNTIF($M$7:M830,TRUE)&gt;$Q$2,M830,FALSE))</f>
        <v/>
      </c>
      <c r="P830" s="135"/>
      <c r="Q830" s="134" t="str">
        <f t="shared" si="55"/>
        <v/>
      </c>
    </row>
    <row r="831" spans="2:17" s="49" customFormat="1" ht="15" x14ac:dyDescent="0.25">
      <c r="B831" s="50"/>
      <c r="C831" s="51"/>
      <c r="D831" s="51"/>
      <c r="E831" s="52"/>
      <c r="F831" s="51"/>
      <c r="G831" s="53"/>
      <c r="H831" s="132"/>
      <c r="I831" s="131" t="str">
        <f>IF(ISBLANK(B831),"",SUMIF(Virkedager!$C:$C,"&gt;" &amp;  C831,Virkedager!$A:$A) - SUMIF(Virkedager!$C:$C,"&gt;" &amp;  D831,Virkedager!$A:$A))</f>
        <v/>
      </c>
      <c r="J831" s="54" t="str">
        <f t="shared" si="52"/>
        <v/>
      </c>
      <c r="K831" s="55" t="str">
        <f>IF(ISBLANK(B831),"",SUMIF(Virkedager!$C:$C,"&gt;" &amp;  C831,Virkedager!$A:$A) - SUMIF(Virkedager!$C:$C,"&gt;" &amp;  F831,Virkedager!$A:$A))</f>
        <v/>
      </c>
      <c r="L831" s="54" t="str">
        <f t="shared" si="53"/>
        <v/>
      </c>
      <c r="M831" s="56" t="str">
        <f t="shared" si="54"/>
        <v/>
      </c>
      <c r="N831" s="56" t="str">
        <f>IF(ISBLANK(B831),"",IF(COUNTIF($B$7:B831,B831)&gt;1,TRUE,FALSE))</f>
        <v/>
      </c>
      <c r="O831" s="56" t="str">
        <f>IF(ISBLANK(B831),"",IF(COUNTIF($M$7:M831,TRUE)&gt;$Q$2,M831,FALSE))</f>
        <v/>
      </c>
      <c r="P831" s="135"/>
      <c r="Q831" s="134" t="str">
        <f t="shared" si="55"/>
        <v/>
      </c>
    </row>
    <row r="832" spans="2:17" s="49" customFormat="1" ht="15" x14ac:dyDescent="0.25">
      <c r="B832" s="50"/>
      <c r="C832" s="51"/>
      <c r="D832" s="51"/>
      <c r="E832" s="52"/>
      <c r="F832" s="51"/>
      <c r="G832" s="53"/>
      <c r="H832" s="132"/>
      <c r="I832" s="131" t="str">
        <f>IF(ISBLANK(B832),"",SUMIF(Virkedager!$C:$C,"&gt;" &amp;  C832,Virkedager!$A:$A) - SUMIF(Virkedager!$C:$C,"&gt;" &amp;  D832,Virkedager!$A:$A))</f>
        <v/>
      </c>
      <c r="J832" s="54" t="str">
        <f t="shared" si="52"/>
        <v/>
      </c>
      <c r="K832" s="55" t="str">
        <f>IF(ISBLANK(B832),"",SUMIF(Virkedager!$C:$C,"&gt;" &amp;  C832,Virkedager!$A:$A) - SUMIF(Virkedager!$C:$C,"&gt;" &amp;  F832,Virkedager!$A:$A))</f>
        <v/>
      </c>
      <c r="L832" s="54" t="str">
        <f t="shared" si="53"/>
        <v/>
      </c>
      <c r="M832" s="56" t="str">
        <f t="shared" si="54"/>
        <v/>
      </c>
      <c r="N832" s="56" t="str">
        <f>IF(ISBLANK(B832),"",IF(COUNTIF($B$7:B832,B832)&gt;1,TRUE,FALSE))</f>
        <v/>
      </c>
      <c r="O832" s="56" t="str">
        <f>IF(ISBLANK(B832),"",IF(COUNTIF($M$7:M832,TRUE)&gt;$Q$2,M832,FALSE))</f>
        <v/>
      </c>
      <c r="P832" s="135"/>
      <c r="Q832" s="134" t="str">
        <f t="shared" si="55"/>
        <v/>
      </c>
    </row>
    <row r="833" spans="2:17" s="49" customFormat="1" ht="15" x14ac:dyDescent="0.25">
      <c r="B833" s="50"/>
      <c r="C833" s="51"/>
      <c r="D833" s="51"/>
      <c r="E833" s="52"/>
      <c r="F833" s="51"/>
      <c r="G833" s="53"/>
      <c r="H833" s="132"/>
      <c r="I833" s="131" t="str">
        <f>IF(ISBLANK(B833),"",SUMIF(Virkedager!$C:$C,"&gt;" &amp;  C833,Virkedager!$A:$A) - SUMIF(Virkedager!$C:$C,"&gt;" &amp;  D833,Virkedager!$A:$A))</f>
        <v/>
      </c>
      <c r="J833" s="54" t="str">
        <f t="shared" si="52"/>
        <v/>
      </c>
      <c r="K833" s="55" t="str">
        <f>IF(ISBLANK(B833),"",SUMIF(Virkedager!$C:$C,"&gt;" &amp;  C833,Virkedager!$A:$A) - SUMIF(Virkedager!$C:$C,"&gt;" &amp;  F833,Virkedager!$A:$A))</f>
        <v/>
      </c>
      <c r="L833" s="54" t="str">
        <f t="shared" si="53"/>
        <v/>
      </c>
      <c r="M833" s="56" t="str">
        <f t="shared" si="54"/>
        <v/>
      </c>
      <c r="N833" s="56" t="str">
        <f>IF(ISBLANK(B833),"",IF(COUNTIF($B$7:B833,B833)&gt;1,TRUE,FALSE))</f>
        <v/>
      </c>
      <c r="O833" s="56" t="str">
        <f>IF(ISBLANK(B833),"",IF(COUNTIF($M$7:M833,TRUE)&gt;$Q$2,M833,FALSE))</f>
        <v/>
      </c>
      <c r="P833" s="135"/>
      <c r="Q833" s="134" t="str">
        <f t="shared" si="55"/>
        <v/>
      </c>
    </row>
    <row r="834" spans="2:17" s="49" customFormat="1" ht="15" x14ac:dyDescent="0.25">
      <c r="B834" s="50"/>
      <c r="C834" s="51"/>
      <c r="D834" s="51"/>
      <c r="E834" s="52"/>
      <c r="F834" s="51"/>
      <c r="G834" s="53"/>
      <c r="H834" s="132"/>
      <c r="I834" s="131" t="str">
        <f>IF(ISBLANK(B834),"",SUMIF(Virkedager!$C:$C,"&gt;" &amp;  C834,Virkedager!$A:$A) - SUMIF(Virkedager!$C:$C,"&gt;" &amp;  D834,Virkedager!$A:$A))</f>
        <v/>
      </c>
      <c r="J834" s="54" t="str">
        <f t="shared" si="52"/>
        <v/>
      </c>
      <c r="K834" s="55" t="str">
        <f>IF(ISBLANK(B834),"",SUMIF(Virkedager!$C:$C,"&gt;" &amp;  C834,Virkedager!$A:$A) - SUMIF(Virkedager!$C:$C,"&gt;" &amp;  F834,Virkedager!$A:$A))</f>
        <v/>
      </c>
      <c r="L834" s="54" t="str">
        <f t="shared" si="53"/>
        <v/>
      </c>
      <c r="M834" s="56" t="str">
        <f t="shared" si="54"/>
        <v/>
      </c>
      <c r="N834" s="56" t="str">
        <f>IF(ISBLANK(B834),"",IF(COUNTIF($B$7:B834,B834)&gt;1,TRUE,FALSE))</f>
        <v/>
      </c>
      <c r="O834" s="56" t="str">
        <f>IF(ISBLANK(B834),"",IF(COUNTIF($M$7:M834,TRUE)&gt;$Q$2,M834,FALSE))</f>
        <v/>
      </c>
      <c r="P834" s="135"/>
      <c r="Q834" s="134" t="str">
        <f t="shared" si="55"/>
        <v/>
      </c>
    </row>
    <row r="835" spans="2:17" s="49" customFormat="1" ht="15" x14ac:dyDescent="0.25">
      <c r="B835" s="50"/>
      <c r="C835" s="51"/>
      <c r="D835" s="51"/>
      <c r="E835" s="52"/>
      <c r="F835" s="51"/>
      <c r="G835" s="53"/>
      <c r="H835" s="132"/>
      <c r="I835" s="131" t="str">
        <f>IF(ISBLANK(B835),"",SUMIF(Virkedager!$C:$C,"&gt;" &amp;  C835,Virkedager!$A:$A) - SUMIF(Virkedager!$C:$C,"&gt;" &amp;  D835,Virkedager!$A:$A))</f>
        <v/>
      </c>
      <c r="J835" s="54" t="str">
        <f t="shared" si="52"/>
        <v/>
      </c>
      <c r="K835" s="55" t="str">
        <f>IF(ISBLANK(B835),"",SUMIF(Virkedager!$C:$C,"&gt;" &amp;  C835,Virkedager!$A:$A) - SUMIF(Virkedager!$C:$C,"&gt;" &amp;  F835,Virkedager!$A:$A))</f>
        <v/>
      </c>
      <c r="L835" s="54" t="str">
        <f t="shared" si="53"/>
        <v/>
      </c>
      <c r="M835" s="56" t="str">
        <f t="shared" si="54"/>
        <v/>
      </c>
      <c r="N835" s="56" t="str">
        <f>IF(ISBLANK(B835),"",IF(COUNTIF($B$7:B835,B835)&gt;1,TRUE,FALSE))</f>
        <v/>
      </c>
      <c r="O835" s="56" t="str">
        <f>IF(ISBLANK(B835),"",IF(COUNTIF($M$7:M835,TRUE)&gt;$Q$2,M835,FALSE))</f>
        <v/>
      </c>
      <c r="P835" s="135"/>
      <c r="Q835" s="134" t="str">
        <f t="shared" si="55"/>
        <v/>
      </c>
    </row>
    <row r="836" spans="2:17" s="49" customFormat="1" ht="15" x14ac:dyDescent="0.25">
      <c r="B836" s="50"/>
      <c r="C836" s="51"/>
      <c r="D836" s="51"/>
      <c r="E836" s="52"/>
      <c r="F836" s="51"/>
      <c r="G836" s="53"/>
      <c r="H836" s="132"/>
      <c r="I836" s="131" t="str">
        <f>IF(ISBLANK(B836),"",SUMIF(Virkedager!$C:$C,"&gt;" &amp;  C836,Virkedager!$A:$A) - SUMIF(Virkedager!$C:$C,"&gt;" &amp;  D836,Virkedager!$A:$A))</f>
        <v/>
      </c>
      <c r="J836" s="54" t="str">
        <f t="shared" si="52"/>
        <v/>
      </c>
      <c r="K836" s="55" t="str">
        <f>IF(ISBLANK(B836),"",SUMIF(Virkedager!$C:$C,"&gt;" &amp;  C836,Virkedager!$A:$A) - SUMIF(Virkedager!$C:$C,"&gt;" &amp;  F836,Virkedager!$A:$A))</f>
        <v/>
      </c>
      <c r="L836" s="54" t="str">
        <f t="shared" si="53"/>
        <v/>
      </c>
      <c r="M836" s="56" t="str">
        <f t="shared" si="54"/>
        <v/>
      </c>
      <c r="N836" s="56" t="str">
        <f>IF(ISBLANK(B836),"",IF(COUNTIF($B$7:B836,B836)&gt;1,TRUE,FALSE))</f>
        <v/>
      </c>
      <c r="O836" s="56" t="str">
        <f>IF(ISBLANK(B836),"",IF(COUNTIF($M$7:M836,TRUE)&gt;$Q$2,M836,FALSE))</f>
        <v/>
      </c>
      <c r="P836" s="135"/>
      <c r="Q836" s="134" t="str">
        <f t="shared" si="55"/>
        <v/>
      </c>
    </row>
    <row r="837" spans="2:17" s="49" customFormat="1" ht="15" x14ac:dyDescent="0.25">
      <c r="B837" s="50"/>
      <c r="C837" s="51"/>
      <c r="D837" s="51"/>
      <c r="E837" s="52"/>
      <c r="F837" s="51"/>
      <c r="G837" s="53"/>
      <c r="H837" s="132"/>
      <c r="I837" s="131" t="str">
        <f>IF(ISBLANK(B837),"",SUMIF(Virkedager!$C:$C,"&gt;" &amp;  C837,Virkedager!$A:$A) - SUMIF(Virkedager!$C:$C,"&gt;" &amp;  D837,Virkedager!$A:$A))</f>
        <v/>
      </c>
      <c r="J837" s="54" t="str">
        <f t="shared" si="52"/>
        <v/>
      </c>
      <c r="K837" s="55" t="str">
        <f>IF(ISBLANK(B837),"",SUMIF(Virkedager!$C:$C,"&gt;" &amp;  C837,Virkedager!$A:$A) - SUMIF(Virkedager!$C:$C,"&gt;" &amp;  F837,Virkedager!$A:$A))</f>
        <v/>
      </c>
      <c r="L837" s="54" t="str">
        <f t="shared" si="53"/>
        <v/>
      </c>
      <c r="M837" s="56" t="str">
        <f t="shared" si="54"/>
        <v/>
      </c>
      <c r="N837" s="56" t="str">
        <f>IF(ISBLANK(B837),"",IF(COUNTIF($B$7:B837,B837)&gt;1,TRUE,FALSE))</f>
        <v/>
      </c>
      <c r="O837" s="56" t="str">
        <f>IF(ISBLANK(B837),"",IF(COUNTIF($M$7:M837,TRUE)&gt;$Q$2,M837,FALSE))</f>
        <v/>
      </c>
      <c r="P837" s="135"/>
      <c r="Q837" s="134" t="str">
        <f t="shared" si="55"/>
        <v/>
      </c>
    </row>
    <row r="838" spans="2:17" s="49" customFormat="1" ht="15" x14ac:dyDescent="0.25">
      <c r="B838" s="50"/>
      <c r="C838" s="51"/>
      <c r="D838" s="51"/>
      <c r="E838" s="52"/>
      <c r="F838" s="51"/>
      <c r="G838" s="53"/>
      <c r="H838" s="132"/>
      <c r="I838" s="131" t="str">
        <f>IF(ISBLANK(B838),"",SUMIF(Virkedager!$C:$C,"&gt;" &amp;  C838,Virkedager!$A:$A) - SUMIF(Virkedager!$C:$C,"&gt;" &amp;  D838,Virkedager!$A:$A))</f>
        <v/>
      </c>
      <c r="J838" s="54" t="str">
        <f t="shared" si="52"/>
        <v/>
      </c>
      <c r="K838" s="55" t="str">
        <f>IF(ISBLANK(B838),"",SUMIF(Virkedager!$C:$C,"&gt;" &amp;  C838,Virkedager!$A:$A) - SUMIF(Virkedager!$C:$C,"&gt;" &amp;  F838,Virkedager!$A:$A))</f>
        <v/>
      </c>
      <c r="L838" s="54" t="str">
        <f t="shared" si="53"/>
        <v/>
      </c>
      <c r="M838" s="56" t="str">
        <f t="shared" si="54"/>
        <v/>
      </c>
      <c r="N838" s="56" t="str">
        <f>IF(ISBLANK(B838),"",IF(COUNTIF($B$7:B838,B838)&gt;1,TRUE,FALSE))</f>
        <v/>
      </c>
      <c r="O838" s="56" t="str">
        <f>IF(ISBLANK(B838),"",IF(COUNTIF($M$7:M838,TRUE)&gt;$Q$2,M838,FALSE))</f>
        <v/>
      </c>
      <c r="P838" s="135"/>
      <c r="Q838" s="134" t="str">
        <f t="shared" si="55"/>
        <v/>
      </c>
    </row>
    <row r="839" spans="2:17" s="49" customFormat="1" ht="15" x14ac:dyDescent="0.25">
      <c r="B839" s="50"/>
      <c r="C839" s="51"/>
      <c r="D839" s="51"/>
      <c r="E839" s="52"/>
      <c r="F839" s="51"/>
      <c r="G839" s="53"/>
      <c r="H839" s="132"/>
      <c r="I839" s="131" t="str">
        <f>IF(ISBLANK(B839),"",SUMIF(Virkedager!$C:$C,"&gt;" &amp;  C839,Virkedager!$A:$A) - SUMIF(Virkedager!$C:$C,"&gt;" &amp;  D839,Virkedager!$A:$A))</f>
        <v/>
      </c>
      <c r="J839" s="54" t="str">
        <f t="shared" si="52"/>
        <v/>
      </c>
      <c r="K839" s="55" t="str">
        <f>IF(ISBLANK(B839),"",SUMIF(Virkedager!$C:$C,"&gt;" &amp;  C839,Virkedager!$A:$A) - SUMIF(Virkedager!$C:$C,"&gt;" &amp;  F839,Virkedager!$A:$A))</f>
        <v/>
      </c>
      <c r="L839" s="54" t="str">
        <f t="shared" si="53"/>
        <v/>
      </c>
      <c r="M839" s="56" t="str">
        <f t="shared" si="54"/>
        <v/>
      </c>
      <c r="N839" s="56" t="str">
        <f>IF(ISBLANK(B839),"",IF(COUNTIF($B$7:B839,B839)&gt;1,TRUE,FALSE))</f>
        <v/>
      </c>
      <c r="O839" s="56" t="str">
        <f>IF(ISBLANK(B839),"",IF(COUNTIF($M$7:M839,TRUE)&gt;$Q$2,M839,FALSE))</f>
        <v/>
      </c>
      <c r="P839" s="135"/>
      <c r="Q839" s="134" t="str">
        <f t="shared" si="55"/>
        <v/>
      </c>
    </row>
    <row r="840" spans="2:17" s="49" customFormat="1" ht="15" x14ac:dyDescent="0.25">
      <c r="B840" s="50"/>
      <c r="C840" s="51"/>
      <c r="D840" s="51"/>
      <c r="E840" s="52"/>
      <c r="F840" s="51"/>
      <c r="G840" s="53"/>
      <c r="H840" s="132"/>
      <c r="I840" s="131" t="str">
        <f>IF(ISBLANK(B840),"",SUMIF(Virkedager!$C:$C,"&gt;" &amp;  C840,Virkedager!$A:$A) - SUMIF(Virkedager!$C:$C,"&gt;" &amp;  D840,Virkedager!$A:$A))</f>
        <v/>
      </c>
      <c r="J840" s="54" t="str">
        <f t="shared" si="52"/>
        <v/>
      </c>
      <c r="K840" s="55" t="str">
        <f>IF(ISBLANK(B840),"",SUMIF(Virkedager!$C:$C,"&gt;" &amp;  C840,Virkedager!$A:$A) - SUMIF(Virkedager!$C:$C,"&gt;" &amp;  F840,Virkedager!$A:$A))</f>
        <v/>
      </c>
      <c r="L840" s="54" t="str">
        <f t="shared" si="53"/>
        <v/>
      </c>
      <c r="M840" s="56" t="str">
        <f t="shared" si="54"/>
        <v/>
      </c>
      <c r="N840" s="56" t="str">
        <f>IF(ISBLANK(B840),"",IF(COUNTIF($B$7:B840,B840)&gt;1,TRUE,FALSE))</f>
        <v/>
      </c>
      <c r="O840" s="56" t="str">
        <f>IF(ISBLANK(B840),"",IF(COUNTIF($M$7:M840,TRUE)&gt;$Q$2,M840,FALSE))</f>
        <v/>
      </c>
      <c r="P840" s="135"/>
      <c r="Q840" s="134" t="str">
        <f t="shared" si="55"/>
        <v/>
      </c>
    </row>
    <row r="841" spans="2:17" s="49" customFormat="1" ht="15" x14ac:dyDescent="0.25">
      <c r="B841" s="50"/>
      <c r="C841" s="51"/>
      <c r="D841" s="51"/>
      <c r="E841" s="52"/>
      <c r="F841" s="51"/>
      <c r="G841" s="53"/>
      <c r="H841" s="132"/>
      <c r="I841" s="131" t="str">
        <f>IF(ISBLANK(B841),"",SUMIF(Virkedager!$C:$C,"&gt;" &amp;  C841,Virkedager!$A:$A) - SUMIF(Virkedager!$C:$C,"&gt;" &amp;  D841,Virkedager!$A:$A))</f>
        <v/>
      </c>
      <c r="J841" s="54" t="str">
        <f t="shared" ref="J841:J904" si="56">IF(ISBLANK(B841),"",I841&lt;21)</f>
        <v/>
      </c>
      <c r="K841" s="55" t="str">
        <f>IF(ISBLANK(B841),"",SUMIF(Virkedager!$C:$C,"&gt;" &amp;  C841,Virkedager!$A:$A) - SUMIF(Virkedager!$C:$C,"&gt;" &amp;  F841,Virkedager!$A:$A))</f>
        <v/>
      </c>
      <c r="L841" s="54" t="str">
        <f t="shared" ref="L841:L904" si="57">IF(ISBLANK(B841),"",IF(N841,NOT(N841),K841&gt;20))</f>
        <v/>
      </c>
      <c r="M841" s="56" t="str">
        <f t="shared" ref="M841:M904" si="58">IF(ISBLANK(B841),"",IF(AND(ISNUMBER($L$2),ISNUMBER(E841)),INT(F841)&gt;INT(E841),FALSE))</f>
        <v/>
      </c>
      <c r="N841" s="56" t="str">
        <f>IF(ISBLANK(B841),"",IF(COUNTIF($B$7:B841,B841)&gt;1,TRUE,FALSE))</f>
        <v/>
      </c>
      <c r="O841" s="56" t="str">
        <f>IF(ISBLANK(B841),"",IF(COUNTIF($M$7:M841,TRUE)&gt;$Q$2,M841,FALSE))</f>
        <v/>
      </c>
      <c r="P841" s="135"/>
      <c r="Q841" s="134" t="str">
        <f t="shared" ref="Q841:Q904" si="59">IF(ISBLANK(B841),"",MAXA(IF(AND(L841,J841,NOT(N841)),G841,0),IF(AND(O841,$P$2,NOT(N841)),500,0)))</f>
        <v/>
      </c>
    </row>
    <row r="842" spans="2:17" s="49" customFormat="1" ht="15" x14ac:dyDescent="0.25">
      <c r="B842" s="50"/>
      <c r="C842" s="51"/>
      <c r="D842" s="51"/>
      <c r="E842" s="52"/>
      <c r="F842" s="51"/>
      <c r="G842" s="53"/>
      <c r="H842" s="132"/>
      <c r="I842" s="131" t="str">
        <f>IF(ISBLANK(B842),"",SUMIF(Virkedager!$C:$C,"&gt;" &amp;  C842,Virkedager!$A:$A) - SUMIF(Virkedager!$C:$C,"&gt;" &amp;  D842,Virkedager!$A:$A))</f>
        <v/>
      </c>
      <c r="J842" s="54" t="str">
        <f t="shared" si="56"/>
        <v/>
      </c>
      <c r="K842" s="55" t="str">
        <f>IF(ISBLANK(B842),"",SUMIF(Virkedager!$C:$C,"&gt;" &amp;  C842,Virkedager!$A:$A) - SUMIF(Virkedager!$C:$C,"&gt;" &amp;  F842,Virkedager!$A:$A))</f>
        <v/>
      </c>
      <c r="L842" s="54" t="str">
        <f t="shared" si="57"/>
        <v/>
      </c>
      <c r="M842" s="56" t="str">
        <f t="shared" si="58"/>
        <v/>
      </c>
      <c r="N842" s="56" t="str">
        <f>IF(ISBLANK(B842),"",IF(COUNTIF($B$7:B842,B842)&gt;1,TRUE,FALSE))</f>
        <v/>
      </c>
      <c r="O842" s="56" t="str">
        <f>IF(ISBLANK(B842),"",IF(COUNTIF($M$7:M842,TRUE)&gt;$Q$2,M842,FALSE))</f>
        <v/>
      </c>
      <c r="P842" s="135"/>
      <c r="Q842" s="134" t="str">
        <f t="shared" si="59"/>
        <v/>
      </c>
    </row>
    <row r="843" spans="2:17" s="49" customFormat="1" ht="15" x14ac:dyDescent="0.25">
      <c r="B843" s="50"/>
      <c r="C843" s="51"/>
      <c r="D843" s="51"/>
      <c r="E843" s="52"/>
      <c r="F843" s="51"/>
      <c r="G843" s="53"/>
      <c r="H843" s="132"/>
      <c r="I843" s="131" t="str">
        <f>IF(ISBLANK(B843),"",SUMIF(Virkedager!$C:$C,"&gt;" &amp;  C843,Virkedager!$A:$A) - SUMIF(Virkedager!$C:$C,"&gt;" &amp;  D843,Virkedager!$A:$A))</f>
        <v/>
      </c>
      <c r="J843" s="54" t="str">
        <f t="shared" si="56"/>
        <v/>
      </c>
      <c r="K843" s="55" t="str">
        <f>IF(ISBLANK(B843),"",SUMIF(Virkedager!$C:$C,"&gt;" &amp;  C843,Virkedager!$A:$A) - SUMIF(Virkedager!$C:$C,"&gt;" &amp;  F843,Virkedager!$A:$A))</f>
        <v/>
      </c>
      <c r="L843" s="54" t="str">
        <f t="shared" si="57"/>
        <v/>
      </c>
      <c r="M843" s="56" t="str">
        <f t="shared" si="58"/>
        <v/>
      </c>
      <c r="N843" s="56" t="str">
        <f>IF(ISBLANK(B843),"",IF(COUNTIF($B$7:B843,B843)&gt;1,TRUE,FALSE))</f>
        <v/>
      </c>
      <c r="O843" s="56" t="str">
        <f>IF(ISBLANK(B843),"",IF(COUNTIF($M$7:M843,TRUE)&gt;$Q$2,M843,FALSE))</f>
        <v/>
      </c>
      <c r="P843" s="135"/>
      <c r="Q843" s="134" t="str">
        <f t="shared" si="59"/>
        <v/>
      </c>
    </row>
    <row r="844" spans="2:17" s="49" customFormat="1" ht="15" x14ac:dyDescent="0.25">
      <c r="B844" s="50"/>
      <c r="C844" s="51"/>
      <c r="D844" s="51"/>
      <c r="E844" s="52"/>
      <c r="F844" s="51"/>
      <c r="G844" s="53"/>
      <c r="H844" s="132"/>
      <c r="I844" s="131" t="str">
        <f>IF(ISBLANK(B844),"",SUMIF(Virkedager!$C:$C,"&gt;" &amp;  C844,Virkedager!$A:$A) - SUMIF(Virkedager!$C:$C,"&gt;" &amp;  D844,Virkedager!$A:$A))</f>
        <v/>
      </c>
      <c r="J844" s="54" t="str">
        <f t="shared" si="56"/>
        <v/>
      </c>
      <c r="K844" s="55" t="str">
        <f>IF(ISBLANK(B844),"",SUMIF(Virkedager!$C:$C,"&gt;" &amp;  C844,Virkedager!$A:$A) - SUMIF(Virkedager!$C:$C,"&gt;" &amp;  F844,Virkedager!$A:$A))</f>
        <v/>
      </c>
      <c r="L844" s="54" t="str">
        <f t="shared" si="57"/>
        <v/>
      </c>
      <c r="M844" s="56" t="str">
        <f t="shared" si="58"/>
        <v/>
      </c>
      <c r="N844" s="56" t="str">
        <f>IF(ISBLANK(B844),"",IF(COUNTIF($B$7:B844,B844)&gt;1,TRUE,FALSE))</f>
        <v/>
      </c>
      <c r="O844" s="56" t="str">
        <f>IF(ISBLANK(B844),"",IF(COUNTIF($M$7:M844,TRUE)&gt;$Q$2,M844,FALSE))</f>
        <v/>
      </c>
      <c r="P844" s="135"/>
      <c r="Q844" s="134" t="str">
        <f t="shared" si="59"/>
        <v/>
      </c>
    </row>
    <row r="845" spans="2:17" s="49" customFormat="1" ht="15" x14ac:dyDescent="0.25">
      <c r="B845" s="50"/>
      <c r="C845" s="51"/>
      <c r="D845" s="51"/>
      <c r="E845" s="52"/>
      <c r="F845" s="51"/>
      <c r="G845" s="53"/>
      <c r="H845" s="132"/>
      <c r="I845" s="131" t="str">
        <f>IF(ISBLANK(B845),"",SUMIF(Virkedager!$C:$C,"&gt;" &amp;  C845,Virkedager!$A:$A) - SUMIF(Virkedager!$C:$C,"&gt;" &amp;  D845,Virkedager!$A:$A))</f>
        <v/>
      </c>
      <c r="J845" s="54" t="str">
        <f t="shared" si="56"/>
        <v/>
      </c>
      <c r="K845" s="55" t="str">
        <f>IF(ISBLANK(B845),"",SUMIF(Virkedager!$C:$C,"&gt;" &amp;  C845,Virkedager!$A:$A) - SUMIF(Virkedager!$C:$C,"&gt;" &amp;  F845,Virkedager!$A:$A))</f>
        <v/>
      </c>
      <c r="L845" s="54" t="str">
        <f t="shared" si="57"/>
        <v/>
      </c>
      <c r="M845" s="56" t="str">
        <f t="shared" si="58"/>
        <v/>
      </c>
      <c r="N845" s="56" t="str">
        <f>IF(ISBLANK(B845),"",IF(COUNTIF($B$7:B845,B845)&gt;1,TRUE,FALSE))</f>
        <v/>
      </c>
      <c r="O845" s="56" t="str">
        <f>IF(ISBLANK(B845),"",IF(COUNTIF($M$7:M845,TRUE)&gt;$Q$2,M845,FALSE))</f>
        <v/>
      </c>
      <c r="P845" s="135"/>
      <c r="Q845" s="134" t="str">
        <f t="shared" si="59"/>
        <v/>
      </c>
    </row>
    <row r="846" spans="2:17" s="49" customFormat="1" ht="15" x14ac:dyDescent="0.25">
      <c r="B846" s="50"/>
      <c r="C846" s="51"/>
      <c r="D846" s="51"/>
      <c r="E846" s="52"/>
      <c r="F846" s="51"/>
      <c r="G846" s="53"/>
      <c r="H846" s="132"/>
      <c r="I846" s="131" t="str">
        <f>IF(ISBLANK(B846),"",SUMIF(Virkedager!$C:$C,"&gt;" &amp;  C846,Virkedager!$A:$A) - SUMIF(Virkedager!$C:$C,"&gt;" &amp;  D846,Virkedager!$A:$A))</f>
        <v/>
      </c>
      <c r="J846" s="54" t="str">
        <f t="shared" si="56"/>
        <v/>
      </c>
      <c r="K846" s="55" t="str">
        <f>IF(ISBLANK(B846),"",SUMIF(Virkedager!$C:$C,"&gt;" &amp;  C846,Virkedager!$A:$A) - SUMIF(Virkedager!$C:$C,"&gt;" &amp;  F846,Virkedager!$A:$A))</f>
        <v/>
      </c>
      <c r="L846" s="54" t="str">
        <f t="shared" si="57"/>
        <v/>
      </c>
      <c r="M846" s="56" t="str">
        <f t="shared" si="58"/>
        <v/>
      </c>
      <c r="N846" s="56" t="str">
        <f>IF(ISBLANK(B846),"",IF(COUNTIF($B$7:B846,B846)&gt;1,TRUE,FALSE))</f>
        <v/>
      </c>
      <c r="O846" s="56" t="str">
        <f>IF(ISBLANK(B846),"",IF(COUNTIF($M$7:M846,TRUE)&gt;$Q$2,M846,FALSE))</f>
        <v/>
      </c>
      <c r="P846" s="135"/>
      <c r="Q846" s="134" t="str">
        <f t="shared" si="59"/>
        <v/>
      </c>
    </row>
    <row r="847" spans="2:17" s="49" customFormat="1" ht="15" x14ac:dyDescent="0.25">
      <c r="B847" s="50"/>
      <c r="C847" s="51"/>
      <c r="D847" s="51"/>
      <c r="E847" s="52"/>
      <c r="F847" s="51"/>
      <c r="G847" s="53"/>
      <c r="H847" s="132"/>
      <c r="I847" s="131" t="str">
        <f>IF(ISBLANK(B847),"",SUMIF(Virkedager!$C:$C,"&gt;" &amp;  C847,Virkedager!$A:$A) - SUMIF(Virkedager!$C:$C,"&gt;" &amp;  D847,Virkedager!$A:$A))</f>
        <v/>
      </c>
      <c r="J847" s="54" t="str">
        <f t="shared" si="56"/>
        <v/>
      </c>
      <c r="K847" s="55" t="str">
        <f>IF(ISBLANK(B847),"",SUMIF(Virkedager!$C:$C,"&gt;" &amp;  C847,Virkedager!$A:$A) - SUMIF(Virkedager!$C:$C,"&gt;" &amp;  F847,Virkedager!$A:$A))</f>
        <v/>
      </c>
      <c r="L847" s="54" t="str">
        <f t="shared" si="57"/>
        <v/>
      </c>
      <c r="M847" s="56" t="str">
        <f t="shared" si="58"/>
        <v/>
      </c>
      <c r="N847" s="56" t="str">
        <f>IF(ISBLANK(B847),"",IF(COUNTIF($B$7:B847,B847)&gt;1,TRUE,FALSE))</f>
        <v/>
      </c>
      <c r="O847" s="56" t="str">
        <f>IF(ISBLANK(B847),"",IF(COUNTIF($M$7:M847,TRUE)&gt;$Q$2,M847,FALSE))</f>
        <v/>
      </c>
      <c r="P847" s="135"/>
      <c r="Q847" s="134" t="str">
        <f t="shared" si="59"/>
        <v/>
      </c>
    </row>
    <row r="848" spans="2:17" s="49" customFormat="1" ht="15" x14ac:dyDescent="0.25">
      <c r="B848" s="50"/>
      <c r="C848" s="51"/>
      <c r="D848" s="51"/>
      <c r="E848" s="52"/>
      <c r="F848" s="51"/>
      <c r="G848" s="53"/>
      <c r="H848" s="132"/>
      <c r="I848" s="131" t="str">
        <f>IF(ISBLANK(B848),"",SUMIF(Virkedager!$C:$C,"&gt;" &amp;  C848,Virkedager!$A:$A) - SUMIF(Virkedager!$C:$C,"&gt;" &amp;  D848,Virkedager!$A:$A))</f>
        <v/>
      </c>
      <c r="J848" s="54" t="str">
        <f t="shared" si="56"/>
        <v/>
      </c>
      <c r="K848" s="55" t="str">
        <f>IF(ISBLANK(B848),"",SUMIF(Virkedager!$C:$C,"&gt;" &amp;  C848,Virkedager!$A:$A) - SUMIF(Virkedager!$C:$C,"&gt;" &amp;  F848,Virkedager!$A:$A))</f>
        <v/>
      </c>
      <c r="L848" s="54" t="str">
        <f t="shared" si="57"/>
        <v/>
      </c>
      <c r="M848" s="56" t="str">
        <f t="shared" si="58"/>
        <v/>
      </c>
      <c r="N848" s="56" t="str">
        <f>IF(ISBLANK(B848),"",IF(COUNTIF($B$7:B848,B848)&gt;1,TRUE,FALSE))</f>
        <v/>
      </c>
      <c r="O848" s="56" t="str">
        <f>IF(ISBLANK(B848),"",IF(COUNTIF($M$7:M848,TRUE)&gt;$Q$2,M848,FALSE))</f>
        <v/>
      </c>
      <c r="P848" s="135"/>
      <c r="Q848" s="134" t="str">
        <f t="shared" si="59"/>
        <v/>
      </c>
    </row>
    <row r="849" spans="2:17" s="49" customFormat="1" ht="15" x14ac:dyDescent="0.25">
      <c r="B849" s="50"/>
      <c r="C849" s="51"/>
      <c r="D849" s="51"/>
      <c r="E849" s="52"/>
      <c r="F849" s="51"/>
      <c r="G849" s="53"/>
      <c r="H849" s="132"/>
      <c r="I849" s="131" t="str">
        <f>IF(ISBLANK(B849),"",SUMIF(Virkedager!$C:$C,"&gt;" &amp;  C849,Virkedager!$A:$A) - SUMIF(Virkedager!$C:$C,"&gt;" &amp;  D849,Virkedager!$A:$A))</f>
        <v/>
      </c>
      <c r="J849" s="54" t="str">
        <f t="shared" si="56"/>
        <v/>
      </c>
      <c r="K849" s="55" t="str">
        <f>IF(ISBLANK(B849),"",SUMIF(Virkedager!$C:$C,"&gt;" &amp;  C849,Virkedager!$A:$A) - SUMIF(Virkedager!$C:$C,"&gt;" &amp;  F849,Virkedager!$A:$A))</f>
        <v/>
      </c>
      <c r="L849" s="54" t="str">
        <f t="shared" si="57"/>
        <v/>
      </c>
      <c r="M849" s="56" t="str">
        <f t="shared" si="58"/>
        <v/>
      </c>
      <c r="N849" s="56" t="str">
        <f>IF(ISBLANK(B849),"",IF(COUNTIF($B$7:B849,B849)&gt;1,TRUE,FALSE))</f>
        <v/>
      </c>
      <c r="O849" s="56" t="str">
        <f>IF(ISBLANK(B849),"",IF(COUNTIF($M$7:M849,TRUE)&gt;$Q$2,M849,FALSE))</f>
        <v/>
      </c>
      <c r="P849" s="135"/>
      <c r="Q849" s="134" t="str">
        <f t="shared" si="59"/>
        <v/>
      </c>
    </row>
    <row r="850" spans="2:17" s="49" customFormat="1" ht="15" x14ac:dyDescent="0.25">
      <c r="B850" s="50"/>
      <c r="C850" s="51"/>
      <c r="D850" s="51"/>
      <c r="E850" s="52"/>
      <c r="F850" s="51"/>
      <c r="G850" s="53"/>
      <c r="H850" s="132"/>
      <c r="I850" s="131" t="str">
        <f>IF(ISBLANK(B850),"",SUMIF(Virkedager!$C:$C,"&gt;" &amp;  C850,Virkedager!$A:$A) - SUMIF(Virkedager!$C:$C,"&gt;" &amp;  D850,Virkedager!$A:$A))</f>
        <v/>
      </c>
      <c r="J850" s="54" t="str">
        <f t="shared" si="56"/>
        <v/>
      </c>
      <c r="K850" s="55" t="str">
        <f>IF(ISBLANK(B850),"",SUMIF(Virkedager!$C:$C,"&gt;" &amp;  C850,Virkedager!$A:$A) - SUMIF(Virkedager!$C:$C,"&gt;" &amp;  F850,Virkedager!$A:$A))</f>
        <v/>
      </c>
      <c r="L850" s="54" t="str">
        <f t="shared" si="57"/>
        <v/>
      </c>
      <c r="M850" s="56" t="str">
        <f t="shared" si="58"/>
        <v/>
      </c>
      <c r="N850" s="56" t="str">
        <f>IF(ISBLANK(B850),"",IF(COUNTIF($B$7:B850,B850)&gt;1,TRUE,FALSE))</f>
        <v/>
      </c>
      <c r="O850" s="56" t="str">
        <f>IF(ISBLANK(B850),"",IF(COUNTIF($M$7:M850,TRUE)&gt;$Q$2,M850,FALSE))</f>
        <v/>
      </c>
      <c r="P850" s="135"/>
      <c r="Q850" s="134" t="str">
        <f t="shared" si="59"/>
        <v/>
      </c>
    </row>
    <row r="851" spans="2:17" s="49" customFormat="1" ht="15" x14ac:dyDescent="0.25">
      <c r="B851" s="50"/>
      <c r="C851" s="51"/>
      <c r="D851" s="51"/>
      <c r="E851" s="52"/>
      <c r="F851" s="51"/>
      <c r="G851" s="53"/>
      <c r="H851" s="132"/>
      <c r="I851" s="131" t="str">
        <f>IF(ISBLANK(B851),"",SUMIF(Virkedager!$C:$C,"&gt;" &amp;  C851,Virkedager!$A:$A) - SUMIF(Virkedager!$C:$C,"&gt;" &amp;  D851,Virkedager!$A:$A))</f>
        <v/>
      </c>
      <c r="J851" s="54" t="str">
        <f t="shared" si="56"/>
        <v/>
      </c>
      <c r="K851" s="55" t="str">
        <f>IF(ISBLANK(B851),"",SUMIF(Virkedager!$C:$C,"&gt;" &amp;  C851,Virkedager!$A:$A) - SUMIF(Virkedager!$C:$C,"&gt;" &amp;  F851,Virkedager!$A:$A))</f>
        <v/>
      </c>
      <c r="L851" s="54" t="str">
        <f t="shared" si="57"/>
        <v/>
      </c>
      <c r="M851" s="56" t="str">
        <f t="shared" si="58"/>
        <v/>
      </c>
      <c r="N851" s="56" t="str">
        <f>IF(ISBLANK(B851),"",IF(COUNTIF($B$7:B851,B851)&gt;1,TRUE,FALSE))</f>
        <v/>
      </c>
      <c r="O851" s="56" t="str">
        <f>IF(ISBLANK(B851),"",IF(COUNTIF($M$7:M851,TRUE)&gt;$Q$2,M851,FALSE))</f>
        <v/>
      </c>
      <c r="P851" s="135"/>
      <c r="Q851" s="134" t="str">
        <f t="shared" si="59"/>
        <v/>
      </c>
    </row>
    <row r="852" spans="2:17" s="49" customFormat="1" ht="15" x14ac:dyDescent="0.25">
      <c r="B852" s="50"/>
      <c r="C852" s="51"/>
      <c r="D852" s="51"/>
      <c r="E852" s="52"/>
      <c r="F852" s="51"/>
      <c r="G852" s="53"/>
      <c r="H852" s="132"/>
      <c r="I852" s="131" t="str">
        <f>IF(ISBLANK(B852),"",SUMIF(Virkedager!$C:$C,"&gt;" &amp;  C852,Virkedager!$A:$A) - SUMIF(Virkedager!$C:$C,"&gt;" &amp;  D852,Virkedager!$A:$A))</f>
        <v/>
      </c>
      <c r="J852" s="54" t="str">
        <f t="shared" si="56"/>
        <v/>
      </c>
      <c r="K852" s="55" t="str">
        <f>IF(ISBLANK(B852),"",SUMIF(Virkedager!$C:$C,"&gt;" &amp;  C852,Virkedager!$A:$A) - SUMIF(Virkedager!$C:$C,"&gt;" &amp;  F852,Virkedager!$A:$A))</f>
        <v/>
      </c>
      <c r="L852" s="54" t="str">
        <f t="shared" si="57"/>
        <v/>
      </c>
      <c r="M852" s="56" t="str">
        <f t="shared" si="58"/>
        <v/>
      </c>
      <c r="N852" s="56" t="str">
        <f>IF(ISBLANK(B852),"",IF(COUNTIF($B$7:B852,B852)&gt;1,TRUE,FALSE))</f>
        <v/>
      </c>
      <c r="O852" s="56" t="str">
        <f>IF(ISBLANK(B852),"",IF(COUNTIF($M$7:M852,TRUE)&gt;$Q$2,M852,FALSE))</f>
        <v/>
      </c>
      <c r="P852" s="135"/>
      <c r="Q852" s="134" t="str">
        <f t="shared" si="59"/>
        <v/>
      </c>
    </row>
    <row r="853" spans="2:17" s="49" customFormat="1" ht="15" x14ac:dyDescent="0.25">
      <c r="B853" s="50"/>
      <c r="C853" s="51"/>
      <c r="D853" s="51"/>
      <c r="E853" s="52"/>
      <c r="F853" s="51"/>
      <c r="G853" s="53"/>
      <c r="H853" s="132"/>
      <c r="I853" s="131" t="str">
        <f>IF(ISBLANK(B853),"",SUMIF(Virkedager!$C:$C,"&gt;" &amp;  C853,Virkedager!$A:$A) - SUMIF(Virkedager!$C:$C,"&gt;" &amp;  D853,Virkedager!$A:$A))</f>
        <v/>
      </c>
      <c r="J853" s="54" t="str">
        <f t="shared" si="56"/>
        <v/>
      </c>
      <c r="K853" s="55" t="str">
        <f>IF(ISBLANK(B853),"",SUMIF(Virkedager!$C:$C,"&gt;" &amp;  C853,Virkedager!$A:$A) - SUMIF(Virkedager!$C:$C,"&gt;" &amp;  F853,Virkedager!$A:$A))</f>
        <v/>
      </c>
      <c r="L853" s="54" t="str">
        <f t="shared" si="57"/>
        <v/>
      </c>
      <c r="M853" s="56" t="str">
        <f t="shared" si="58"/>
        <v/>
      </c>
      <c r="N853" s="56" t="str">
        <f>IF(ISBLANK(B853),"",IF(COUNTIF($B$7:B853,B853)&gt;1,TRUE,FALSE))</f>
        <v/>
      </c>
      <c r="O853" s="56" t="str">
        <f>IF(ISBLANK(B853),"",IF(COUNTIF($M$7:M853,TRUE)&gt;$Q$2,M853,FALSE))</f>
        <v/>
      </c>
      <c r="P853" s="135"/>
      <c r="Q853" s="134" t="str">
        <f t="shared" si="59"/>
        <v/>
      </c>
    </row>
    <row r="854" spans="2:17" s="49" customFormat="1" ht="15" x14ac:dyDescent="0.25">
      <c r="B854" s="50"/>
      <c r="C854" s="51"/>
      <c r="D854" s="51"/>
      <c r="E854" s="52"/>
      <c r="F854" s="51"/>
      <c r="G854" s="53"/>
      <c r="H854" s="132"/>
      <c r="I854" s="131" t="str">
        <f>IF(ISBLANK(B854),"",SUMIF(Virkedager!$C:$C,"&gt;" &amp;  C854,Virkedager!$A:$A) - SUMIF(Virkedager!$C:$C,"&gt;" &amp;  D854,Virkedager!$A:$A))</f>
        <v/>
      </c>
      <c r="J854" s="54" t="str">
        <f t="shared" si="56"/>
        <v/>
      </c>
      <c r="K854" s="55" t="str">
        <f>IF(ISBLANK(B854),"",SUMIF(Virkedager!$C:$C,"&gt;" &amp;  C854,Virkedager!$A:$A) - SUMIF(Virkedager!$C:$C,"&gt;" &amp;  F854,Virkedager!$A:$A))</f>
        <v/>
      </c>
      <c r="L854" s="54" t="str">
        <f t="shared" si="57"/>
        <v/>
      </c>
      <c r="M854" s="56" t="str">
        <f t="shared" si="58"/>
        <v/>
      </c>
      <c r="N854" s="56" t="str">
        <f>IF(ISBLANK(B854),"",IF(COUNTIF($B$7:B854,B854)&gt;1,TRUE,FALSE))</f>
        <v/>
      </c>
      <c r="O854" s="56" t="str">
        <f>IF(ISBLANK(B854),"",IF(COUNTIF($M$7:M854,TRUE)&gt;$Q$2,M854,FALSE))</f>
        <v/>
      </c>
      <c r="P854" s="135"/>
      <c r="Q854" s="134" t="str">
        <f t="shared" si="59"/>
        <v/>
      </c>
    </row>
    <row r="855" spans="2:17" s="49" customFormat="1" ht="15" x14ac:dyDescent="0.25">
      <c r="B855" s="50"/>
      <c r="C855" s="51"/>
      <c r="D855" s="51"/>
      <c r="E855" s="52"/>
      <c r="F855" s="51"/>
      <c r="G855" s="53"/>
      <c r="H855" s="132"/>
      <c r="I855" s="131" t="str">
        <f>IF(ISBLANK(B855),"",SUMIF(Virkedager!$C:$C,"&gt;" &amp;  C855,Virkedager!$A:$A) - SUMIF(Virkedager!$C:$C,"&gt;" &amp;  D855,Virkedager!$A:$A))</f>
        <v/>
      </c>
      <c r="J855" s="54" t="str">
        <f t="shared" si="56"/>
        <v/>
      </c>
      <c r="K855" s="55" t="str">
        <f>IF(ISBLANK(B855),"",SUMIF(Virkedager!$C:$C,"&gt;" &amp;  C855,Virkedager!$A:$A) - SUMIF(Virkedager!$C:$C,"&gt;" &amp;  F855,Virkedager!$A:$A))</f>
        <v/>
      </c>
      <c r="L855" s="54" t="str">
        <f t="shared" si="57"/>
        <v/>
      </c>
      <c r="M855" s="56" t="str">
        <f t="shared" si="58"/>
        <v/>
      </c>
      <c r="N855" s="56" t="str">
        <f>IF(ISBLANK(B855),"",IF(COUNTIF($B$7:B855,B855)&gt;1,TRUE,FALSE))</f>
        <v/>
      </c>
      <c r="O855" s="56" t="str">
        <f>IF(ISBLANK(B855),"",IF(COUNTIF($M$7:M855,TRUE)&gt;$Q$2,M855,FALSE))</f>
        <v/>
      </c>
      <c r="P855" s="135"/>
      <c r="Q855" s="134" t="str">
        <f t="shared" si="59"/>
        <v/>
      </c>
    </row>
    <row r="856" spans="2:17" s="49" customFormat="1" ht="15" x14ac:dyDescent="0.25">
      <c r="B856" s="50"/>
      <c r="C856" s="51"/>
      <c r="D856" s="51"/>
      <c r="E856" s="52"/>
      <c r="F856" s="51"/>
      <c r="G856" s="53"/>
      <c r="H856" s="132"/>
      <c r="I856" s="131" t="str">
        <f>IF(ISBLANK(B856),"",SUMIF(Virkedager!$C:$C,"&gt;" &amp;  C856,Virkedager!$A:$A) - SUMIF(Virkedager!$C:$C,"&gt;" &amp;  D856,Virkedager!$A:$A))</f>
        <v/>
      </c>
      <c r="J856" s="54" t="str">
        <f t="shared" si="56"/>
        <v/>
      </c>
      <c r="K856" s="55" t="str">
        <f>IF(ISBLANK(B856),"",SUMIF(Virkedager!$C:$C,"&gt;" &amp;  C856,Virkedager!$A:$A) - SUMIF(Virkedager!$C:$C,"&gt;" &amp;  F856,Virkedager!$A:$A))</f>
        <v/>
      </c>
      <c r="L856" s="54" t="str">
        <f t="shared" si="57"/>
        <v/>
      </c>
      <c r="M856" s="56" t="str">
        <f t="shared" si="58"/>
        <v/>
      </c>
      <c r="N856" s="56" t="str">
        <f>IF(ISBLANK(B856),"",IF(COUNTIF($B$7:B856,B856)&gt;1,TRUE,FALSE))</f>
        <v/>
      </c>
      <c r="O856" s="56" t="str">
        <f>IF(ISBLANK(B856),"",IF(COUNTIF($M$7:M856,TRUE)&gt;$Q$2,M856,FALSE))</f>
        <v/>
      </c>
      <c r="P856" s="135"/>
      <c r="Q856" s="134" t="str">
        <f t="shared" si="59"/>
        <v/>
      </c>
    </row>
    <row r="857" spans="2:17" s="49" customFormat="1" ht="15" x14ac:dyDescent="0.25">
      <c r="B857" s="50"/>
      <c r="C857" s="51"/>
      <c r="D857" s="51"/>
      <c r="E857" s="52"/>
      <c r="F857" s="51"/>
      <c r="G857" s="53"/>
      <c r="H857" s="132"/>
      <c r="I857" s="131" t="str">
        <f>IF(ISBLANK(B857),"",SUMIF(Virkedager!$C:$C,"&gt;" &amp;  C857,Virkedager!$A:$A) - SUMIF(Virkedager!$C:$C,"&gt;" &amp;  D857,Virkedager!$A:$A))</f>
        <v/>
      </c>
      <c r="J857" s="54" t="str">
        <f t="shared" si="56"/>
        <v/>
      </c>
      <c r="K857" s="55" t="str">
        <f>IF(ISBLANK(B857),"",SUMIF(Virkedager!$C:$C,"&gt;" &amp;  C857,Virkedager!$A:$A) - SUMIF(Virkedager!$C:$C,"&gt;" &amp;  F857,Virkedager!$A:$A))</f>
        <v/>
      </c>
      <c r="L857" s="54" t="str">
        <f t="shared" si="57"/>
        <v/>
      </c>
      <c r="M857" s="56" t="str">
        <f t="shared" si="58"/>
        <v/>
      </c>
      <c r="N857" s="56" t="str">
        <f>IF(ISBLANK(B857),"",IF(COUNTIF($B$7:B857,B857)&gt;1,TRUE,FALSE))</f>
        <v/>
      </c>
      <c r="O857" s="56" t="str">
        <f>IF(ISBLANK(B857),"",IF(COUNTIF($M$7:M857,TRUE)&gt;$Q$2,M857,FALSE))</f>
        <v/>
      </c>
      <c r="P857" s="135"/>
      <c r="Q857" s="134" t="str">
        <f t="shared" si="59"/>
        <v/>
      </c>
    </row>
    <row r="858" spans="2:17" s="49" customFormat="1" ht="15" x14ac:dyDescent="0.25">
      <c r="B858" s="50"/>
      <c r="C858" s="51"/>
      <c r="D858" s="51"/>
      <c r="E858" s="52"/>
      <c r="F858" s="51"/>
      <c r="G858" s="53"/>
      <c r="H858" s="132"/>
      <c r="I858" s="131" t="str">
        <f>IF(ISBLANK(B858),"",SUMIF(Virkedager!$C:$C,"&gt;" &amp;  C858,Virkedager!$A:$A) - SUMIF(Virkedager!$C:$C,"&gt;" &amp;  D858,Virkedager!$A:$A))</f>
        <v/>
      </c>
      <c r="J858" s="54" t="str">
        <f t="shared" si="56"/>
        <v/>
      </c>
      <c r="K858" s="55" t="str">
        <f>IF(ISBLANK(B858),"",SUMIF(Virkedager!$C:$C,"&gt;" &amp;  C858,Virkedager!$A:$A) - SUMIF(Virkedager!$C:$C,"&gt;" &amp;  F858,Virkedager!$A:$A))</f>
        <v/>
      </c>
      <c r="L858" s="54" t="str">
        <f t="shared" si="57"/>
        <v/>
      </c>
      <c r="M858" s="56" t="str">
        <f t="shared" si="58"/>
        <v/>
      </c>
      <c r="N858" s="56" t="str">
        <f>IF(ISBLANK(B858),"",IF(COUNTIF($B$7:B858,B858)&gt;1,TRUE,FALSE))</f>
        <v/>
      </c>
      <c r="O858" s="56" t="str">
        <f>IF(ISBLANK(B858),"",IF(COUNTIF($M$7:M858,TRUE)&gt;$Q$2,M858,FALSE))</f>
        <v/>
      </c>
      <c r="P858" s="135"/>
      <c r="Q858" s="134" t="str">
        <f t="shared" si="59"/>
        <v/>
      </c>
    </row>
    <row r="859" spans="2:17" s="49" customFormat="1" ht="15" x14ac:dyDescent="0.25">
      <c r="B859" s="50"/>
      <c r="C859" s="51"/>
      <c r="D859" s="51"/>
      <c r="E859" s="52"/>
      <c r="F859" s="51"/>
      <c r="G859" s="53"/>
      <c r="H859" s="132"/>
      <c r="I859" s="131" t="str">
        <f>IF(ISBLANK(B859),"",SUMIF(Virkedager!$C:$C,"&gt;" &amp;  C859,Virkedager!$A:$A) - SUMIF(Virkedager!$C:$C,"&gt;" &amp;  D859,Virkedager!$A:$A))</f>
        <v/>
      </c>
      <c r="J859" s="54" t="str">
        <f t="shared" si="56"/>
        <v/>
      </c>
      <c r="K859" s="55" t="str">
        <f>IF(ISBLANK(B859),"",SUMIF(Virkedager!$C:$C,"&gt;" &amp;  C859,Virkedager!$A:$A) - SUMIF(Virkedager!$C:$C,"&gt;" &amp;  F859,Virkedager!$A:$A))</f>
        <v/>
      </c>
      <c r="L859" s="54" t="str">
        <f t="shared" si="57"/>
        <v/>
      </c>
      <c r="M859" s="56" t="str">
        <f t="shared" si="58"/>
        <v/>
      </c>
      <c r="N859" s="56" t="str">
        <f>IF(ISBLANK(B859),"",IF(COUNTIF($B$7:B859,B859)&gt;1,TRUE,FALSE))</f>
        <v/>
      </c>
      <c r="O859" s="56" t="str">
        <f>IF(ISBLANK(B859),"",IF(COUNTIF($M$7:M859,TRUE)&gt;$Q$2,M859,FALSE))</f>
        <v/>
      </c>
      <c r="P859" s="135"/>
      <c r="Q859" s="134" t="str">
        <f t="shared" si="59"/>
        <v/>
      </c>
    </row>
    <row r="860" spans="2:17" s="49" customFormat="1" ht="15" x14ac:dyDescent="0.25">
      <c r="B860" s="50"/>
      <c r="C860" s="51"/>
      <c r="D860" s="51"/>
      <c r="E860" s="52"/>
      <c r="F860" s="51"/>
      <c r="G860" s="53"/>
      <c r="H860" s="132"/>
      <c r="I860" s="131" t="str">
        <f>IF(ISBLANK(B860),"",SUMIF(Virkedager!$C:$C,"&gt;" &amp;  C860,Virkedager!$A:$A) - SUMIF(Virkedager!$C:$C,"&gt;" &amp;  D860,Virkedager!$A:$A))</f>
        <v/>
      </c>
      <c r="J860" s="54" t="str">
        <f t="shared" si="56"/>
        <v/>
      </c>
      <c r="K860" s="55" t="str">
        <f>IF(ISBLANK(B860),"",SUMIF(Virkedager!$C:$C,"&gt;" &amp;  C860,Virkedager!$A:$A) - SUMIF(Virkedager!$C:$C,"&gt;" &amp;  F860,Virkedager!$A:$A))</f>
        <v/>
      </c>
      <c r="L860" s="54" t="str">
        <f t="shared" si="57"/>
        <v/>
      </c>
      <c r="M860" s="56" t="str">
        <f t="shared" si="58"/>
        <v/>
      </c>
      <c r="N860" s="56" t="str">
        <f>IF(ISBLANK(B860),"",IF(COUNTIF($B$7:B860,B860)&gt;1,TRUE,FALSE))</f>
        <v/>
      </c>
      <c r="O860" s="56" t="str">
        <f>IF(ISBLANK(B860),"",IF(COUNTIF($M$7:M860,TRUE)&gt;$Q$2,M860,FALSE))</f>
        <v/>
      </c>
      <c r="P860" s="135"/>
      <c r="Q860" s="134" t="str">
        <f t="shared" si="59"/>
        <v/>
      </c>
    </row>
    <row r="861" spans="2:17" s="49" customFormat="1" ht="15" x14ac:dyDescent="0.25">
      <c r="B861" s="50"/>
      <c r="C861" s="51"/>
      <c r="D861" s="51"/>
      <c r="E861" s="52"/>
      <c r="F861" s="51"/>
      <c r="G861" s="53"/>
      <c r="H861" s="132"/>
      <c r="I861" s="131" t="str">
        <f>IF(ISBLANK(B861),"",SUMIF(Virkedager!$C:$C,"&gt;" &amp;  C861,Virkedager!$A:$A) - SUMIF(Virkedager!$C:$C,"&gt;" &amp;  D861,Virkedager!$A:$A))</f>
        <v/>
      </c>
      <c r="J861" s="54" t="str">
        <f t="shared" si="56"/>
        <v/>
      </c>
      <c r="K861" s="55" t="str">
        <f>IF(ISBLANK(B861),"",SUMIF(Virkedager!$C:$C,"&gt;" &amp;  C861,Virkedager!$A:$A) - SUMIF(Virkedager!$C:$C,"&gt;" &amp;  F861,Virkedager!$A:$A))</f>
        <v/>
      </c>
      <c r="L861" s="54" t="str">
        <f t="shared" si="57"/>
        <v/>
      </c>
      <c r="M861" s="56" t="str">
        <f t="shared" si="58"/>
        <v/>
      </c>
      <c r="N861" s="56" t="str">
        <f>IF(ISBLANK(B861),"",IF(COUNTIF($B$7:B861,B861)&gt;1,TRUE,FALSE))</f>
        <v/>
      </c>
      <c r="O861" s="56" t="str">
        <f>IF(ISBLANK(B861),"",IF(COUNTIF($M$7:M861,TRUE)&gt;$Q$2,M861,FALSE))</f>
        <v/>
      </c>
      <c r="P861" s="135"/>
      <c r="Q861" s="134" t="str">
        <f t="shared" si="59"/>
        <v/>
      </c>
    </row>
    <row r="862" spans="2:17" s="49" customFormat="1" ht="15" x14ac:dyDescent="0.25">
      <c r="B862" s="50"/>
      <c r="C862" s="51"/>
      <c r="D862" s="51"/>
      <c r="E862" s="52"/>
      <c r="F862" s="51"/>
      <c r="G862" s="53"/>
      <c r="H862" s="132"/>
      <c r="I862" s="131" t="str">
        <f>IF(ISBLANK(B862),"",SUMIF(Virkedager!$C:$C,"&gt;" &amp;  C862,Virkedager!$A:$A) - SUMIF(Virkedager!$C:$C,"&gt;" &amp;  D862,Virkedager!$A:$A))</f>
        <v/>
      </c>
      <c r="J862" s="54" t="str">
        <f t="shared" si="56"/>
        <v/>
      </c>
      <c r="K862" s="55" t="str">
        <f>IF(ISBLANK(B862),"",SUMIF(Virkedager!$C:$C,"&gt;" &amp;  C862,Virkedager!$A:$A) - SUMIF(Virkedager!$C:$C,"&gt;" &amp;  F862,Virkedager!$A:$A))</f>
        <v/>
      </c>
      <c r="L862" s="54" t="str">
        <f t="shared" si="57"/>
        <v/>
      </c>
      <c r="M862" s="56" t="str">
        <f t="shared" si="58"/>
        <v/>
      </c>
      <c r="N862" s="56" t="str">
        <f>IF(ISBLANK(B862),"",IF(COUNTIF($B$7:B862,B862)&gt;1,TRUE,FALSE))</f>
        <v/>
      </c>
      <c r="O862" s="56" t="str">
        <f>IF(ISBLANK(B862),"",IF(COUNTIF($M$7:M862,TRUE)&gt;$Q$2,M862,FALSE))</f>
        <v/>
      </c>
      <c r="P862" s="135"/>
      <c r="Q862" s="134" t="str">
        <f t="shared" si="59"/>
        <v/>
      </c>
    </row>
    <row r="863" spans="2:17" s="49" customFormat="1" ht="15" x14ac:dyDescent="0.25">
      <c r="B863" s="50"/>
      <c r="C863" s="51"/>
      <c r="D863" s="51"/>
      <c r="E863" s="52"/>
      <c r="F863" s="51"/>
      <c r="G863" s="53"/>
      <c r="H863" s="132"/>
      <c r="I863" s="131" t="str">
        <f>IF(ISBLANK(B863),"",SUMIF(Virkedager!$C:$C,"&gt;" &amp;  C863,Virkedager!$A:$A) - SUMIF(Virkedager!$C:$C,"&gt;" &amp;  D863,Virkedager!$A:$A))</f>
        <v/>
      </c>
      <c r="J863" s="54" t="str">
        <f t="shared" si="56"/>
        <v/>
      </c>
      <c r="K863" s="55" t="str">
        <f>IF(ISBLANK(B863),"",SUMIF(Virkedager!$C:$C,"&gt;" &amp;  C863,Virkedager!$A:$A) - SUMIF(Virkedager!$C:$C,"&gt;" &amp;  F863,Virkedager!$A:$A))</f>
        <v/>
      </c>
      <c r="L863" s="54" t="str">
        <f t="shared" si="57"/>
        <v/>
      </c>
      <c r="M863" s="56" t="str">
        <f t="shared" si="58"/>
        <v/>
      </c>
      <c r="N863" s="56" t="str">
        <f>IF(ISBLANK(B863),"",IF(COUNTIF($B$7:B863,B863)&gt;1,TRUE,FALSE))</f>
        <v/>
      </c>
      <c r="O863" s="56" t="str">
        <f>IF(ISBLANK(B863),"",IF(COUNTIF($M$7:M863,TRUE)&gt;$Q$2,M863,FALSE))</f>
        <v/>
      </c>
      <c r="P863" s="135"/>
      <c r="Q863" s="134" t="str">
        <f t="shared" si="59"/>
        <v/>
      </c>
    </row>
    <row r="864" spans="2:17" s="49" customFormat="1" ht="15" x14ac:dyDescent="0.25">
      <c r="B864" s="50"/>
      <c r="C864" s="51"/>
      <c r="D864" s="51"/>
      <c r="E864" s="52"/>
      <c r="F864" s="51"/>
      <c r="G864" s="53"/>
      <c r="H864" s="132"/>
      <c r="I864" s="131" t="str">
        <f>IF(ISBLANK(B864),"",SUMIF(Virkedager!$C:$C,"&gt;" &amp;  C864,Virkedager!$A:$A) - SUMIF(Virkedager!$C:$C,"&gt;" &amp;  D864,Virkedager!$A:$A))</f>
        <v/>
      </c>
      <c r="J864" s="54" t="str">
        <f t="shared" si="56"/>
        <v/>
      </c>
      <c r="K864" s="55" t="str">
        <f>IF(ISBLANK(B864),"",SUMIF(Virkedager!$C:$C,"&gt;" &amp;  C864,Virkedager!$A:$A) - SUMIF(Virkedager!$C:$C,"&gt;" &amp;  F864,Virkedager!$A:$A))</f>
        <v/>
      </c>
      <c r="L864" s="54" t="str">
        <f t="shared" si="57"/>
        <v/>
      </c>
      <c r="M864" s="56" t="str">
        <f t="shared" si="58"/>
        <v/>
      </c>
      <c r="N864" s="56" t="str">
        <f>IF(ISBLANK(B864),"",IF(COUNTIF($B$7:B864,B864)&gt;1,TRUE,FALSE))</f>
        <v/>
      </c>
      <c r="O864" s="56" t="str">
        <f>IF(ISBLANK(B864),"",IF(COUNTIF($M$7:M864,TRUE)&gt;$Q$2,M864,FALSE))</f>
        <v/>
      </c>
      <c r="P864" s="135"/>
      <c r="Q864" s="134" t="str">
        <f t="shared" si="59"/>
        <v/>
      </c>
    </row>
    <row r="865" spans="2:17" s="49" customFormat="1" ht="15" x14ac:dyDescent="0.25">
      <c r="B865" s="50"/>
      <c r="C865" s="51"/>
      <c r="D865" s="51"/>
      <c r="E865" s="52"/>
      <c r="F865" s="51"/>
      <c r="G865" s="53"/>
      <c r="H865" s="132"/>
      <c r="I865" s="131" t="str">
        <f>IF(ISBLANK(B865),"",SUMIF(Virkedager!$C:$C,"&gt;" &amp;  C865,Virkedager!$A:$A) - SUMIF(Virkedager!$C:$C,"&gt;" &amp;  D865,Virkedager!$A:$A))</f>
        <v/>
      </c>
      <c r="J865" s="54" t="str">
        <f t="shared" si="56"/>
        <v/>
      </c>
      <c r="K865" s="55" t="str">
        <f>IF(ISBLANK(B865),"",SUMIF(Virkedager!$C:$C,"&gt;" &amp;  C865,Virkedager!$A:$A) - SUMIF(Virkedager!$C:$C,"&gt;" &amp;  F865,Virkedager!$A:$A))</f>
        <v/>
      </c>
      <c r="L865" s="54" t="str">
        <f t="shared" si="57"/>
        <v/>
      </c>
      <c r="M865" s="56" t="str">
        <f t="shared" si="58"/>
        <v/>
      </c>
      <c r="N865" s="56" t="str">
        <f>IF(ISBLANK(B865),"",IF(COUNTIF($B$7:B865,B865)&gt;1,TRUE,FALSE))</f>
        <v/>
      </c>
      <c r="O865" s="56" t="str">
        <f>IF(ISBLANK(B865),"",IF(COUNTIF($M$7:M865,TRUE)&gt;$Q$2,M865,FALSE))</f>
        <v/>
      </c>
      <c r="P865" s="135"/>
      <c r="Q865" s="134" t="str">
        <f t="shared" si="59"/>
        <v/>
      </c>
    </row>
    <row r="866" spans="2:17" s="49" customFormat="1" ht="15" x14ac:dyDescent="0.25">
      <c r="B866" s="50"/>
      <c r="C866" s="51"/>
      <c r="D866" s="51"/>
      <c r="E866" s="52"/>
      <c r="F866" s="51"/>
      <c r="G866" s="53"/>
      <c r="H866" s="132"/>
      <c r="I866" s="131" t="str">
        <f>IF(ISBLANK(B866),"",SUMIF(Virkedager!$C:$C,"&gt;" &amp;  C866,Virkedager!$A:$A) - SUMIF(Virkedager!$C:$C,"&gt;" &amp;  D866,Virkedager!$A:$A))</f>
        <v/>
      </c>
      <c r="J866" s="54" t="str">
        <f t="shared" si="56"/>
        <v/>
      </c>
      <c r="K866" s="55" t="str">
        <f>IF(ISBLANK(B866),"",SUMIF(Virkedager!$C:$C,"&gt;" &amp;  C866,Virkedager!$A:$A) - SUMIF(Virkedager!$C:$C,"&gt;" &amp;  F866,Virkedager!$A:$A))</f>
        <v/>
      </c>
      <c r="L866" s="54" t="str">
        <f t="shared" si="57"/>
        <v/>
      </c>
      <c r="M866" s="56" t="str">
        <f t="shared" si="58"/>
        <v/>
      </c>
      <c r="N866" s="56" t="str">
        <f>IF(ISBLANK(B866),"",IF(COUNTIF($B$7:B866,B866)&gt;1,TRUE,FALSE))</f>
        <v/>
      </c>
      <c r="O866" s="56" t="str">
        <f>IF(ISBLANK(B866),"",IF(COUNTIF($M$7:M866,TRUE)&gt;$Q$2,M866,FALSE))</f>
        <v/>
      </c>
      <c r="P866" s="135"/>
      <c r="Q866" s="134" t="str">
        <f t="shared" si="59"/>
        <v/>
      </c>
    </row>
    <row r="867" spans="2:17" s="49" customFormat="1" ht="15" x14ac:dyDescent="0.25">
      <c r="B867" s="50"/>
      <c r="C867" s="51"/>
      <c r="D867" s="51"/>
      <c r="E867" s="52"/>
      <c r="F867" s="51"/>
      <c r="G867" s="53"/>
      <c r="H867" s="132"/>
      <c r="I867" s="131" t="str">
        <f>IF(ISBLANK(B867),"",SUMIF(Virkedager!$C:$C,"&gt;" &amp;  C867,Virkedager!$A:$A) - SUMIF(Virkedager!$C:$C,"&gt;" &amp;  D867,Virkedager!$A:$A))</f>
        <v/>
      </c>
      <c r="J867" s="54" t="str">
        <f t="shared" si="56"/>
        <v/>
      </c>
      <c r="K867" s="55" t="str">
        <f>IF(ISBLANK(B867),"",SUMIF(Virkedager!$C:$C,"&gt;" &amp;  C867,Virkedager!$A:$A) - SUMIF(Virkedager!$C:$C,"&gt;" &amp;  F867,Virkedager!$A:$A))</f>
        <v/>
      </c>
      <c r="L867" s="54" t="str">
        <f t="shared" si="57"/>
        <v/>
      </c>
      <c r="M867" s="56" t="str">
        <f t="shared" si="58"/>
        <v/>
      </c>
      <c r="N867" s="56" t="str">
        <f>IF(ISBLANK(B867),"",IF(COUNTIF($B$7:B867,B867)&gt;1,TRUE,FALSE))</f>
        <v/>
      </c>
      <c r="O867" s="56" t="str">
        <f>IF(ISBLANK(B867),"",IF(COUNTIF($M$7:M867,TRUE)&gt;$Q$2,M867,FALSE))</f>
        <v/>
      </c>
      <c r="P867" s="135"/>
      <c r="Q867" s="134" t="str">
        <f t="shared" si="59"/>
        <v/>
      </c>
    </row>
    <row r="868" spans="2:17" s="49" customFormat="1" ht="15" x14ac:dyDescent="0.25">
      <c r="B868" s="50"/>
      <c r="C868" s="51"/>
      <c r="D868" s="51"/>
      <c r="E868" s="52"/>
      <c r="F868" s="51"/>
      <c r="G868" s="53"/>
      <c r="H868" s="132"/>
      <c r="I868" s="131" t="str">
        <f>IF(ISBLANK(B868),"",SUMIF(Virkedager!$C:$C,"&gt;" &amp;  C868,Virkedager!$A:$A) - SUMIF(Virkedager!$C:$C,"&gt;" &amp;  D868,Virkedager!$A:$A))</f>
        <v/>
      </c>
      <c r="J868" s="54" t="str">
        <f t="shared" si="56"/>
        <v/>
      </c>
      <c r="K868" s="55" t="str">
        <f>IF(ISBLANK(B868),"",SUMIF(Virkedager!$C:$C,"&gt;" &amp;  C868,Virkedager!$A:$A) - SUMIF(Virkedager!$C:$C,"&gt;" &amp;  F868,Virkedager!$A:$A))</f>
        <v/>
      </c>
      <c r="L868" s="54" t="str">
        <f t="shared" si="57"/>
        <v/>
      </c>
      <c r="M868" s="56" t="str">
        <f t="shared" si="58"/>
        <v/>
      </c>
      <c r="N868" s="56" t="str">
        <f>IF(ISBLANK(B868),"",IF(COUNTIF($B$7:B868,B868)&gt;1,TRUE,FALSE))</f>
        <v/>
      </c>
      <c r="O868" s="56" t="str">
        <f>IF(ISBLANK(B868),"",IF(COUNTIF($M$7:M868,TRUE)&gt;$Q$2,M868,FALSE))</f>
        <v/>
      </c>
      <c r="P868" s="135"/>
      <c r="Q868" s="134" t="str">
        <f t="shared" si="59"/>
        <v/>
      </c>
    </row>
    <row r="869" spans="2:17" s="49" customFormat="1" ht="15" x14ac:dyDescent="0.25">
      <c r="B869" s="50"/>
      <c r="C869" s="51"/>
      <c r="D869" s="51"/>
      <c r="E869" s="52"/>
      <c r="F869" s="51"/>
      <c r="G869" s="53"/>
      <c r="H869" s="132"/>
      <c r="I869" s="131" t="str">
        <f>IF(ISBLANK(B869),"",SUMIF(Virkedager!$C:$C,"&gt;" &amp;  C869,Virkedager!$A:$A) - SUMIF(Virkedager!$C:$C,"&gt;" &amp;  D869,Virkedager!$A:$A))</f>
        <v/>
      </c>
      <c r="J869" s="54" t="str">
        <f t="shared" si="56"/>
        <v/>
      </c>
      <c r="K869" s="55" t="str">
        <f>IF(ISBLANK(B869),"",SUMIF(Virkedager!$C:$C,"&gt;" &amp;  C869,Virkedager!$A:$A) - SUMIF(Virkedager!$C:$C,"&gt;" &amp;  F869,Virkedager!$A:$A))</f>
        <v/>
      </c>
      <c r="L869" s="54" t="str">
        <f t="shared" si="57"/>
        <v/>
      </c>
      <c r="M869" s="56" t="str">
        <f t="shared" si="58"/>
        <v/>
      </c>
      <c r="N869" s="56" t="str">
        <f>IF(ISBLANK(B869),"",IF(COUNTIF($B$7:B869,B869)&gt;1,TRUE,FALSE))</f>
        <v/>
      </c>
      <c r="O869" s="56" t="str">
        <f>IF(ISBLANK(B869),"",IF(COUNTIF($M$7:M869,TRUE)&gt;$Q$2,M869,FALSE))</f>
        <v/>
      </c>
      <c r="P869" s="135"/>
      <c r="Q869" s="134" t="str">
        <f t="shared" si="59"/>
        <v/>
      </c>
    </row>
    <row r="870" spans="2:17" s="49" customFormat="1" ht="15" x14ac:dyDescent="0.25">
      <c r="B870" s="50"/>
      <c r="C870" s="51"/>
      <c r="D870" s="51"/>
      <c r="E870" s="52"/>
      <c r="F870" s="51"/>
      <c r="G870" s="53"/>
      <c r="H870" s="132"/>
      <c r="I870" s="131" t="str">
        <f>IF(ISBLANK(B870),"",SUMIF(Virkedager!$C:$C,"&gt;" &amp;  C870,Virkedager!$A:$A) - SUMIF(Virkedager!$C:$C,"&gt;" &amp;  D870,Virkedager!$A:$A))</f>
        <v/>
      </c>
      <c r="J870" s="54" t="str">
        <f t="shared" si="56"/>
        <v/>
      </c>
      <c r="K870" s="55" t="str">
        <f>IF(ISBLANK(B870),"",SUMIF(Virkedager!$C:$C,"&gt;" &amp;  C870,Virkedager!$A:$A) - SUMIF(Virkedager!$C:$C,"&gt;" &amp;  F870,Virkedager!$A:$A))</f>
        <v/>
      </c>
      <c r="L870" s="54" t="str">
        <f t="shared" si="57"/>
        <v/>
      </c>
      <c r="M870" s="56" t="str">
        <f t="shared" si="58"/>
        <v/>
      </c>
      <c r="N870" s="56" t="str">
        <f>IF(ISBLANK(B870),"",IF(COUNTIF($B$7:B870,B870)&gt;1,TRUE,FALSE))</f>
        <v/>
      </c>
      <c r="O870" s="56" t="str">
        <f>IF(ISBLANK(B870),"",IF(COUNTIF($M$7:M870,TRUE)&gt;$Q$2,M870,FALSE))</f>
        <v/>
      </c>
      <c r="P870" s="135"/>
      <c r="Q870" s="134" t="str">
        <f t="shared" si="59"/>
        <v/>
      </c>
    </row>
    <row r="871" spans="2:17" s="49" customFormat="1" ht="15" x14ac:dyDescent="0.25">
      <c r="B871" s="50"/>
      <c r="C871" s="51"/>
      <c r="D871" s="51"/>
      <c r="E871" s="52"/>
      <c r="F871" s="51"/>
      <c r="G871" s="53"/>
      <c r="H871" s="132"/>
      <c r="I871" s="131" t="str">
        <f>IF(ISBLANK(B871),"",SUMIF(Virkedager!$C:$C,"&gt;" &amp;  C871,Virkedager!$A:$A) - SUMIF(Virkedager!$C:$C,"&gt;" &amp;  D871,Virkedager!$A:$A))</f>
        <v/>
      </c>
      <c r="J871" s="54" t="str">
        <f t="shared" si="56"/>
        <v/>
      </c>
      <c r="K871" s="55" t="str">
        <f>IF(ISBLANK(B871),"",SUMIF(Virkedager!$C:$C,"&gt;" &amp;  C871,Virkedager!$A:$A) - SUMIF(Virkedager!$C:$C,"&gt;" &amp;  F871,Virkedager!$A:$A))</f>
        <v/>
      </c>
      <c r="L871" s="54" t="str">
        <f t="shared" si="57"/>
        <v/>
      </c>
      <c r="M871" s="56" t="str">
        <f t="shared" si="58"/>
        <v/>
      </c>
      <c r="N871" s="56" t="str">
        <f>IF(ISBLANK(B871),"",IF(COUNTIF($B$7:B871,B871)&gt;1,TRUE,FALSE))</f>
        <v/>
      </c>
      <c r="O871" s="56" t="str">
        <f>IF(ISBLANK(B871),"",IF(COUNTIF($M$7:M871,TRUE)&gt;$Q$2,M871,FALSE))</f>
        <v/>
      </c>
      <c r="P871" s="135"/>
      <c r="Q871" s="134" t="str">
        <f t="shared" si="59"/>
        <v/>
      </c>
    </row>
    <row r="872" spans="2:17" s="49" customFormat="1" ht="15" x14ac:dyDescent="0.25">
      <c r="B872" s="50"/>
      <c r="C872" s="51"/>
      <c r="D872" s="51"/>
      <c r="E872" s="52"/>
      <c r="F872" s="51"/>
      <c r="G872" s="53"/>
      <c r="H872" s="132"/>
      <c r="I872" s="131" t="str">
        <f>IF(ISBLANK(B872),"",SUMIF(Virkedager!$C:$C,"&gt;" &amp;  C872,Virkedager!$A:$A) - SUMIF(Virkedager!$C:$C,"&gt;" &amp;  D872,Virkedager!$A:$A))</f>
        <v/>
      </c>
      <c r="J872" s="54" t="str">
        <f t="shared" si="56"/>
        <v/>
      </c>
      <c r="K872" s="55" t="str">
        <f>IF(ISBLANK(B872),"",SUMIF(Virkedager!$C:$C,"&gt;" &amp;  C872,Virkedager!$A:$A) - SUMIF(Virkedager!$C:$C,"&gt;" &amp;  F872,Virkedager!$A:$A))</f>
        <v/>
      </c>
      <c r="L872" s="54" t="str">
        <f t="shared" si="57"/>
        <v/>
      </c>
      <c r="M872" s="56" t="str">
        <f t="shared" si="58"/>
        <v/>
      </c>
      <c r="N872" s="56" t="str">
        <f>IF(ISBLANK(B872),"",IF(COUNTIF($B$7:B872,B872)&gt;1,TRUE,FALSE))</f>
        <v/>
      </c>
      <c r="O872" s="56" t="str">
        <f>IF(ISBLANK(B872),"",IF(COUNTIF($M$7:M872,TRUE)&gt;$Q$2,M872,FALSE))</f>
        <v/>
      </c>
      <c r="P872" s="135"/>
      <c r="Q872" s="134" t="str">
        <f t="shared" si="59"/>
        <v/>
      </c>
    </row>
    <row r="873" spans="2:17" s="49" customFormat="1" ht="15" x14ac:dyDescent="0.25">
      <c r="B873" s="50"/>
      <c r="C873" s="51"/>
      <c r="D873" s="51"/>
      <c r="E873" s="52"/>
      <c r="F873" s="51"/>
      <c r="G873" s="53"/>
      <c r="H873" s="132"/>
      <c r="I873" s="131" t="str">
        <f>IF(ISBLANK(B873),"",SUMIF(Virkedager!$C:$C,"&gt;" &amp;  C873,Virkedager!$A:$A) - SUMIF(Virkedager!$C:$C,"&gt;" &amp;  D873,Virkedager!$A:$A))</f>
        <v/>
      </c>
      <c r="J873" s="54" t="str">
        <f t="shared" si="56"/>
        <v/>
      </c>
      <c r="K873" s="55" t="str">
        <f>IF(ISBLANK(B873),"",SUMIF(Virkedager!$C:$C,"&gt;" &amp;  C873,Virkedager!$A:$A) - SUMIF(Virkedager!$C:$C,"&gt;" &amp;  F873,Virkedager!$A:$A))</f>
        <v/>
      </c>
      <c r="L873" s="54" t="str">
        <f t="shared" si="57"/>
        <v/>
      </c>
      <c r="M873" s="56" t="str">
        <f t="shared" si="58"/>
        <v/>
      </c>
      <c r="N873" s="56" t="str">
        <f>IF(ISBLANK(B873),"",IF(COUNTIF($B$7:B873,B873)&gt;1,TRUE,FALSE))</f>
        <v/>
      </c>
      <c r="O873" s="56" t="str">
        <f>IF(ISBLANK(B873),"",IF(COUNTIF($M$7:M873,TRUE)&gt;$Q$2,M873,FALSE))</f>
        <v/>
      </c>
      <c r="P873" s="135"/>
      <c r="Q873" s="134" t="str">
        <f t="shared" si="59"/>
        <v/>
      </c>
    </row>
    <row r="874" spans="2:17" s="49" customFormat="1" ht="15" x14ac:dyDescent="0.25">
      <c r="B874" s="50"/>
      <c r="C874" s="51"/>
      <c r="D874" s="51"/>
      <c r="E874" s="52"/>
      <c r="F874" s="51"/>
      <c r="G874" s="53"/>
      <c r="H874" s="132"/>
      <c r="I874" s="131" t="str">
        <f>IF(ISBLANK(B874),"",SUMIF(Virkedager!$C:$C,"&gt;" &amp;  C874,Virkedager!$A:$A) - SUMIF(Virkedager!$C:$C,"&gt;" &amp;  D874,Virkedager!$A:$A))</f>
        <v/>
      </c>
      <c r="J874" s="54" t="str">
        <f t="shared" si="56"/>
        <v/>
      </c>
      <c r="K874" s="55" t="str">
        <f>IF(ISBLANK(B874),"",SUMIF(Virkedager!$C:$C,"&gt;" &amp;  C874,Virkedager!$A:$A) - SUMIF(Virkedager!$C:$C,"&gt;" &amp;  F874,Virkedager!$A:$A))</f>
        <v/>
      </c>
      <c r="L874" s="54" t="str">
        <f t="shared" si="57"/>
        <v/>
      </c>
      <c r="M874" s="56" t="str">
        <f t="shared" si="58"/>
        <v/>
      </c>
      <c r="N874" s="56" t="str">
        <f>IF(ISBLANK(B874),"",IF(COUNTIF($B$7:B874,B874)&gt;1,TRUE,FALSE))</f>
        <v/>
      </c>
      <c r="O874" s="56" t="str">
        <f>IF(ISBLANK(B874),"",IF(COUNTIF($M$7:M874,TRUE)&gt;$Q$2,M874,FALSE))</f>
        <v/>
      </c>
      <c r="P874" s="135"/>
      <c r="Q874" s="134" t="str">
        <f t="shared" si="59"/>
        <v/>
      </c>
    </row>
    <row r="875" spans="2:17" s="49" customFormat="1" ht="15" x14ac:dyDescent="0.25">
      <c r="B875" s="50"/>
      <c r="C875" s="51"/>
      <c r="D875" s="51"/>
      <c r="E875" s="52"/>
      <c r="F875" s="51"/>
      <c r="G875" s="53"/>
      <c r="H875" s="132"/>
      <c r="I875" s="131" t="str">
        <f>IF(ISBLANK(B875),"",SUMIF(Virkedager!$C:$C,"&gt;" &amp;  C875,Virkedager!$A:$A) - SUMIF(Virkedager!$C:$C,"&gt;" &amp;  D875,Virkedager!$A:$A))</f>
        <v/>
      </c>
      <c r="J875" s="54" t="str">
        <f t="shared" si="56"/>
        <v/>
      </c>
      <c r="K875" s="55" t="str">
        <f>IF(ISBLANK(B875),"",SUMIF(Virkedager!$C:$C,"&gt;" &amp;  C875,Virkedager!$A:$A) - SUMIF(Virkedager!$C:$C,"&gt;" &amp;  F875,Virkedager!$A:$A))</f>
        <v/>
      </c>
      <c r="L875" s="54" t="str">
        <f t="shared" si="57"/>
        <v/>
      </c>
      <c r="M875" s="56" t="str">
        <f t="shared" si="58"/>
        <v/>
      </c>
      <c r="N875" s="56" t="str">
        <f>IF(ISBLANK(B875),"",IF(COUNTIF($B$7:B875,B875)&gt;1,TRUE,FALSE))</f>
        <v/>
      </c>
      <c r="O875" s="56" t="str">
        <f>IF(ISBLANK(B875),"",IF(COUNTIF($M$7:M875,TRUE)&gt;$Q$2,M875,FALSE))</f>
        <v/>
      </c>
      <c r="P875" s="135"/>
      <c r="Q875" s="134" t="str">
        <f t="shared" si="59"/>
        <v/>
      </c>
    </row>
    <row r="876" spans="2:17" s="49" customFormat="1" ht="15" x14ac:dyDescent="0.25">
      <c r="B876" s="50"/>
      <c r="C876" s="51"/>
      <c r="D876" s="51"/>
      <c r="E876" s="52"/>
      <c r="F876" s="51"/>
      <c r="G876" s="53"/>
      <c r="H876" s="132"/>
      <c r="I876" s="131" t="str">
        <f>IF(ISBLANK(B876),"",SUMIF(Virkedager!$C:$C,"&gt;" &amp;  C876,Virkedager!$A:$A) - SUMIF(Virkedager!$C:$C,"&gt;" &amp;  D876,Virkedager!$A:$A))</f>
        <v/>
      </c>
      <c r="J876" s="54" t="str">
        <f t="shared" si="56"/>
        <v/>
      </c>
      <c r="K876" s="55" t="str">
        <f>IF(ISBLANK(B876),"",SUMIF(Virkedager!$C:$C,"&gt;" &amp;  C876,Virkedager!$A:$A) - SUMIF(Virkedager!$C:$C,"&gt;" &amp;  F876,Virkedager!$A:$A))</f>
        <v/>
      </c>
      <c r="L876" s="54" t="str">
        <f t="shared" si="57"/>
        <v/>
      </c>
      <c r="M876" s="56" t="str">
        <f t="shared" si="58"/>
        <v/>
      </c>
      <c r="N876" s="56" t="str">
        <f>IF(ISBLANK(B876),"",IF(COUNTIF($B$7:B876,B876)&gt;1,TRUE,FALSE))</f>
        <v/>
      </c>
      <c r="O876" s="56" t="str">
        <f>IF(ISBLANK(B876),"",IF(COUNTIF($M$7:M876,TRUE)&gt;$Q$2,M876,FALSE))</f>
        <v/>
      </c>
      <c r="P876" s="135"/>
      <c r="Q876" s="134" t="str">
        <f t="shared" si="59"/>
        <v/>
      </c>
    </row>
    <row r="877" spans="2:17" s="49" customFormat="1" ht="15" x14ac:dyDescent="0.25">
      <c r="B877" s="50"/>
      <c r="C877" s="51"/>
      <c r="D877" s="51"/>
      <c r="E877" s="52"/>
      <c r="F877" s="51"/>
      <c r="G877" s="53"/>
      <c r="H877" s="132"/>
      <c r="I877" s="131" t="str">
        <f>IF(ISBLANK(B877),"",SUMIF(Virkedager!$C:$C,"&gt;" &amp;  C877,Virkedager!$A:$A) - SUMIF(Virkedager!$C:$C,"&gt;" &amp;  D877,Virkedager!$A:$A))</f>
        <v/>
      </c>
      <c r="J877" s="54" t="str">
        <f t="shared" si="56"/>
        <v/>
      </c>
      <c r="K877" s="55" t="str">
        <f>IF(ISBLANK(B877),"",SUMIF(Virkedager!$C:$C,"&gt;" &amp;  C877,Virkedager!$A:$A) - SUMIF(Virkedager!$C:$C,"&gt;" &amp;  F877,Virkedager!$A:$A))</f>
        <v/>
      </c>
      <c r="L877" s="54" t="str">
        <f t="shared" si="57"/>
        <v/>
      </c>
      <c r="M877" s="56" t="str">
        <f t="shared" si="58"/>
        <v/>
      </c>
      <c r="N877" s="56" t="str">
        <f>IF(ISBLANK(B877),"",IF(COUNTIF($B$7:B877,B877)&gt;1,TRUE,FALSE))</f>
        <v/>
      </c>
      <c r="O877" s="56" t="str">
        <f>IF(ISBLANK(B877),"",IF(COUNTIF($M$7:M877,TRUE)&gt;$Q$2,M877,FALSE))</f>
        <v/>
      </c>
      <c r="P877" s="135"/>
      <c r="Q877" s="134" t="str">
        <f t="shared" si="59"/>
        <v/>
      </c>
    </row>
    <row r="878" spans="2:17" s="49" customFormat="1" ht="15" x14ac:dyDescent="0.25">
      <c r="B878" s="50"/>
      <c r="C878" s="51"/>
      <c r="D878" s="51"/>
      <c r="E878" s="52"/>
      <c r="F878" s="51"/>
      <c r="G878" s="53"/>
      <c r="H878" s="132"/>
      <c r="I878" s="131" t="str">
        <f>IF(ISBLANK(B878),"",SUMIF(Virkedager!$C:$C,"&gt;" &amp;  C878,Virkedager!$A:$A) - SUMIF(Virkedager!$C:$C,"&gt;" &amp;  D878,Virkedager!$A:$A))</f>
        <v/>
      </c>
      <c r="J878" s="54" t="str">
        <f t="shared" si="56"/>
        <v/>
      </c>
      <c r="K878" s="55" t="str">
        <f>IF(ISBLANK(B878),"",SUMIF(Virkedager!$C:$C,"&gt;" &amp;  C878,Virkedager!$A:$A) - SUMIF(Virkedager!$C:$C,"&gt;" &amp;  F878,Virkedager!$A:$A))</f>
        <v/>
      </c>
      <c r="L878" s="54" t="str">
        <f t="shared" si="57"/>
        <v/>
      </c>
      <c r="M878" s="56" t="str">
        <f t="shared" si="58"/>
        <v/>
      </c>
      <c r="N878" s="56" t="str">
        <f>IF(ISBLANK(B878),"",IF(COUNTIF($B$7:B878,B878)&gt;1,TRUE,FALSE))</f>
        <v/>
      </c>
      <c r="O878" s="56" t="str">
        <f>IF(ISBLANK(B878),"",IF(COUNTIF($M$7:M878,TRUE)&gt;$Q$2,M878,FALSE))</f>
        <v/>
      </c>
      <c r="P878" s="135"/>
      <c r="Q878" s="134" t="str">
        <f t="shared" si="59"/>
        <v/>
      </c>
    </row>
    <row r="879" spans="2:17" s="49" customFormat="1" ht="15" x14ac:dyDescent="0.25">
      <c r="B879" s="50"/>
      <c r="C879" s="51"/>
      <c r="D879" s="51"/>
      <c r="E879" s="52"/>
      <c r="F879" s="51"/>
      <c r="G879" s="53"/>
      <c r="H879" s="132"/>
      <c r="I879" s="131" t="str">
        <f>IF(ISBLANK(B879),"",SUMIF(Virkedager!$C:$C,"&gt;" &amp;  C879,Virkedager!$A:$A) - SUMIF(Virkedager!$C:$C,"&gt;" &amp;  D879,Virkedager!$A:$A))</f>
        <v/>
      </c>
      <c r="J879" s="54" t="str">
        <f t="shared" si="56"/>
        <v/>
      </c>
      <c r="K879" s="55" t="str">
        <f>IF(ISBLANK(B879),"",SUMIF(Virkedager!$C:$C,"&gt;" &amp;  C879,Virkedager!$A:$A) - SUMIF(Virkedager!$C:$C,"&gt;" &amp;  F879,Virkedager!$A:$A))</f>
        <v/>
      </c>
      <c r="L879" s="54" t="str">
        <f t="shared" si="57"/>
        <v/>
      </c>
      <c r="M879" s="56" t="str">
        <f t="shared" si="58"/>
        <v/>
      </c>
      <c r="N879" s="56" t="str">
        <f>IF(ISBLANK(B879),"",IF(COUNTIF($B$7:B879,B879)&gt;1,TRUE,FALSE))</f>
        <v/>
      </c>
      <c r="O879" s="56" t="str">
        <f>IF(ISBLANK(B879),"",IF(COUNTIF($M$7:M879,TRUE)&gt;$Q$2,M879,FALSE))</f>
        <v/>
      </c>
      <c r="P879" s="135"/>
      <c r="Q879" s="134" t="str">
        <f t="shared" si="59"/>
        <v/>
      </c>
    </row>
    <row r="880" spans="2:17" s="49" customFormat="1" ht="15" x14ac:dyDescent="0.25">
      <c r="B880" s="50"/>
      <c r="C880" s="51"/>
      <c r="D880" s="51"/>
      <c r="E880" s="52"/>
      <c r="F880" s="51"/>
      <c r="G880" s="53"/>
      <c r="H880" s="132"/>
      <c r="I880" s="131" t="str">
        <f>IF(ISBLANK(B880),"",SUMIF(Virkedager!$C:$C,"&gt;" &amp;  C880,Virkedager!$A:$A) - SUMIF(Virkedager!$C:$C,"&gt;" &amp;  D880,Virkedager!$A:$A))</f>
        <v/>
      </c>
      <c r="J880" s="54" t="str">
        <f t="shared" si="56"/>
        <v/>
      </c>
      <c r="K880" s="55" t="str">
        <f>IF(ISBLANK(B880),"",SUMIF(Virkedager!$C:$C,"&gt;" &amp;  C880,Virkedager!$A:$A) - SUMIF(Virkedager!$C:$C,"&gt;" &amp;  F880,Virkedager!$A:$A))</f>
        <v/>
      </c>
      <c r="L880" s="54" t="str">
        <f t="shared" si="57"/>
        <v/>
      </c>
      <c r="M880" s="56" t="str">
        <f t="shared" si="58"/>
        <v/>
      </c>
      <c r="N880" s="56" t="str">
        <f>IF(ISBLANK(B880),"",IF(COUNTIF($B$7:B880,B880)&gt;1,TRUE,FALSE))</f>
        <v/>
      </c>
      <c r="O880" s="56" t="str">
        <f>IF(ISBLANK(B880),"",IF(COUNTIF($M$7:M880,TRUE)&gt;$Q$2,M880,FALSE))</f>
        <v/>
      </c>
      <c r="P880" s="135"/>
      <c r="Q880" s="134" t="str">
        <f t="shared" si="59"/>
        <v/>
      </c>
    </row>
    <row r="881" spans="2:17" s="49" customFormat="1" ht="15" x14ac:dyDescent="0.25">
      <c r="B881" s="50"/>
      <c r="C881" s="51"/>
      <c r="D881" s="51"/>
      <c r="E881" s="52"/>
      <c r="F881" s="51"/>
      <c r="G881" s="53"/>
      <c r="H881" s="132"/>
      <c r="I881" s="131" t="str">
        <f>IF(ISBLANK(B881),"",SUMIF(Virkedager!$C:$C,"&gt;" &amp;  C881,Virkedager!$A:$A) - SUMIF(Virkedager!$C:$C,"&gt;" &amp;  D881,Virkedager!$A:$A))</f>
        <v/>
      </c>
      <c r="J881" s="54" t="str">
        <f t="shared" si="56"/>
        <v/>
      </c>
      <c r="K881" s="55" t="str">
        <f>IF(ISBLANK(B881),"",SUMIF(Virkedager!$C:$C,"&gt;" &amp;  C881,Virkedager!$A:$A) - SUMIF(Virkedager!$C:$C,"&gt;" &amp;  F881,Virkedager!$A:$A))</f>
        <v/>
      </c>
      <c r="L881" s="54" t="str">
        <f t="shared" si="57"/>
        <v/>
      </c>
      <c r="M881" s="56" t="str">
        <f t="shared" si="58"/>
        <v/>
      </c>
      <c r="N881" s="56" t="str">
        <f>IF(ISBLANK(B881),"",IF(COUNTIF($B$7:B881,B881)&gt;1,TRUE,FALSE))</f>
        <v/>
      </c>
      <c r="O881" s="56" t="str">
        <f>IF(ISBLANK(B881),"",IF(COUNTIF($M$7:M881,TRUE)&gt;$Q$2,M881,FALSE))</f>
        <v/>
      </c>
      <c r="P881" s="135"/>
      <c r="Q881" s="134" t="str">
        <f t="shared" si="59"/>
        <v/>
      </c>
    </row>
    <row r="882" spans="2:17" s="49" customFormat="1" ht="15" x14ac:dyDescent="0.25">
      <c r="B882" s="50"/>
      <c r="C882" s="51"/>
      <c r="D882" s="51"/>
      <c r="E882" s="52"/>
      <c r="F882" s="51"/>
      <c r="G882" s="53"/>
      <c r="H882" s="132"/>
      <c r="I882" s="131" t="str">
        <f>IF(ISBLANK(B882),"",SUMIF(Virkedager!$C:$C,"&gt;" &amp;  C882,Virkedager!$A:$A) - SUMIF(Virkedager!$C:$C,"&gt;" &amp;  D882,Virkedager!$A:$A))</f>
        <v/>
      </c>
      <c r="J882" s="54" t="str">
        <f t="shared" si="56"/>
        <v/>
      </c>
      <c r="K882" s="55" t="str">
        <f>IF(ISBLANK(B882),"",SUMIF(Virkedager!$C:$C,"&gt;" &amp;  C882,Virkedager!$A:$A) - SUMIF(Virkedager!$C:$C,"&gt;" &amp;  F882,Virkedager!$A:$A))</f>
        <v/>
      </c>
      <c r="L882" s="54" t="str">
        <f t="shared" si="57"/>
        <v/>
      </c>
      <c r="M882" s="56" t="str">
        <f t="shared" si="58"/>
        <v/>
      </c>
      <c r="N882" s="56" t="str">
        <f>IF(ISBLANK(B882),"",IF(COUNTIF($B$7:B882,B882)&gt;1,TRUE,FALSE))</f>
        <v/>
      </c>
      <c r="O882" s="56" t="str">
        <f>IF(ISBLANK(B882),"",IF(COUNTIF($M$7:M882,TRUE)&gt;$Q$2,M882,FALSE))</f>
        <v/>
      </c>
      <c r="P882" s="135"/>
      <c r="Q882" s="134" t="str">
        <f t="shared" si="59"/>
        <v/>
      </c>
    </row>
    <row r="883" spans="2:17" s="49" customFormat="1" ht="15" x14ac:dyDescent="0.25">
      <c r="B883" s="50"/>
      <c r="C883" s="51"/>
      <c r="D883" s="51"/>
      <c r="E883" s="52"/>
      <c r="F883" s="51"/>
      <c r="G883" s="53"/>
      <c r="H883" s="132"/>
      <c r="I883" s="131" t="str">
        <f>IF(ISBLANK(B883),"",SUMIF(Virkedager!$C:$C,"&gt;" &amp;  C883,Virkedager!$A:$A) - SUMIF(Virkedager!$C:$C,"&gt;" &amp;  D883,Virkedager!$A:$A))</f>
        <v/>
      </c>
      <c r="J883" s="54" t="str">
        <f t="shared" si="56"/>
        <v/>
      </c>
      <c r="K883" s="55" t="str">
        <f>IF(ISBLANK(B883),"",SUMIF(Virkedager!$C:$C,"&gt;" &amp;  C883,Virkedager!$A:$A) - SUMIF(Virkedager!$C:$C,"&gt;" &amp;  F883,Virkedager!$A:$A))</f>
        <v/>
      </c>
      <c r="L883" s="54" t="str">
        <f t="shared" si="57"/>
        <v/>
      </c>
      <c r="M883" s="56" t="str">
        <f t="shared" si="58"/>
        <v/>
      </c>
      <c r="N883" s="56" t="str">
        <f>IF(ISBLANK(B883),"",IF(COUNTIF($B$7:B883,B883)&gt;1,TRUE,FALSE))</f>
        <v/>
      </c>
      <c r="O883" s="56" t="str">
        <f>IF(ISBLANK(B883),"",IF(COUNTIF($M$7:M883,TRUE)&gt;$Q$2,M883,FALSE))</f>
        <v/>
      </c>
      <c r="P883" s="135"/>
      <c r="Q883" s="134" t="str">
        <f t="shared" si="59"/>
        <v/>
      </c>
    </row>
    <row r="884" spans="2:17" s="49" customFormat="1" ht="15" x14ac:dyDescent="0.25">
      <c r="B884" s="50"/>
      <c r="C884" s="51"/>
      <c r="D884" s="51"/>
      <c r="E884" s="52"/>
      <c r="F884" s="51"/>
      <c r="G884" s="53"/>
      <c r="H884" s="132"/>
      <c r="I884" s="131" t="str">
        <f>IF(ISBLANK(B884),"",SUMIF(Virkedager!$C:$C,"&gt;" &amp;  C884,Virkedager!$A:$A) - SUMIF(Virkedager!$C:$C,"&gt;" &amp;  D884,Virkedager!$A:$A))</f>
        <v/>
      </c>
      <c r="J884" s="54" t="str">
        <f t="shared" si="56"/>
        <v/>
      </c>
      <c r="K884" s="55" t="str">
        <f>IF(ISBLANK(B884),"",SUMIF(Virkedager!$C:$C,"&gt;" &amp;  C884,Virkedager!$A:$A) - SUMIF(Virkedager!$C:$C,"&gt;" &amp;  F884,Virkedager!$A:$A))</f>
        <v/>
      </c>
      <c r="L884" s="54" t="str">
        <f t="shared" si="57"/>
        <v/>
      </c>
      <c r="M884" s="56" t="str">
        <f t="shared" si="58"/>
        <v/>
      </c>
      <c r="N884" s="56" t="str">
        <f>IF(ISBLANK(B884),"",IF(COUNTIF($B$7:B884,B884)&gt;1,TRUE,FALSE))</f>
        <v/>
      </c>
      <c r="O884" s="56" t="str">
        <f>IF(ISBLANK(B884),"",IF(COUNTIF($M$7:M884,TRUE)&gt;$Q$2,M884,FALSE))</f>
        <v/>
      </c>
      <c r="P884" s="135"/>
      <c r="Q884" s="134" t="str">
        <f t="shared" si="59"/>
        <v/>
      </c>
    </row>
    <row r="885" spans="2:17" s="49" customFormat="1" ht="15" x14ac:dyDescent="0.25">
      <c r="B885" s="50"/>
      <c r="C885" s="51"/>
      <c r="D885" s="51"/>
      <c r="E885" s="52"/>
      <c r="F885" s="51"/>
      <c r="G885" s="53"/>
      <c r="H885" s="132"/>
      <c r="I885" s="131" t="str">
        <f>IF(ISBLANK(B885),"",SUMIF(Virkedager!$C:$C,"&gt;" &amp;  C885,Virkedager!$A:$A) - SUMIF(Virkedager!$C:$C,"&gt;" &amp;  D885,Virkedager!$A:$A))</f>
        <v/>
      </c>
      <c r="J885" s="54" t="str">
        <f t="shared" si="56"/>
        <v/>
      </c>
      <c r="K885" s="55" t="str">
        <f>IF(ISBLANK(B885),"",SUMIF(Virkedager!$C:$C,"&gt;" &amp;  C885,Virkedager!$A:$A) - SUMIF(Virkedager!$C:$C,"&gt;" &amp;  F885,Virkedager!$A:$A))</f>
        <v/>
      </c>
      <c r="L885" s="54" t="str">
        <f t="shared" si="57"/>
        <v/>
      </c>
      <c r="M885" s="56" t="str">
        <f t="shared" si="58"/>
        <v/>
      </c>
      <c r="N885" s="56" t="str">
        <f>IF(ISBLANK(B885),"",IF(COUNTIF($B$7:B885,B885)&gt;1,TRUE,FALSE))</f>
        <v/>
      </c>
      <c r="O885" s="56" t="str">
        <f>IF(ISBLANK(B885),"",IF(COUNTIF($M$7:M885,TRUE)&gt;$Q$2,M885,FALSE))</f>
        <v/>
      </c>
      <c r="P885" s="135"/>
      <c r="Q885" s="134" t="str">
        <f t="shared" si="59"/>
        <v/>
      </c>
    </row>
    <row r="886" spans="2:17" s="49" customFormat="1" ht="15" x14ac:dyDescent="0.25">
      <c r="B886" s="50"/>
      <c r="C886" s="51"/>
      <c r="D886" s="51"/>
      <c r="E886" s="52"/>
      <c r="F886" s="51"/>
      <c r="G886" s="53"/>
      <c r="H886" s="132"/>
      <c r="I886" s="131" t="str">
        <f>IF(ISBLANK(B886),"",SUMIF(Virkedager!$C:$C,"&gt;" &amp;  C886,Virkedager!$A:$A) - SUMIF(Virkedager!$C:$C,"&gt;" &amp;  D886,Virkedager!$A:$A))</f>
        <v/>
      </c>
      <c r="J886" s="54" t="str">
        <f t="shared" si="56"/>
        <v/>
      </c>
      <c r="K886" s="55" t="str">
        <f>IF(ISBLANK(B886),"",SUMIF(Virkedager!$C:$C,"&gt;" &amp;  C886,Virkedager!$A:$A) - SUMIF(Virkedager!$C:$C,"&gt;" &amp;  F886,Virkedager!$A:$A))</f>
        <v/>
      </c>
      <c r="L886" s="54" t="str">
        <f t="shared" si="57"/>
        <v/>
      </c>
      <c r="M886" s="56" t="str">
        <f t="shared" si="58"/>
        <v/>
      </c>
      <c r="N886" s="56" t="str">
        <f>IF(ISBLANK(B886),"",IF(COUNTIF($B$7:B886,B886)&gt;1,TRUE,FALSE))</f>
        <v/>
      </c>
      <c r="O886" s="56" t="str">
        <f>IF(ISBLANK(B886),"",IF(COUNTIF($M$7:M886,TRUE)&gt;$Q$2,M886,FALSE))</f>
        <v/>
      </c>
      <c r="P886" s="135"/>
      <c r="Q886" s="134" t="str">
        <f t="shared" si="59"/>
        <v/>
      </c>
    </row>
    <row r="887" spans="2:17" s="49" customFormat="1" ht="15" x14ac:dyDescent="0.25">
      <c r="B887" s="50"/>
      <c r="C887" s="51"/>
      <c r="D887" s="51"/>
      <c r="E887" s="52"/>
      <c r="F887" s="51"/>
      <c r="G887" s="53"/>
      <c r="H887" s="132"/>
      <c r="I887" s="131" t="str">
        <f>IF(ISBLANK(B887),"",SUMIF(Virkedager!$C:$C,"&gt;" &amp;  C887,Virkedager!$A:$A) - SUMIF(Virkedager!$C:$C,"&gt;" &amp;  D887,Virkedager!$A:$A))</f>
        <v/>
      </c>
      <c r="J887" s="54" t="str">
        <f t="shared" si="56"/>
        <v/>
      </c>
      <c r="K887" s="55" t="str">
        <f>IF(ISBLANK(B887),"",SUMIF(Virkedager!$C:$C,"&gt;" &amp;  C887,Virkedager!$A:$A) - SUMIF(Virkedager!$C:$C,"&gt;" &amp;  F887,Virkedager!$A:$A))</f>
        <v/>
      </c>
      <c r="L887" s="54" t="str">
        <f t="shared" si="57"/>
        <v/>
      </c>
      <c r="M887" s="56" t="str">
        <f t="shared" si="58"/>
        <v/>
      </c>
      <c r="N887" s="56" t="str">
        <f>IF(ISBLANK(B887),"",IF(COUNTIF($B$7:B887,B887)&gt;1,TRUE,FALSE))</f>
        <v/>
      </c>
      <c r="O887" s="56" t="str">
        <f>IF(ISBLANK(B887),"",IF(COUNTIF($M$7:M887,TRUE)&gt;$Q$2,M887,FALSE))</f>
        <v/>
      </c>
      <c r="P887" s="135"/>
      <c r="Q887" s="134" t="str">
        <f t="shared" si="59"/>
        <v/>
      </c>
    </row>
    <row r="888" spans="2:17" s="49" customFormat="1" ht="15" x14ac:dyDescent="0.25">
      <c r="B888" s="50"/>
      <c r="C888" s="51"/>
      <c r="D888" s="51"/>
      <c r="E888" s="52"/>
      <c r="F888" s="51"/>
      <c r="G888" s="53"/>
      <c r="H888" s="132"/>
      <c r="I888" s="131" t="str">
        <f>IF(ISBLANK(B888),"",SUMIF(Virkedager!$C:$C,"&gt;" &amp;  C888,Virkedager!$A:$A) - SUMIF(Virkedager!$C:$C,"&gt;" &amp;  D888,Virkedager!$A:$A))</f>
        <v/>
      </c>
      <c r="J888" s="54" t="str">
        <f t="shared" si="56"/>
        <v/>
      </c>
      <c r="K888" s="55" t="str">
        <f>IF(ISBLANK(B888),"",SUMIF(Virkedager!$C:$C,"&gt;" &amp;  C888,Virkedager!$A:$A) - SUMIF(Virkedager!$C:$C,"&gt;" &amp;  F888,Virkedager!$A:$A))</f>
        <v/>
      </c>
      <c r="L888" s="54" t="str">
        <f t="shared" si="57"/>
        <v/>
      </c>
      <c r="M888" s="56" t="str">
        <f t="shared" si="58"/>
        <v/>
      </c>
      <c r="N888" s="56" t="str">
        <f>IF(ISBLANK(B888),"",IF(COUNTIF($B$7:B888,B888)&gt;1,TRUE,FALSE))</f>
        <v/>
      </c>
      <c r="O888" s="56" t="str">
        <f>IF(ISBLANK(B888),"",IF(COUNTIF($M$7:M888,TRUE)&gt;$Q$2,M888,FALSE))</f>
        <v/>
      </c>
      <c r="P888" s="135"/>
      <c r="Q888" s="134" t="str">
        <f t="shared" si="59"/>
        <v/>
      </c>
    </row>
    <row r="889" spans="2:17" s="49" customFormat="1" ht="15" x14ac:dyDescent="0.25">
      <c r="B889" s="50"/>
      <c r="C889" s="51"/>
      <c r="D889" s="51"/>
      <c r="E889" s="52"/>
      <c r="F889" s="51"/>
      <c r="G889" s="53"/>
      <c r="H889" s="132"/>
      <c r="I889" s="131" t="str">
        <f>IF(ISBLANK(B889),"",SUMIF(Virkedager!$C:$C,"&gt;" &amp;  C889,Virkedager!$A:$A) - SUMIF(Virkedager!$C:$C,"&gt;" &amp;  D889,Virkedager!$A:$A))</f>
        <v/>
      </c>
      <c r="J889" s="54" t="str">
        <f t="shared" si="56"/>
        <v/>
      </c>
      <c r="K889" s="55" t="str">
        <f>IF(ISBLANK(B889),"",SUMIF(Virkedager!$C:$C,"&gt;" &amp;  C889,Virkedager!$A:$A) - SUMIF(Virkedager!$C:$C,"&gt;" &amp;  F889,Virkedager!$A:$A))</f>
        <v/>
      </c>
      <c r="L889" s="54" t="str">
        <f t="shared" si="57"/>
        <v/>
      </c>
      <c r="M889" s="56" t="str">
        <f t="shared" si="58"/>
        <v/>
      </c>
      <c r="N889" s="56" t="str">
        <f>IF(ISBLANK(B889),"",IF(COUNTIF($B$7:B889,B889)&gt;1,TRUE,FALSE))</f>
        <v/>
      </c>
      <c r="O889" s="56" t="str">
        <f>IF(ISBLANK(B889),"",IF(COUNTIF($M$7:M889,TRUE)&gt;$Q$2,M889,FALSE))</f>
        <v/>
      </c>
      <c r="P889" s="135"/>
      <c r="Q889" s="134" t="str">
        <f t="shared" si="59"/>
        <v/>
      </c>
    </row>
    <row r="890" spans="2:17" s="49" customFormat="1" ht="15" x14ac:dyDescent="0.25">
      <c r="B890" s="50"/>
      <c r="C890" s="51"/>
      <c r="D890" s="51"/>
      <c r="E890" s="52"/>
      <c r="F890" s="51"/>
      <c r="G890" s="53"/>
      <c r="H890" s="132"/>
      <c r="I890" s="131" t="str">
        <f>IF(ISBLANK(B890),"",SUMIF(Virkedager!$C:$C,"&gt;" &amp;  C890,Virkedager!$A:$A) - SUMIF(Virkedager!$C:$C,"&gt;" &amp;  D890,Virkedager!$A:$A))</f>
        <v/>
      </c>
      <c r="J890" s="54" t="str">
        <f t="shared" si="56"/>
        <v/>
      </c>
      <c r="K890" s="55" t="str">
        <f>IF(ISBLANK(B890),"",SUMIF(Virkedager!$C:$C,"&gt;" &amp;  C890,Virkedager!$A:$A) - SUMIF(Virkedager!$C:$C,"&gt;" &amp;  F890,Virkedager!$A:$A))</f>
        <v/>
      </c>
      <c r="L890" s="54" t="str">
        <f t="shared" si="57"/>
        <v/>
      </c>
      <c r="M890" s="56" t="str">
        <f t="shared" si="58"/>
        <v/>
      </c>
      <c r="N890" s="56" t="str">
        <f>IF(ISBLANK(B890),"",IF(COUNTIF($B$7:B890,B890)&gt;1,TRUE,FALSE))</f>
        <v/>
      </c>
      <c r="O890" s="56" t="str">
        <f>IF(ISBLANK(B890),"",IF(COUNTIF($M$7:M890,TRUE)&gt;$Q$2,M890,FALSE))</f>
        <v/>
      </c>
      <c r="P890" s="135"/>
      <c r="Q890" s="134" t="str">
        <f t="shared" si="59"/>
        <v/>
      </c>
    </row>
    <row r="891" spans="2:17" s="49" customFormat="1" ht="15" x14ac:dyDescent="0.25">
      <c r="B891" s="50"/>
      <c r="C891" s="51"/>
      <c r="D891" s="51"/>
      <c r="E891" s="52"/>
      <c r="F891" s="51"/>
      <c r="G891" s="53"/>
      <c r="H891" s="132"/>
      <c r="I891" s="131" t="str">
        <f>IF(ISBLANK(B891),"",SUMIF(Virkedager!$C:$C,"&gt;" &amp;  C891,Virkedager!$A:$A) - SUMIF(Virkedager!$C:$C,"&gt;" &amp;  D891,Virkedager!$A:$A))</f>
        <v/>
      </c>
      <c r="J891" s="54" t="str">
        <f t="shared" si="56"/>
        <v/>
      </c>
      <c r="K891" s="55" t="str">
        <f>IF(ISBLANK(B891),"",SUMIF(Virkedager!$C:$C,"&gt;" &amp;  C891,Virkedager!$A:$A) - SUMIF(Virkedager!$C:$C,"&gt;" &amp;  F891,Virkedager!$A:$A))</f>
        <v/>
      </c>
      <c r="L891" s="54" t="str">
        <f t="shared" si="57"/>
        <v/>
      </c>
      <c r="M891" s="56" t="str">
        <f t="shared" si="58"/>
        <v/>
      </c>
      <c r="N891" s="56" t="str">
        <f>IF(ISBLANK(B891),"",IF(COUNTIF($B$7:B891,B891)&gt;1,TRUE,FALSE))</f>
        <v/>
      </c>
      <c r="O891" s="56" t="str">
        <f>IF(ISBLANK(B891),"",IF(COUNTIF($M$7:M891,TRUE)&gt;$Q$2,M891,FALSE))</f>
        <v/>
      </c>
      <c r="P891" s="135"/>
      <c r="Q891" s="134" t="str">
        <f t="shared" si="59"/>
        <v/>
      </c>
    </row>
    <row r="892" spans="2:17" s="49" customFormat="1" ht="15" x14ac:dyDescent="0.25">
      <c r="B892" s="50"/>
      <c r="C892" s="51"/>
      <c r="D892" s="51"/>
      <c r="E892" s="52"/>
      <c r="F892" s="51"/>
      <c r="G892" s="53"/>
      <c r="H892" s="132"/>
      <c r="I892" s="131" t="str">
        <f>IF(ISBLANK(B892),"",SUMIF(Virkedager!$C:$C,"&gt;" &amp;  C892,Virkedager!$A:$A) - SUMIF(Virkedager!$C:$C,"&gt;" &amp;  D892,Virkedager!$A:$A))</f>
        <v/>
      </c>
      <c r="J892" s="54" t="str">
        <f t="shared" si="56"/>
        <v/>
      </c>
      <c r="K892" s="55" t="str">
        <f>IF(ISBLANK(B892),"",SUMIF(Virkedager!$C:$C,"&gt;" &amp;  C892,Virkedager!$A:$A) - SUMIF(Virkedager!$C:$C,"&gt;" &amp;  F892,Virkedager!$A:$A))</f>
        <v/>
      </c>
      <c r="L892" s="54" t="str">
        <f t="shared" si="57"/>
        <v/>
      </c>
      <c r="M892" s="56" t="str">
        <f t="shared" si="58"/>
        <v/>
      </c>
      <c r="N892" s="56" t="str">
        <f>IF(ISBLANK(B892),"",IF(COUNTIF($B$7:B892,B892)&gt;1,TRUE,FALSE))</f>
        <v/>
      </c>
      <c r="O892" s="56" t="str">
        <f>IF(ISBLANK(B892),"",IF(COUNTIF($M$7:M892,TRUE)&gt;$Q$2,M892,FALSE))</f>
        <v/>
      </c>
      <c r="P892" s="135"/>
      <c r="Q892" s="134" t="str">
        <f t="shared" si="59"/>
        <v/>
      </c>
    </row>
    <row r="893" spans="2:17" s="49" customFormat="1" ht="15" x14ac:dyDescent="0.25">
      <c r="B893" s="50"/>
      <c r="C893" s="51"/>
      <c r="D893" s="51"/>
      <c r="E893" s="52"/>
      <c r="F893" s="51"/>
      <c r="G893" s="53"/>
      <c r="H893" s="132"/>
      <c r="I893" s="131" t="str">
        <f>IF(ISBLANK(B893),"",SUMIF(Virkedager!$C:$C,"&gt;" &amp;  C893,Virkedager!$A:$A) - SUMIF(Virkedager!$C:$C,"&gt;" &amp;  D893,Virkedager!$A:$A))</f>
        <v/>
      </c>
      <c r="J893" s="54" t="str">
        <f t="shared" si="56"/>
        <v/>
      </c>
      <c r="K893" s="55" t="str">
        <f>IF(ISBLANK(B893),"",SUMIF(Virkedager!$C:$C,"&gt;" &amp;  C893,Virkedager!$A:$A) - SUMIF(Virkedager!$C:$C,"&gt;" &amp;  F893,Virkedager!$A:$A))</f>
        <v/>
      </c>
      <c r="L893" s="54" t="str">
        <f t="shared" si="57"/>
        <v/>
      </c>
      <c r="M893" s="56" t="str">
        <f t="shared" si="58"/>
        <v/>
      </c>
      <c r="N893" s="56" t="str">
        <f>IF(ISBLANK(B893),"",IF(COUNTIF($B$7:B893,B893)&gt;1,TRUE,FALSE))</f>
        <v/>
      </c>
      <c r="O893" s="56" t="str">
        <f>IF(ISBLANK(B893),"",IF(COUNTIF($M$7:M893,TRUE)&gt;$Q$2,M893,FALSE))</f>
        <v/>
      </c>
      <c r="P893" s="135"/>
      <c r="Q893" s="134" t="str">
        <f t="shared" si="59"/>
        <v/>
      </c>
    </row>
    <row r="894" spans="2:17" s="49" customFormat="1" ht="15" x14ac:dyDescent="0.25">
      <c r="B894" s="50"/>
      <c r="C894" s="51"/>
      <c r="D894" s="51"/>
      <c r="E894" s="52"/>
      <c r="F894" s="51"/>
      <c r="G894" s="53"/>
      <c r="H894" s="132"/>
      <c r="I894" s="131" t="str">
        <f>IF(ISBLANK(B894),"",SUMIF(Virkedager!$C:$C,"&gt;" &amp;  C894,Virkedager!$A:$A) - SUMIF(Virkedager!$C:$C,"&gt;" &amp;  D894,Virkedager!$A:$A))</f>
        <v/>
      </c>
      <c r="J894" s="54" t="str">
        <f t="shared" si="56"/>
        <v/>
      </c>
      <c r="K894" s="55" t="str">
        <f>IF(ISBLANK(B894),"",SUMIF(Virkedager!$C:$C,"&gt;" &amp;  C894,Virkedager!$A:$A) - SUMIF(Virkedager!$C:$C,"&gt;" &amp;  F894,Virkedager!$A:$A))</f>
        <v/>
      </c>
      <c r="L894" s="54" t="str">
        <f t="shared" si="57"/>
        <v/>
      </c>
      <c r="M894" s="56" t="str">
        <f t="shared" si="58"/>
        <v/>
      </c>
      <c r="N894" s="56" t="str">
        <f>IF(ISBLANK(B894),"",IF(COUNTIF($B$7:B894,B894)&gt;1,TRUE,FALSE))</f>
        <v/>
      </c>
      <c r="O894" s="56" t="str">
        <f>IF(ISBLANK(B894),"",IF(COUNTIF($M$7:M894,TRUE)&gt;$Q$2,M894,FALSE))</f>
        <v/>
      </c>
      <c r="P894" s="135"/>
      <c r="Q894" s="134" t="str">
        <f t="shared" si="59"/>
        <v/>
      </c>
    </row>
    <row r="895" spans="2:17" s="49" customFormat="1" ht="15" x14ac:dyDescent="0.25">
      <c r="B895" s="50"/>
      <c r="C895" s="51"/>
      <c r="D895" s="51"/>
      <c r="E895" s="52"/>
      <c r="F895" s="51"/>
      <c r="G895" s="53"/>
      <c r="H895" s="132"/>
      <c r="I895" s="131" t="str">
        <f>IF(ISBLANK(B895),"",SUMIF(Virkedager!$C:$C,"&gt;" &amp;  C895,Virkedager!$A:$A) - SUMIF(Virkedager!$C:$C,"&gt;" &amp;  D895,Virkedager!$A:$A))</f>
        <v/>
      </c>
      <c r="J895" s="54" t="str">
        <f t="shared" si="56"/>
        <v/>
      </c>
      <c r="K895" s="55" t="str">
        <f>IF(ISBLANK(B895),"",SUMIF(Virkedager!$C:$C,"&gt;" &amp;  C895,Virkedager!$A:$A) - SUMIF(Virkedager!$C:$C,"&gt;" &amp;  F895,Virkedager!$A:$A))</f>
        <v/>
      </c>
      <c r="L895" s="54" t="str">
        <f t="shared" si="57"/>
        <v/>
      </c>
      <c r="M895" s="56" t="str">
        <f t="shared" si="58"/>
        <v/>
      </c>
      <c r="N895" s="56" t="str">
        <f>IF(ISBLANK(B895),"",IF(COUNTIF($B$7:B895,B895)&gt;1,TRUE,FALSE))</f>
        <v/>
      </c>
      <c r="O895" s="56" t="str">
        <f>IF(ISBLANK(B895),"",IF(COUNTIF($M$7:M895,TRUE)&gt;$Q$2,M895,FALSE))</f>
        <v/>
      </c>
      <c r="P895" s="135"/>
      <c r="Q895" s="134" t="str">
        <f t="shared" si="59"/>
        <v/>
      </c>
    </row>
    <row r="896" spans="2:17" s="49" customFormat="1" ht="15" x14ac:dyDescent="0.25">
      <c r="B896" s="50"/>
      <c r="C896" s="51"/>
      <c r="D896" s="51"/>
      <c r="E896" s="52"/>
      <c r="F896" s="51"/>
      <c r="G896" s="53"/>
      <c r="H896" s="132"/>
      <c r="I896" s="131" t="str">
        <f>IF(ISBLANK(B896),"",SUMIF(Virkedager!$C:$C,"&gt;" &amp;  C896,Virkedager!$A:$A) - SUMIF(Virkedager!$C:$C,"&gt;" &amp;  D896,Virkedager!$A:$A))</f>
        <v/>
      </c>
      <c r="J896" s="54" t="str">
        <f t="shared" si="56"/>
        <v/>
      </c>
      <c r="K896" s="55" t="str">
        <f>IF(ISBLANK(B896),"",SUMIF(Virkedager!$C:$C,"&gt;" &amp;  C896,Virkedager!$A:$A) - SUMIF(Virkedager!$C:$C,"&gt;" &amp;  F896,Virkedager!$A:$A))</f>
        <v/>
      </c>
      <c r="L896" s="54" t="str">
        <f t="shared" si="57"/>
        <v/>
      </c>
      <c r="M896" s="56" t="str">
        <f t="shared" si="58"/>
        <v/>
      </c>
      <c r="N896" s="56" t="str">
        <f>IF(ISBLANK(B896),"",IF(COUNTIF($B$7:B896,B896)&gt;1,TRUE,FALSE))</f>
        <v/>
      </c>
      <c r="O896" s="56" t="str">
        <f>IF(ISBLANK(B896),"",IF(COUNTIF($M$7:M896,TRUE)&gt;$Q$2,M896,FALSE))</f>
        <v/>
      </c>
      <c r="P896" s="135"/>
      <c r="Q896" s="134" t="str">
        <f t="shared" si="59"/>
        <v/>
      </c>
    </row>
    <row r="897" spans="2:17" s="49" customFormat="1" ht="15" x14ac:dyDescent="0.25">
      <c r="B897" s="50"/>
      <c r="C897" s="51"/>
      <c r="D897" s="51"/>
      <c r="E897" s="52"/>
      <c r="F897" s="51"/>
      <c r="G897" s="53"/>
      <c r="H897" s="132"/>
      <c r="I897" s="131" t="str">
        <f>IF(ISBLANK(B897),"",SUMIF(Virkedager!$C:$C,"&gt;" &amp;  C897,Virkedager!$A:$A) - SUMIF(Virkedager!$C:$C,"&gt;" &amp;  D897,Virkedager!$A:$A))</f>
        <v/>
      </c>
      <c r="J897" s="54" t="str">
        <f t="shared" si="56"/>
        <v/>
      </c>
      <c r="K897" s="55" t="str">
        <f>IF(ISBLANK(B897),"",SUMIF(Virkedager!$C:$C,"&gt;" &amp;  C897,Virkedager!$A:$A) - SUMIF(Virkedager!$C:$C,"&gt;" &amp;  F897,Virkedager!$A:$A))</f>
        <v/>
      </c>
      <c r="L897" s="54" t="str">
        <f t="shared" si="57"/>
        <v/>
      </c>
      <c r="M897" s="56" t="str">
        <f t="shared" si="58"/>
        <v/>
      </c>
      <c r="N897" s="56" t="str">
        <f>IF(ISBLANK(B897),"",IF(COUNTIF($B$7:B897,B897)&gt;1,TRUE,FALSE))</f>
        <v/>
      </c>
      <c r="O897" s="56" t="str">
        <f>IF(ISBLANK(B897),"",IF(COUNTIF($M$7:M897,TRUE)&gt;$Q$2,M897,FALSE))</f>
        <v/>
      </c>
      <c r="P897" s="135"/>
      <c r="Q897" s="134" t="str">
        <f t="shared" si="59"/>
        <v/>
      </c>
    </row>
    <row r="898" spans="2:17" s="49" customFormat="1" ht="15" x14ac:dyDescent="0.25">
      <c r="B898" s="50"/>
      <c r="C898" s="51"/>
      <c r="D898" s="51"/>
      <c r="E898" s="52"/>
      <c r="F898" s="51"/>
      <c r="G898" s="53"/>
      <c r="H898" s="132"/>
      <c r="I898" s="131" t="str">
        <f>IF(ISBLANK(B898),"",SUMIF(Virkedager!$C:$C,"&gt;" &amp;  C898,Virkedager!$A:$A) - SUMIF(Virkedager!$C:$C,"&gt;" &amp;  D898,Virkedager!$A:$A))</f>
        <v/>
      </c>
      <c r="J898" s="54" t="str">
        <f t="shared" si="56"/>
        <v/>
      </c>
      <c r="K898" s="55" t="str">
        <f>IF(ISBLANK(B898),"",SUMIF(Virkedager!$C:$C,"&gt;" &amp;  C898,Virkedager!$A:$A) - SUMIF(Virkedager!$C:$C,"&gt;" &amp;  F898,Virkedager!$A:$A))</f>
        <v/>
      </c>
      <c r="L898" s="54" t="str">
        <f t="shared" si="57"/>
        <v/>
      </c>
      <c r="M898" s="56" t="str">
        <f t="shared" si="58"/>
        <v/>
      </c>
      <c r="N898" s="56" t="str">
        <f>IF(ISBLANK(B898),"",IF(COUNTIF($B$7:B898,B898)&gt;1,TRUE,FALSE))</f>
        <v/>
      </c>
      <c r="O898" s="56" t="str">
        <f>IF(ISBLANK(B898),"",IF(COUNTIF($M$7:M898,TRUE)&gt;$Q$2,M898,FALSE))</f>
        <v/>
      </c>
      <c r="P898" s="135"/>
      <c r="Q898" s="134" t="str">
        <f t="shared" si="59"/>
        <v/>
      </c>
    </row>
    <row r="899" spans="2:17" s="49" customFormat="1" ht="15" x14ac:dyDescent="0.25">
      <c r="B899" s="50"/>
      <c r="C899" s="51"/>
      <c r="D899" s="51"/>
      <c r="E899" s="52"/>
      <c r="F899" s="51"/>
      <c r="G899" s="53"/>
      <c r="H899" s="132"/>
      <c r="I899" s="131" t="str">
        <f>IF(ISBLANK(B899),"",SUMIF(Virkedager!$C:$C,"&gt;" &amp;  C899,Virkedager!$A:$A) - SUMIF(Virkedager!$C:$C,"&gt;" &amp;  D899,Virkedager!$A:$A))</f>
        <v/>
      </c>
      <c r="J899" s="54" t="str">
        <f t="shared" si="56"/>
        <v/>
      </c>
      <c r="K899" s="55" t="str">
        <f>IF(ISBLANK(B899),"",SUMIF(Virkedager!$C:$C,"&gt;" &amp;  C899,Virkedager!$A:$A) - SUMIF(Virkedager!$C:$C,"&gt;" &amp;  F899,Virkedager!$A:$A))</f>
        <v/>
      </c>
      <c r="L899" s="54" t="str">
        <f t="shared" si="57"/>
        <v/>
      </c>
      <c r="M899" s="56" t="str">
        <f t="shared" si="58"/>
        <v/>
      </c>
      <c r="N899" s="56" t="str">
        <f>IF(ISBLANK(B899),"",IF(COUNTIF($B$7:B899,B899)&gt;1,TRUE,FALSE))</f>
        <v/>
      </c>
      <c r="O899" s="56" t="str">
        <f>IF(ISBLANK(B899),"",IF(COUNTIF($M$7:M899,TRUE)&gt;$Q$2,M899,FALSE))</f>
        <v/>
      </c>
      <c r="P899" s="135"/>
      <c r="Q899" s="134" t="str">
        <f t="shared" si="59"/>
        <v/>
      </c>
    </row>
    <row r="900" spans="2:17" s="49" customFormat="1" ht="15" x14ac:dyDescent="0.25">
      <c r="B900" s="50"/>
      <c r="C900" s="51"/>
      <c r="D900" s="51"/>
      <c r="E900" s="52"/>
      <c r="F900" s="51"/>
      <c r="G900" s="53"/>
      <c r="H900" s="132"/>
      <c r="I900" s="131" t="str">
        <f>IF(ISBLANK(B900),"",SUMIF(Virkedager!$C:$C,"&gt;" &amp;  C900,Virkedager!$A:$A) - SUMIF(Virkedager!$C:$C,"&gt;" &amp;  D900,Virkedager!$A:$A))</f>
        <v/>
      </c>
      <c r="J900" s="54" t="str">
        <f t="shared" si="56"/>
        <v/>
      </c>
      <c r="K900" s="55" t="str">
        <f>IF(ISBLANK(B900),"",SUMIF(Virkedager!$C:$C,"&gt;" &amp;  C900,Virkedager!$A:$A) - SUMIF(Virkedager!$C:$C,"&gt;" &amp;  F900,Virkedager!$A:$A))</f>
        <v/>
      </c>
      <c r="L900" s="54" t="str">
        <f t="shared" si="57"/>
        <v/>
      </c>
      <c r="M900" s="56" t="str">
        <f t="shared" si="58"/>
        <v/>
      </c>
      <c r="N900" s="56" t="str">
        <f>IF(ISBLANK(B900),"",IF(COUNTIF($B$7:B900,B900)&gt;1,TRUE,FALSE))</f>
        <v/>
      </c>
      <c r="O900" s="56" t="str">
        <f>IF(ISBLANK(B900),"",IF(COUNTIF($M$7:M900,TRUE)&gt;$Q$2,M900,FALSE))</f>
        <v/>
      </c>
      <c r="P900" s="135"/>
      <c r="Q900" s="134" t="str">
        <f t="shared" si="59"/>
        <v/>
      </c>
    </row>
    <row r="901" spans="2:17" s="49" customFormat="1" ht="15" x14ac:dyDescent="0.25">
      <c r="B901" s="50"/>
      <c r="C901" s="51"/>
      <c r="D901" s="51"/>
      <c r="E901" s="52"/>
      <c r="F901" s="51"/>
      <c r="G901" s="53"/>
      <c r="H901" s="132"/>
      <c r="I901" s="131" t="str">
        <f>IF(ISBLANK(B901),"",SUMIF(Virkedager!$C:$C,"&gt;" &amp;  C901,Virkedager!$A:$A) - SUMIF(Virkedager!$C:$C,"&gt;" &amp;  D901,Virkedager!$A:$A))</f>
        <v/>
      </c>
      <c r="J901" s="54" t="str">
        <f t="shared" si="56"/>
        <v/>
      </c>
      <c r="K901" s="55" t="str">
        <f>IF(ISBLANK(B901),"",SUMIF(Virkedager!$C:$C,"&gt;" &amp;  C901,Virkedager!$A:$A) - SUMIF(Virkedager!$C:$C,"&gt;" &amp;  F901,Virkedager!$A:$A))</f>
        <v/>
      </c>
      <c r="L901" s="54" t="str">
        <f t="shared" si="57"/>
        <v/>
      </c>
      <c r="M901" s="56" t="str">
        <f t="shared" si="58"/>
        <v/>
      </c>
      <c r="N901" s="56" t="str">
        <f>IF(ISBLANK(B901),"",IF(COUNTIF($B$7:B901,B901)&gt;1,TRUE,FALSE))</f>
        <v/>
      </c>
      <c r="O901" s="56" t="str">
        <f>IF(ISBLANK(B901),"",IF(COUNTIF($M$7:M901,TRUE)&gt;$Q$2,M901,FALSE))</f>
        <v/>
      </c>
      <c r="P901" s="135"/>
      <c r="Q901" s="134" t="str">
        <f t="shared" si="59"/>
        <v/>
      </c>
    </row>
    <row r="902" spans="2:17" s="49" customFormat="1" ht="15" x14ac:dyDescent="0.25">
      <c r="B902" s="50"/>
      <c r="C902" s="51"/>
      <c r="D902" s="51"/>
      <c r="E902" s="52"/>
      <c r="F902" s="51"/>
      <c r="G902" s="53"/>
      <c r="H902" s="132"/>
      <c r="I902" s="131" t="str">
        <f>IF(ISBLANK(B902),"",SUMIF(Virkedager!$C:$C,"&gt;" &amp;  C902,Virkedager!$A:$A) - SUMIF(Virkedager!$C:$C,"&gt;" &amp;  D902,Virkedager!$A:$A))</f>
        <v/>
      </c>
      <c r="J902" s="54" t="str">
        <f t="shared" si="56"/>
        <v/>
      </c>
      <c r="K902" s="55" t="str">
        <f>IF(ISBLANK(B902),"",SUMIF(Virkedager!$C:$C,"&gt;" &amp;  C902,Virkedager!$A:$A) - SUMIF(Virkedager!$C:$C,"&gt;" &amp;  F902,Virkedager!$A:$A))</f>
        <v/>
      </c>
      <c r="L902" s="54" t="str">
        <f t="shared" si="57"/>
        <v/>
      </c>
      <c r="M902" s="56" t="str">
        <f t="shared" si="58"/>
        <v/>
      </c>
      <c r="N902" s="56" t="str">
        <f>IF(ISBLANK(B902),"",IF(COUNTIF($B$7:B902,B902)&gt;1,TRUE,FALSE))</f>
        <v/>
      </c>
      <c r="O902" s="56" t="str">
        <f>IF(ISBLANK(B902),"",IF(COUNTIF($M$7:M902,TRUE)&gt;$Q$2,M902,FALSE))</f>
        <v/>
      </c>
      <c r="P902" s="135"/>
      <c r="Q902" s="134" t="str">
        <f t="shared" si="59"/>
        <v/>
      </c>
    </row>
    <row r="903" spans="2:17" s="49" customFormat="1" ht="15" x14ac:dyDescent="0.25">
      <c r="B903" s="50"/>
      <c r="C903" s="51"/>
      <c r="D903" s="51"/>
      <c r="E903" s="52"/>
      <c r="F903" s="51"/>
      <c r="G903" s="53"/>
      <c r="H903" s="132"/>
      <c r="I903" s="131" t="str">
        <f>IF(ISBLANK(B903),"",SUMIF(Virkedager!$C:$C,"&gt;" &amp;  C903,Virkedager!$A:$A) - SUMIF(Virkedager!$C:$C,"&gt;" &amp;  D903,Virkedager!$A:$A))</f>
        <v/>
      </c>
      <c r="J903" s="54" t="str">
        <f t="shared" si="56"/>
        <v/>
      </c>
      <c r="K903" s="55" t="str">
        <f>IF(ISBLANK(B903),"",SUMIF(Virkedager!$C:$C,"&gt;" &amp;  C903,Virkedager!$A:$A) - SUMIF(Virkedager!$C:$C,"&gt;" &amp;  F903,Virkedager!$A:$A))</f>
        <v/>
      </c>
      <c r="L903" s="54" t="str">
        <f t="shared" si="57"/>
        <v/>
      </c>
      <c r="M903" s="56" t="str">
        <f t="shared" si="58"/>
        <v/>
      </c>
      <c r="N903" s="56" t="str">
        <f>IF(ISBLANK(B903),"",IF(COUNTIF($B$7:B903,B903)&gt;1,TRUE,FALSE))</f>
        <v/>
      </c>
      <c r="O903" s="56" t="str">
        <f>IF(ISBLANK(B903),"",IF(COUNTIF($M$7:M903,TRUE)&gt;$Q$2,M903,FALSE))</f>
        <v/>
      </c>
      <c r="P903" s="135"/>
      <c r="Q903" s="134" t="str">
        <f t="shared" si="59"/>
        <v/>
      </c>
    </row>
    <row r="904" spans="2:17" s="49" customFormat="1" ht="15" x14ac:dyDescent="0.25">
      <c r="B904" s="50"/>
      <c r="C904" s="51"/>
      <c r="D904" s="51"/>
      <c r="E904" s="52"/>
      <c r="F904" s="51"/>
      <c r="G904" s="53"/>
      <c r="H904" s="132"/>
      <c r="I904" s="131" t="str">
        <f>IF(ISBLANK(B904),"",SUMIF(Virkedager!$C:$C,"&gt;" &amp;  C904,Virkedager!$A:$A) - SUMIF(Virkedager!$C:$C,"&gt;" &amp;  D904,Virkedager!$A:$A))</f>
        <v/>
      </c>
      <c r="J904" s="54" t="str">
        <f t="shared" si="56"/>
        <v/>
      </c>
      <c r="K904" s="55" t="str">
        <f>IF(ISBLANK(B904),"",SUMIF(Virkedager!$C:$C,"&gt;" &amp;  C904,Virkedager!$A:$A) - SUMIF(Virkedager!$C:$C,"&gt;" &amp;  F904,Virkedager!$A:$A))</f>
        <v/>
      </c>
      <c r="L904" s="54" t="str">
        <f t="shared" si="57"/>
        <v/>
      </c>
      <c r="M904" s="56" t="str">
        <f t="shared" si="58"/>
        <v/>
      </c>
      <c r="N904" s="56" t="str">
        <f>IF(ISBLANK(B904),"",IF(COUNTIF($B$7:B904,B904)&gt;1,TRUE,FALSE))</f>
        <v/>
      </c>
      <c r="O904" s="56" t="str">
        <f>IF(ISBLANK(B904),"",IF(COUNTIF($M$7:M904,TRUE)&gt;$Q$2,M904,FALSE))</f>
        <v/>
      </c>
      <c r="P904" s="135"/>
      <c r="Q904" s="134" t="str">
        <f t="shared" si="59"/>
        <v/>
      </c>
    </row>
    <row r="905" spans="2:17" s="49" customFormat="1" ht="15" x14ac:dyDescent="0.25">
      <c r="B905" s="50"/>
      <c r="C905" s="51"/>
      <c r="D905" s="51"/>
      <c r="E905" s="52"/>
      <c r="F905" s="51"/>
      <c r="G905" s="53"/>
      <c r="H905" s="132"/>
      <c r="I905" s="131" t="str">
        <f>IF(ISBLANK(B905),"",SUMIF(Virkedager!$C:$C,"&gt;" &amp;  C905,Virkedager!$A:$A) - SUMIF(Virkedager!$C:$C,"&gt;" &amp;  D905,Virkedager!$A:$A))</f>
        <v/>
      </c>
      <c r="J905" s="54" t="str">
        <f t="shared" ref="J905:J968" si="60">IF(ISBLANK(B905),"",I905&lt;21)</f>
        <v/>
      </c>
      <c r="K905" s="55" t="str">
        <f>IF(ISBLANK(B905),"",SUMIF(Virkedager!$C:$C,"&gt;" &amp;  C905,Virkedager!$A:$A) - SUMIF(Virkedager!$C:$C,"&gt;" &amp;  F905,Virkedager!$A:$A))</f>
        <v/>
      </c>
      <c r="L905" s="54" t="str">
        <f t="shared" ref="L905:L968" si="61">IF(ISBLANK(B905),"",IF(N905,NOT(N905),K905&gt;20))</f>
        <v/>
      </c>
      <c r="M905" s="56" t="str">
        <f t="shared" ref="M905:M968" si="62">IF(ISBLANK(B905),"",IF(AND(ISNUMBER($L$2),ISNUMBER(E905)),INT(F905)&gt;INT(E905),FALSE))</f>
        <v/>
      </c>
      <c r="N905" s="56" t="str">
        <f>IF(ISBLANK(B905),"",IF(COUNTIF($B$7:B905,B905)&gt;1,TRUE,FALSE))</f>
        <v/>
      </c>
      <c r="O905" s="56" t="str">
        <f>IF(ISBLANK(B905),"",IF(COUNTIF($M$7:M905,TRUE)&gt;$Q$2,M905,FALSE))</f>
        <v/>
      </c>
      <c r="P905" s="135"/>
      <c r="Q905" s="134" t="str">
        <f t="shared" ref="Q905:Q968" si="63">IF(ISBLANK(B905),"",MAXA(IF(AND(L905,J905,NOT(N905)),G905,0),IF(AND(O905,$P$2,NOT(N905)),500,0)))</f>
        <v/>
      </c>
    </row>
    <row r="906" spans="2:17" s="49" customFormat="1" ht="15" x14ac:dyDescent="0.25">
      <c r="B906" s="50"/>
      <c r="C906" s="51"/>
      <c r="D906" s="51"/>
      <c r="E906" s="52"/>
      <c r="F906" s="51"/>
      <c r="G906" s="53"/>
      <c r="H906" s="132"/>
      <c r="I906" s="131" t="str">
        <f>IF(ISBLANK(B906),"",SUMIF(Virkedager!$C:$C,"&gt;" &amp;  C906,Virkedager!$A:$A) - SUMIF(Virkedager!$C:$C,"&gt;" &amp;  D906,Virkedager!$A:$A))</f>
        <v/>
      </c>
      <c r="J906" s="54" t="str">
        <f t="shared" si="60"/>
        <v/>
      </c>
      <c r="K906" s="55" t="str">
        <f>IF(ISBLANK(B906),"",SUMIF(Virkedager!$C:$C,"&gt;" &amp;  C906,Virkedager!$A:$A) - SUMIF(Virkedager!$C:$C,"&gt;" &amp;  F906,Virkedager!$A:$A))</f>
        <v/>
      </c>
      <c r="L906" s="54" t="str">
        <f t="shared" si="61"/>
        <v/>
      </c>
      <c r="M906" s="56" t="str">
        <f t="shared" si="62"/>
        <v/>
      </c>
      <c r="N906" s="56" t="str">
        <f>IF(ISBLANK(B906),"",IF(COUNTIF($B$7:B906,B906)&gt;1,TRUE,FALSE))</f>
        <v/>
      </c>
      <c r="O906" s="56" t="str">
        <f>IF(ISBLANK(B906),"",IF(COUNTIF($M$7:M906,TRUE)&gt;$Q$2,M906,FALSE))</f>
        <v/>
      </c>
      <c r="P906" s="135"/>
      <c r="Q906" s="134" t="str">
        <f t="shared" si="63"/>
        <v/>
      </c>
    </row>
    <row r="907" spans="2:17" s="49" customFormat="1" ht="15" x14ac:dyDescent="0.25">
      <c r="B907" s="50"/>
      <c r="C907" s="51"/>
      <c r="D907" s="51"/>
      <c r="E907" s="52"/>
      <c r="F907" s="51"/>
      <c r="G907" s="53"/>
      <c r="H907" s="132"/>
      <c r="I907" s="131" t="str">
        <f>IF(ISBLANK(B907),"",SUMIF(Virkedager!$C:$C,"&gt;" &amp;  C907,Virkedager!$A:$A) - SUMIF(Virkedager!$C:$C,"&gt;" &amp;  D907,Virkedager!$A:$A))</f>
        <v/>
      </c>
      <c r="J907" s="54" t="str">
        <f t="shared" si="60"/>
        <v/>
      </c>
      <c r="K907" s="55" t="str">
        <f>IF(ISBLANK(B907),"",SUMIF(Virkedager!$C:$C,"&gt;" &amp;  C907,Virkedager!$A:$A) - SUMIF(Virkedager!$C:$C,"&gt;" &amp;  F907,Virkedager!$A:$A))</f>
        <v/>
      </c>
      <c r="L907" s="54" t="str">
        <f t="shared" si="61"/>
        <v/>
      </c>
      <c r="M907" s="56" t="str">
        <f t="shared" si="62"/>
        <v/>
      </c>
      <c r="N907" s="56" t="str">
        <f>IF(ISBLANK(B907),"",IF(COUNTIF($B$7:B907,B907)&gt;1,TRUE,FALSE))</f>
        <v/>
      </c>
      <c r="O907" s="56" t="str">
        <f>IF(ISBLANK(B907),"",IF(COUNTIF($M$7:M907,TRUE)&gt;$Q$2,M907,FALSE))</f>
        <v/>
      </c>
      <c r="P907" s="135"/>
      <c r="Q907" s="134" t="str">
        <f t="shared" si="63"/>
        <v/>
      </c>
    </row>
    <row r="908" spans="2:17" s="49" customFormat="1" ht="15" x14ac:dyDescent="0.25">
      <c r="B908" s="50"/>
      <c r="C908" s="51"/>
      <c r="D908" s="51"/>
      <c r="E908" s="52"/>
      <c r="F908" s="51"/>
      <c r="G908" s="53"/>
      <c r="H908" s="132"/>
      <c r="I908" s="131" t="str">
        <f>IF(ISBLANK(B908),"",SUMIF(Virkedager!$C:$C,"&gt;" &amp;  C908,Virkedager!$A:$A) - SUMIF(Virkedager!$C:$C,"&gt;" &amp;  D908,Virkedager!$A:$A))</f>
        <v/>
      </c>
      <c r="J908" s="54" t="str">
        <f t="shared" si="60"/>
        <v/>
      </c>
      <c r="K908" s="55" t="str">
        <f>IF(ISBLANK(B908),"",SUMIF(Virkedager!$C:$C,"&gt;" &amp;  C908,Virkedager!$A:$A) - SUMIF(Virkedager!$C:$C,"&gt;" &amp;  F908,Virkedager!$A:$A))</f>
        <v/>
      </c>
      <c r="L908" s="54" t="str">
        <f t="shared" si="61"/>
        <v/>
      </c>
      <c r="M908" s="56" t="str">
        <f t="shared" si="62"/>
        <v/>
      </c>
      <c r="N908" s="56" t="str">
        <f>IF(ISBLANK(B908),"",IF(COUNTIF($B$7:B908,B908)&gt;1,TRUE,FALSE))</f>
        <v/>
      </c>
      <c r="O908" s="56" t="str">
        <f>IF(ISBLANK(B908),"",IF(COUNTIF($M$7:M908,TRUE)&gt;$Q$2,M908,FALSE))</f>
        <v/>
      </c>
      <c r="P908" s="135"/>
      <c r="Q908" s="134" t="str">
        <f t="shared" si="63"/>
        <v/>
      </c>
    </row>
    <row r="909" spans="2:17" s="49" customFormat="1" ht="15" x14ac:dyDescent="0.25">
      <c r="B909" s="50"/>
      <c r="C909" s="51"/>
      <c r="D909" s="51"/>
      <c r="E909" s="52"/>
      <c r="F909" s="51"/>
      <c r="G909" s="53"/>
      <c r="H909" s="132"/>
      <c r="I909" s="131" t="str">
        <f>IF(ISBLANK(B909),"",SUMIF(Virkedager!$C:$C,"&gt;" &amp;  C909,Virkedager!$A:$A) - SUMIF(Virkedager!$C:$C,"&gt;" &amp;  D909,Virkedager!$A:$A))</f>
        <v/>
      </c>
      <c r="J909" s="54" t="str">
        <f t="shared" si="60"/>
        <v/>
      </c>
      <c r="K909" s="55" t="str">
        <f>IF(ISBLANK(B909),"",SUMIF(Virkedager!$C:$C,"&gt;" &amp;  C909,Virkedager!$A:$A) - SUMIF(Virkedager!$C:$C,"&gt;" &amp;  F909,Virkedager!$A:$A))</f>
        <v/>
      </c>
      <c r="L909" s="54" t="str">
        <f t="shared" si="61"/>
        <v/>
      </c>
      <c r="M909" s="56" t="str">
        <f t="shared" si="62"/>
        <v/>
      </c>
      <c r="N909" s="56" t="str">
        <f>IF(ISBLANK(B909),"",IF(COUNTIF($B$7:B909,B909)&gt;1,TRUE,FALSE))</f>
        <v/>
      </c>
      <c r="O909" s="56" t="str">
        <f>IF(ISBLANK(B909),"",IF(COUNTIF($M$7:M909,TRUE)&gt;$Q$2,M909,FALSE))</f>
        <v/>
      </c>
      <c r="P909" s="135"/>
      <c r="Q909" s="134" t="str">
        <f t="shared" si="63"/>
        <v/>
      </c>
    </row>
    <row r="910" spans="2:17" s="49" customFormat="1" ht="15" x14ac:dyDescent="0.25">
      <c r="B910" s="50"/>
      <c r="C910" s="51"/>
      <c r="D910" s="51"/>
      <c r="E910" s="52"/>
      <c r="F910" s="51"/>
      <c r="G910" s="53"/>
      <c r="H910" s="132"/>
      <c r="I910" s="131" t="str">
        <f>IF(ISBLANK(B910),"",SUMIF(Virkedager!$C:$C,"&gt;" &amp;  C910,Virkedager!$A:$A) - SUMIF(Virkedager!$C:$C,"&gt;" &amp;  D910,Virkedager!$A:$A))</f>
        <v/>
      </c>
      <c r="J910" s="54" t="str">
        <f t="shared" si="60"/>
        <v/>
      </c>
      <c r="K910" s="55" t="str">
        <f>IF(ISBLANK(B910),"",SUMIF(Virkedager!$C:$C,"&gt;" &amp;  C910,Virkedager!$A:$A) - SUMIF(Virkedager!$C:$C,"&gt;" &amp;  F910,Virkedager!$A:$A))</f>
        <v/>
      </c>
      <c r="L910" s="54" t="str">
        <f t="shared" si="61"/>
        <v/>
      </c>
      <c r="M910" s="56" t="str">
        <f t="shared" si="62"/>
        <v/>
      </c>
      <c r="N910" s="56" t="str">
        <f>IF(ISBLANK(B910),"",IF(COUNTIF($B$7:B910,B910)&gt;1,TRUE,FALSE))</f>
        <v/>
      </c>
      <c r="O910" s="56" t="str">
        <f>IF(ISBLANK(B910),"",IF(COUNTIF($M$7:M910,TRUE)&gt;$Q$2,M910,FALSE))</f>
        <v/>
      </c>
      <c r="P910" s="135"/>
      <c r="Q910" s="134" t="str">
        <f t="shared" si="63"/>
        <v/>
      </c>
    </row>
    <row r="911" spans="2:17" s="49" customFormat="1" ht="15" x14ac:dyDescent="0.25">
      <c r="B911" s="50"/>
      <c r="C911" s="51"/>
      <c r="D911" s="51"/>
      <c r="E911" s="52"/>
      <c r="F911" s="51"/>
      <c r="G911" s="53"/>
      <c r="H911" s="132"/>
      <c r="I911" s="131" t="str">
        <f>IF(ISBLANK(B911),"",SUMIF(Virkedager!$C:$C,"&gt;" &amp;  C911,Virkedager!$A:$A) - SUMIF(Virkedager!$C:$C,"&gt;" &amp;  D911,Virkedager!$A:$A))</f>
        <v/>
      </c>
      <c r="J911" s="54" t="str">
        <f t="shared" si="60"/>
        <v/>
      </c>
      <c r="K911" s="55" t="str">
        <f>IF(ISBLANK(B911),"",SUMIF(Virkedager!$C:$C,"&gt;" &amp;  C911,Virkedager!$A:$A) - SUMIF(Virkedager!$C:$C,"&gt;" &amp;  F911,Virkedager!$A:$A))</f>
        <v/>
      </c>
      <c r="L911" s="54" t="str">
        <f t="shared" si="61"/>
        <v/>
      </c>
      <c r="M911" s="56" t="str">
        <f t="shared" si="62"/>
        <v/>
      </c>
      <c r="N911" s="56" t="str">
        <f>IF(ISBLANK(B911),"",IF(COUNTIF($B$7:B911,B911)&gt;1,TRUE,FALSE))</f>
        <v/>
      </c>
      <c r="O911" s="56" t="str">
        <f>IF(ISBLANK(B911),"",IF(COUNTIF($M$7:M911,TRUE)&gt;$Q$2,M911,FALSE))</f>
        <v/>
      </c>
      <c r="P911" s="135"/>
      <c r="Q911" s="134" t="str">
        <f t="shared" si="63"/>
        <v/>
      </c>
    </row>
    <row r="912" spans="2:17" s="49" customFormat="1" ht="15" x14ac:dyDescent="0.25">
      <c r="B912" s="50"/>
      <c r="C912" s="51"/>
      <c r="D912" s="51"/>
      <c r="E912" s="52"/>
      <c r="F912" s="51"/>
      <c r="G912" s="53"/>
      <c r="H912" s="132"/>
      <c r="I912" s="131" t="str">
        <f>IF(ISBLANK(B912),"",SUMIF(Virkedager!$C:$C,"&gt;" &amp;  C912,Virkedager!$A:$A) - SUMIF(Virkedager!$C:$C,"&gt;" &amp;  D912,Virkedager!$A:$A))</f>
        <v/>
      </c>
      <c r="J912" s="54" t="str">
        <f t="shared" si="60"/>
        <v/>
      </c>
      <c r="K912" s="55" t="str">
        <f>IF(ISBLANK(B912),"",SUMIF(Virkedager!$C:$C,"&gt;" &amp;  C912,Virkedager!$A:$A) - SUMIF(Virkedager!$C:$C,"&gt;" &amp;  F912,Virkedager!$A:$A))</f>
        <v/>
      </c>
      <c r="L912" s="54" t="str">
        <f t="shared" si="61"/>
        <v/>
      </c>
      <c r="M912" s="56" t="str">
        <f t="shared" si="62"/>
        <v/>
      </c>
      <c r="N912" s="56" t="str">
        <f>IF(ISBLANK(B912),"",IF(COUNTIF($B$7:B912,B912)&gt;1,TRUE,FALSE))</f>
        <v/>
      </c>
      <c r="O912" s="56" t="str">
        <f>IF(ISBLANK(B912),"",IF(COUNTIF($M$7:M912,TRUE)&gt;$Q$2,M912,FALSE))</f>
        <v/>
      </c>
      <c r="P912" s="135"/>
      <c r="Q912" s="134" t="str">
        <f t="shared" si="63"/>
        <v/>
      </c>
    </row>
    <row r="913" spans="2:17" s="49" customFormat="1" ht="15" x14ac:dyDescent="0.25">
      <c r="B913" s="50"/>
      <c r="C913" s="51"/>
      <c r="D913" s="51"/>
      <c r="E913" s="52"/>
      <c r="F913" s="51"/>
      <c r="G913" s="53"/>
      <c r="H913" s="132"/>
      <c r="I913" s="131" t="str">
        <f>IF(ISBLANK(B913),"",SUMIF(Virkedager!$C:$C,"&gt;" &amp;  C913,Virkedager!$A:$A) - SUMIF(Virkedager!$C:$C,"&gt;" &amp;  D913,Virkedager!$A:$A))</f>
        <v/>
      </c>
      <c r="J913" s="54" t="str">
        <f t="shared" si="60"/>
        <v/>
      </c>
      <c r="K913" s="55" t="str">
        <f>IF(ISBLANK(B913),"",SUMIF(Virkedager!$C:$C,"&gt;" &amp;  C913,Virkedager!$A:$A) - SUMIF(Virkedager!$C:$C,"&gt;" &amp;  F913,Virkedager!$A:$A))</f>
        <v/>
      </c>
      <c r="L913" s="54" t="str">
        <f t="shared" si="61"/>
        <v/>
      </c>
      <c r="M913" s="56" t="str">
        <f t="shared" si="62"/>
        <v/>
      </c>
      <c r="N913" s="56" t="str">
        <f>IF(ISBLANK(B913),"",IF(COUNTIF($B$7:B913,B913)&gt;1,TRUE,FALSE))</f>
        <v/>
      </c>
      <c r="O913" s="56" t="str">
        <f>IF(ISBLANK(B913),"",IF(COUNTIF($M$7:M913,TRUE)&gt;$Q$2,M913,FALSE))</f>
        <v/>
      </c>
      <c r="P913" s="135"/>
      <c r="Q913" s="134" t="str">
        <f t="shared" si="63"/>
        <v/>
      </c>
    </row>
    <row r="914" spans="2:17" s="49" customFormat="1" ht="15" x14ac:dyDescent="0.25">
      <c r="B914" s="50"/>
      <c r="C914" s="51"/>
      <c r="D914" s="51"/>
      <c r="E914" s="52"/>
      <c r="F914" s="51"/>
      <c r="G914" s="53"/>
      <c r="H914" s="132"/>
      <c r="I914" s="131" t="str">
        <f>IF(ISBLANK(B914),"",SUMIF(Virkedager!$C:$C,"&gt;" &amp;  C914,Virkedager!$A:$A) - SUMIF(Virkedager!$C:$C,"&gt;" &amp;  D914,Virkedager!$A:$A))</f>
        <v/>
      </c>
      <c r="J914" s="54" t="str">
        <f t="shared" si="60"/>
        <v/>
      </c>
      <c r="K914" s="55" t="str">
        <f>IF(ISBLANK(B914),"",SUMIF(Virkedager!$C:$C,"&gt;" &amp;  C914,Virkedager!$A:$A) - SUMIF(Virkedager!$C:$C,"&gt;" &amp;  F914,Virkedager!$A:$A))</f>
        <v/>
      </c>
      <c r="L914" s="54" t="str">
        <f t="shared" si="61"/>
        <v/>
      </c>
      <c r="M914" s="56" t="str">
        <f t="shared" si="62"/>
        <v/>
      </c>
      <c r="N914" s="56" t="str">
        <f>IF(ISBLANK(B914),"",IF(COUNTIF($B$7:B914,B914)&gt;1,TRUE,FALSE))</f>
        <v/>
      </c>
      <c r="O914" s="56" t="str">
        <f>IF(ISBLANK(B914),"",IF(COUNTIF($M$7:M914,TRUE)&gt;$Q$2,M914,FALSE))</f>
        <v/>
      </c>
      <c r="P914" s="135"/>
      <c r="Q914" s="134" t="str">
        <f t="shared" si="63"/>
        <v/>
      </c>
    </row>
    <row r="915" spans="2:17" s="49" customFormat="1" ht="15" x14ac:dyDescent="0.25">
      <c r="B915" s="50"/>
      <c r="C915" s="51"/>
      <c r="D915" s="51"/>
      <c r="E915" s="52"/>
      <c r="F915" s="51"/>
      <c r="G915" s="53"/>
      <c r="H915" s="132"/>
      <c r="I915" s="131" t="str">
        <f>IF(ISBLANK(B915),"",SUMIF(Virkedager!$C:$C,"&gt;" &amp;  C915,Virkedager!$A:$A) - SUMIF(Virkedager!$C:$C,"&gt;" &amp;  D915,Virkedager!$A:$A))</f>
        <v/>
      </c>
      <c r="J915" s="54" t="str">
        <f t="shared" si="60"/>
        <v/>
      </c>
      <c r="K915" s="55" t="str">
        <f>IF(ISBLANK(B915),"",SUMIF(Virkedager!$C:$C,"&gt;" &amp;  C915,Virkedager!$A:$A) - SUMIF(Virkedager!$C:$C,"&gt;" &amp;  F915,Virkedager!$A:$A))</f>
        <v/>
      </c>
      <c r="L915" s="54" t="str">
        <f t="shared" si="61"/>
        <v/>
      </c>
      <c r="M915" s="56" t="str">
        <f t="shared" si="62"/>
        <v/>
      </c>
      <c r="N915" s="56" t="str">
        <f>IF(ISBLANK(B915),"",IF(COUNTIF($B$7:B915,B915)&gt;1,TRUE,FALSE))</f>
        <v/>
      </c>
      <c r="O915" s="56" t="str">
        <f>IF(ISBLANK(B915),"",IF(COUNTIF($M$7:M915,TRUE)&gt;$Q$2,M915,FALSE))</f>
        <v/>
      </c>
      <c r="P915" s="135"/>
      <c r="Q915" s="134" t="str">
        <f t="shared" si="63"/>
        <v/>
      </c>
    </row>
    <row r="916" spans="2:17" s="49" customFormat="1" ht="15" x14ac:dyDescent="0.25">
      <c r="B916" s="50"/>
      <c r="C916" s="51"/>
      <c r="D916" s="51"/>
      <c r="E916" s="52"/>
      <c r="F916" s="51"/>
      <c r="G916" s="53"/>
      <c r="H916" s="132"/>
      <c r="I916" s="131" t="str">
        <f>IF(ISBLANK(B916),"",SUMIF(Virkedager!$C:$C,"&gt;" &amp;  C916,Virkedager!$A:$A) - SUMIF(Virkedager!$C:$C,"&gt;" &amp;  D916,Virkedager!$A:$A))</f>
        <v/>
      </c>
      <c r="J916" s="54" t="str">
        <f t="shared" si="60"/>
        <v/>
      </c>
      <c r="K916" s="55" t="str">
        <f>IF(ISBLANK(B916),"",SUMIF(Virkedager!$C:$C,"&gt;" &amp;  C916,Virkedager!$A:$A) - SUMIF(Virkedager!$C:$C,"&gt;" &amp;  F916,Virkedager!$A:$A))</f>
        <v/>
      </c>
      <c r="L916" s="54" t="str">
        <f t="shared" si="61"/>
        <v/>
      </c>
      <c r="M916" s="56" t="str">
        <f t="shared" si="62"/>
        <v/>
      </c>
      <c r="N916" s="56" t="str">
        <f>IF(ISBLANK(B916),"",IF(COUNTIF($B$7:B916,B916)&gt;1,TRUE,FALSE))</f>
        <v/>
      </c>
      <c r="O916" s="56" t="str">
        <f>IF(ISBLANK(B916),"",IF(COUNTIF($M$7:M916,TRUE)&gt;$Q$2,M916,FALSE))</f>
        <v/>
      </c>
      <c r="P916" s="135"/>
      <c r="Q916" s="134" t="str">
        <f t="shared" si="63"/>
        <v/>
      </c>
    </row>
    <row r="917" spans="2:17" s="49" customFormat="1" ht="15" x14ac:dyDescent="0.25">
      <c r="B917" s="50"/>
      <c r="C917" s="51"/>
      <c r="D917" s="51"/>
      <c r="E917" s="52"/>
      <c r="F917" s="51"/>
      <c r="G917" s="53"/>
      <c r="H917" s="132"/>
      <c r="I917" s="131" t="str">
        <f>IF(ISBLANK(B917),"",SUMIF(Virkedager!$C:$C,"&gt;" &amp;  C917,Virkedager!$A:$A) - SUMIF(Virkedager!$C:$C,"&gt;" &amp;  D917,Virkedager!$A:$A))</f>
        <v/>
      </c>
      <c r="J917" s="54" t="str">
        <f t="shared" si="60"/>
        <v/>
      </c>
      <c r="K917" s="55" t="str">
        <f>IF(ISBLANK(B917),"",SUMIF(Virkedager!$C:$C,"&gt;" &amp;  C917,Virkedager!$A:$A) - SUMIF(Virkedager!$C:$C,"&gt;" &amp;  F917,Virkedager!$A:$A))</f>
        <v/>
      </c>
      <c r="L917" s="54" t="str">
        <f t="shared" si="61"/>
        <v/>
      </c>
      <c r="M917" s="56" t="str">
        <f t="shared" si="62"/>
        <v/>
      </c>
      <c r="N917" s="56" t="str">
        <f>IF(ISBLANK(B917),"",IF(COUNTIF($B$7:B917,B917)&gt;1,TRUE,FALSE))</f>
        <v/>
      </c>
      <c r="O917" s="56" t="str">
        <f>IF(ISBLANK(B917),"",IF(COUNTIF($M$7:M917,TRUE)&gt;$Q$2,M917,FALSE))</f>
        <v/>
      </c>
      <c r="P917" s="135"/>
      <c r="Q917" s="134" t="str">
        <f t="shared" si="63"/>
        <v/>
      </c>
    </row>
    <row r="918" spans="2:17" s="49" customFormat="1" ht="15" x14ac:dyDescent="0.25">
      <c r="B918" s="50"/>
      <c r="C918" s="51"/>
      <c r="D918" s="51"/>
      <c r="E918" s="52"/>
      <c r="F918" s="51"/>
      <c r="G918" s="53"/>
      <c r="H918" s="132"/>
      <c r="I918" s="131" t="str">
        <f>IF(ISBLANK(B918),"",SUMIF(Virkedager!$C:$C,"&gt;" &amp;  C918,Virkedager!$A:$A) - SUMIF(Virkedager!$C:$C,"&gt;" &amp;  D918,Virkedager!$A:$A))</f>
        <v/>
      </c>
      <c r="J918" s="54" t="str">
        <f t="shared" si="60"/>
        <v/>
      </c>
      <c r="K918" s="55" t="str">
        <f>IF(ISBLANK(B918),"",SUMIF(Virkedager!$C:$C,"&gt;" &amp;  C918,Virkedager!$A:$A) - SUMIF(Virkedager!$C:$C,"&gt;" &amp;  F918,Virkedager!$A:$A))</f>
        <v/>
      </c>
      <c r="L918" s="54" t="str">
        <f t="shared" si="61"/>
        <v/>
      </c>
      <c r="M918" s="56" t="str">
        <f t="shared" si="62"/>
        <v/>
      </c>
      <c r="N918" s="56" t="str">
        <f>IF(ISBLANK(B918),"",IF(COUNTIF($B$7:B918,B918)&gt;1,TRUE,FALSE))</f>
        <v/>
      </c>
      <c r="O918" s="56" t="str">
        <f>IF(ISBLANK(B918),"",IF(COUNTIF($M$7:M918,TRUE)&gt;$Q$2,M918,FALSE))</f>
        <v/>
      </c>
      <c r="P918" s="135"/>
      <c r="Q918" s="134" t="str">
        <f t="shared" si="63"/>
        <v/>
      </c>
    </row>
    <row r="919" spans="2:17" s="49" customFormat="1" ht="15" x14ac:dyDescent="0.25">
      <c r="B919" s="50"/>
      <c r="C919" s="51"/>
      <c r="D919" s="51"/>
      <c r="E919" s="52"/>
      <c r="F919" s="51"/>
      <c r="G919" s="53"/>
      <c r="H919" s="132"/>
      <c r="I919" s="131" t="str">
        <f>IF(ISBLANK(B919),"",SUMIF(Virkedager!$C:$C,"&gt;" &amp;  C919,Virkedager!$A:$A) - SUMIF(Virkedager!$C:$C,"&gt;" &amp;  D919,Virkedager!$A:$A))</f>
        <v/>
      </c>
      <c r="J919" s="54" t="str">
        <f t="shared" si="60"/>
        <v/>
      </c>
      <c r="K919" s="55" t="str">
        <f>IF(ISBLANK(B919),"",SUMIF(Virkedager!$C:$C,"&gt;" &amp;  C919,Virkedager!$A:$A) - SUMIF(Virkedager!$C:$C,"&gt;" &amp;  F919,Virkedager!$A:$A))</f>
        <v/>
      </c>
      <c r="L919" s="54" t="str">
        <f t="shared" si="61"/>
        <v/>
      </c>
      <c r="M919" s="56" t="str">
        <f t="shared" si="62"/>
        <v/>
      </c>
      <c r="N919" s="56" t="str">
        <f>IF(ISBLANK(B919),"",IF(COUNTIF($B$7:B919,B919)&gt;1,TRUE,FALSE))</f>
        <v/>
      </c>
      <c r="O919" s="56" t="str">
        <f>IF(ISBLANK(B919),"",IF(COUNTIF($M$7:M919,TRUE)&gt;$Q$2,M919,FALSE))</f>
        <v/>
      </c>
      <c r="P919" s="135"/>
      <c r="Q919" s="134" t="str">
        <f t="shared" si="63"/>
        <v/>
      </c>
    </row>
    <row r="920" spans="2:17" s="49" customFormat="1" ht="15" x14ac:dyDescent="0.25">
      <c r="B920" s="50"/>
      <c r="C920" s="51"/>
      <c r="D920" s="51"/>
      <c r="E920" s="52"/>
      <c r="F920" s="51"/>
      <c r="G920" s="53"/>
      <c r="H920" s="132"/>
      <c r="I920" s="131" t="str">
        <f>IF(ISBLANK(B920),"",SUMIF(Virkedager!$C:$C,"&gt;" &amp;  C920,Virkedager!$A:$A) - SUMIF(Virkedager!$C:$C,"&gt;" &amp;  D920,Virkedager!$A:$A))</f>
        <v/>
      </c>
      <c r="J920" s="54" t="str">
        <f t="shared" si="60"/>
        <v/>
      </c>
      <c r="K920" s="55" t="str">
        <f>IF(ISBLANK(B920),"",SUMIF(Virkedager!$C:$C,"&gt;" &amp;  C920,Virkedager!$A:$A) - SUMIF(Virkedager!$C:$C,"&gt;" &amp;  F920,Virkedager!$A:$A))</f>
        <v/>
      </c>
      <c r="L920" s="54" t="str">
        <f t="shared" si="61"/>
        <v/>
      </c>
      <c r="M920" s="56" t="str">
        <f t="shared" si="62"/>
        <v/>
      </c>
      <c r="N920" s="56" t="str">
        <f>IF(ISBLANK(B920),"",IF(COUNTIF($B$7:B920,B920)&gt;1,TRUE,FALSE))</f>
        <v/>
      </c>
      <c r="O920" s="56" t="str">
        <f>IF(ISBLANK(B920),"",IF(COUNTIF($M$7:M920,TRUE)&gt;$Q$2,M920,FALSE))</f>
        <v/>
      </c>
      <c r="P920" s="135"/>
      <c r="Q920" s="134" t="str">
        <f t="shared" si="63"/>
        <v/>
      </c>
    </row>
    <row r="921" spans="2:17" s="49" customFormat="1" ht="15" x14ac:dyDescent="0.25">
      <c r="B921" s="50"/>
      <c r="C921" s="51"/>
      <c r="D921" s="51"/>
      <c r="E921" s="52"/>
      <c r="F921" s="51"/>
      <c r="G921" s="53"/>
      <c r="H921" s="132"/>
      <c r="I921" s="131" t="str">
        <f>IF(ISBLANK(B921),"",SUMIF(Virkedager!$C:$C,"&gt;" &amp;  C921,Virkedager!$A:$A) - SUMIF(Virkedager!$C:$C,"&gt;" &amp;  D921,Virkedager!$A:$A))</f>
        <v/>
      </c>
      <c r="J921" s="54" t="str">
        <f t="shared" si="60"/>
        <v/>
      </c>
      <c r="K921" s="55" t="str">
        <f>IF(ISBLANK(B921),"",SUMIF(Virkedager!$C:$C,"&gt;" &amp;  C921,Virkedager!$A:$A) - SUMIF(Virkedager!$C:$C,"&gt;" &amp;  F921,Virkedager!$A:$A))</f>
        <v/>
      </c>
      <c r="L921" s="54" t="str">
        <f t="shared" si="61"/>
        <v/>
      </c>
      <c r="M921" s="56" t="str">
        <f t="shared" si="62"/>
        <v/>
      </c>
      <c r="N921" s="56" t="str">
        <f>IF(ISBLANK(B921),"",IF(COUNTIF($B$7:B921,B921)&gt;1,TRUE,FALSE))</f>
        <v/>
      </c>
      <c r="O921" s="56" t="str">
        <f>IF(ISBLANK(B921),"",IF(COUNTIF($M$7:M921,TRUE)&gt;$Q$2,M921,FALSE))</f>
        <v/>
      </c>
      <c r="P921" s="135"/>
      <c r="Q921" s="134" t="str">
        <f t="shared" si="63"/>
        <v/>
      </c>
    </row>
    <row r="922" spans="2:17" s="49" customFormat="1" ht="15" x14ac:dyDescent="0.25">
      <c r="B922" s="50"/>
      <c r="C922" s="51"/>
      <c r="D922" s="51"/>
      <c r="E922" s="52"/>
      <c r="F922" s="51"/>
      <c r="G922" s="53"/>
      <c r="H922" s="132"/>
      <c r="I922" s="131" t="str">
        <f>IF(ISBLANK(B922),"",SUMIF(Virkedager!$C:$C,"&gt;" &amp;  C922,Virkedager!$A:$A) - SUMIF(Virkedager!$C:$C,"&gt;" &amp;  D922,Virkedager!$A:$A))</f>
        <v/>
      </c>
      <c r="J922" s="54" t="str">
        <f t="shared" si="60"/>
        <v/>
      </c>
      <c r="K922" s="55" t="str">
        <f>IF(ISBLANK(B922),"",SUMIF(Virkedager!$C:$C,"&gt;" &amp;  C922,Virkedager!$A:$A) - SUMIF(Virkedager!$C:$C,"&gt;" &amp;  F922,Virkedager!$A:$A))</f>
        <v/>
      </c>
      <c r="L922" s="54" t="str">
        <f t="shared" si="61"/>
        <v/>
      </c>
      <c r="M922" s="56" t="str">
        <f t="shared" si="62"/>
        <v/>
      </c>
      <c r="N922" s="56" t="str">
        <f>IF(ISBLANK(B922),"",IF(COUNTIF($B$7:B922,B922)&gt;1,TRUE,FALSE))</f>
        <v/>
      </c>
      <c r="O922" s="56" t="str">
        <f>IF(ISBLANK(B922),"",IF(COUNTIF($M$7:M922,TRUE)&gt;$Q$2,M922,FALSE))</f>
        <v/>
      </c>
      <c r="P922" s="135"/>
      <c r="Q922" s="134" t="str">
        <f t="shared" si="63"/>
        <v/>
      </c>
    </row>
    <row r="923" spans="2:17" s="49" customFormat="1" ht="15" x14ac:dyDescent="0.25">
      <c r="B923" s="50"/>
      <c r="C923" s="51"/>
      <c r="D923" s="51"/>
      <c r="E923" s="52"/>
      <c r="F923" s="51"/>
      <c r="G923" s="53"/>
      <c r="H923" s="132"/>
      <c r="I923" s="131" t="str">
        <f>IF(ISBLANK(B923),"",SUMIF(Virkedager!$C:$C,"&gt;" &amp;  C923,Virkedager!$A:$A) - SUMIF(Virkedager!$C:$C,"&gt;" &amp;  D923,Virkedager!$A:$A))</f>
        <v/>
      </c>
      <c r="J923" s="54" t="str">
        <f t="shared" si="60"/>
        <v/>
      </c>
      <c r="K923" s="55" t="str">
        <f>IF(ISBLANK(B923),"",SUMIF(Virkedager!$C:$C,"&gt;" &amp;  C923,Virkedager!$A:$A) - SUMIF(Virkedager!$C:$C,"&gt;" &amp;  F923,Virkedager!$A:$A))</f>
        <v/>
      </c>
      <c r="L923" s="54" t="str">
        <f t="shared" si="61"/>
        <v/>
      </c>
      <c r="M923" s="56" t="str">
        <f t="shared" si="62"/>
        <v/>
      </c>
      <c r="N923" s="56" t="str">
        <f>IF(ISBLANK(B923),"",IF(COUNTIF($B$7:B923,B923)&gt;1,TRUE,FALSE))</f>
        <v/>
      </c>
      <c r="O923" s="56" t="str">
        <f>IF(ISBLANK(B923),"",IF(COUNTIF($M$7:M923,TRUE)&gt;$Q$2,M923,FALSE))</f>
        <v/>
      </c>
      <c r="P923" s="135"/>
      <c r="Q923" s="134" t="str">
        <f t="shared" si="63"/>
        <v/>
      </c>
    </row>
    <row r="924" spans="2:17" s="49" customFormat="1" ht="15" x14ac:dyDescent="0.25">
      <c r="B924" s="50"/>
      <c r="C924" s="51"/>
      <c r="D924" s="51"/>
      <c r="E924" s="52"/>
      <c r="F924" s="51"/>
      <c r="G924" s="53"/>
      <c r="H924" s="132"/>
      <c r="I924" s="131" t="str">
        <f>IF(ISBLANK(B924),"",SUMIF(Virkedager!$C:$C,"&gt;" &amp;  C924,Virkedager!$A:$A) - SUMIF(Virkedager!$C:$C,"&gt;" &amp;  D924,Virkedager!$A:$A))</f>
        <v/>
      </c>
      <c r="J924" s="54" t="str">
        <f t="shared" si="60"/>
        <v/>
      </c>
      <c r="K924" s="55" t="str">
        <f>IF(ISBLANK(B924),"",SUMIF(Virkedager!$C:$C,"&gt;" &amp;  C924,Virkedager!$A:$A) - SUMIF(Virkedager!$C:$C,"&gt;" &amp;  F924,Virkedager!$A:$A))</f>
        <v/>
      </c>
      <c r="L924" s="54" t="str">
        <f t="shared" si="61"/>
        <v/>
      </c>
      <c r="M924" s="56" t="str">
        <f t="shared" si="62"/>
        <v/>
      </c>
      <c r="N924" s="56" t="str">
        <f>IF(ISBLANK(B924),"",IF(COUNTIF($B$7:B924,B924)&gt;1,TRUE,FALSE))</f>
        <v/>
      </c>
      <c r="O924" s="56" t="str">
        <f>IF(ISBLANK(B924),"",IF(COUNTIF($M$7:M924,TRUE)&gt;$Q$2,M924,FALSE))</f>
        <v/>
      </c>
      <c r="P924" s="135"/>
      <c r="Q924" s="134" t="str">
        <f t="shared" si="63"/>
        <v/>
      </c>
    </row>
    <row r="925" spans="2:17" s="49" customFormat="1" ht="15" x14ac:dyDescent="0.25">
      <c r="B925" s="50"/>
      <c r="C925" s="51"/>
      <c r="D925" s="51"/>
      <c r="E925" s="52"/>
      <c r="F925" s="51"/>
      <c r="G925" s="53"/>
      <c r="H925" s="132"/>
      <c r="I925" s="131" t="str">
        <f>IF(ISBLANK(B925),"",SUMIF(Virkedager!$C:$C,"&gt;" &amp;  C925,Virkedager!$A:$A) - SUMIF(Virkedager!$C:$C,"&gt;" &amp;  D925,Virkedager!$A:$A))</f>
        <v/>
      </c>
      <c r="J925" s="54" t="str">
        <f t="shared" si="60"/>
        <v/>
      </c>
      <c r="K925" s="55" t="str">
        <f>IF(ISBLANK(B925),"",SUMIF(Virkedager!$C:$C,"&gt;" &amp;  C925,Virkedager!$A:$A) - SUMIF(Virkedager!$C:$C,"&gt;" &amp;  F925,Virkedager!$A:$A))</f>
        <v/>
      </c>
      <c r="L925" s="54" t="str">
        <f t="shared" si="61"/>
        <v/>
      </c>
      <c r="M925" s="56" t="str">
        <f t="shared" si="62"/>
        <v/>
      </c>
      <c r="N925" s="56" t="str">
        <f>IF(ISBLANK(B925),"",IF(COUNTIF($B$7:B925,B925)&gt;1,TRUE,FALSE))</f>
        <v/>
      </c>
      <c r="O925" s="56" t="str">
        <f>IF(ISBLANK(B925),"",IF(COUNTIF($M$7:M925,TRUE)&gt;$Q$2,M925,FALSE))</f>
        <v/>
      </c>
      <c r="P925" s="135"/>
      <c r="Q925" s="134" t="str">
        <f t="shared" si="63"/>
        <v/>
      </c>
    </row>
    <row r="926" spans="2:17" s="49" customFormat="1" ht="15" x14ac:dyDescent="0.25">
      <c r="B926" s="50"/>
      <c r="C926" s="51"/>
      <c r="D926" s="51"/>
      <c r="E926" s="52"/>
      <c r="F926" s="51"/>
      <c r="G926" s="53"/>
      <c r="H926" s="132"/>
      <c r="I926" s="131" t="str">
        <f>IF(ISBLANK(B926),"",SUMIF(Virkedager!$C:$C,"&gt;" &amp;  C926,Virkedager!$A:$A) - SUMIF(Virkedager!$C:$C,"&gt;" &amp;  D926,Virkedager!$A:$A))</f>
        <v/>
      </c>
      <c r="J926" s="54" t="str">
        <f t="shared" si="60"/>
        <v/>
      </c>
      <c r="K926" s="55" t="str">
        <f>IF(ISBLANK(B926),"",SUMIF(Virkedager!$C:$C,"&gt;" &amp;  C926,Virkedager!$A:$A) - SUMIF(Virkedager!$C:$C,"&gt;" &amp;  F926,Virkedager!$A:$A))</f>
        <v/>
      </c>
      <c r="L926" s="54" t="str">
        <f t="shared" si="61"/>
        <v/>
      </c>
      <c r="M926" s="56" t="str">
        <f t="shared" si="62"/>
        <v/>
      </c>
      <c r="N926" s="56" t="str">
        <f>IF(ISBLANK(B926),"",IF(COUNTIF($B$7:B926,B926)&gt;1,TRUE,FALSE))</f>
        <v/>
      </c>
      <c r="O926" s="56" t="str">
        <f>IF(ISBLANK(B926),"",IF(COUNTIF($M$7:M926,TRUE)&gt;$Q$2,M926,FALSE))</f>
        <v/>
      </c>
      <c r="P926" s="135"/>
      <c r="Q926" s="134" t="str">
        <f t="shared" si="63"/>
        <v/>
      </c>
    </row>
    <row r="927" spans="2:17" s="49" customFormat="1" ht="15" x14ac:dyDescent="0.25">
      <c r="B927" s="50"/>
      <c r="C927" s="51"/>
      <c r="D927" s="51"/>
      <c r="E927" s="52"/>
      <c r="F927" s="51"/>
      <c r="G927" s="53"/>
      <c r="H927" s="132"/>
      <c r="I927" s="131" t="str">
        <f>IF(ISBLANK(B927),"",SUMIF(Virkedager!$C:$C,"&gt;" &amp;  C927,Virkedager!$A:$A) - SUMIF(Virkedager!$C:$C,"&gt;" &amp;  D927,Virkedager!$A:$A))</f>
        <v/>
      </c>
      <c r="J927" s="54" t="str">
        <f t="shared" si="60"/>
        <v/>
      </c>
      <c r="K927" s="55" t="str">
        <f>IF(ISBLANK(B927),"",SUMIF(Virkedager!$C:$C,"&gt;" &amp;  C927,Virkedager!$A:$A) - SUMIF(Virkedager!$C:$C,"&gt;" &amp;  F927,Virkedager!$A:$A))</f>
        <v/>
      </c>
      <c r="L927" s="54" t="str">
        <f t="shared" si="61"/>
        <v/>
      </c>
      <c r="M927" s="56" t="str">
        <f t="shared" si="62"/>
        <v/>
      </c>
      <c r="N927" s="56" t="str">
        <f>IF(ISBLANK(B927),"",IF(COUNTIF($B$7:B927,B927)&gt;1,TRUE,FALSE))</f>
        <v/>
      </c>
      <c r="O927" s="56" t="str">
        <f>IF(ISBLANK(B927),"",IF(COUNTIF($M$7:M927,TRUE)&gt;$Q$2,M927,FALSE))</f>
        <v/>
      </c>
      <c r="P927" s="135"/>
      <c r="Q927" s="134" t="str">
        <f t="shared" si="63"/>
        <v/>
      </c>
    </row>
    <row r="928" spans="2:17" s="49" customFormat="1" ht="15" x14ac:dyDescent="0.25">
      <c r="B928" s="50"/>
      <c r="C928" s="51"/>
      <c r="D928" s="51"/>
      <c r="E928" s="52"/>
      <c r="F928" s="51"/>
      <c r="G928" s="53"/>
      <c r="H928" s="132"/>
      <c r="I928" s="131" t="str">
        <f>IF(ISBLANK(B928),"",SUMIF(Virkedager!$C:$C,"&gt;" &amp;  C928,Virkedager!$A:$A) - SUMIF(Virkedager!$C:$C,"&gt;" &amp;  D928,Virkedager!$A:$A))</f>
        <v/>
      </c>
      <c r="J928" s="54" t="str">
        <f t="shared" si="60"/>
        <v/>
      </c>
      <c r="K928" s="55" t="str">
        <f>IF(ISBLANK(B928),"",SUMIF(Virkedager!$C:$C,"&gt;" &amp;  C928,Virkedager!$A:$A) - SUMIF(Virkedager!$C:$C,"&gt;" &amp;  F928,Virkedager!$A:$A))</f>
        <v/>
      </c>
      <c r="L928" s="54" t="str">
        <f t="shared" si="61"/>
        <v/>
      </c>
      <c r="M928" s="56" t="str">
        <f t="shared" si="62"/>
        <v/>
      </c>
      <c r="N928" s="56" t="str">
        <f>IF(ISBLANK(B928),"",IF(COUNTIF($B$7:B928,B928)&gt;1,TRUE,FALSE))</f>
        <v/>
      </c>
      <c r="O928" s="56" t="str">
        <f>IF(ISBLANK(B928),"",IF(COUNTIF($M$7:M928,TRUE)&gt;$Q$2,M928,FALSE))</f>
        <v/>
      </c>
      <c r="P928" s="135"/>
      <c r="Q928" s="134" t="str">
        <f t="shared" si="63"/>
        <v/>
      </c>
    </row>
    <row r="929" spans="2:17" s="49" customFormat="1" ht="15" x14ac:dyDescent="0.25">
      <c r="B929" s="50"/>
      <c r="C929" s="51"/>
      <c r="D929" s="51"/>
      <c r="E929" s="52"/>
      <c r="F929" s="51"/>
      <c r="G929" s="53"/>
      <c r="H929" s="132"/>
      <c r="I929" s="131" t="str">
        <f>IF(ISBLANK(B929),"",SUMIF(Virkedager!$C:$C,"&gt;" &amp;  C929,Virkedager!$A:$A) - SUMIF(Virkedager!$C:$C,"&gt;" &amp;  D929,Virkedager!$A:$A))</f>
        <v/>
      </c>
      <c r="J929" s="54" t="str">
        <f t="shared" si="60"/>
        <v/>
      </c>
      <c r="K929" s="55" t="str">
        <f>IF(ISBLANK(B929),"",SUMIF(Virkedager!$C:$C,"&gt;" &amp;  C929,Virkedager!$A:$A) - SUMIF(Virkedager!$C:$C,"&gt;" &amp;  F929,Virkedager!$A:$A))</f>
        <v/>
      </c>
      <c r="L929" s="54" t="str">
        <f t="shared" si="61"/>
        <v/>
      </c>
      <c r="M929" s="56" t="str">
        <f t="shared" si="62"/>
        <v/>
      </c>
      <c r="N929" s="56" t="str">
        <f>IF(ISBLANK(B929),"",IF(COUNTIF($B$7:B929,B929)&gt;1,TRUE,FALSE))</f>
        <v/>
      </c>
      <c r="O929" s="56" t="str">
        <f>IF(ISBLANK(B929),"",IF(COUNTIF($M$7:M929,TRUE)&gt;$Q$2,M929,FALSE))</f>
        <v/>
      </c>
      <c r="P929" s="135"/>
      <c r="Q929" s="134" t="str">
        <f t="shared" si="63"/>
        <v/>
      </c>
    </row>
    <row r="930" spans="2:17" s="49" customFormat="1" ht="15" x14ac:dyDescent="0.25">
      <c r="B930" s="50"/>
      <c r="C930" s="51"/>
      <c r="D930" s="51"/>
      <c r="E930" s="52"/>
      <c r="F930" s="51"/>
      <c r="G930" s="53"/>
      <c r="H930" s="132"/>
      <c r="I930" s="131" t="str">
        <f>IF(ISBLANK(B930),"",SUMIF(Virkedager!$C:$C,"&gt;" &amp;  C930,Virkedager!$A:$A) - SUMIF(Virkedager!$C:$C,"&gt;" &amp;  D930,Virkedager!$A:$A))</f>
        <v/>
      </c>
      <c r="J930" s="54" t="str">
        <f t="shared" si="60"/>
        <v/>
      </c>
      <c r="K930" s="55" t="str">
        <f>IF(ISBLANK(B930),"",SUMIF(Virkedager!$C:$C,"&gt;" &amp;  C930,Virkedager!$A:$A) - SUMIF(Virkedager!$C:$C,"&gt;" &amp;  F930,Virkedager!$A:$A))</f>
        <v/>
      </c>
      <c r="L930" s="54" t="str">
        <f t="shared" si="61"/>
        <v/>
      </c>
      <c r="M930" s="56" t="str">
        <f t="shared" si="62"/>
        <v/>
      </c>
      <c r="N930" s="56" t="str">
        <f>IF(ISBLANK(B930),"",IF(COUNTIF($B$7:B930,B930)&gt;1,TRUE,FALSE))</f>
        <v/>
      </c>
      <c r="O930" s="56" t="str">
        <f>IF(ISBLANK(B930),"",IF(COUNTIF($M$7:M930,TRUE)&gt;$Q$2,M930,FALSE))</f>
        <v/>
      </c>
      <c r="P930" s="135"/>
      <c r="Q930" s="134" t="str">
        <f t="shared" si="63"/>
        <v/>
      </c>
    </row>
    <row r="931" spans="2:17" s="49" customFormat="1" ht="15" x14ac:dyDescent="0.25">
      <c r="B931" s="50"/>
      <c r="C931" s="51"/>
      <c r="D931" s="51"/>
      <c r="E931" s="52"/>
      <c r="F931" s="51"/>
      <c r="G931" s="53"/>
      <c r="H931" s="132"/>
      <c r="I931" s="131" t="str">
        <f>IF(ISBLANK(B931),"",SUMIF(Virkedager!$C:$C,"&gt;" &amp;  C931,Virkedager!$A:$A) - SUMIF(Virkedager!$C:$C,"&gt;" &amp;  D931,Virkedager!$A:$A))</f>
        <v/>
      </c>
      <c r="J931" s="54" t="str">
        <f t="shared" si="60"/>
        <v/>
      </c>
      <c r="K931" s="55" t="str">
        <f>IF(ISBLANK(B931),"",SUMIF(Virkedager!$C:$C,"&gt;" &amp;  C931,Virkedager!$A:$A) - SUMIF(Virkedager!$C:$C,"&gt;" &amp;  F931,Virkedager!$A:$A))</f>
        <v/>
      </c>
      <c r="L931" s="54" t="str">
        <f t="shared" si="61"/>
        <v/>
      </c>
      <c r="M931" s="56" t="str">
        <f t="shared" si="62"/>
        <v/>
      </c>
      <c r="N931" s="56" t="str">
        <f>IF(ISBLANK(B931),"",IF(COUNTIF($B$7:B931,B931)&gt;1,TRUE,FALSE))</f>
        <v/>
      </c>
      <c r="O931" s="56" t="str">
        <f>IF(ISBLANK(B931),"",IF(COUNTIF($M$7:M931,TRUE)&gt;$Q$2,M931,FALSE))</f>
        <v/>
      </c>
      <c r="P931" s="135"/>
      <c r="Q931" s="134" t="str">
        <f t="shared" si="63"/>
        <v/>
      </c>
    </row>
    <row r="932" spans="2:17" s="49" customFormat="1" ht="15" x14ac:dyDescent="0.25">
      <c r="B932" s="50"/>
      <c r="C932" s="51"/>
      <c r="D932" s="51"/>
      <c r="E932" s="52"/>
      <c r="F932" s="51"/>
      <c r="G932" s="53"/>
      <c r="H932" s="132"/>
      <c r="I932" s="131" t="str">
        <f>IF(ISBLANK(B932),"",SUMIF(Virkedager!$C:$C,"&gt;" &amp;  C932,Virkedager!$A:$A) - SUMIF(Virkedager!$C:$C,"&gt;" &amp;  D932,Virkedager!$A:$A))</f>
        <v/>
      </c>
      <c r="J932" s="54" t="str">
        <f t="shared" si="60"/>
        <v/>
      </c>
      <c r="K932" s="55" t="str">
        <f>IF(ISBLANK(B932),"",SUMIF(Virkedager!$C:$C,"&gt;" &amp;  C932,Virkedager!$A:$A) - SUMIF(Virkedager!$C:$C,"&gt;" &amp;  F932,Virkedager!$A:$A))</f>
        <v/>
      </c>
      <c r="L932" s="54" t="str">
        <f t="shared" si="61"/>
        <v/>
      </c>
      <c r="M932" s="56" t="str">
        <f t="shared" si="62"/>
        <v/>
      </c>
      <c r="N932" s="56" t="str">
        <f>IF(ISBLANK(B932),"",IF(COUNTIF($B$7:B932,B932)&gt;1,TRUE,FALSE))</f>
        <v/>
      </c>
      <c r="O932" s="56" t="str">
        <f>IF(ISBLANK(B932),"",IF(COUNTIF($M$7:M932,TRUE)&gt;$Q$2,M932,FALSE))</f>
        <v/>
      </c>
      <c r="P932" s="135"/>
      <c r="Q932" s="134" t="str">
        <f t="shared" si="63"/>
        <v/>
      </c>
    </row>
    <row r="933" spans="2:17" s="49" customFormat="1" ht="15" x14ac:dyDescent="0.25">
      <c r="B933" s="50"/>
      <c r="C933" s="51"/>
      <c r="D933" s="51"/>
      <c r="E933" s="52"/>
      <c r="F933" s="51"/>
      <c r="G933" s="53"/>
      <c r="H933" s="132"/>
      <c r="I933" s="131" t="str">
        <f>IF(ISBLANK(B933),"",SUMIF(Virkedager!$C:$C,"&gt;" &amp;  C933,Virkedager!$A:$A) - SUMIF(Virkedager!$C:$C,"&gt;" &amp;  D933,Virkedager!$A:$A))</f>
        <v/>
      </c>
      <c r="J933" s="54" t="str">
        <f t="shared" si="60"/>
        <v/>
      </c>
      <c r="K933" s="55" t="str">
        <f>IF(ISBLANK(B933),"",SUMIF(Virkedager!$C:$C,"&gt;" &amp;  C933,Virkedager!$A:$A) - SUMIF(Virkedager!$C:$C,"&gt;" &amp;  F933,Virkedager!$A:$A))</f>
        <v/>
      </c>
      <c r="L933" s="54" t="str">
        <f t="shared" si="61"/>
        <v/>
      </c>
      <c r="M933" s="56" t="str">
        <f t="shared" si="62"/>
        <v/>
      </c>
      <c r="N933" s="56" t="str">
        <f>IF(ISBLANK(B933),"",IF(COUNTIF($B$7:B933,B933)&gt;1,TRUE,FALSE))</f>
        <v/>
      </c>
      <c r="O933" s="56" t="str">
        <f>IF(ISBLANK(B933),"",IF(COUNTIF($M$7:M933,TRUE)&gt;$Q$2,M933,FALSE))</f>
        <v/>
      </c>
      <c r="P933" s="135"/>
      <c r="Q933" s="134" t="str">
        <f t="shared" si="63"/>
        <v/>
      </c>
    </row>
    <row r="934" spans="2:17" s="49" customFormat="1" ht="15" x14ac:dyDescent="0.25">
      <c r="B934" s="50"/>
      <c r="C934" s="51"/>
      <c r="D934" s="51"/>
      <c r="E934" s="52"/>
      <c r="F934" s="51"/>
      <c r="G934" s="53"/>
      <c r="H934" s="132"/>
      <c r="I934" s="131" t="str">
        <f>IF(ISBLANK(B934),"",SUMIF(Virkedager!$C:$C,"&gt;" &amp;  C934,Virkedager!$A:$A) - SUMIF(Virkedager!$C:$C,"&gt;" &amp;  D934,Virkedager!$A:$A))</f>
        <v/>
      </c>
      <c r="J934" s="54" t="str">
        <f t="shared" si="60"/>
        <v/>
      </c>
      <c r="K934" s="55" t="str">
        <f>IF(ISBLANK(B934),"",SUMIF(Virkedager!$C:$C,"&gt;" &amp;  C934,Virkedager!$A:$A) - SUMIF(Virkedager!$C:$C,"&gt;" &amp;  F934,Virkedager!$A:$A))</f>
        <v/>
      </c>
      <c r="L934" s="54" t="str">
        <f t="shared" si="61"/>
        <v/>
      </c>
      <c r="M934" s="56" t="str">
        <f t="shared" si="62"/>
        <v/>
      </c>
      <c r="N934" s="56" t="str">
        <f>IF(ISBLANK(B934),"",IF(COUNTIF($B$7:B934,B934)&gt;1,TRUE,FALSE))</f>
        <v/>
      </c>
      <c r="O934" s="56" t="str">
        <f>IF(ISBLANK(B934),"",IF(COUNTIF($M$7:M934,TRUE)&gt;$Q$2,M934,FALSE))</f>
        <v/>
      </c>
      <c r="P934" s="135"/>
      <c r="Q934" s="134" t="str">
        <f t="shared" si="63"/>
        <v/>
      </c>
    </row>
    <row r="935" spans="2:17" s="49" customFormat="1" ht="15" x14ac:dyDescent="0.25">
      <c r="B935" s="50"/>
      <c r="C935" s="51"/>
      <c r="D935" s="51"/>
      <c r="E935" s="52"/>
      <c r="F935" s="51"/>
      <c r="G935" s="53"/>
      <c r="H935" s="132"/>
      <c r="I935" s="131" t="str">
        <f>IF(ISBLANK(B935),"",SUMIF(Virkedager!$C:$C,"&gt;" &amp;  C935,Virkedager!$A:$A) - SUMIF(Virkedager!$C:$C,"&gt;" &amp;  D935,Virkedager!$A:$A))</f>
        <v/>
      </c>
      <c r="J935" s="54" t="str">
        <f t="shared" si="60"/>
        <v/>
      </c>
      <c r="K935" s="55" t="str">
        <f>IF(ISBLANK(B935),"",SUMIF(Virkedager!$C:$C,"&gt;" &amp;  C935,Virkedager!$A:$A) - SUMIF(Virkedager!$C:$C,"&gt;" &amp;  F935,Virkedager!$A:$A))</f>
        <v/>
      </c>
      <c r="L935" s="54" t="str">
        <f t="shared" si="61"/>
        <v/>
      </c>
      <c r="M935" s="56" t="str">
        <f t="shared" si="62"/>
        <v/>
      </c>
      <c r="N935" s="56" t="str">
        <f>IF(ISBLANK(B935),"",IF(COUNTIF($B$7:B935,B935)&gt;1,TRUE,FALSE))</f>
        <v/>
      </c>
      <c r="O935" s="56" t="str">
        <f>IF(ISBLANK(B935),"",IF(COUNTIF($M$7:M935,TRUE)&gt;$Q$2,M935,FALSE))</f>
        <v/>
      </c>
      <c r="P935" s="135"/>
      <c r="Q935" s="134" t="str">
        <f t="shared" si="63"/>
        <v/>
      </c>
    </row>
    <row r="936" spans="2:17" s="49" customFormat="1" ht="15" x14ac:dyDescent="0.25">
      <c r="B936" s="50"/>
      <c r="C936" s="51"/>
      <c r="D936" s="51"/>
      <c r="E936" s="52"/>
      <c r="F936" s="51"/>
      <c r="G936" s="53"/>
      <c r="H936" s="132"/>
      <c r="I936" s="131" t="str">
        <f>IF(ISBLANK(B936),"",SUMIF(Virkedager!$C:$C,"&gt;" &amp;  C936,Virkedager!$A:$A) - SUMIF(Virkedager!$C:$C,"&gt;" &amp;  D936,Virkedager!$A:$A))</f>
        <v/>
      </c>
      <c r="J936" s="54" t="str">
        <f t="shared" si="60"/>
        <v/>
      </c>
      <c r="K936" s="55" t="str">
        <f>IF(ISBLANK(B936),"",SUMIF(Virkedager!$C:$C,"&gt;" &amp;  C936,Virkedager!$A:$A) - SUMIF(Virkedager!$C:$C,"&gt;" &amp;  F936,Virkedager!$A:$A))</f>
        <v/>
      </c>
      <c r="L936" s="54" t="str">
        <f t="shared" si="61"/>
        <v/>
      </c>
      <c r="M936" s="56" t="str">
        <f t="shared" si="62"/>
        <v/>
      </c>
      <c r="N936" s="56" t="str">
        <f>IF(ISBLANK(B936),"",IF(COUNTIF($B$7:B936,B936)&gt;1,TRUE,FALSE))</f>
        <v/>
      </c>
      <c r="O936" s="56" t="str">
        <f>IF(ISBLANK(B936),"",IF(COUNTIF($M$7:M936,TRUE)&gt;$Q$2,M936,FALSE))</f>
        <v/>
      </c>
      <c r="P936" s="135"/>
      <c r="Q936" s="134" t="str">
        <f t="shared" si="63"/>
        <v/>
      </c>
    </row>
    <row r="937" spans="2:17" s="49" customFormat="1" ht="15" x14ac:dyDescent="0.25">
      <c r="B937" s="50"/>
      <c r="C937" s="51"/>
      <c r="D937" s="51"/>
      <c r="E937" s="52"/>
      <c r="F937" s="51"/>
      <c r="G937" s="53"/>
      <c r="H937" s="132"/>
      <c r="I937" s="131" t="str">
        <f>IF(ISBLANK(B937),"",SUMIF(Virkedager!$C:$C,"&gt;" &amp;  C937,Virkedager!$A:$A) - SUMIF(Virkedager!$C:$C,"&gt;" &amp;  D937,Virkedager!$A:$A))</f>
        <v/>
      </c>
      <c r="J937" s="54" t="str">
        <f t="shared" si="60"/>
        <v/>
      </c>
      <c r="K937" s="55" t="str">
        <f>IF(ISBLANK(B937),"",SUMIF(Virkedager!$C:$C,"&gt;" &amp;  C937,Virkedager!$A:$A) - SUMIF(Virkedager!$C:$C,"&gt;" &amp;  F937,Virkedager!$A:$A))</f>
        <v/>
      </c>
      <c r="L937" s="54" t="str">
        <f t="shared" si="61"/>
        <v/>
      </c>
      <c r="M937" s="56" t="str">
        <f t="shared" si="62"/>
        <v/>
      </c>
      <c r="N937" s="56" t="str">
        <f>IF(ISBLANK(B937),"",IF(COUNTIF($B$7:B937,B937)&gt;1,TRUE,FALSE))</f>
        <v/>
      </c>
      <c r="O937" s="56" t="str">
        <f>IF(ISBLANK(B937),"",IF(COUNTIF($M$7:M937,TRUE)&gt;$Q$2,M937,FALSE))</f>
        <v/>
      </c>
      <c r="P937" s="135"/>
      <c r="Q937" s="134" t="str">
        <f t="shared" si="63"/>
        <v/>
      </c>
    </row>
    <row r="938" spans="2:17" s="49" customFormat="1" ht="15" x14ac:dyDescent="0.25">
      <c r="B938" s="50"/>
      <c r="C938" s="51"/>
      <c r="D938" s="51"/>
      <c r="E938" s="52"/>
      <c r="F938" s="51"/>
      <c r="G938" s="53"/>
      <c r="H938" s="132"/>
      <c r="I938" s="131" t="str">
        <f>IF(ISBLANK(B938),"",SUMIF(Virkedager!$C:$C,"&gt;" &amp;  C938,Virkedager!$A:$A) - SUMIF(Virkedager!$C:$C,"&gt;" &amp;  D938,Virkedager!$A:$A))</f>
        <v/>
      </c>
      <c r="J938" s="54" t="str">
        <f t="shared" si="60"/>
        <v/>
      </c>
      <c r="K938" s="55" t="str">
        <f>IF(ISBLANK(B938),"",SUMIF(Virkedager!$C:$C,"&gt;" &amp;  C938,Virkedager!$A:$A) - SUMIF(Virkedager!$C:$C,"&gt;" &amp;  F938,Virkedager!$A:$A))</f>
        <v/>
      </c>
      <c r="L938" s="54" t="str">
        <f t="shared" si="61"/>
        <v/>
      </c>
      <c r="M938" s="56" t="str">
        <f t="shared" si="62"/>
        <v/>
      </c>
      <c r="N938" s="56" t="str">
        <f>IF(ISBLANK(B938),"",IF(COUNTIF($B$7:B938,B938)&gt;1,TRUE,FALSE))</f>
        <v/>
      </c>
      <c r="O938" s="56" t="str">
        <f>IF(ISBLANK(B938),"",IF(COUNTIF($M$7:M938,TRUE)&gt;$Q$2,M938,FALSE))</f>
        <v/>
      </c>
      <c r="P938" s="135"/>
      <c r="Q938" s="134" t="str">
        <f t="shared" si="63"/>
        <v/>
      </c>
    </row>
    <row r="939" spans="2:17" s="49" customFormat="1" ht="15" x14ac:dyDescent="0.25">
      <c r="B939" s="50"/>
      <c r="C939" s="51"/>
      <c r="D939" s="51"/>
      <c r="E939" s="52"/>
      <c r="F939" s="51"/>
      <c r="G939" s="53"/>
      <c r="H939" s="132"/>
      <c r="I939" s="131" t="str">
        <f>IF(ISBLANK(B939),"",SUMIF(Virkedager!$C:$C,"&gt;" &amp;  C939,Virkedager!$A:$A) - SUMIF(Virkedager!$C:$C,"&gt;" &amp;  D939,Virkedager!$A:$A))</f>
        <v/>
      </c>
      <c r="J939" s="54" t="str">
        <f t="shared" si="60"/>
        <v/>
      </c>
      <c r="K939" s="55" t="str">
        <f>IF(ISBLANK(B939),"",SUMIF(Virkedager!$C:$C,"&gt;" &amp;  C939,Virkedager!$A:$A) - SUMIF(Virkedager!$C:$C,"&gt;" &amp;  F939,Virkedager!$A:$A))</f>
        <v/>
      </c>
      <c r="L939" s="54" t="str">
        <f t="shared" si="61"/>
        <v/>
      </c>
      <c r="M939" s="56" t="str">
        <f t="shared" si="62"/>
        <v/>
      </c>
      <c r="N939" s="56" t="str">
        <f>IF(ISBLANK(B939),"",IF(COUNTIF($B$7:B939,B939)&gt;1,TRUE,FALSE))</f>
        <v/>
      </c>
      <c r="O939" s="56" t="str">
        <f>IF(ISBLANK(B939),"",IF(COUNTIF($M$7:M939,TRUE)&gt;$Q$2,M939,FALSE))</f>
        <v/>
      </c>
      <c r="P939" s="135"/>
      <c r="Q939" s="134" t="str">
        <f t="shared" si="63"/>
        <v/>
      </c>
    </row>
    <row r="940" spans="2:17" s="49" customFormat="1" ht="15" x14ac:dyDescent="0.25">
      <c r="B940" s="50"/>
      <c r="C940" s="51"/>
      <c r="D940" s="51"/>
      <c r="E940" s="52"/>
      <c r="F940" s="51"/>
      <c r="G940" s="53"/>
      <c r="H940" s="132"/>
      <c r="I940" s="131" t="str">
        <f>IF(ISBLANK(B940),"",SUMIF(Virkedager!$C:$C,"&gt;" &amp;  C940,Virkedager!$A:$A) - SUMIF(Virkedager!$C:$C,"&gt;" &amp;  D940,Virkedager!$A:$A))</f>
        <v/>
      </c>
      <c r="J940" s="54" t="str">
        <f t="shared" si="60"/>
        <v/>
      </c>
      <c r="K940" s="55" t="str">
        <f>IF(ISBLANK(B940),"",SUMIF(Virkedager!$C:$C,"&gt;" &amp;  C940,Virkedager!$A:$A) - SUMIF(Virkedager!$C:$C,"&gt;" &amp;  F940,Virkedager!$A:$A))</f>
        <v/>
      </c>
      <c r="L940" s="54" t="str">
        <f t="shared" si="61"/>
        <v/>
      </c>
      <c r="M940" s="56" t="str">
        <f t="shared" si="62"/>
        <v/>
      </c>
      <c r="N940" s="56" t="str">
        <f>IF(ISBLANK(B940),"",IF(COUNTIF($B$7:B940,B940)&gt;1,TRUE,FALSE))</f>
        <v/>
      </c>
      <c r="O940" s="56" t="str">
        <f>IF(ISBLANK(B940),"",IF(COUNTIF($M$7:M940,TRUE)&gt;$Q$2,M940,FALSE))</f>
        <v/>
      </c>
      <c r="P940" s="135"/>
      <c r="Q940" s="134" t="str">
        <f t="shared" si="63"/>
        <v/>
      </c>
    </row>
    <row r="941" spans="2:17" s="49" customFormat="1" ht="15" x14ac:dyDescent="0.25">
      <c r="B941" s="50"/>
      <c r="C941" s="51"/>
      <c r="D941" s="51"/>
      <c r="E941" s="52"/>
      <c r="F941" s="51"/>
      <c r="G941" s="53"/>
      <c r="H941" s="132"/>
      <c r="I941" s="131" t="str">
        <f>IF(ISBLANK(B941),"",SUMIF(Virkedager!$C:$C,"&gt;" &amp;  C941,Virkedager!$A:$A) - SUMIF(Virkedager!$C:$C,"&gt;" &amp;  D941,Virkedager!$A:$A))</f>
        <v/>
      </c>
      <c r="J941" s="54" t="str">
        <f t="shared" si="60"/>
        <v/>
      </c>
      <c r="K941" s="55" t="str">
        <f>IF(ISBLANK(B941),"",SUMIF(Virkedager!$C:$C,"&gt;" &amp;  C941,Virkedager!$A:$A) - SUMIF(Virkedager!$C:$C,"&gt;" &amp;  F941,Virkedager!$A:$A))</f>
        <v/>
      </c>
      <c r="L941" s="54" t="str">
        <f t="shared" si="61"/>
        <v/>
      </c>
      <c r="M941" s="56" t="str">
        <f t="shared" si="62"/>
        <v/>
      </c>
      <c r="N941" s="56" t="str">
        <f>IF(ISBLANK(B941),"",IF(COUNTIF($B$7:B941,B941)&gt;1,TRUE,FALSE))</f>
        <v/>
      </c>
      <c r="O941" s="56" t="str">
        <f>IF(ISBLANK(B941),"",IF(COUNTIF($M$7:M941,TRUE)&gt;$Q$2,M941,FALSE))</f>
        <v/>
      </c>
      <c r="P941" s="135"/>
      <c r="Q941" s="134" t="str">
        <f t="shared" si="63"/>
        <v/>
      </c>
    </row>
    <row r="942" spans="2:17" s="49" customFormat="1" ht="15" x14ac:dyDescent="0.25">
      <c r="B942" s="50"/>
      <c r="C942" s="51"/>
      <c r="D942" s="51"/>
      <c r="E942" s="52"/>
      <c r="F942" s="51"/>
      <c r="G942" s="53"/>
      <c r="H942" s="132"/>
      <c r="I942" s="131" t="str">
        <f>IF(ISBLANK(B942),"",SUMIF(Virkedager!$C:$C,"&gt;" &amp;  C942,Virkedager!$A:$A) - SUMIF(Virkedager!$C:$C,"&gt;" &amp;  D942,Virkedager!$A:$A))</f>
        <v/>
      </c>
      <c r="J942" s="54" t="str">
        <f t="shared" si="60"/>
        <v/>
      </c>
      <c r="K942" s="55" t="str">
        <f>IF(ISBLANK(B942),"",SUMIF(Virkedager!$C:$C,"&gt;" &amp;  C942,Virkedager!$A:$A) - SUMIF(Virkedager!$C:$C,"&gt;" &amp;  F942,Virkedager!$A:$A))</f>
        <v/>
      </c>
      <c r="L942" s="54" t="str">
        <f t="shared" si="61"/>
        <v/>
      </c>
      <c r="M942" s="56" t="str">
        <f t="shared" si="62"/>
        <v/>
      </c>
      <c r="N942" s="56" t="str">
        <f>IF(ISBLANK(B942),"",IF(COUNTIF($B$7:B942,B942)&gt;1,TRUE,FALSE))</f>
        <v/>
      </c>
      <c r="O942" s="56" t="str">
        <f>IF(ISBLANK(B942),"",IF(COUNTIF($M$7:M942,TRUE)&gt;$Q$2,M942,FALSE))</f>
        <v/>
      </c>
      <c r="P942" s="135"/>
      <c r="Q942" s="134" t="str">
        <f t="shared" si="63"/>
        <v/>
      </c>
    </row>
    <row r="943" spans="2:17" s="49" customFormat="1" ht="15" x14ac:dyDescent="0.25">
      <c r="B943" s="50"/>
      <c r="C943" s="51"/>
      <c r="D943" s="51"/>
      <c r="E943" s="52"/>
      <c r="F943" s="51"/>
      <c r="G943" s="53"/>
      <c r="H943" s="132"/>
      <c r="I943" s="131" t="str">
        <f>IF(ISBLANK(B943),"",SUMIF(Virkedager!$C:$C,"&gt;" &amp;  C943,Virkedager!$A:$A) - SUMIF(Virkedager!$C:$C,"&gt;" &amp;  D943,Virkedager!$A:$A))</f>
        <v/>
      </c>
      <c r="J943" s="54" t="str">
        <f t="shared" si="60"/>
        <v/>
      </c>
      <c r="K943" s="55" t="str">
        <f>IF(ISBLANK(B943),"",SUMIF(Virkedager!$C:$C,"&gt;" &amp;  C943,Virkedager!$A:$A) - SUMIF(Virkedager!$C:$C,"&gt;" &amp;  F943,Virkedager!$A:$A))</f>
        <v/>
      </c>
      <c r="L943" s="54" t="str">
        <f t="shared" si="61"/>
        <v/>
      </c>
      <c r="M943" s="56" t="str">
        <f t="shared" si="62"/>
        <v/>
      </c>
      <c r="N943" s="56" t="str">
        <f>IF(ISBLANK(B943),"",IF(COUNTIF($B$7:B943,B943)&gt;1,TRUE,FALSE))</f>
        <v/>
      </c>
      <c r="O943" s="56" t="str">
        <f>IF(ISBLANK(B943),"",IF(COUNTIF($M$7:M943,TRUE)&gt;$Q$2,M943,FALSE))</f>
        <v/>
      </c>
      <c r="P943" s="135"/>
      <c r="Q943" s="134" t="str">
        <f t="shared" si="63"/>
        <v/>
      </c>
    </row>
    <row r="944" spans="2:17" s="49" customFormat="1" ht="15" x14ac:dyDescent="0.25">
      <c r="B944" s="50"/>
      <c r="C944" s="51"/>
      <c r="D944" s="51"/>
      <c r="E944" s="52"/>
      <c r="F944" s="51"/>
      <c r="G944" s="53"/>
      <c r="H944" s="132"/>
      <c r="I944" s="131" t="str">
        <f>IF(ISBLANK(B944),"",SUMIF(Virkedager!$C:$C,"&gt;" &amp;  C944,Virkedager!$A:$A) - SUMIF(Virkedager!$C:$C,"&gt;" &amp;  D944,Virkedager!$A:$A))</f>
        <v/>
      </c>
      <c r="J944" s="54" t="str">
        <f t="shared" si="60"/>
        <v/>
      </c>
      <c r="K944" s="55" t="str">
        <f>IF(ISBLANK(B944),"",SUMIF(Virkedager!$C:$C,"&gt;" &amp;  C944,Virkedager!$A:$A) - SUMIF(Virkedager!$C:$C,"&gt;" &amp;  F944,Virkedager!$A:$A))</f>
        <v/>
      </c>
      <c r="L944" s="54" t="str">
        <f t="shared" si="61"/>
        <v/>
      </c>
      <c r="M944" s="56" t="str">
        <f t="shared" si="62"/>
        <v/>
      </c>
      <c r="N944" s="56" t="str">
        <f>IF(ISBLANK(B944),"",IF(COUNTIF($B$7:B944,B944)&gt;1,TRUE,FALSE))</f>
        <v/>
      </c>
      <c r="O944" s="56" t="str">
        <f>IF(ISBLANK(B944),"",IF(COUNTIF($M$7:M944,TRUE)&gt;$Q$2,M944,FALSE))</f>
        <v/>
      </c>
      <c r="P944" s="135"/>
      <c r="Q944" s="134" t="str">
        <f t="shared" si="63"/>
        <v/>
      </c>
    </row>
    <row r="945" spans="2:17" s="49" customFormat="1" ht="15" x14ac:dyDescent="0.25">
      <c r="B945" s="50"/>
      <c r="C945" s="51"/>
      <c r="D945" s="51"/>
      <c r="E945" s="52"/>
      <c r="F945" s="51"/>
      <c r="G945" s="53"/>
      <c r="H945" s="132"/>
      <c r="I945" s="131" t="str">
        <f>IF(ISBLANK(B945),"",SUMIF(Virkedager!$C:$C,"&gt;" &amp;  C945,Virkedager!$A:$A) - SUMIF(Virkedager!$C:$C,"&gt;" &amp;  D945,Virkedager!$A:$A))</f>
        <v/>
      </c>
      <c r="J945" s="54" t="str">
        <f t="shared" si="60"/>
        <v/>
      </c>
      <c r="K945" s="55" t="str">
        <f>IF(ISBLANK(B945),"",SUMIF(Virkedager!$C:$C,"&gt;" &amp;  C945,Virkedager!$A:$A) - SUMIF(Virkedager!$C:$C,"&gt;" &amp;  F945,Virkedager!$A:$A))</f>
        <v/>
      </c>
      <c r="L945" s="54" t="str">
        <f t="shared" si="61"/>
        <v/>
      </c>
      <c r="M945" s="56" t="str">
        <f t="shared" si="62"/>
        <v/>
      </c>
      <c r="N945" s="56" t="str">
        <f>IF(ISBLANK(B945),"",IF(COUNTIF($B$7:B945,B945)&gt;1,TRUE,FALSE))</f>
        <v/>
      </c>
      <c r="O945" s="56" t="str">
        <f>IF(ISBLANK(B945),"",IF(COUNTIF($M$7:M945,TRUE)&gt;$Q$2,M945,FALSE))</f>
        <v/>
      </c>
      <c r="P945" s="135"/>
      <c r="Q945" s="134" t="str">
        <f t="shared" si="63"/>
        <v/>
      </c>
    </row>
    <row r="946" spans="2:17" s="49" customFormat="1" ht="15" x14ac:dyDescent="0.25">
      <c r="B946" s="50"/>
      <c r="C946" s="51"/>
      <c r="D946" s="51"/>
      <c r="E946" s="52"/>
      <c r="F946" s="51"/>
      <c r="G946" s="53"/>
      <c r="H946" s="132"/>
      <c r="I946" s="131" t="str">
        <f>IF(ISBLANK(B946),"",SUMIF(Virkedager!$C:$C,"&gt;" &amp;  C946,Virkedager!$A:$A) - SUMIF(Virkedager!$C:$C,"&gt;" &amp;  D946,Virkedager!$A:$A))</f>
        <v/>
      </c>
      <c r="J946" s="54" t="str">
        <f t="shared" si="60"/>
        <v/>
      </c>
      <c r="K946" s="55" t="str">
        <f>IF(ISBLANK(B946),"",SUMIF(Virkedager!$C:$C,"&gt;" &amp;  C946,Virkedager!$A:$A) - SUMIF(Virkedager!$C:$C,"&gt;" &amp;  F946,Virkedager!$A:$A))</f>
        <v/>
      </c>
      <c r="L946" s="54" t="str">
        <f t="shared" si="61"/>
        <v/>
      </c>
      <c r="M946" s="56" t="str">
        <f t="shared" si="62"/>
        <v/>
      </c>
      <c r="N946" s="56" t="str">
        <f>IF(ISBLANK(B946),"",IF(COUNTIF($B$7:B946,B946)&gt;1,TRUE,FALSE))</f>
        <v/>
      </c>
      <c r="O946" s="56" t="str">
        <f>IF(ISBLANK(B946),"",IF(COUNTIF($M$7:M946,TRUE)&gt;$Q$2,M946,FALSE))</f>
        <v/>
      </c>
      <c r="P946" s="135"/>
      <c r="Q946" s="134" t="str">
        <f t="shared" si="63"/>
        <v/>
      </c>
    </row>
    <row r="947" spans="2:17" s="49" customFormat="1" ht="15" x14ac:dyDescent="0.25">
      <c r="B947" s="50"/>
      <c r="C947" s="51"/>
      <c r="D947" s="51"/>
      <c r="E947" s="52"/>
      <c r="F947" s="51"/>
      <c r="G947" s="53"/>
      <c r="H947" s="132"/>
      <c r="I947" s="131" t="str">
        <f>IF(ISBLANK(B947),"",SUMIF(Virkedager!$C:$C,"&gt;" &amp;  C947,Virkedager!$A:$A) - SUMIF(Virkedager!$C:$C,"&gt;" &amp;  D947,Virkedager!$A:$A))</f>
        <v/>
      </c>
      <c r="J947" s="54" t="str">
        <f t="shared" si="60"/>
        <v/>
      </c>
      <c r="K947" s="55" t="str">
        <f>IF(ISBLANK(B947),"",SUMIF(Virkedager!$C:$C,"&gt;" &amp;  C947,Virkedager!$A:$A) - SUMIF(Virkedager!$C:$C,"&gt;" &amp;  F947,Virkedager!$A:$A))</f>
        <v/>
      </c>
      <c r="L947" s="54" t="str">
        <f t="shared" si="61"/>
        <v/>
      </c>
      <c r="M947" s="56" t="str">
        <f t="shared" si="62"/>
        <v/>
      </c>
      <c r="N947" s="56" t="str">
        <f>IF(ISBLANK(B947),"",IF(COUNTIF($B$7:B947,B947)&gt;1,TRUE,FALSE))</f>
        <v/>
      </c>
      <c r="O947" s="56" t="str">
        <f>IF(ISBLANK(B947),"",IF(COUNTIF($M$7:M947,TRUE)&gt;$Q$2,M947,FALSE))</f>
        <v/>
      </c>
      <c r="P947" s="135"/>
      <c r="Q947" s="134" t="str">
        <f t="shared" si="63"/>
        <v/>
      </c>
    </row>
    <row r="948" spans="2:17" s="49" customFormat="1" ht="15" x14ac:dyDescent="0.25">
      <c r="B948" s="50"/>
      <c r="C948" s="51"/>
      <c r="D948" s="51"/>
      <c r="E948" s="52"/>
      <c r="F948" s="51"/>
      <c r="G948" s="53"/>
      <c r="H948" s="132"/>
      <c r="I948" s="131" t="str">
        <f>IF(ISBLANK(B948),"",SUMIF(Virkedager!$C:$C,"&gt;" &amp;  C948,Virkedager!$A:$A) - SUMIF(Virkedager!$C:$C,"&gt;" &amp;  D948,Virkedager!$A:$A))</f>
        <v/>
      </c>
      <c r="J948" s="54" t="str">
        <f t="shared" si="60"/>
        <v/>
      </c>
      <c r="K948" s="55" t="str">
        <f>IF(ISBLANK(B948),"",SUMIF(Virkedager!$C:$C,"&gt;" &amp;  C948,Virkedager!$A:$A) - SUMIF(Virkedager!$C:$C,"&gt;" &amp;  F948,Virkedager!$A:$A))</f>
        <v/>
      </c>
      <c r="L948" s="54" t="str">
        <f t="shared" si="61"/>
        <v/>
      </c>
      <c r="M948" s="56" t="str">
        <f t="shared" si="62"/>
        <v/>
      </c>
      <c r="N948" s="56" t="str">
        <f>IF(ISBLANK(B948),"",IF(COUNTIF($B$7:B948,B948)&gt;1,TRUE,FALSE))</f>
        <v/>
      </c>
      <c r="O948" s="56" t="str">
        <f>IF(ISBLANK(B948),"",IF(COUNTIF($M$7:M948,TRUE)&gt;$Q$2,M948,FALSE))</f>
        <v/>
      </c>
      <c r="P948" s="135"/>
      <c r="Q948" s="134" t="str">
        <f t="shared" si="63"/>
        <v/>
      </c>
    </row>
    <row r="949" spans="2:17" s="49" customFormat="1" ht="15" x14ac:dyDescent="0.25">
      <c r="B949" s="50"/>
      <c r="C949" s="51"/>
      <c r="D949" s="51"/>
      <c r="E949" s="52"/>
      <c r="F949" s="51"/>
      <c r="G949" s="53"/>
      <c r="H949" s="132"/>
      <c r="I949" s="131" t="str">
        <f>IF(ISBLANK(B949),"",SUMIF(Virkedager!$C:$C,"&gt;" &amp;  C949,Virkedager!$A:$A) - SUMIF(Virkedager!$C:$C,"&gt;" &amp;  D949,Virkedager!$A:$A))</f>
        <v/>
      </c>
      <c r="J949" s="54" t="str">
        <f t="shared" si="60"/>
        <v/>
      </c>
      <c r="K949" s="55" t="str">
        <f>IF(ISBLANK(B949),"",SUMIF(Virkedager!$C:$C,"&gt;" &amp;  C949,Virkedager!$A:$A) - SUMIF(Virkedager!$C:$C,"&gt;" &amp;  F949,Virkedager!$A:$A))</f>
        <v/>
      </c>
      <c r="L949" s="54" t="str">
        <f t="shared" si="61"/>
        <v/>
      </c>
      <c r="M949" s="56" t="str">
        <f t="shared" si="62"/>
        <v/>
      </c>
      <c r="N949" s="56" t="str">
        <f>IF(ISBLANK(B949),"",IF(COUNTIF($B$7:B949,B949)&gt;1,TRUE,FALSE))</f>
        <v/>
      </c>
      <c r="O949" s="56" t="str">
        <f>IF(ISBLANK(B949),"",IF(COUNTIF($M$7:M949,TRUE)&gt;$Q$2,M949,FALSE))</f>
        <v/>
      </c>
      <c r="P949" s="135"/>
      <c r="Q949" s="134" t="str">
        <f t="shared" si="63"/>
        <v/>
      </c>
    </row>
    <row r="950" spans="2:17" s="49" customFormat="1" ht="15" x14ac:dyDescent="0.25">
      <c r="B950" s="50"/>
      <c r="C950" s="51"/>
      <c r="D950" s="51"/>
      <c r="E950" s="52"/>
      <c r="F950" s="51"/>
      <c r="G950" s="53"/>
      <c r="H950" s="132"/>
      <c r="I950" s="131" t="str">
        <f>IF(ISBLANK(B950),"",SUMIF(Virkedager!$C:$C,"&gt;" &amp;  C950,Virkedager!$A:$A) - SUMIF(Virkedager!$C:$C,"&gt;" &amp;  D950,Virkedager!$A:$A))</f>
        <v/>
      </c>
      <c r="J950" s="54" t="str">
        <f t="shared" si="60"/>
        <v/>
      </c>
      <c r="K950" s="55" t="str">
        <f>IF(ISBLANK(B950),"",SUMIF(Virkedager!$C:$C,"&gt;" &amp;  C950,Virkedager!$A:$A) - SUMIF(Virkedager!$C:$C,"&gt;" &amp;  F950,Virkedager!$A:$A))</f>
        <v/>
      </c>
      <c r="L950" s="54" t="str">
        <f t="shared" si="61"/>
        <v/>
      </c>
      <c r="M950" s="56" t="str">
        <f t="shared" si="62"/>
        <v/>
      </c>
      <c r="N950" s="56" t="str">
        <f>IF(ISBLANK(B950),"",IF(COUNTIF($B$7:B950,B950)&gt;1,TRUE,FALSE))</f>
        <v/>
      </c>
      <c r="O950" s="56" t="str">
        <f>IF(ISBLANK(B950),"",IF(COUNTIF($M$7:M950,TRUE)&gt;$Q$2,M950,FALSE))</f>
        <v/>
      </c>
      <c r="P950" s="135"/>
      <c r="Q950" s="134" t="str">
        <f t="shared" si="63"/>
        <v/>
      </c>
    </row>
    <row r="951" spans="2:17" s="49" customFormat="1" ht="15" x14ac:dyDescent="0.25">
      <c r="B951" s="50"/>
      <c r="C951" s="51"/>
      <c r="D951" s="51"/>
      <c r="E951" s="52"/>
      <c r="F951" s="51"/>
      <c r="G951" s="53"/>
      <c r="H951" s="132"/>
      <c r="I951" s="131" t="str">
        <f>IF(ISBLANK(B951),"",SUMIF(Virkedager!$C:$C,"&gt;" &amp;  C951,Virkedager!$A:$A) - SUMIF(Virkedager!$C:$C,"&gt;" &amp;  D951,Virkedager!$A:$A))</f>
        <v/>
      </c>
      <c r="J951" s="54" t="str">
        <f t="shared" si="60"/>
        <v/>
      </c>
      <c r="K951" s="55" t="str">
        <f>IF(ISBLANK(B951),"",SUMIF(Virkedager!$C:$C,"&gt;" &amp;  C951,Virkedager!$A:$A) - SUMIF(Virkedager!$C:$C,"&gt;" &amp;  F951,Virkedager!$A:$A))</f>
        <v/>
      </c>
      <c r="L951" s="54" t="str">
        <f t="shared" si="61"/>
        <v/>
      </c>
      <c r="M951" s="56" t="str">
        <f t="shared" si="62"/>
        <v/>
      </c>
      <c r="N951" s="56" t="str">
        <f>IF(ISBLANK(B951),"",IF(COUNTIF($B$7:B951,B951)&gt;1,TRUE,FALSE))</f>
        <v/>
      </c>
      <c r="O951" s="56" t="str">
        <f>IF(ISBLANK(B951),"",IF(COUNTIF($M$7:M951,TRUE)&gt;$Q$2,M951,FALSE))</f>
        <v/>
      </c>
      <c r="P951" s="135"/>
      <c r="Q951" s="134" t="str">
        <f t="shared" si="63"/>
        <v/>
      </c>
    </row>
    <row r="952" spans="2:17" s="49" customFormat="1" ht="15" x14ac:dyDescent="0.25">
      <c r="B952" s="50"/>
      <c r="C952" s="51"/>
      <c r="D952" s="51"/>
      <c r="E952" s="52"/>
      <c r="F952" s="51"/>
      <c r="G952" s="53"/>
      <c r="H952" s="132"/>
      <c r="I952" s="131" t="str">
        <f>IF(ISBLANK(B952),"",SUMIF(Virkedager!$C:$C,"&gt;" &amp;  C952,Virkedager!$A:$A) - SUMIF(Virkedager!$C:$C,"&gt;" &amp;  D952,Virkedager!$A:$A))</f>
        <v/>
      </c>
      <c r="J952" s="54" t="str">
        <f t="shared" si="60"/>
        <v/>
      </c>
      <c r="K952" s="55" t="str">
        <f>IF(ISBLANK(B952),"",SUMIF(Virkedager!$C:$C,"&gt;" &amp;  C952,Virkedager!$A:$A) - SUMIF(Virkedager!$C:$C,"&gt;" &amp;  F952,Virkedager!$A:$A))</f>
        <v/>
      </c>
      <c r="L952" s="54" t="str">
        <f t="shared" si="61"/>
        <v/>
      </c>
      <c r="M952" s="56" t="str">
        <f t="shared" si="62"/>
        <v/>
      </c>
      <c r="N952" s="56" t="str">
        <f>IF(ISBLANK(B952),"",IF(COUNTIF($B$7:B952,B952)&gt;1,TRUE,FALSE))</f>
        <v/>
      </c>
      <c r="O952" s="56" t="str">
        <f>IF(ISBLANK(B952),"",IF(COUNTIF($M$7:M952,TRUE)&gt;$Q$2,M952,FALSE))</f>
        <v/>
      </c>
      <c r="P952" s="135"/>
      <c r="Q952" s="134" t="str">
        <f t="shared" si="63"/>
        <v/>
      </c>
    </row>
    <row r="953" spans="2:17" s="49" customFormat="1" ht="15" x14ac:dyDescent="0.25">
      <c r="B953" s="50"/>
      <c r="C953" s="51"/>
      <c r="D953" s="51"/>
      <c r="E953" s="52"/>
      <c r="F953" s="51"/>
      <c r="G953" s="53"/>
      <c r="H953" s="132"/>
      <c r="I953" s="131" t="str">
        <f>IF(ISBLANK(B953),"",SUMIF(Virkedager!$C:$C,"&gt;" &amp;  C953,Virkedager!$A:$A) - SUMIF(Virkedager!$C:$C,"&gt;" &amp;  D953,Virkedager!$A:$A))</f>
        <v/>
      </c>
      <c r="J953" s="54" t="str">
        <f t="shared" si="60"/>
        <v/>
      </c>
      <c r="K953" s="55" t="str">
        <f>IF(ISBLANK(B953),"",SUMIF(Virkedager!$C:$C,"&gt;" &amp;  C953,Virkedager!$A:$A) - SUMIF(Virkedager!$C:$C,"&gt;" &amp;  F953,Virkedager!$A:$A))</f>
        <v/>
      </c>
      <c r="L953" s="54" t="str">
        <f t="shared" si="61"/>
        <v/>
      </c>
      <c r="M953" s="56" t="str">
        <f t="shared" si="62"/>
        <v/>
      </c>
      <c r="N953" s="56" t="str">
        <f>IF(ISBLANK(B953),"",IF(COUNTIF($B$7:B953,B953)&gt;1,TRUE,FALSE))</f>
        <v/>
      </c>
      <c r="O953" s="56" t="str">
        <f>IF(ISBLANK(B953),"",IF(COUNTIF($M$7:M953,TRUE)&gt;$Q$2,M953,FALSE))</f>
        <v/>
      </c>
      <c r="P953" s="135"/>
      <c r="Q953" s="134" t="str">
        <f t="shared" si="63"/>
        <v/>
      </c>
    </row>
    <row r="954" spans="2:17" s="49" customFormat="1" ht="15" x14ac:dyDescent="0.25">
      <c r="B954" s="50"/>
      <c r="C954" s="51"/>
      <c r="D954" s="51"/>
      <c r="E954" s="52"/>
      <c r="F954" s="51"/>
      <c r="G954" s="53"/>
      <c r="H954" s="132"/>
      <c r="I954" s="131" t="str">
        <f>IF(ISBLANK(B954),"",SUMIF(Virkedager!$C:$C,"&gt;" &amp;  C954,Virkedager!$A:$A) - SUMIF(Virkedager!$C:$C,"&gt;" &amp;  D954,Virkedager!$A:$A))</f>
        <v/>
      </c>
      <c r="J954" s="54" t="str">
        <f t="shared" si="60"/>
        <v/>
      </c>
      <c r="K954" s="55" t="str">
        <f>IF(ISBLANK(B954),"",SUMIF(Virkedager!$C:$C,"&gt;" &amp;  C954,Virkedager!$A:$A) - SUMIF(Virkedager!$C:$C,"&gt;" &amp;  F954,Virkedager!$A:$A))</f>
        <v/>
      </c>
      <c r="L954" s="54" t="str">
        <f t="shared" si="61"/>
        <v/>
      </c>
      <c r="M954" s="56" t="str">
        <f t="shared" si="62"/>
        <v/>
      </c>
      <c r="N954" s="56" t="str">
        <f>IF(ISBLANK(B954),"",IF(COUNTIF($B$7:B954,B954)&gt;1,TRUE,FALSE))</f>
        <v/>
      </c>
      <c r="O954" s="56" t="str">
        <f>IF(ISBLANK(B954),"",IF(COUNTIF($M$7:M954,TRUE)&gt;$Q$2,M954,FALSE))</f>
        <v/>
      </c>
      <c r="P954" s="135"/>
      <c r="Q954" s="134" t="str">
        <f t="shared" si="63"/>
        <v/>
      </c>
    </row>
    <row r="955" spans="2:17" s="49" customFormat="1" ht="15" x14ac:dyDescent="0.25">
      <c r="B955" s="50"/>
      <c r="C955" s="51"/>
      <c r="D955" s="51"/>
      <c r="E955" s="52"/>
      <c r="F955" s="51"/>
      <c r="G955" s="53"/>
      <c r="H955" s="132"/>
      <c r="I955" s="131" t="str">
        <f>IF(ISBLANK(B955),"",SUMIF(Virkedager!$C:$C,"&gt;" &amp;  C955,Virkedager!$A:$A) - SUMIF(Virkedager!$C:$C,"&gt;" &amp;  D955,Virkedager!$A:$A))</f>
        <v/>
      </c>
      <c r="J955" s="54" t="str">
        <f t="shared" si="60"/>
        <v/>
      </c>
      <c r="K955" s="55" t="str">
        <f>IF(ISBLANK(B955),"",SUMIF(Virkedager!$C:$C,"&gt;" &amp;  C955,Virkedager!$A:$A) - SUMIF(Virkedager!$C:$C,"&gt;" &amp;  F955,Virkedager!$A:$A))</f>
        <v/>
      </c>
      <c r="L955" s="54" t="str">
        <f t="shared" si="61"/>
        <v/>
      </c>
      <c r="M955" s="56" t="str">
        <f t="shared" si="62"/>
        <v/>
      </c>
      <c r="N955" s="56" t="str">
        <f>IF(ISBLANK(B955),"",IF(COUNTIF($B$7:B955,B955)&gt;1,TRUE,FALSE))</f>
        <v/>
      </c>
      <c r="O955" s="56" t="str">
        <f>IF(ISBLANK(B955),"",IF(COUNTIF($M$7:M955,TRUE)&gt;$Q$2,M955,FALSE))</f>
        <v/>
      </c>
      <c r="P955" s="135"/>
      <c r="Q955" s="134" t="str">
        <f t="shared" si="63"/>
        <v/>
      </c>
    </row>
    <row r="956" spans="2:17" s="49" customFormat="1" ht="15" x14ac:dyDescent="0.25">
      <c r="B956" s="50"/>
      <c r="C956" s="51"/>
      <c r="D956" s="51"/>
      <c r="E956" s="52"/>
      <c r="F956" s="51"/>
      <c r="G956" s="53"/>
      <c r="H956" s="132"/>
      <c r="I956" s="131" t="str">
        <f>IF(ISBLANK(B956),"",SUMIF(Virkedager!$C:$C,"&gt;" &amp;  C956,Virkedager!$A:$A) - SUMIF(Virkedager!$C:$C,"&gt;" &amp;  D956,Virkedager!$A:$A))</f>
        <v/>
      </c>
      <c r="J956" s="54" t="str">
        <f t="shared" si="60"/>
        <v/>
      </c>
      <c r="K956" s="55" t="str">
        <f>IF(ISBLANK(B956),"",SUMIF(Virkedager!$C:$C,"&gt;" &amp;  C956,Virkedager!$A:$A) - SUMIF(Virkedager!$C:$C,"&gt;" &amp;  F956,Virkedager!$A:$A))</f>
        <v/>
      </c>
      <c r="L956" s="54" t="str">
        <f t="shared" si="61"/>
        <v/>
      </c>
      <c r="M956" s="56" t="str">
        <f t="shared" si="62"/>
        <v/>
      </c>
      <c r="N956" s="56" t="str">
        <f>IF(ISBLANK(B956),"",IF(COUNTIF($B$7:B956,B956)&gt;1,TRUE,FALSE))</f>
        <v/>
      </c>
      <c r="O956" s="56" t="str">
        <f>IF(ISBLANK(B956),"",IF(COUNTIF($M$7:M956,TRUE)&gt;$Q$2,M956,FALSE))</f>
        <v/>
      </c>
      <c r="P956" s="135"/>
      <c r="Q956" s="134" t="str">
        <f t="shared" si="63"/>
        <v/>
      </c>
    </row>
    <row r="957" spans="2:17" s="49" customFormat="1" ht="15" x14ac:dyDescent="0.25">
      <c r="B957" s="50"/>
      <c r="C957" s="51"/>
      <c r="D957" s="51"/>
      <c r="E957" s="52"/>
      <c r="F957" s="51"/>
      <c r="G957" s="53"/>
      <c r="H957" s="132"/>
      <c r="I957" s="131" t="str">
        <f>IF(ISBLANK(B957),"",SUMIF(Virkedager!$C:$C,"&gt;" &amp;  C957,Virkedager!$A:$A) - SUMIF(Virkedager!$C:$C,"&gt;" &amp;  D957,Virkedager!$A:$A))</f>
        <v/>
      </c>
      <c r="J957" s="54" t="str">
        <f t="shared" si="60"/>
        <v/>
      </c>
      <c r="K957" s="55" t="str">
        <f>IF(ISBLANK(B957),"",SUMIF(Virkedager!$C:$C,"&gt;" &amp;  C957,Virkedager!$A:$A) - SUMIF(Virkedager!$C:$C,"&gt;" &amp;  F957,Virkedager!$A:$A))</f>
        <v/>
      </c>
      <c r="L957" s="54" t="str">
        <f t="shared" si="61"/>
        <v/>
      </c>
      <c r="M957" s="56" t="str">
        <f t="shared" si="62"/>
        <v/>
      </c>
      <c r="N957" s="56" t="str">
        <f>IF(ISBLANK(B957),"",IF(COUNTIF($B$7:B957,B957)&gt;1,TRUE,FALSE))</f>
        <v/>
      </c>
      <c r="O957" s="56" t="str">
        <f>IF(ISBLANK(B957),"",IF(COUNTIF($M$7:M957,TRUE)&gt;$Q$2,M957,FALSE))</f>
        <v/>
      </c>
      <c r="P957" s="135"/>
      <c r="Q957" s="134" t="str">
        <f t="shared" si="63"/>
        <v/>
      </c>
    </row>
    <row r="958" spans="2:17" s="49" customFormat="1" ht="15" x14ac:dyDescent="0.25">
      <c r="B958" s="50"/>
      <c r="C958" s="51"/>
      <c r="D958" s="51"/>
      <c r="E958" s="52"/>
      <c r="F958" s="51"/>
      <c r="G958" s="53"/>
      <c r="H958" s="132"/>
      <c r="I958" s="131" t="str">
        <f>IF(ISBLANK(B958),"",SUMIF(Virkedager!$C:$C,"&gt;" &amp;  C958,Virkedager!$A:$A) - SUMIF(Virkedager!$C:$C,"&gt;" &amp;  D958,Virkedager!$A:$A))</f>
        <v/>
      </c>
      <c r="J958" s="54" t="str">
        <f t="shared" si="60"/>
        <v/>
      </c>
      <c r="K958" s="55" t="str">
        <f>IF(ISBLANK(B958),"",SUMIF(Virkedager!$C:$C,"&gt;" &amp;  C958,Virkedager!$A:$A) - SUMIF(Virkedager!$C:$C,"&gt;" &amp;  F958,Virkedager!$A:$A))</f>
        <v/>
      </c>
      <c r="L958" s="54" t="str">
        <f t="shared" si="61"/>
        <v/>
      </c>
      <c r="M958" s="56" t="str">
        <f t="shared" si="62"/>
        <v/>
      </c>
      <c r="N958" s="56" t="str">
        <f>IF(ISBLANK(B958),"",IF(COUNTIF($B$7:B958,B958)&gt;1,TRUE,FALSE))</f>
        <v/>
      </c>
      <c r="O958" s="56" t="str">
        <f>IF(ISBLANK(B958),"",IF(COUNTIF($M$7:M958,TRUE)&gt;$Q$2,M958,FALSE))</f>
        <v/>
      </c>
      <c r="P958" s="135"/>
      <c r="Q958" s="134" t="str">
        <f t="shared" si="63"/>
        <v/>
      </c>
    </row>
    <row r="959" spans="2:17" s="49" customFormat="1" ht="15" x14ac:dyDescent="0.25">
      <c r="B959" s="50"/>
      <c r="C959" s="51"/>
      <c r="D959" s="51"/>
      <c r="E959" s="52"/>
      <c r="F959" s="51"/>
      <c r="G959" s="53"/>
      <c r="H959" s="132"/>
      <c r="I959" s="131" t="str">
        <f>IF(ISBLANK(B959),"",SUMIF(Virkedager!$C:$C,"&gt;" &amp;  C959,Virkedager!$A:$A) - SUMIF(Virkedager!$C:$C,"&gt;" &amp;  D959,Virkedager!$A:$A))</f>
        <v/>
      </c>
      <c r="J959" s="54" t="str">
        <f t="shared" si="60"/>
        <v/>
      </c>
      <c r="K959" s="55" t="str">
        <f>IF(ISBLANK(B959),"",SUMIF(Virkedager!$C:$C,"&gt;" &amp;  C959,Virkedager!$A:$A) - SUMIF(Virkedager!$C:$C,"&gt;" &amp;  F959,Virkedager!$A:$A))</f>
        <v/>
      </c>
      <c r="L959" s="54" t="str">
        <f t="shared" si="61"/>
        <v/>
      </c>
      <c r="M959" s="56" t="str">
        <f t="shared" si="62"/>
        <v/>
      </c>
      <c r="N959" s="56" t="str">
        <f>IF(ISBLANK(B959),"",IF(COUNTIF($B$7:B959,B959)&gt;1,TRUE,FALSE))</f>
        <v/>
      </c>
      <c r="O959" s="56" t="str">
        <f>IF(ISBLANK(B959),"",IF(COUNTIF($M$7:M959,TRUE)&gt;$Q$2,M959,FALSE))</f>
        <v/>
      </c>
      <c r="P959" s="135"/>
      <c r="Q959" s="134" t="str">
        <f t="shared" si="63"/>
        <v/>
      </c>
    </row>
    <row r="960" spans="2:17" s="49" customFormat="1" ht="15" x14ac:dyDescent="0.25">
      <c r="B960" s="50"/>
      <c r="C960" s="51"/>
      <c r="D960" s="51"/>
      <c r="E960" s="52"/>
      <c r="F960" s="51"/>
      <c r="G960" s="53"/>
      <c r="H960" s="132"/>
      <c r="I960" s="131" t="str">
        <f>IF(ISBLANK(B960),"",SUMIF(Virkedager!$C:$C,"&gt;" &amp;  C960,Virkedager!$A:$A) - SUMIF(Virkedager!$C:$C,"&gt;" &amp;  D960,Virkedager!$A:$A))</f>
        <v/>
      </c>
      <c r="J960" s="54" t="str">
        <f t="shared" si="60"/>
        <v/>
      </c>
      <c r="K960" s="55" t="str">
        <f>IF(ISBLANK(B960),"",SUMIF(Virkedager!$C:$C,"&gt;" &amp;  C960,Virkedager!$A:$A) - SUMIF(Virkedager!$C:$C,"&gt;" &amp;  F960,Virkedager!$A:$A))</f>
        <v/>
      </c>
      <c r="L960" s="54" t="str">
        <f t="shared" si="61"/>
        <v/>
      </c>
      <c r="M960" s="56" t="str">
        <f t="shared" si="62"/>
        <v/>
      </c>
      <c r="N960" s="56" t="str">
        <f>IF(ISBLANK(B960),"",IF(COUNTIF($B$7:B960,B960)&gt;1,TRUE,FALSE))</f>
        <v/>
      </c>
      <c r="O960" s="56" t="str">
        <f>IF(ISBLANK(B960),"",IF(COUNTIF($M$7:M960,TRUE)&gt;$Q$2,M960,FALSE))</f>
        <v/>
      </c>
      <c r="P960" s="135"/>
      <c r="Q960" s="134" t="str">
        <f t="shared" si="63"/>
        <v/>
      </c>
    </row>
    <row r="961" spans="2:17" s="49" customFormat="1" ht="15" x14ac:dyDescent="0.25">
      <c r="B961" s="50"/>
      <c r="C961" s="51"/>
      <c r="D961" s="51"/>
      <c r="E961" s="52"/>
      <c r="F961" s="51"/>
      <c r="G961" s="53"/>
      <c r="H961" s="132"/>
      <c r="I961" s="131" t="str">
        <f>IF(ISBLANK(B961),"",SUMIF(Virkedager!$C:$C,"&gt;" &amp;  C961,Virkedager!$A:$A) - SUMIF(Virkedager!$C:$C,"&gt;" &amp;  D961,Virkedager!$A:$A))</f>
        <v/>
      </c>
      <c r="J961" s="54" t="str">
        <f t="shared" si="60"/>
        <v/>
      </c>
      <c r="K961" s="55" t="str">
        <f>IF(ISBLANK(B961),"",SUMIF(Virkedager!$C:$C,"&gt;" &amp;  C961,Virkedager!$A:$A) - SUMIF(Virkedager!$C:$C,"&gt;" &amp;  F961,Virkedager!$A:$A))</f>
        <v/>
      </c>
      <c r="L961" s="54" t="str">
        <f t="shared" si="61"/>
        <v/>
      </c>
      <c r="M961" s="56" t="str">
        <f t="shared" si="62"/>
        <v/>
      </c>
      <c r="N961" s="56" t="str">
        <f>IF(ISBLANK(B961),"",IF(COUNTIF($B$7:B961,B961)&gt;1,TRUE,FALSE))</f>
        <v/>
      </c>
      <c r="O961" s="56" t="str">
        <f>IF(ISBLANK(B961),"",IF(COUNTIF($M$7:M961,TRUE)&gt;$Q$2,M961,FALSE))</f>
        <v/>
      </c>
      <c r="P961" s="135"/>
      <c r="Q961" s="134" t="str">
        <f t="shared" si="63"/>
        <v/>
      </c>
    </row>
    <row r="962" spans="2:17" s="49" customFormat="1" ht="15" x14ac:dyDescent="0.25">
      <c r="B962" s="50"/>
      <c r="C962" s="51"/>
      <c r="D962" s="51"/>
      <c r="E962" s="52"/>
      <c r="F962" s="51"/>
      <c r="G962" s="53"/>
      <c r="H962" s="132"/>
      <c r="I962" s="131" t="str">
        <f>IF(ISBLANK(B962),"",SUMIF(Virkedager!$C:$C,"&gt;" &amp;  C962,Virkedager!$A:$A) - SUMIF(Virkedager!$C:$C,"&gt;" &amp;  D962,Virkedager!$A:$A))</f>
        <v/>
      </c>
      <c r="J962" s="54" t="str">
        <f t="shared" si="60"/>
        <v/>
      </c>
      <c r="K962" s="55" t="str">
        <f>IF(ISBLANK(B962),"",SUMIF(Virkedager!$C:$C,"&gt;" &amp;  C962,Virkedager!$A:$A) - SUMIF(Virkedager!$C:$C,"&gt;" &amp;  F962,Virkedager!$A:$A))</f>
        <v/>
      </c>
      <c r="L962" s="54" t="str">
        <f t="shared" si="61"/>
        <v/>
      </c>
      <c r="M962" s="56" t="str">
        <f t="shared" si="62"/>
        <v/>
      </c>
      <c r="N962" s="56" t="str">
        <f>IF(ISBLANK(B962),"",IF(COUNTIF($B$7:B962,B962)&gt;1,TRUE,FALSE))</f>
        <v/>
      </c>
      <c r="O962" s="56" t="str">
        <f>IF(ISBLANK(B962),"",IF(COUNTIF($M$7:M962,TRUE)&gt;$Q$2,M962,FALSE))</f>
        <v/>
      </c>
      <c r="P962" s="135"/>
      <c r="Q962" s="134" t="str">
        <f t="shared" si="63"/>
        <v/>
      </c>
    </row>
    <row r="963" spans="2:17" s="49" customFormat="1" ht="15" x14ac:dyDescent="0.25">
      <c r="B963" s="50"/>
      <c r="C963" s="51"/>
      <c r="D963" s="51"/>
      <c r="E963" s="52"/>
      <c r="F963" s="51"/>
      <c r="G963" s="53"/>
      <c r="H963" s="132"/>
      <c r="I963" s="131" t="str">
        <f>IF(ISBLANK(B963),"",SUMIF(Virkedager!$C:$C,"&gt;" &amp;  C963,Virkedager!$A:$A) - SUMIF(Virkedager!$C:$C,"&gt;" &amp;  D963,Virkedager!$A:$A))</f>
        <v/>
      </c>
      <c r="J963" s="54" t="str">
        <f t="shared" si="60"/>
        <v/>
      </c>
      <c r="K963" s="55" t="str">
        <f>IF(ISBLANK(B963),"",SUMIF(Virkedager!$C:$C,"&gt;" &amp;  C963,Virkedager!$A:$A) - SUMIF(Virkedager!$C:$C,"&gt;" &amp;  F963,Virkedager!$A:$A))</f>
        <v/>
      </c>
      <c r="L963" s="54" t="str">
        <f t="shared" si="61"/>
        <v/>
      </c>
      <c r="M963" s="56" t="str">
        <f t="shared" si="62"/>
        <v/>
      </c>
      <c r="N963" s="56" t="str">
        <f>IF(ISBLANK(B963),"",IF(COUNTIF($B$7:B963,B963)&gt;1,TRUE,FALSE))</f>
        <v/>
      </c>
      <c r="O963" s="56" t="str">
        <f>IF(ISBLANK(B963),"",IF(COUNTIF($M$7:M963,TRUE)&gt;$Q$2,M963,FALSE))</f>
        <v/>
      </c>
      <c r="P963" s="135"/>
      <c r="Q963" s="134" t="str">
        <f t="shared" si="63"/>
        <v/>
      </c>
    </row>
    <row r="964" spans="2:17" s="49" customFormat="1" ht="15" x14ac:dyDescent="0.25">
      <c r="B964" s="50"/>
      <c r="C964" s="51"/>
      <c r="D964" s="51"/>
      <c r="E964" s="52"/>
      <c r="F964" s="51"/>
      <c r="G964" s="53"/>
      <c r="H964" s="132"/>
      <c r="I964" s="131" t="str">
        <f>IF(ISBLANK(B964),"",SUMIF(Virkedager!$C:$C,"&gt;" &amp;  C964,Virkedager!$A:$A) - SUMIF(Virkedager!$C:$C,"&gt;" &amp;  D964,Virkedager!$A:$A))</f>
        <v/>
      </c>
      <c r="J964" s="54" t="str">
        <f t="shared" si="60"/>
        <v/>
      </c>
      <c r="K964" s="55" t="str">
        <f>IF(ISBLANK(B964),"",SUMIF(Virkedager!$C:$C,"&gt;" &amp;  C964,Virkedager!$A:$A) - SUMIF(Virkedager!$C:$C,"&gt;" &amp;  F964,Virkedager!$A:$A))</f>
        <v/>
      </c>
      <c r="L964" s="54" t="str">
        <f t="shared" si="61"/>
        <v/>
      </c>
      <c r="M964" s="56" t="str">
        <f t="shared" si="62"/>
        <v/>
      </c>
      <c r="N964" s="56" t="str">
        <f>IF(ISBLANK(B964),"",IF(COUNTIF($B$7:B964,B964)&gt;1,TRUE,FALSE))</f>
        <v/>
      </c>
      <c r="O964" s="56" t="str">
        <f>IF(ISBLANK(B964),"",IF(COUNTIF($M$7:M964,TRUE)&gt;$Q$2,M964,FALSE))</f>
        <v/>
      </c>
      <c r="P964" s="135"/>
      <c r="Q964" s="134" t="str">
        <f t="shared" si="63"/>
        <v/>
      </c>
    </row>
    <row r="965" spans="2:17" s="49" customFormat="1" ht="15" x14ac:dyDescent="0.25">
      <c r="B965" s="50"/>
      <c r="C965" s="51"/>
      <c r="D965" s="51"/>
      <c r="E965" s="52"/>
      <c r="F965" s="51"/>
      <c r="G965" s="53"/>
      <c r="H965" s="132"/>
      <c r="I965" s="131" t="str">
        <f>IF(ISBLANK(B965),"",SUMIF(Virkedager!$C:$C,"&gt;" &amp;  C965,Virkedager!$A:$A) - SUMIF(Virkedager!$C:$C,"&gt;" &amp;  D965,Virkedager!$A:$A))</f>
        <v/>
      </c>
      <c r="J965" s="54" t="str">
        <f t="shared" si="60"/>
        <v/>
      </c>
      <c r="K965" s="55" t="str">
        <f>IF(ISBLANK(B965),"",SUMIF(Virkedager!$C:$C,"&gt;" &amp;  C965,Virkedager!$A:$A) - SUMIF(Virkedager!$C:$C,"&gt;" &amp;  F965,Virkedager!$A:$A))</f>
        <v/>
      </c>
      <c r="L965" s="54" t="str">
        <f t="shared" si="61"/>
        <v/>
      </c>
      <c r="M965" s="56" t="str">
        <f t="shared" si="62"/>
        <v/>
      </c>
      <c r="N965" s="56" t="str">
        <f>IF(ISBLANK(B965),"",IF(COUNTIF($B$7:B965,B965)&gt;1,TRUE,FALSE))</f>
        <v/>
      </c>
      <c r="O965" s="56" t="str">
        <f>IF(ISBLANK(B965),"",IF(COUNTIF($M$7:M965,TRUE)&gt;$Q$2,M965,FALSE))</f>
        <v/>
      </c>
      <c r="P965" s="135"/>
      <c r="Q965" s="134" t="str">
        <f t="shared" si="63"/>
        <v/>
      </c>
    </row>
    <row r="966" spans="2:17" s="49" customFormat="1" ht="15" x14ac:dyDescent="0.25">
      <c r="B966" s="50"/>
      <c r="C966" s="51"/>
      <c r="D966" s="51"/>
      <c r="E966" s="52"/>
      <c r="F966" s="51"/>
      <c r="G966" s="53"/>
      <c r="H966" s="132"/>
      <c r="I966" s="131" t="str">
        <f>IF(ISBLANK(B966),"",SUMIF(Virkedager!$C:$C,"&gt;" &amp;  C966,Virkedager!$A:$A) - SUMIF(Virkedager!$C:$C,"&gt;" &amp;  D966,Virkedager!$A:$A))</f>
        <v/>
      </c>
      <c r="J966" s="54" t="str">
        <f t="shared" si="60"/>
        <v/>
      </c>
      <c r="K966" s="55" t="str">
        <f>IF(ISBLANK(B966),"",SUMIF(Virkedager!$C:$C,"&gt;" &amp;  C966,Virkedager!$A:$A) - SUMIF(Virkedager!$C:$C,"&gt;" &amp;  F966,Virkedager!$A:$A))</f>
        <v/>
      </c>
      <c r="L966" s="54" t="str">
        <f t="shared" si="61"/>
        <v/>
      </c>
      <c r="M966" s="56" t="str">
        <f t="shared" si="62"/>
        <v/>
      </c>
      <c r="N966" s="56" t="str">
        <f>IF(ISBLANK(B966),"",IF(COUNTIF($B$7:B966,B966)&gt;1,TRUE,FALSE))</f>
        <v/>
      </c>
      <c r="O966" s="56" t="str">
        <f>IF(ISBLANK(B966),"",IF(COUNTIF($M$7:M966,TRUE)&gt;$Q$2,M966,FALSE))</f>
        <v/>
      </c>
      <c r="P966" s="135"/>
      <c r="Q966" s="134" t="str">
        <f t="shared" si="63"/>
        <v/>
      </c>
    </row>
    <row r="967" spans="2:17" s="49" customFormat="1" ht="15" x14ac:dyDescent="0.25">
      <c r="B967" s="50"/>
      <c r="C967" s="51"/>
      <c r="D967" s="51"/>
      <c r="E967" s="52"/>
      <c r="F967" s="51"/>
      <c r="G967" s="53"/>
      <c r="H967" s="132"/>
      <c r="I967" s="131" t="str">
        <f>IF(ISBLANK(B967),"",SUMIF(Virkedager!$C:$C,"&gt;" &amp;  C967,Virkedager!$A:$A) - SUMIF(Virkedager!$C:$C,"&gt;" &amp;  D967,Virkedager!$A:$A))</f>
        <v/>
      </c>
      <c r="J967" s="54" t="str">
        <f t="shared" si="60"/>
        <v/>
      </c>
      <c r="K967" s="55" t="str">
        <f>IF(ISBLANK(B967),"",SUMIF(Virkedager!$C:$C,"&gt;" &amp;  C967,Virkedager!$A:$A) - SUMIF(Virkedager!$C:$C,"&gt;" &amp;  F967,Virkedager!$A:$A))</f>
        <v/>
      </c>
      <c r="L967" s="54" t="str">
        <f t="shared" si="61"/>
        <v/>
      </c>
      <c r="M967" s="56" t="str">
        <f t="shared" si="62"/>
        <v/>
      </c>
      <c r="N967" s="56" t="str">
        <f>IF(ISBLANK(B967),"",IF(COUNTIF($B$7:B967,B967)&gt;1,TRUE,FALSE))</f>
        <v/>
      </c>
      <c r="O967" s="56" t="str">
        <f>IF(ISBLANK(B967),"",IF(COUNTIF($M$7:M967,TRUE)&gt;$Q$2,M967,FALSE))</f>
        <v/>
      </c>
      <c r="P967" s="135"/>
      <c r="Q967" s="134" t="str">
        <f t="shared" si="63"/>
        <v/>
      </c>
    </row>
    <row r="968" spans="2:17" s="49" customFormat="1" ht="15" x14ac:dyDescent="0.25">
      <c r="B968" s="50"/>
      <c r="C968" s="51"/>
      <c r="D968" s="51"/>
      <c r="E968" s="52"/>
      <c r="F968" s="51"/>
      <c r="G968" s="53"/>
      <c r="H968" s="132"/>
      <c r="I968" s="131" t="str">
        <f>IF(ISBLANK(B968),"",SUMIF(Virkedager!$C:$C,"&gt;" &amp;  C968,Virkedager!$A:$A) - SUMIF(Virkedager!$C:$C,"&gt;" &amp;  D968,Virkedager!$A:$A))</f>
        <v/>
      </c>
      <c r="J968" s="54" t="str">
        <f t="shared" si="60"/>
        <v/>
      </c>
      <c r="K968" s="55" t="str">
        <f>IF(ISBLANK(B968),"",SUMIF(Virkedager!$C:$C,"&gt;" &amp;  C968,Virkedager!$A:$A) - SUMIF(Virkedager!$C:$C,"&gt;" &amp;  F968,Virkedager!$A:$A))</f>
        <v/>
      </c>
      <c r="L968" s="54" t="str">
        <f t="shared" si="61"/>
        <v/>
      </c>
      <c r="M968" s="56" t="str">
        <f t="shared" si="62"/>
        <v/>
      </c>
      <c r="N968" s="56" t="str">
        <f>IF(ISBLANK(B968),"",IF(COUNTIF($B$7:B968,B968)&gt;1,TRUE,FALSE))</f>
        <v/>
      </c>
      <c r="O968" s="56" t="str">
        <f>IF(ISBLANK(B968),"",IF(COUNTIF($M$7:M968,TRUE)&gt;$Q$2,M968,FALSE))</f>
        <v/>
      </c>
      <c r="P968" s="135"/>
      <c r="Q968" s="134" t="str">
        <f t="shared" si="63"/>
        <v/>
      </c>
    </row>
    <row r="969" spans="2:17" s="49" customFormat="1" ht="15" x14ac:dyDescent="0.25">
      <c r="B969" s="50"/>
      <c r="C969" s="51"/>
      <c r="D969" s="51"/>
      <c r="E969" s="52"/>
      <c r="F969" s="51"/>
      <c r="G969" s="53"/>
      <c r="H969" s="132"/>
      <c r="I969" s="131" t="str">
        <f>IF(ISBLANK(B969),"",SUMIF(Virkedager!$C:$C,"&gt;" &amp;  C969,Virkedager!$A:$A) - SUMIF(Virkedager!$C:$C,"&gt;" &amp;  D969,Virkedager!$A:$A))</f>
        <v/>
      </c>
      <c r="J969" s="54" t="str">
        <f t="shared" ref="J969:J1005" si="64">IF(ISBLANK(B969),"",I969&lt;21)</f>
        <v/>
      </c>
      <c r="K969" s="55" t="str">
        <f>IF(ISBLANK(B969),"",SUMIF(Virkedager!$C:$C,"&gt;" &amp;  C969,Virkedager!$A:$A) - SUMIF(Virkedager!$C:$C,"&gt;" &amp;  F969,Virkedager!$A:$A))</f>
        <v/>
      </c>
      <c r="L969" s="54" t="str">
        <f t="shared" ref="L969:L1005" si="65">IF(ISBLANK(B969),"",IF(N969,NOT(N969),K969&gt;20))</f>
        <v/>
      </c>
      <c r="M969" s="56" t="str">
        <f t="shared" ref="M969:M1005" si="66">IF(ISBLANK(B969),"",IF(AND(ISNUMBER($L$2),ISNUMBER(E969)),INT(F969)&gt;INT(E969),FALSE))</f>
        <v/>
      </c>
      <c r="N969" s="56" t="str">
        <f>IF(ISBLANK(B969),"",IF(COUNTIF($B$7:B969,B969)&gt;1,TRUE,FALSE))</f>
        <v/>
      </c>
      <c r="O969" s="56" t="str">
        <f>IF(ISBLANK(B969),"",IF(COUNTIF($M$7:M969,TRUE)&gt;$Q$2,M969,FALSE))</f>
        <v/>
      </c>
      <c r="P969" s="135"/>
      <c r="Q969" s="134" t="str">
        <f t="shared" ref="Q969:Q1005" si="67">IF(ISBLANK(B969),"",MAXA(IF(AND(L969,J969,NOT(N969)),G969,0),IF(AND(O969,$P$2,NOT(N969)),500,0)))</f>
        <v/>
      </c>
    </row>
    <row r="970" spans="2:17" s="49" customFormat="1" ht="15" x14ac:dyDescent="0.25">
      <c r="B970" s="50"/>
      <c r="C970" s="51"/>
      <c r="D970" s="51"/>
      <c r="E970" s="52"/>
      <c r="F970" s="51"/>
      <c r="G970" s="53"/>
      <c r="H970" s="132"/>
      <c r="I970" s="131" t="str">
        <f>IF(ISBLANK(B970),"",SUMIF(Virkedager!$C:$C,"&gt;" &amp;  C970,Virkedager!$A:$A) - SUMIF(Virkedager!$C:$C,"&gt;" &amp;  D970,Virkedager!$A:$A))</f>
        <v/>
      </c>
      <c r="J970" s="54" t="str">
        <f t="shared" si="64"/>
        <v/>
      </c>
      <c r="K970" s="55" t="str">
        <f>IF(ISBLANK(B970),"",SUMIF(Virkedager!$C:$C,"&gt;" &amp;  C970,Virkedager!$A:$A) - SUMIF(Virkedager!$C:$C,"&gt;" &amp;  F970,Virkedager!$A:$A))</f>
        <v/>
      </c>
      <c r="L970" s="54" t="str">
        <f t="shared" si="65"/>
        <v/>
      </c>
      <c r="M970" s="56" t="str">
        <f t="shared" si="66"/>
        <v/>
      </c>
      <c r="N970" s="56" t="str">
        <f>IF(ISBLANK(B970),"",IF(COUNTIF($B$7:B970,B970)&gt;1,TRUE,FALSE))</f>
        <v/>
      </c>
      <c r="O970" s="56" t="str">
        <f>IF(ISBLANK(B970),"",IF(COUNTIF($M$7:M970,TRUE)&gt;$Q$2,M970,FALSE))</f>
        <v/>
      </c>
      <c r="P970" s="135"/>
      <c r="Q970" s="134" t="str">
        <f t="shared" si="67"/>
        <v/>
      </c>
    </row>
    <row r="971" spans="2:17" s="49" customFormat="1" ht="15" x14ac:dyDescent="0.25">
      <c r="B971" s="50"/>
      <c r="C971" s="51"/>
      <c r="D971" s="51"/>
      <c r="E971" s="52"/>
      <c r="F971" s="51"/>
      <c r="G971" s="53"/>
      <c r="H971" s="132"/>
      <c r="I971" s="131" t="str">
        <f>IF(ISBLANK(B971),"",SUMIF(Virkedager!$C:$C,"&gt;" &amp;  C971,Virkedager!$A:$A) - SUMIF(Virkedager!$C:$C,"&gt;" &amp;  D971,Virkedager!$A:$A))</f>
        <v/>
      </c>
      <c r="J971" s="54" t="str">
        <f t="shared" si="64"/>
        <v/>
      </c>
      <c r="K971" s="55" t="str">
        <f>IF(ISBLANK(B971),"",SUMIF(Virkedager!$C:$C,"&gt;" &amp;  C971,Virkedager!$A:$A) - SUMIF(Virkedager!$C:$C,"&gt;" &amp;  F971,Virkedager!$A:$A))</f>
        <v/>
      </c>
      <c r="L971" s="54" t="str">
        <f t="shared" si="65"/>
        <v/>
      </c>
      <c r="M971" s="56" t="str">
        <f t="shared" si="66"/>
        <v/>
      </c>
      <c r="N971" s="56" t="str">
        <f>IF(ISBLANK(B971),"",IF(COUNTIF($B$7:B971,B971)&gt;1,TRUE,FALSE))</f>
        <v/>
      </c>
      <c r="O971" s="56" t="str">
        <f>IF(ISBLANK(B971),"",IF(COUNTIF($M$7:M971,TRUE)&gt;$Q$2,M971,FALSE))</f>
        <v/>
      </c>
      <c r="P971" s="135"/>
      <c r="Q971" s="134" t="str">
        <f t="shared" si="67"/>
        <v/>
      </c>
    </row>
    <row r="972" spans="2:17" s="49" customFormat="1" ht="15" x14ac:dyDescent="0.25">
      <c r="B972" s="50"/>
      <c r="C972" s="51"/>
      <c r="D972" s="51"/>
      <c r="E972" s="52"/>
      <c r="F972" s="51"/>
      <c r="G972" s="53"/>
      <c r="H972" s="132"/>
      <c r="I972" s="131" t="str">
        <f>IF(ISBLANK(B972),"",SUMIF(Virkedager!$C:$C,"&gt;" &amp;  C972,Virkedager!$A:$A) - SUMIF(Virkedager!$C:$C,"&gt;" &amp;  D972,Virkedager!$A:$A))</f>
        <v/>
      </c>
      <c r="J972" s="54" t="str">
        <f t="shared" si="64"/>
        <v/>
      </c>
      <c r="K972" s="55" t="str">
        <f>IF(ISBLANK(B972),"",SUMIF(Virkedager!$C:$C,"&gt;" &amp;  C972,Virkedager!$A:$A) - SUMIF(Virkedager!$C:$C,"&gt;" &amp;  F972,Virkedager!$A:$A))</f>
        <v/>
      </c>
      <c r="L972" s="54" t="str">
        <f t="shared" si="65"/>
        <v/>
      </c>
      <c r="M972" s="56" t="str">
        <f t="shared" si="66"/>
        <v/>
      </c>
      <c r="N972" s="56" t="str">
        <f>IF(ISBLANK(B972),"",IF(COUNTIF($B$7:B972,B972)&gt;1,TRUE,FALSE))</f>
        <v/>
      </c>
      <c r="O972" s="56" t="str">
        <f>IF(ISBLANK(B972),"",IF(COUNTIF($M$7:M972,TRUE)&gt;$Q$2,M972,FALSE))</f>
        <v/>
      </c>
      <c r="P972" s="135"/>
      <c r="Q972" s="134" t="str">
        <f t="shared" si="67"/>
        <v/>
      </c>
    </row>
    <row r="973" spans="2:17" s="49" customFormat="1" ht="15" x14ac:dyDescent="0.25">
      <c r="B973" s="50"/>
      <c r="C973" s="51"/>
      <c r="D973" s="51"/>
      <c r="E973" s="52"/>
      <c r="F973" s="51"/>
      <c r="G973" s="53"/>
      <c r="H973" s="132"/>
      <c r="I973" s="131" t="str">
        <f>IF(ISBLANK(B973),"",SUMIF(Virkedager!$C:$C,"&gt;" &amp;  C973,Virkedager!$A:$A) - SUMIF(Virkedager!$C:$C,"&gt;" &amp;  D973,Virkedager!$A:$A))</f>
        <v/>
      </c>
      <c r="J973" s="54" t="str">
        <f t="shared" si="64"/>
        <v/>
      </c>
      <c r="K973" s="55" t="str">
        <f>IF(ISBLANK(B973),"",SUMIF(Virkedager!$C:$C,"&gt;" &amp;  C973,Virkedager!$A:$A) - SUMIF(Virkedager!$C:$C,"&gt;" &amp;  F973,Virkedager!$A:$A))</f>
        <v/>
      </c>
      <c r="L973" s="54" t="str">
        <f t="shared" si="65"/>
        <v/>
      </c>
      <c r="M973" s="56" t="str">
        <f t="shared" si="66"/>
        <v/>
      </c>
      <c r="N973" s="56" t="str">
        <f>IF(ISBLANK(B973),"",IF(COUNTIF($B$7:B973,B973)&gt;1,TRUE,FALSE))</f>
        <v/>
      </c>
      <c r="O973" s="56" t="str">
        <f>IF(ISBLANK(B973),"",IF(COUNTIF($M$7:M973,TRUE)&gt;$Q$2,M973,FALSE))</f>
        <v/>
      </c>
      <c r="P973" s="135"/>
      <c r="Q973" s="134" t="str">
        <f t="shared" si="67"/>
        <v/>
      </c>
    </row>
    <row r="974" spans="2:17" s="49" customFormat="1" ht="15" x14ac:dyDescent="0.25">
      <c r="B974" s="50"/>
      <c r="C974" s="51"/>
      <c r="D974" s="51"/>
      <c r="E974" s="52"/>
      <c r="F974" s="51"/>
      <c r="G974" s="53"/>
      <c r="H974" s="132"/>
      <c r="I974" s="131" t="str">
        <f>IF(ISBLANK(B974),"",SUMIF(Virkedager!$C:$C,"&gt;" &amp;  C974,Virkedager!$A:$A) - SUMIF(Virkedager!$C:$C,"&gt;" &amp;  D974,Virkedager!$A:$A))</f>
        <v/>
      </c>
      <c r="J974" s="54" t="str">
        <f t="shared" si="64"/>
        <v/>
      </c>
      <c r="K974" s="55" t="str">
        <f>IF(ISBLANK(B974),"",SUMIF(Virkedager!$C:$C,"&gt;" &amp;  C974,Virkedager!$A:$A) - SUMIF(Virkedager!$C:$C,"&gt;" &amp;  F974,Virkedager!$A:$A))</f>
        <v/>
      </c>
      <c r="L974" s="54" t="str">
        <f t="shared" si="65"/>
        <v/>
      </c>
      <c r="M974" s="56" t="str">
        <f t="shared" si="66"/>
        <v/>
      </c>
      <c r="N974" s="56" t="str">
        <f>IF(ISBLANK(B974),"",IF(COUNTIF($B$7:B974,B974)&gt;1,TRUE,FALSE))</f>
        <v/>
      </c>
      <c r="O974" s="56" t="str">
        <f>IF(ISBLANK(B974),"",IF(COUNTIF($M$7:M974,TRUE)&gt;$Q$2,M974,FALSE))</f>
        <v/>
      </c>
      <c r="P974" s="135"/>
      <c r="Q974" s="134" t="str">
        <f t="shared" si="67"/>
        <v/>
      </c>
    </row>
    <row r="975" spans="2:17" s="49" customFormat="1" ht="15" x14ac:dyDescent="0.25">
      <c r="B975" s="50"/>
      <c r="C975" s="51"/>
      <c r="D975" s="51"/>
      <c r="E975" s="52"/>
      <c r="F975" s="51"/>
      <c r="G975" s="53"/>
      <c r="H975" s="132"/>
      <c r="I975" s="131" t="str">
        <f>IF(ISBLANK(B975),"",SUMIF(Virkedager!$C:$C,"&gt;" &amp;  C975,Virkedager!$A:$A) - SUMIF(Virkedager!$C:$C,"&gt;" &amp;  D975,Virkedager!$A:$A))</f>
        <v/>
      </c>
      <c r="J975" s="54" t="str">
        <f t="shared" si="64"/>
        <v/>
      </c>
      <c r="K975" s="55" t="str">
        <f>IF(ISBLANK(B975),"",SUMIF(Virkedager!$C:$C,"&gt;" &amp;  C975,Virkedager!$A:$A) - SUMIF(Virkedager!$C:$C,"&gt;" &amp;  F975,Virkedager!$A:$A))</f>
        <v/>
      </c>
      <c r="L975" s="54" t="str">
        <f t="shared" si="65"/>
        <v/>
      </c>
      <c r="M975" s="56" t="str">
        <f t="shared" si="66"/>
        <v/>
      </c>
      <c r="N975" s="56" t="str">
        <f>IF(ISBLANK(B975),"",IF(COUNTIF($B$7:B975,B975)&gt;1,TRUE,FALSE))</f>
        <v/>
      </c>
      <c r="O975" s="56" t="str">
        <f>IF(ISBLANK(B975),"",IF(COUNTIF($M$7:M975,TRUE)&gt;$Q$2,M975,FALSE))</f>
        <v/>
      </c>
      <c r="P975" s="135"/>
      <c r="Q975" s="134" t="str">
        <f t="shared" si="67"/>
        <v/>
      </c>
    </row>
    <row r="976" spans="2:17" s="49" customFormat="1" ht="15" x14ac:dyDescent="0.25">
      <c r="B976" s="50"/>
      <c r="C976" s="51"/>
      <c r="D976" s="51"/>
      <c r="E976" s="52"/>
      <c r="F976" s="51"/>
      <c r="G976" s="53"/>
      <c r="H976" s="132"/>
      <c r="I976" s="131" t="str">
        <f>IF(ISBLANK(B976),"",SUMIF(Virkedager!$C:$C,"&gt;" &amp;  C976,Virkedager!$A:$A) - SUMIF(Virkedager!$C:$C,"&gt;" &amp;  D976,Virkedager!$A:$A))</f>
        <v/>
      </c>
      <c r="J976" s="54" t="str">
        <f t="shared" si="64"/>
        <v/>
      </c>
      <c r="K976" s="55" t="str">
        <f>IF(ISBLANK(B976),"",SUMIF(Virkedager!$C:$C,"&gt;" &amp;  C976,Virkedager!$A:$A) - SUMIF(Virkedager!$C:$C,"&gt;" &amp;  F976,Virkedager!$A:$A))</f>
        <v/>
      </c>
      <c r="L976" s="54" t="str">
        <f t="shared" si="65"/>
        <v/>
      </c>
      <c r="M976" s="56" t="str">
        <f t="shared" si="66"/>
        <v/>
      </c>
      <c r="N976" s="56" t="str">
        <f>IF(ISBLANK(B976),"",IF(COUNTIF($B$7:B976,B976)&gt;1,TRUE,FALSE))</f>
        <v/>
      </c>
      <c r="O976" s="56" t="str">
        <f>IF(ISBLANK(B976),"",IF(COUNTIF($M$7:M976,TRUE)&gt;$Q$2,M976,FALSE))</f>
        <v/>
      </c>
      <c r="P976" s="135"/>
      <c r="Q976" s="134" t="str">
        <f t="shared" si="67"/>
        <v/>
      </c>
    </row>
    <row r="977" spans="2:17" s="49" customFormat="1" ht="15" x14ac:dyDescent="0.25">
      <c r="B977" s="50"/>
      <c r="C977" s="51"/>
      <c r="D977" s="51"/>
      <c r="E977" s="52"/>
      <c r="F977" s="51"/>
      <c r="G977" s="53"/>
      <c r="H977" s="132"/>
      <c r="I977" s="131" t="str">
        <f>IF(ISBLANK(B977),"",SUMIF(Virkedager!$C:$C,"&gt;" &amp;  C977,Virkedager!$A:$A) - SUMIF(Virkedager!$C:$C,"&gt;" &amp;  D977,Virkedager!$A:$A))</f>
        <v/>
      </c>
      <c r="J977" s="54" t="str">
        <f t="shared" si="64"/>
        <v/>
      </c>
      <c r="K977" s="55" t="str">
        <f>IF(ISBLANK(B977),"",SUMIF(Virkedager!$C:$C,"&gt;" &amp;  C977,Virkedager!$A:$A) - SUMIF(Virkedager!$C:$C,"&gt;" &amp;  F977,Virkedager!$A:$A))</f>
        <v/>
      </c>
      <c r="L977" s="54" t="str">
        <f t="shared" si="65"/>
        <v/>
      </c>
      <c r="M977" s="56" t="str">
        <f t="shared" si="66"/>
        <v/>
      </c>
      <c r="N977" s="56" t="str">
        <f>IF(ISBLANK(B977),"",IF(COUNTIF($B$7:B977,B977)&gt;1,TRUE,FALSE))</f>
        <v/>
      </c>
      <c r="O977" s="56" t="str">
        <f>IF(ISBLANK(B977),"",IF(COUNTIF($M$7:M977,TRUE)&gt;$Q$2,M977,FALSE))</f>
        <v/>
      </c>
      <c r="P977" s="135"/>
      <c r="Q977" s="134" t="str">
        <f t="shared" si="67"/>
        <v/>
      </c>
    </row>
    <row r="978" spans="2:17" s="49" customFormat="1" ht="15" x14ac:dyDescent="0.25">
      <c r="B978" s="50"/>
      <c r="C978" s="51"/>
      <c r="D978" s="51"/>
      <c r="E978" s="52"/>
      <c r="F978" s="51"/>
      <c r="G978" s="53"/>
      <c r="H978" s="132"/>
      <c r="I978" s="131" t="str">
        <f>IF(ISBLANK(B978),"",SUMIF(Virkedager!$C:$C,"&gt;" &amp;  C978,Virkedager!$A:$A) - SUMIF(Virkedager!$C:$C,"&gt;" &amp;  D978,Virkedager!$A:$A))</f>
        <v/>
      </c>
      <c r="J978" s="54" t="str">
        <f t="shared" si="64"/>
        <v/>
      </c>
      <c r="K978" s="55" t="str">
        <f>IF(ISBLANK(B978),"",SUMIF(Virkedager!$C:$C,"&gt;" &amp;  C978,Virkedager!$A:$A) - SUMIF(Virkedager!$C:$C,"&gt;" &amp;  F978,Virkedager!$A:$A))</f>
        <v/>
      </c>
      <c r="L978" s="54" t="str">
        <f t="shared" si="65"/>
        <v/>
      </c>
      <c r="M978" s="56" t="str">
        <f t="shared" si="66"/>
        <v/>
      </c>
      <c r="N978" s="56" t="str">
        <f>IF(ISBLANK(B978),"",IF(COUNTIF($B$7:B978,B978)&gt;1,TRUE,FALSE))</f>
        <v/>
      </c>
      <c r="O978" s="56" t="str">
        <f>IF(ISBLANK(B978),"",IF(COUNTIF($M$7:M978,TRUE)&gt;$Q$2,M978,FALSE))</f>
        <v/>
      </c>
      <c r="P978" s="135"/>
      <c r="Q978" s="134" t="str">
        <f t="shared" si="67"/>
        <v/>
      </c>
    </row>
    <row r="979" spans="2:17" s="49" customFormat="1" ht="15" x14ac:dyDescent="0.25">
      <c r="B979" s="50"/>
      <c r="C979" s="51"/>
      <c r="D979" s="51"/>
      <c r="E979" s="52"/>
      <c r="F979" s="51"/>
      <c r="G979" s="53"/>
      <c r="H979" s="132"/>
      <c r="I979" s="131" t="str">
        <f>IF(ISBLANK(B979),"",SUMIF(Virkedager!$C:$C,"&gt;" &amp;  C979,Virkedager!$A:$A) - SUMIF(Virkedager!$C:$C,"&gt;" &amp;  D979,Virkedager!$A:$A))</f>
        <v/>
      </c>
      <c r="J979" s="54" t="str">
        <f t="shared" si="64"/>
        <v/>
      </c>
      <c r="K979" s="55" t="str">
        <f>IF(ISBLANK(B979),"",SUMIF(Virkedager!$C:$C,"&gt;" &amp;  C979,Virkedager!$A:$A) - SUMIF(Virkedager!$C:$C,"&gt;" &amp;  F979,Virkedager!$A:$A))</f>
        <v/>
      </c>
      <c r="L979" s="54" t="str">
        <f t="shared" si="65"/>
        <v/>
      </c>
      <c r="M979" s="56" t="str">
        <f t="shared" si="66"/>
        <v/>
      </c>
      <c r="N979" s="56" t="str">
        <f>IF(ISBLANK(B979),"",IF(COUNTIF($B$7:B979,B979)&gt;1,TRUE,FALSE))</f>
        <v/>
      </c>
      <c r="O979" s="56" t="str">
        <f>IF(ISBLANK(B979),"",IF(COUNTIF($M$7:M979,TRUE)&gt;$Q$2,M979,FALSE))</f>
        <v/>
      </c>
      <c r="P979" s="135"/>
      <c r="Q979" s="134" t="str">
        <f t="shared" si="67"/>
        <v/>
      </c>
    </row>
    <row r="980" spans="2:17" s="49" customFormat="1" ht="15" x14ac:dyDescent="0.25">
      <c r="B980" s="50"/>
      <c r="C980" s="51"/>
      <c r="D980" s="51"/>
      <c r="E980" s="52"/>
      <c r="F980" s="51"/>
      <c r="G980" s="53"/>
      <c r="H980" s="132"/>
      <c r="I980" s="131" t="str">
        <f>IF(ISBLANK(B980),"",SUMIF(Virkedager!$C:$C,"&gt;" &amp;  C980,Virkedager!$A:$A) - SUMIF(Virkedager!$C:$C,"&gt;" &amp;  D980,Virkedager!$A:$A))</f>
        <v/>
      </c>
      <c r="J980" s="54" t="str">
        <f t="shared" si="64"/>
        <v/>
      </c>
      <c r="K980" s="55" t="str">
        <f>IF(ISBLANK(B980),"",SUMIF(Virkedager!$C:$C,"&gt;" &amp;  C980,Virkedager!$A:$A) - SUMIF(Virkedager!$C:$C,"&gt;" &amp;  F980,Virkedager!$A:$A))</f>
        <v/>
      </c>
      <c r="L980" s="54" t="str">
        <f t="shared" si="65"/>
        <v/>
      </c>
      <c r="M980" s="56" t="str">
        <f t="shared" si="66"/>
        <v/>
      </c>
      <c r="N980" s="56" t="str">
        <f>IF(ISBLANK(B980),"",IF(COUNTIF($B$7:B980,B980)&gt;1,TRUE,FALSE))</f>
        <v/>
      </c>
      <c r="O980" s="56" t="str">
        <f>IF(ISBLANK(B980),"",IF(COUNTIF($M$7:M980,TRUE)&gt;$Q$2,M980,FALSE))</f>
        <v/>
      </c>
      <c r="P980" s="135"/>
      <c r="Q980" s="134" t="str">
        <f t="shared" si="67"/>
        <v/>
      </c>
    </row>
    <row r="981" spans="2:17" s="49" customFormat="1" ht="15" x14ac:dyDescent="0.25">
      <c r="B981" s="50"/>
      <c r="C981" s="51"/>
      <c r="D981" s="51"/>
      <c r="E981" s="52"/>
      <c r="F981" s="51"/>
      <c r="G981" s="53"/>
      <c r="H981" s="132"/>
      <c r="I981" s="131" t="str">
        <f>IF(ISBLANK(B981),"",SUMIF(Virkedager!$C:$C,"&gt;" &amp;  C981,Virkedager!$A:$A) - SUMIF(Virkedager!$C:$C,"&gt;" &amp;  D981,Virkedager!$A:$A))</f>
        <v/>
      </c>
      <c r="J981" s="54" t="str">
        <f t="shared" si="64"/>
        <v/>
      </c>
      <c r="K981" s="55" t="str">
        <f>IF(ISBLANK(B981),"",SUMIF(Virkedager!$C:$C,"&gt;" &amp;  C981,Virkedager!$A:$A) - SUMIF(Virkedager!$C:$C,"&gt;" &amp;  F981,Virkedager!$A:$A))</f>
        <v/>
      </c>
      <c r="L981" s="54" t="str">
        <f t="shared" si="65"/>
        <v/>
      </c>
      <c r="M981" s="56" t="str">
        <f t="shared" si="66"/>
        <v/>
      </c>
      <c r="N981" s="56" t="str">
        <f>IF(ISBLANK(B981),"",IF(COUNTIF($B$7:B981,B981)&gt;1,TRUE,FALSE))</f>
        <v/>
      </c>
      <c r="O981" s="56" t="str">
        <f>IF(ISBLANK(B981),"",IF(COUNTIF($M$7:M981,TRUE)&gt;$Q$2,M981,FALSE))</f>
        <v/>
      </c>
      <c r="P981" s="135"/>
      <c r="Q981" s="134" t="str">
        <f t="shared" si="67"/>
        <v/>
      </c>
    </row>
    <row r="982" spans="2:17" s="49" customFormat="1" ht="15" x14ac:dyDescent="0.25">
      <c r="B982" s="50"/>
      <c r="C982" s="51"/>
      <c r="D982" s="51"/>
      <c r="E982" s="52"/>
      <c r="F982" s="51"/>
      <c r="G982" s="53"/>
      <c r="H982" s="132"/>
      <c r="I982" s="131" t="str">
        <f>IF(ISBLANK(B982),"",SUMIF(Virkedager!$C:$C,"&gt;" &amp;  C982,Virkedager!$A:$A) - SUMIF(Virkedager!$C:$C,"&gt;" &amp;  D982,Virkedager!$A:$A))</f>
        <v/>
      </c>
      <c r="J982" s="54" t="str">
        <f t="shared" si="64"/>
        <v/>
      </c>
      <c r="K982" s="55" t="str">
        <f>IF(ISBLANK(B982),"",SUMIF(Virkedager!$C:$C,"&gt;" &amp;  C982,Virkedager!$A:$A) - SUMIF(Virkedager!$C:$C,"&gt;" &amp;  F982,Virkedager!$A:$A))</f>
        <v/>
      </c>
      <c r="L982" s="54" t="str">
        <f t="shared" si="65"/>
        <v/>
      </c>
      <c r="M982" s="56" t="str">
        <f t="shared" si="66"/>
        <v/>
      </c>
      <c r="N982" s="56" t="str">
        <f>IF(ISBLANK(B982),"",IF(COUNTIF($B$7:B982,B982)&gt;1,TRUE,FALSE))</f>
        <v/>
      </c>
      <c r="O982" s="56" t="str">
        <f>IF(ISBLANK(B982),"",IF(COUNTIF($M$7:M982,TRUE)&gt;$Q$2,M982,FALSE))</f>
        <v/>
      </c>
      <c r="P982" s="135"/>
      <c r="Q982" s="134" t="str">
        <f t="shared" si="67"/>
        <v/>
      </c>
    </row>
    <row r="983" spans="2:17" s="49" customFormat="1" ht="15" x14ac:dyDescent="0.25">
      <c r="B983" s="50"/>
      <c r="C983" s="51"/>
      <c r="D983" s="51"/>
      <c r="E983" s="52"/>
      <c r="F983" s="51"/>
      <c r="G983" s="53"/>
      <c r="H983" s="132"/>
      <c r="I983" s="131" t="str">
        <f>IF(ISBLANK(B983),"",SUMIF(Virkedager!$C:$C,"&gt;" &amp;  C983,Virkedager!$A:$A) - SUMIF(Virkedager!$C:$C,"&gt;" &amp;  D983,Virkedager!$A:$A))</f>
        <v/>
      </c>
      <c r="J983" s="54" t="str">
        <f t="shared" si="64"/>
        <v/>
      </c>
      <c r="K983" s="55" t="str">
        <f>IF(ISBLANK(B983),"",SUMIF(Virkedager!$C:$C,"&gt;" &amp;  C983,Virkedager!$A:$A) - SUMIF(Virkedager!$C:$C,"&gt;" &amp;  F983,Virkedager!$A:$A))</f>
        <v/>
      </c>
      <c r="L983" s="54" t="str">
        <f t="shared" si="65"/>
        <v/>
      </c>
      <c r="M983" s="56" t="str">
        <f t="shared" si="66"/>
        <v/>
      </c>
      <c r="N983" s="56" t="str">
        <f>IF(ISBLANK(B983),"",IF(COUNTIF($B$7:B983,B983)&gt;1,TRUE,FALSE))</f>
        <v/>
      </c>
      <c r="O983" s="56" t="str">
        <f>IF(ISBLANK(B983),"",IF(COUNTIF($M$7:M983,TRUE)&gt;$Q$2,M983,FALSE))</f>
        <v/>
      </c>
      <c r="P983" s="135"/>
      <c r="Q983" s="134" t="str">
        <f t="shared" si="67"/>
        <v/>
      </c>
    </row>
    <row r="984" spans="2:17" s="49" customFormat="1" ht="15" x14ac:dyDescent="0.25">
      <c r="B984" s="50"/>
      <c r="C984" s="51"/>
      <c r="D984" s="51"/>
      <c r="E984" s="52"/>
      <c r="F984" s="51"/>
      <c r="G984" s="53"/>
      <c r="H984" s="132"/>
      <c r="I984" s="131" t="str">
        <f>IF(ISBLANK(B984),"",SUMIF(Virkedager!$C:$C,"&gt;" &amp;  C984,Virkedager!$A:$A) - SUMIF(Virkedager!$C:$C,"&gt;" &amp;  D984,Virkedager!$A:$A))</f>
        <v/>
      </c>
      <c r="J984" s="54" t="str">
        <f t="shared" si="64"/>
        <v/>
      </c>
      <c r="K984" s="55" t="str">
        <f>IF(ISBLANK(B984),"",SUMIF(Virkedager!$C:$C,"&gt;" &amp;  C984,Virkedager!$A:$A) - SUMIF(Virkedager!$C:$C,"&gt;" &amp;  F984,Virkedager!$A:$A))</f>
        <v/>
      </c>
      <c r="L984" s="54" t="str">
        <f t="shared" si="65"/>
        <v/>
      </c>
      <c r="M984" s="56" t="str">
        <f t="shared" si="66"/>
        <v/>
      </c>
      <c r="N984" s="56" t="str">
        <f>IF(ISBLANK(B984),"",IF(COUNTIF($B$7:B984,B984)&gt;1,TRUE,FALSE))</f>
        <v/>
      </c>
      <c r="O984" s="56" t="str">
        <f>IF(ISBLANK(B984),"",IF(COUNTIF($M$7:M984,TRUE)&gt;$Q$2,M984,FALSE))</f>
        <v/>
      </c>
      <c r="P984" s="135"/>
      <c r="Q984" s="134" t="str">
        <f t="shared" si="67"/>
        <v/>
      </c>
    </row>
    <row r="985" spans="2:17" s="49" customFormat="1" ht="15" x14ac:dyDescent="0.25">
      <c r="B985" s="50"/>
      <c r="C985" s="51"/>
      <c r="D985" s="51"/>
      <c r="E985" s="52"/>
      <c r="F985" s="51"/>
      <c r="G985" s="53"/>
      <c r="H985" s="132"/>
      <c r="I985" s="131" t="str">
        <f>IF(ISBLANK(B985),"",SUMIF(Virkedager!$C:$C,"&gt;" &amp;  C985,Virkedager!$A:$A) - SUMIF(Virkedager!$C:$C,"&gt;" &amp;  D985,Virkedager!$A:$A))</f>
        <v/>
      </c>
      <c r="J985" s="54" t="str">
        <f t="shared" si="64"/>
        <v/>
      </c>
      <c r="K985" s="55" t="str">
        <f>IF(ISBLANK(B985),"",SUMIF(Virkedager!$C:$C,"&gt;" &amp;  C985,Virkedager!$A:$A) - SUMIF(Virkedager!$C:$C,"&gt;" &amp;  F985,Virkedager!$A:$A))</f>
        <v/>
      </c>
      <c r="L985" s="54" t="str">
        <f t="shared" si="65"/>
        <v/>
      </c>
      <c r="M985" s="56" t="str">
        <f t="shared" si="66"/>
        <v/>
      </c>
      <c r="N985" s="56" t="str">
        <f>IF(ISBLANK(B985),"",IF(COUNTIF($B$7:B985,B985)&gt;1,TRUE,FALSE))</f>
        <v/>
      </c>
      <c r="O985" s="56" t="str">
        <f>IF(ISBLANK(B985),"",IF(COUNTIF($M$7:M985,TRUE)&gt;$Q$2,M985,FALSE))</f>
        <v/>
      </c>
      <c r="P985" s="135"/>
      <c r="Q985" s="134" t="str">
        <f t="shared" si="67"/>
        <v/>
      </c>
    </row>
    <row r="986" spans="2:17" s="49" customFormat="1" ht="15" x14ac:dyDescent="0.25">
      <c r="B986" s="50"/>
      <c r="C986" s="51"/>
      <c r="D986" s="51"/>
      <c r="E986" s="52"/>
      <c r="F986" s="51"/>
      <c r="G986" s="53"/>
      <c r="H986" s="132"/>
      <c r="I986" s="131" t="str">
        <f>IF(ISBLANK(B986),"",SUMIF(Virkedager!$C:$C,"&gt;" &amp;  C986,Virkedager!$A:$A) - SUMIF(Virkedager!$C:$C,"&gt;" &amp;  D986,Virkedager!$A:$A))</f>
        <v/>
      </c>
      <c r="J986" s="54" t="str">
        <f t="shared" si="64"/>
        <v/>
      </c>
      <c r="K986" s="55" t="str">
        <f>IF(ISBLANK(B986),"",SUMIF(Virkedager!$C:$C,"&gt;" &amp;  C986,Virkedager!$A:$A) - SUMIF(Virkedager!$C:$C,"&gt;" &amp;  F986,Virkedager!$A:$A))</f>
        <v/>
      </c>
      <c r="L986" s="54" t="str">
        <f t="shared" si="65"/>
        <v/>
      </c>
      <c r="M986" s="56" t="str">
        <f t="shared" si="66"/>
        <v/>
      </c>
      <c r="N986" s="56" t="str">
        <f>IF(ISBLANK(B986),"",IF(COUNTIF($B$7:B986,B986)&gt;1,TRUE,FALSE))</f>
        <v/>
      </c>
      <c r="O986" s="56" t="str">
        <f>IF(ISBLANK(B986),"",IF(COUNTIF($M$7:M986,TRUE)&gt;$Q$2,M986,FALSE))</f>
        <v/>
      </c>
      <c r="P986" s="135"/>
      <c r="Q986" s="134" t="str">
        <f t="shared" si="67"/>
        <v/>
      </c>
    </row>
    <row r="987" spans="2:17" s="49" customFormat="1" ht="15" x14ac:dyDescent="0.25">
      <c r="B987" s="50"/>
      <c r="C987" s="51"/>
      <c r="D987" s="51"/>
      <c r="E987" s="52"/>
      <c r="F987" s="51"/>
      <c r="G987" s="53"/>
      <c r="H987" s="132"/>
      <c r="I987" s="131" t="str">
        <f>IF(ISBLANK(B987),"",SUMIF(Virkedager!$C:$C,"&gt;" &amp;  C987,Virkedager!$A:$A) - SUMIF(Virkedager!$C:$C,"&gt;" &amp;  D987,Virkedager!$A:$A))</f>
        <v/>
      </c>
      <c r="J987" s="54" t="str">
        <f t="shared" si="64"/>
        <v/>
      </c>
      <c r="K987" s="55" t="str">
        <f>IF(ISBLANK(B987),"",SUMIF(Virkedager!$C:$C,"&gt;" &amp;  C987,Virkedager!$A:$A) - SUMIF(Virkedager!$C:$C,"&gt;" &amp;  F987,Virkedager!$A:$A))</f>
        <v/>
      </c>
      <c r="L987" s="54" t="str">
        <f t="shared" si="65"/>
        <v/>
      </c>
      <c r="M987" s="56" t="str">
        <f t="shared" si="66"/>
        <v/>
      </c>
      <c r="N987" s="56" t="str">
        <f>IF(ISBLANK(B987),"",IF(COUNTIF($B$7:B987,B987)&gt;1,TRUE,FALSE))</f>
        <v/>
      </c>
      <c r="O987" s="56" t="str">
        <f>IF(ISBLANK(B987),"",IF(COUNTIF($M$7:M987,TRUE)&gt;$Q$2,M987,FALSE))</f>
        <v/>
      </c>
      <c r="P987" s="135"/>
      <c r="Q987" s="134" t="str">
        <f t="shared" si="67"/>
        <v/>
      </c>
    </row>
    <row r="988" spans="2:17" s="49" customFormat="1" ht="15" x14ac:dyDescent="0.25">
      <c r="B988" s="50"/>
      <c r="C988" s="51"/>
      <c r="D988" s="51"/>
      <c r="E988" s="52"/>
      <c r="F988" s="51"/>
      <c r="G988" s="53"/>
      <c r="H988" s="132"/>
      <c r="I988" s="131" t="str">
        <f>IF(ISBLANK(B988),"",SUMIF(Virkedager!$C:$C,"&gt;" &amp;  C988,Virkedager!$A:$A) - SUMIF(Virkedager!$C:$C,"&gt;" &amp;  D988,Virkedager!$A:$A))</f>
        <v/>
      </c>
      <c r="J988" s="54" t="str">
        <f t="shared" si="64"/>
        <v/>
      </c>
      <c r="K988" s="55" t="str">
        <f>IF(ISBLANK(B988),"",SUMIF(Virkedager!$C:$C,"&gt;" &amp;  C988,Virkedager!$A:$A) - SUMIF(Virkedager!$C:$C,"&gt;" &amp;  F988,Virkedager!$A:$A))</f>
        <v/>
      </c>
      <c r="L988" s="54" t="str">
        <f t="shared" si="65"/>
        <v/>
      </c>
      <c r="M988" s="56" t="str">
        <f t="shared" si="66"/>
        <v/>
      </c>
      <c r="N988" s="56" t="str">
        <f>IF(ISBLANK(B988),"",IF(COUNTIF($B$7:B988,B988)&gt;1,TRUE,FALSE))</f>
        <v/>
      </c>
      <c r="O988" s="56" t="str">
        <f>IF(ISBLANK(B988),"",IF(COUNTIF($M$7:M988,TRUE)&gt;$Q$2,M988,FALSE))</f>
        <v/>
      </c>
      <c r="P988" s="135"/>
      <c r="Q988" s="134" t="str">
        <f t="shared" si="67"/>
        <v/>
      </c>
    </row>
    <row r="989" spans="2:17" s="49" customFormat="1" ht="15" x14ac:dyDescent="0.25">
      <c r="B989" s="50"/>
      <c r="C989" s="51"/>
      <c r="D989" s="51"/>
      <c r="E989" s="52"/>
      <c r="F989" s="51"/>
      <c r="G989" s="53"/>
      <c r="H989" s="132"/>
      <c r="I989" s="131" t="str">
        <f>IF(ISBLANK(B989),"",SUMIF(Virkedager!$C:$C,"&gt;" &amp;  C989,Virkedager!$A:$A) - SUMIF(Virkedager!$C:$C,"&gt;" &amp;  D989,Virkedager!$A:$A))</f>
        <v/>
      </c>
      <c r="J989" s="54" t="str">
        <f t="shared" si="64"/>
        <v/>
      </c>
      <c r="K989" s="55" t="str">
        <f>IF(ISBLANK(B989),"",SUMIF(Virkedager!$C:$C,"&gt;" &amp;  C989,Virkedager!$A:$A) - SUMIF(Virkedager!$C:$C,"&gt;" &amp;  F989,Virkedager!$A:$A))</f>
        <v/>
      </c>
      <c r="L989" s="54" t="str">
        <f t="shared" si="65"/>
        <v/>
      </c>
      <c r="M989" s="56" t="str">
        <f t="shared" si="66"/>
        <v/>
      </c>
      <c r="N989" s="56" t="str">
        <f>IF(ISBLANK(B989),"",IF(COUNTIF($B$7:B989,B989)&gt;1,TRUE,FALSE))</f>
        <v/>
      </c>
      <c r="O989" s="56" t="str">
        <f>IF(ISBLANK(B989),"",IF(COUNTIF($M$7:M989,TRUE)&gt;$Q$2,M989,FALSE))</f>
        <v/>
      </c>
      <c r="P989" s="135"/>
      <c r="Q989" s="134" t="str">
        <f t="shared" si="67"/>
        <v/>
      </c>
    </row>
    <row r="990" spans="2:17" s="49" customFormat="1" ht="15" x14ac:dyDescent="0.25">
      <c r="B990" s="50"/>
      <c r="C990" s="51"/>
      <c r="D990" s="51"/>
      <c r="E990" s="52"/>
      <c r="F990" s="51"/>
      <c r="G990" s="53"/>
      <c r="H990" s="132"/>
      <c r="I990" s="131" t="str">
        <f>IF(ISBLANK(B990),"",SUMIF(Virkedager!$C:$C,"&gt;" &amp;  C990,Virkedager!$A:$A) - SUMIF(Virkedager!$C:$C,"&gt;" &amp;  D990,Virkedager!$A:$A))</f>
        <v/>
      </c>
      <c r="J990" s="54" t="str">
        <f t="shared" si="64"/>
        <v/>
      </c>
      <c r="K990" s="55" t="str">
        <f>IF(ISBLANK(B990),"",SUMIF(Virkedager!$C:$C,"&gt;" &amp;  C990,Virkedager!$A:$A) - SUMIF(Virkedager!$C:$C,"&gt;" &amp;  F990,Virkedager!$A:$A))</f>
        <v/>
      </c>
      <c r="L990" s="54" t="str">
        <f t="shared" si="65"/>
        <v/>
      </c>
      <c r="M990" s="56" t="str">
        <f t="shared" si="66"/>
        <v/>
      </c>
      <c r="N990" s="56" t="str">
        <f>IF(ISBLANK(B990),"",IF(COUNTIF($B$7:B990,B990)&gt;1,TRUE,FALSE))</f>
        <v/>
      </c>
      <c r="O990" s="56" t="str">
        <f>IF(ISBLANK(B990),"",IF(COUNTIF($M$7:M990,TRUE)&gt;$Q$2,M990,FALSE))</f>
        <v/>
      </c>
      <c r="P990" s="135"/>
      <c r="Q990" s="134" t="str">
        <f t="shared" si="67"/>
        <v/>
      </c>
    </row>
    <row r="991" spans="2:17" s="49" customFormat="1" ht="15" x14ac:dyDescent="0.25">
      <c r="B991" s="50"/>
      <c r="C991" s="51"/>
      <c r="D991" s="51"/>
      <c r="E991" s="52"/>
      <c r="F991" s="51"/>
      <c r="G991" s="53"/>
      <c r="H991" s="132"/>
      <c r="I991" s="131" t="str">
        <f>IF(ISBLANK(B991),"",SUMIF(Virkedager!$C:$C,"&gt;" &amp;  C991,Virkedager!$A:$A) - SUMIF(Virkedager!$C:$C,"&gt;" &amp;  D991,Virkedager!$A:$A))</f>
        <v/>
      </c>
      <c r="J991" s="54" t="str">
        <f t="shared" si="64"/>
        <v/>
      </c>
      <c r="K991" s="55" t="str">
        <f>IF(ISBLANK(B991),"",SUMIF(Virkedager!$C:$C,"&gt;" &amp;  C991,Virkedager!$A:$A) - SUMIF(Virkedager!$C:$C,"&gt;" &amp;  F991,Virkedager!$A:$A))</f>
        <v/>
      </c>
      <c r="L991" s="54" t="str">
        <f t="shared" si="65"/>
        <v/>
      </c>
      <c r="M991" s="56" t="str">
        <f t="shared" si="66"/>
        <v/>
      </c>
      <c r="N991" s="56" t="str">
        <f>IF(ISBLANK(B991),"",IF(COUNTIF($B$7:B991,B991)&gt;1,TRUE,FALSE))</f>
        <v/>
      </c>
      <c r="O991" s="56" t="str">
        <f>IF(ISBLANK(B991),"",IF(COUNTIF($M$7:M991,TRUE)&gt;$Q$2,M991,FALSE))</f>
        <v/>
      </c>
      <c r="P991" s="135"/>
      <c r="Q991" s="134" t="str">
        <f t="shared" si="67"/>
        <v/>
      </c>
    </row>
    <row r="992" spans="2:17" s="49" customFormat="1" ht="15" x14ac:dyDescent="0.25">
      <c r="B992" s="50"/>
      <c r="C992" s="51"/>
      <c r="D992" s="51"/>
      <c r="E992" s="52"/>
      <c r="F992" s="51"/>
      <c r="G992" s="53"/>
      <c r="H992" s="132"/>
      <c r="I992" s="131" t="str">
        <f>IF(ISBLANK(B992),"",SUMIF(Virkedager!$C:$C,"&gt;" &amp;  C992,Virkedager!$A:$A) - SUMIF(Virkedager!$C:$C,"&gt;" &amp;  D992,Virkedager!$A:$A))</f>
        <v/>
      </c>
      <c r="J992" s="54" t="str">
        <f t="shared" si="64"/>
        <v/>
      </c>
      <c r="K992" s="55" t="str">
        <f>IF(ISBLANK(B992),"",SUMIF(Virkedager!$C:$C,"&gt;" &amp;  C992,Virkedager!$A:$A) - SUMIF(Virkedager!$C:$C,"&gt;" &amp;  F992,Virkedager!$A:$A))</f>
        <v/>
      </c>
      <c r="L992" s="54" t="str">
        <f t="shared" si="65"/>
        <v/>
      </c>
      <c r="M992" s="56" t="str">
        <f t="shared" si="66"/>
        <v/>
      </c>
      <c r="N992" s="56" t="str">
        <f>IF(ISBLANK(B992),"",IF(COUNTIF($B$7:B992,B992)&gt;1,TRUE,FALSE))</f>
        <v/>
      </c>
      <c r="O992" s="56" t="str">
        <f>IF(ISBLANK(B992),"",IF(COUNTIF($M$7:M992,TRUE)&gt;$Q$2,M992,FALSE))</f>
        <v/>
      </c>
      <c r="P992" s="135"/>
      <c r="Q992" s="134" t="str">
        <f t="shared" si="67"/>
        <v/>
      </c>
    </row>
    <row r="993" spans="2:17" s="49" customFormat="1" ht="15" x14ac:dyDescent="0.25">
      <c r="B993" s="50"/>
      <c r="C993" s="51"/>
      <c r="D993" s="51"/>
      <c r="E993" s="52"/>
      <c r="F993" s="51"/>
      <c r="G993" s="53"/>
      <c r="H993" s="132"/>
      <c r="I993" s="131" t="str">
        <f>IF(ISBLANK(B993),"",SUMIF(Virkedager!$C:$C,"&gt;" &amp;  C993,Virkedager!$A:$A) - SUMIF(Virkedager!$C:$C,"&gt;" &amp;  D993,Virkedager!$A:$A))</f>
        <v/>
      </c>
      <c r="J993" s="54" t="str">
        <f t="shared" si="64"/>
        <v/>
      </c>
      <c r="K993" s="55" t="str">
        <f>IF(ISBLANK(B993),"",SUMIF(Virkedager!$C:$C,"&gt;" &amp;  C993,Virkedager!$A:$A) - SUMIF(Virkedager!$C:$C,"&gt;" &amp;  F993,Virkedager!$A:$A))</f>
        <v/>
      </c>
      <c r="L993" s="54" t="str">
        <f t="shared" si="65"/>
        <v/>
      </c>
      <c r="M993" s="56" t="str">
        <f t="shared" si="66"/>
        <v/>
      </c>
      <c r="N993" s="56" t="str">
        <f>IF(ISBLANK(B993),"",IF(COUNTIF($B$7:B993,B993)&gt;1,TRUE,FALSE))</f>
        <v/>
      </c>
      <c r="O993" s="56" t="str">
        <f>IF(ISBLANK(B993),"",IF(COUNTIF($M$7:M993,TRUE)&gt;$Q$2,M993,FALSE))</f>
        <v/>
      </c>
      <c r="P993" s="135"/>
      <c r="Q993" s="134" t="str">
        <f t="shared" si="67"/>
        <v/>
      </c>
    </row>
    <row r="994" spans="2:17" s="49" customFormat="1" ht="15" x14ac:dyDescent="0.25">
      <c r="B994" s="50"/>
      <c r="C994" s="51"/>
      <c r="D994" s="51"/>
      <c r="E994" s="52"/>
      <c r="F994" s="51"/>
      <c r="G994" s="53"/>
      <c r="H994" s="132"/>
      <c r="I994" s="131" t="str">
        <f>IF(ISBLANK(B994),"",SUMIF(Virkedager!$C:$C,"&gt;" &amp;  C994,Virkedager!$A:$A) - SUMIF(Virkedager!$C:$C,"&gt;" &amp;  D994,Virkedager!$A:$A))</f>
        <v/>
      </c>
      <c r="J994" s="54" t="str">
        <f t="shared" si="64"/>
        <v/>
      </c>
      <c r="K994" s="55" t="str">
        <f>IF(ISBLANK(B994),"",SUMIF(Virkedager!$C:$C,"&gt;" &amp;  C994,Virkedager!$A:$A) - SUMIF(Virkedager!$C:$C,"&gt;" &amp;  F994,Virkedager!$A:$A))</f>
        <v/>
      </c>
      <c r="L994" s="54" t="str">
        <f t="shared" si="65"/>
        <v/>
      </c>
      <c r="M994" s="56" t="str">
        <f t="shared" si="66"/>
        <v/>
      </c>
      <c r="N994" s="56" t="str">
        <f>IF(ISBLANK(B994),"",IF(COUNTIF($B$7:B994,B994)&gt;1,TRUE,FALSE))</f>
        <v/>
      </c>
      <c r="O994" s="56" t="str">
        <f>IF(ISBLANK(B994),"",IF(COUNTIF($M$7:M994,TRUE)&gt;$Q$2,M994,FALSE))</f>
        <v/>
      </c>
      <c r="P994" s="135"/>
      <c r="Q994" s="134" t="str">
        <f t="shared" si="67"/>
        <v/>
      </c>
    </row>
    <row r="995" spans="2:17" s="49" customFormat="1" ht="15" x14ac:dyDescent="0.25">
      <c r="B995" s="50"/>
      <c r="C995" s="51"/>
      <c r="D995" s="51"/>
      <c r="E995" s="52"/>
      <c r="F995" s="51"/>
      <c r="G995" s="53"/>
      <c r="H995" s="132"/>
      <c r="I995" s="131" t="str">
        <f>IF(ISBLANK(B995),"",SUMIF(Virkedager!$C:$C,"&gt;" &amp;  C995,Virkedager!$A:$A) - SUMIF(Virkedager!$C:$C,"&gt;" &amp;  D995,Virkedager!$A:$A))</f>
        <v/>
      </c>
      <c r="J995" s="54" t="str">
        <f t="shared" si="64"/>
        <v/>
      </c>
      <c r="K995" s="55" t="str">
        <f>IF(ISBLANK(B995),"",SUMIF(Virkedager!$C:$C,"&gt;" &amp;  C995,Virkedager!$A:$A) - SUMIF(Virkedager!$C:$C,"&gt;" &amp;  F995,Virkedager!$A:$A))</f>
        <v/>
      </c>
      <c r="L995" s="54" t="str">
        <f t="shared" si="65"/>
        <v/>
      </c>
      <c r="M995" s="56" t="str">
        <f t="shared" si="66"/>
        <v/>
      </c>
      <c r="N995" s="56" t="str">
        <f>IF(ISBLANK(B995),"",IF(COUNTIF($B$7:B995,B995)&gt;1,TRUE,FALSE))</f>
        <v/>
      </c>
      <c r="O995" s="56" t="str">
        <f>IF(ISBLANK(B995),"",IF(COUNTIF($M$7:M995,TRUE)&gt;$Q$2,M995,FALSE))</f>
        <v/>
      </c>
      <c r="P995" s="135"/>
      <c r="Q995" s="134" t="str">
        <f t="shared" si="67"/>
        <v/>
      </c>
    </row>
    <row r="996" spans="2:17" s="49" customFormat="1" ht="15" x14ac:dyDescent="0.25">
      <c r="B996" s="50"/>
      <c r="C996" s="51"/>
      <c r="D996" s="51"/>
      <c r="E996" s="52"/>
      <c r="F996" s="51"/>
      <c r="G996" s="53"/>
      <c r="H996" s="132"/>
      <c r="I996" s="131" t="str">
        <f>IF(ISBLANK(B996),"",SUMIF(Virkedager!$C:$C,"&gt;" &amp;  C996,Virkedager!$A:$A) - SUMIF(Virkedager!$C:$C,"&gt;" &amp;  D996,Virkedager!$A:$A))</f>
        <v/>
      </c>
      <c r="J996" s="54" t="str">
        <f t="shared" si="64"/>
        <v/>
      </c>
      <c r="K996" s="55" t="str">
        <f>IF(ISBLANK(B996),"",SUMIF(Virkedager!$C:$C,"&gt;" &amp;  C996,Virkedager!$A:$A) - SUMIF(Virkedager!$C:$C,"&gt;" &amp;  F996,Virkedager!$A:$A))</f>
        <v/>
      </c>
      <c r="L996" s="54" t="str">
        <f t="shared" si="65"/>
        <v/>
      </c>
      <c r="M996" s="56" t="str">
        <f t="shared" si="66"/>
        <v/>
      </c>
      <c r="N996" s="56" t="str">
        <f>IF(ISBLANK(B996),"",IF(COUNTIF($B$7:B996,B996)&gt;1,TRUE,FALSE))</f>
        <v/>
      </c>
      <c r="O996" s="56" t="str">
        <f>IF(ISBLANK(B996),"",IF(COUNTIF($M$7:M996,TRUE)&gt;$Q$2,M996,FALSE))</f>
        <v/>
      </c>
      <c r="P996" s="135"/>
      <c r="Q996" s="134" t="str">
        <f t="shared" si="67"/>
        <v/>
      </c>
    </row>
    <row r="997" spans="2:17" s="49" customFormat="1" ht="15" x14ac:dyDescent="0.25">
      <c r="B997" s="50"/>
      <c r="C997" s="51"/>
      <c r="D997" s="51"/>
      <c r="E997" s="52"/>
      <c r="F997" s="51"/>
      <c r="G997" s="53"/>
      <c r="H997" s="132"/>
      <c r="I997" s="131" t="str">
        <f>IF(ISBLANK(B997),"",SUMIF(Virkedager!$C:$C,"&gt;" &amp;  C997,Virkedager!$A:$A) - SUMIF(Virkedager!$C:$C,"&gt;" &amp;  D997,Virkedager!$A:$A))</f>
        <v/>
      </c>
      <c r="J997" s="54" t="str">
        <f t="shared" si="64"/>
        <v/>
      </c>
      <c r="K997" s="55" t="str">
        <f>IF(ISBLANK(B997),"",SUMIF(Virkedager!$C:$C,"&gt;" &amp;  C997,Virkedager!$A:$A) - SUMIF(Virkedager!$C:$C,"&gt;" &amp;  F997,Virkedager!$A:$A))</f>
        <v/>
      </c>
      <c r="L997" s="54" t="str">
        <f t="shared" si="65"/>
        <v/>
      </c>
      <c r="M997" s="56" t="str">
        <f t="shared" si="66"/>
        <v/>
      </c>
      <c r="N997" s="56" t="str">
        <f>IF(ISBLANK(B997),"",IF(COUNTIF($B$7:B997,B997)&gt;1,TRUE,FALSE))</f>
        <v/>
      </c>
      <c r="O997" s="56" t="str">
        <f>IF(ISBLANK(B997),"",IF(COUNTIF($M$7:M997,TRUE)&gt;$Q$2,M997,FALSE))</f>
        <v/>
      </c>
      <c r="P997" s="135"/>
      <c r="Q997" s="134" t="str">
        <f t="shared" si="67"/>
        <v/>
      </c>
    </row>
    <row r="998" spans="2:17" s="49" customFormat="1" ht="15" x14ac:dyDescent="0.25">
      <c r="B998" s="50"/>
      <c r="C998" s="51"/>
      <c r="D998" s="51"/>
      <c r="E998" s="52"/>
      <c r="F998" s="51"/>
      <c r="G998" s="53"/>
      <c r="H998" s="132"/>
      <c r="I998" s="131" t="str">
        <f>IF(ISBLANK(B998),"",SUMIF(Virkedager!$C:$C,"&gt;" &amp;  C998,Virkedager!$A:$A) - SUMIF(Virkedager!$C:$C,"&gt;" &amp;  D998,Virkedager!$A:$A))</f>
        <v/>
      </c>
      <c r="J998" s="54" t="str">
        <f t="shared" si="64"/>
        <v/>
      </c>
      <c r="K998" s="55" t="str">
        <f>IF(ISBLANK(B998),"",SUMIF(Virkedager!$C:$C,"&gt;" &amp;  C998,Virkedager!$A:$A) - SUMIF(Virkedager!$C:$C,"&gt;" &amp;  F998,Virkedager!$A:$A))</f>
        <v/>
      </c>
      <c r="L998" s="54" t="str">
        <f t="shared" si="65"/>
        <v/>
      </c>
      <c r="M998" s="56" t="str">
        <f t="shared" si="66"/>
        <v/>
      </c>
      <c r="N998" s="56" t="str">
        <f>IF(ISBLANK(B998),"",IF(COUNTIF($B$7:B998,B998)&gt;1,TRUE,FALSE))</f>
        <v/>
      </c>
      <c r="O998" s="56" t="str">
        <f>IF(ISBLANK(B998),"",IF(COUNTIF($M$7:M998,TRUE)&gt;$Q$2,M998,FALSE))</f>
        <v/>
      </c>
      <c r="P998" s="135"/>
      <c r="Q998" s="134" t="str">
        <f t="shared" si="67"/>
        <v/>
      </c>
    </row>
    <row r="999" spans="2:17" s="49" customFormat="1" ht="15" x14ac:dyDescent="0.25">
      <c r="B999" s="50"/>
      <c r="C999" s="51"/>
      <c r="D999" s="51"/>
      <c r="E999" s="52"/>
      <c r="F999" s="51"/>
      <c r="G999" s="53"/>
      <c r="H999" s="132"/>
      <c r="I999" s="131" t="str">
        <f>IF(ISBLANK(B999),"",SUMIF(Virkedager!$C:$C,"&gt;" &amp;  C999,Virkedager!$A:$A) - SUMIF(Virkedager!$C:$C,"&gt;" &amp;  D999,Virkedager!$A:$A))</f>
        <v/>
      </c>
      <c r="J999" s="54" t="str">
        <f t="shared" si="64"/>
        <v/>
      </c>
      <c r="K999" s="55" t="str">
        <f>IF(ISBLANK(B999),"",SUMIF(Virkedager!$C:$C,"&gt;" &amp;  C999,Virkedager!$A:$A) - SUMIF(Virkedager!$C:$C,"&gt;" &amp;  F999,Virkedager!$A:$A))</f>
        <v/>
      </c>
      <c r="L999" s="54" t="str">
        <f t="shared" si="65"/>
        <v/>
      </c>
      <c r="M999" s="56" t="str">
        <f t="shared" si="66"/>
        <v/>
      </c>
      <c r="N999" s="56" t="str">
        <f>IF(ISBLANK(B999),"",IF(COUNTIF($B$7:B999,B999)&gt;1,TRUE,FALSE))</f>
        <v/>
      </c>
      <c r="O999" s="56" t="str">
        <f>IF(ISBLANK(B999),"",IF(COUNTIF($M$7:M999,TRUE)&gt;$Q$2,M999,FALSE))</f>
        <v/>
      </c>
      <c r="P999" s="135"/>
      <c r="Q999" s="134" t="str">
        <f t="shared" si="67"/>
        <v/>
      </c>
    </row>
    <row r="1000" spans="2:17" s="49" customFormat="1" ht="15" x14ac:dyDescent="0.25">
      <c r="B1000" s="50"/>
      <c r="C1000" s="51"/>
      <c r="D1000" s="51"/>
      <c r="E1000" s="52"/>
      <c r="F1000" s="51"/>
      <c r="G1000" s="53"/>
      <c r="H1000" s="132"/>
      <c r="I1000" s="131" t="str">
        <f>IF(ISBLANK(B1000),"",SUMIF(Virkedager!$C:$C,"&gt;" &amp;  C1000,Virkedager!$A:$A) - SUMIF(Virkedager!$C:$C,"&gt;" &amp;  D1000,Virkedager!$A:$A))</f>
        <v/>
      </c>
      <c r="J1000" s="54" t="str">
        <f t="shared" si="64"/>
        <v/>
      </c>
      <c r="K1000" s="55" t="str">
        <f>IF(ISBLANK(B1000),"",SUMIF(Virkedager!$C:$C,"&gt;" &amp;  C1000,Virkedager!$A:$A) - SUMIF(Virkedager!$C:$C,"&gt;" &amp;  F1000,Virkedager!$A:$A))</f>
        <v/>
      </c>
      <c r="L1000" s="54" t="str">
        <f t="shared" si="65"/>
        <v/>
      </c>
      <c r="M1000" s="56" t="str">
        <f t="shared" si="66"/>
        <v/>
      </c>
      <c r="N1000" s="56" t="str">
        <f>IF(ISBLANK(B1000),"",IF(COUNTIF($B$7:B1000,B1000)&gt;1,TRUE,FALSE))</f>
        <v/>
      </c>
      <c r="O1000" s="56" t="str">
        <f>IF(ISBLANK(B1000),"",IF(COUNTIF($M$7:M1000,TRUE)&gt;$Q$2,M1000,FALSE))</f>
        <v/>
      </c>
      <c r="P1000" s="135"/>
      <c r="Q1000" s="134" t="str">
        <f t="shared" si="67"/>
        <v/>
      </c>
    </row>
    <row r="1001" spans="2:17" s="49" customFormat="1" ht="15" x14ac:dyDescent="0.25">
      <c r="B1001" s="50"/>
      <c r="C1001" s="51"/>
      <c r="D1001" s="51"/>
      <c r="E1001" s="52"/>
      <c r="F1001" s="51"/>
      <c r="G1001" s="53"/>
      <c r="H1001" s="132"/>
      <c r="I1001" s="131" t="str">
        <f>IF(ISBLANK(B1001),"",SUMIF(Virkedager!$C:$C,"&gt;" &amp;  C1001,Virkedager!$A:$A) - SUMIF(Virkedager!$C:$C,"&gt;" &amp;  D1001,Virkedager!$A:$A))</f>
        <v/>
      </c>
      <c r="J1001" s="54" t="str">
        <f t="shared" si="64"/>
        <v/>
      </c>
      <c r="K1001" s="55" t="str">
        <f>IF(ISBLANK(B1001),"",SUMIF(Virkedager!$C:$C,"&gt;" &amp;  C1001,Virkedager!$A:$A) - SUMIF(Virkedager!$C:$C,"&gt;" &amp;  F1001,Virkedager!$A:$A))</f>
        <v/>
      </c>
      <c r="L1001" s="54" t="str">
        <f t="shared" si="65"/>
        <v/>
      </c>
      <c r="M1001" s="56" t="str">
        <f t="shared" si="66"/>
        <v/>
      </c>
      <c r="N1001" s="56" t="str">
        <f>IF(ISBLANK(B1001),"",IF(COUNTIF($B$7:B1001,B1001)&gt;1,TRUE,FALSE))</f>
        <v/>
      </c>
      <c r="O1001" s="56" t="str">
        <f>IF(ISBLANK(B1001),"",IF(COUNTIF($M$7:M1001,TRUE)&gt;$Q$2,M1001,FALSE))</f>
        <v/>
      </c>
      <c r="P1001" s="135"/>
      <c r="Q1001" s="134" t="str">
        <f t="shared" si="67"/>
        <v/>
      </c>
    </row>
    <row r="1002" spans="2:17" s="49" customFormat="1" ht="15" x14ac:dyDescent="0.25">
      <c r="B1002" s="50"/>
      <c r="C1002" s="51"/>
      <c r="D1002" s="51"/>
      <c r="E1002" s="52"/>
      <c r="F1002" s="51"/>
      <c r="G1002" s="53"/>
      <c r="H1002" s="132"/>
      <c r="I1002" s="131" t="str">
        <f>IF(ISBLANK(B1002),"",SUMIF(Virkedager!$C:$C,"&gt;" &amp;  C1002,Virkedager!$A:$A) - SUMIF(Virkedager!$C:$C,"&gt;" &amp;  D1002,Virkedager!$A:$A))</f>
        <v/>
      </c>
      <c r="J1002" s="54" t="str">
        <f t="shared" si="64"/>
        <v/>
      </c>
      <c r="K1002" s="55" t="str">
        <f>IF(ISBLANK(B1002),"",SUMIF(Virkedager!$C:$C,"&gt;" &amp;  C1002,Virkedager!$A:$A) - SUMIF(Virkedager!$C:$C,"&gt;" &amp;  F1002,Virkedager!$A:$A))</f>
        <v/>
      </c>
      <c r="L1002" s="54" t="str">
        <f t="shared" si="65"/>
        <v/>
      </c>
      <c r="M1002" s="56" t="str">
        <f t="shared" si="66"/>
        <v/>
      </c>
      <c r="N1002" s="56" t="str">
        <f>IF(ISBLANK(B1002),"",IF(COUNTIF($B$7:B1002,B1002)&gt;1,TRUE,FALSE))</f>
        <v/>
      </c>
      <c r="O1002" s="56" t="str">
        <f>IF(ISBLANK(B1002),"",IF(COUNTIF($M$7:M1002,TRUE)&gt;$Q$2,M1002,FALSE))</f>
        <v/>
      </c>
      <c r="P1002" s="135"/>
      <c r="Q1002" s="134" t="str">
        <f t="shared" si="67"/>
        <v/>
      </c>
    </row>
    <row r="1003" spans="2:17" s="49" customFormat="1" ht="15" x14ac:dyDescent="0.25">
      <c r="B1003" s="50"/>
      <c r="C1003" s="51"/>
      <c r="D1003" s="51"/>
      <c r="E1003" s="52"/>
      <c r="F1003" s="51"/>
      <c r="G1003" s="53"/>
      <c r="H1003" s="132"/>
      <c r="I1003" s="131" t="str">
        <f>IF(ISBLANK(B1003),"",SUMIF(Virkedager!$C:$C,"&gt;" &amp;  C1003,Virkedager!$A:$A) - SUMIF(Virkedager!$C:$C,"&gt;" &amp;  D1003,Virkedager!$A:$A))</f>
        <v/>
      </c>
      <c r="J1003" s="54" t="str">
        <f t="shared" si="64"/>
        <v/>
      </c>
      <c r="K1003" s="55" t="str">
        <f>IF(ISBLANK(B1003),"",SUMIF(Virkedager!$C:$C,"&gt;" &amp;  C1003,Virkedager!$A:$A) - SUMIF(Virkedager!$C:$C,"&gt;" &amp;  F1003,Virkedager!$A:$A))</f>
        <v/>
      </c>
      <c r="L1003" s="54" t="str">
        <f t="shared" si="65"/>
        <v/>
      </c>
      <c r="M1003" s="56" t="str">
        <f t="shared" si="66"/>
        <v/>
      </c>
      <c r="N1003" s="56" t="str">
        <f>IF(ISBLANK(B1003),"",IF(COUNTIF($B$7:B1003,B1003)&gt;1,TRUE,FALSE))</f>
        <v/>
      </c>
      <c r="O1003" s="56" t="str">
        <f>IF(ISBLANK(B1003),"",IF(COUNTIF($M$7:M1003,TRUE)&gt;$Q$2,M1003,FALSE))</f>
        <v/>
      </c>
      <c r="P1003" s="135"/>
      <c r="Q1003" s="134" t="str">
        <f t="shared" si="67"/>
        <v/>
      </c>
    </row>
    <row r="1004" spans="2:17" s="49" customFormat="1" ht="15" x14ac:dyDescent="0.25">
      <c r="B1004" s="50"/>
      <c r="C1004" s="51"/>
      <c r="D1004" s="51"/>
      <c r="E1004" s="52"/>
      <c r="F1004" s="51"/>
      <c r="G1004" s="53"/>
      <c r="H1004" s="132"/>
      <c r="I1004" s="131" t="str">
        <f>IF(ISBLANK(B1004),"",SUMIF(Virkedager!$C:$C,"&gt;" &amp;  C1004,Virkedager!$A:$A) - SUMIF(Virkedager!$C:$C,"&gt;" &amp;  D1004,Virkedager!$A:$A))</f>
        <v/>
      </c>
      <c r="J1004" s="54" t="str">
        <f t="shared" si="64"/>
        <v/>
      </c>
      <c r="K1004" s="55" t="str">
        <f>IF(ISBLANK(B1004),"",SUMIF(Virkedager!$C:$C,"&gt;" &amp;  C1004,Virkedager!$A:$A) - SUMIF(Virkedager!$C:$C,"&gt;" &amp;  F1004,Virkedager!$A:$A))</f>
        <v/>
      </c>
      <c r="L1004" s="54" t="str">
        <f t="shared" si="65"/>
        <v/>
      </c>
      <c r="M1004" s="56" t="str">
        <f t="shared" si="66"/>
        <v/>
      </c>
      <c r="N1004" s="56" t="str">
        <f>IF(ISBLANK(B1004),"",IF(COUNTIF($B$7:B1004,B1004)&gt;1,TRUE,FALSE))</f>
        <v/>
      </c>
      <c r="O1004" s="56" t="str">
        <f>IF(ISBLANK(B1004),"",IF(COUNTIF($M$7:M1004,TRUE)&gt;$Q$2,M1004,FALSE))</f>
        <v/>
      </c>
      <c r="P1004" s="135"/>
      <c r="Q1004" s="134" t="str">
        <f t="shared" si="67"/>
        <v/>
      </c>
    </row>
    <row r="1005" spans="2:17" s="49" customFormat="1" ht="15.75" thickBot="1" x14ac:dyDescent="0.3">
      <c r="B1005" s="209"/>
      <c r="C1005" s="210"/>
      <c r="D1005" s="210"/>
      <c r="E1005" s="211"/>
      <c r="F1005" s="210"/>
      <c r="G1005" s="212"/>
      <c r="H1005" s="213"/>
      <c r="I1005" s="214" t="str">
        <f>IF(ISBLANK(B1005),"",SUMIF(Virkedager!$C:$C,"&gt;" &amp;  C1005,Virkedager!$A:$A) - SUMIF(Virkedager!$C:$C,"&gt;" &amp;  D1005,Virkedager!$A:$A))</f>
        <v/>
      </c>
      <c r="J1005" s="215" t="str">
        <f t="shared" si="64"/>
        <v/>
      </c>
      <c r="K1005" s="216" t="str">
        <f>IF(ISBLANK(B1005),"",SUMIF(Virkedager!$C:$C,"&gt;" &amp;  C1005,Virkedager!$A:$A) - SUMIF(Virkedager!$C:$C,"&gt;" &amp;  F1005,Virkedager!$A:$A))</f>
        <v/>
      </c>
      <c r="L1005" s="215" t="str">
        <f t="shared" si="65"/>
        <v/>
      </c>
      <c r="M1005" s="217" t="str">
        <f t="shared" si="66"/>
        <v/>
      </c>
      <c r="N1005" s="217" t="str">
        <f>IF(ISBLANK(B1005),"",IF(COUNTIF($B$7:B1005,B1005)&gt;1,TRUE,FALSE))</f>
        <v/>
      </c>
      <c r="O1005" s="217" t="str">
        <f>IF(ISBLANK(B1005),"",IF(COUNTIF($M$7:M1005,TRUE)&gt;$Q$2,M1005,FALSE))</f>
        <v/>
      </c>
      <c r="P1005" s="218"/>
      <c r="Q1005" s="219" t="str">
        <f t="shared" si="67"/>
        <v/>
      </c>
    </row>
  </sheetData>
  <sheetProtection password="E155" sheet="1" objects="1" scenarios="1" formatCells="0" selectLockedCells="1"/>
  <phoneticPr fontId="4" type="noConversion"/>
  <dataValidations count="3">
    <dataValidation type="whole" allowBlank="1" showInputMessage="1" showErrorMessage="1" sqref="B6:B1005">
      <formula1>100000</formula1>
      <formula2>99999999</formula2>
    </dataValidation>
    <dataValidation type="decimal" allowBlank="1" showInputMessage="1" showErrorMessage="1" sqref="G6:G1005">
      <formula1>0</formula1>
      <formula2>10000</formula2>
    </dataValidation>
    <dataValidation type="date" operator="greaterThan" allowBlank="1" showInputMessage="1" showErrorMessage="1" sqref="C6:F1005">
      <formula1>40544</formula1>
    </dataValidation>
  </dataValidations>
  <pageMargins left="0.75" right="0.75" top="1" bottom="1" header="0.5" footer="0.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B1:AB1004"/>
  <sheetViews>
    <sheetView showGridLines="0" zoomScale="90" zoomScaleNormal="90" workbookViewId="0">
      <pane ySplit="3" topLeftCell="A4" activePane="bottomLeft" state="frozen"/>
      <selection activeCell="Q2" sqref="Q2"/>
      <selection pane="bottomLeft" activeCell="B4" sqref="B4"/>
    </sheetView>
  </sheetViews>
  <sheetFormatPr baseColWidth="10" defaultColWidth="13.140625" defaultRowHeight="12.75" outlineLevelCol="2" x14ac:dyDescent="0.2"/>
  <cols>
    <col min="1" max="1" width="4" style="49" customWidth="1"/>
    <col min="2" max="2" width="13" style="49" customWidth="1"/>
    <col min="3" max="3" width="12.140625" style="49" customWidth="1"/>
    <col min="4" max="4" width="14.7109375" style="64" bestFit="1" customWidth="1"/>
    <col min="5" max="5" width="17.5703125" style="65" bestFit="1" customWidth="1"/>
    <col min="6" max="6" width="10.7109375" style="65" hidden="1" customWidth="1" outlineLevel="1"/>
    <col min="7" max="7" width="15.7109375" style="65" bestFit="1" customWidth="1" collapsed="1"/>
    <col min="8" max="8" width="13.140625" style="65"/>
    <col min="9" max="9" width="15.7109375" style="65" bestFit="1" customWidth="1"/>
    <col min="10" max="10" width="13.140625" style="65" bestFit="1" customWidth="1"/>
    <col min="11" max="11" width="13.85546875" style="49" bestFit="1" customWidth="1"/>
    <col min="12" max="12" width="27" style="49" bestFit="1" customWidth="1"/>
    <col min="13" max="13" width="10.42578125" style="65" bestFit="1" customWidth="1"/>
    <col min="14" max="14" width="21.85546875" style="65" hidden="1" customWidth="1" outlineLevel="1"/>
    <col min="15" max="15" width="18.85546875" style="65" hidden="1" customWidth="1" outlineLevel="1"/>
    <col min="16" max="16" width="19.5703125" style="60" hidden="1" customWidth="1" outlineLevel="1"/>
    <col min="17" max="17" width="19.5703125" style="65" hidden="1" customWidth="1" outlineLevel="1" collapsed="1"/>
    <col min="18" max="18" width="13.5703125" style="65" hidden="1" customWidth="1" outlineLevel="1" collapsed="1"/>
    <col min="19" max="19" width="14.28515625" style="208" hidden="1" customWidth="1" outlineLevel="1" collapsed="1"/>
    <col min="20" max="20" width="14.140625" style="66" hidden="1" customWidth="1" outlineLevel="1"/>
    <col min="21" max="21" width="17.7109375" style="65" hidden="1" customWidth="1" outlineLevel="1"/>
    <col min="22" max="22" width="18.5703125" style="65" bestFit="1" customWidth="1" collapsed="1"/>
    <col min="23" max="23" width="13.140625" style="49" bestFit="1" customWidth="1"/>
    <col min="24" max="24" width="2.7109375" style="49" customWidth="1"/>
    <col min="25" max="25" width="14.140625" style="49" hidden="1" customWidth="1" outlineLevel="2"/>
    <col min="26" max="26" width="11.42578125" style="49" hidden="1" customWidth="1" outlineLevel="2"/>
    <col min="27" max="27" width="13.140625" style="49" collapsed="1"/>
    <col min="28" max="28" width="7.140625" style="49" bestFit="1" customWidth="1"/>
    <col min="29" max="16384" width="13.140625" style="49"/>
  </cols>
  <sheetData>
    <row r="1" spans="2:27" ht="15.75" thickBot="1" x14ac:dyDescent="0.25">
      <c r="B1" s="19" t="s">
        <v>235</v>
      </c>
      <c r="C1" s="19"/>
      <c r="D1" s="57"/>
      <c r="E1" s="58"/>
      <c r="F1" s="58"/>
      <c r="G1" s="67"/>
      <c r="H1" s="68"/>
      <c r="I1" s="67"/>
      <c r="J1" s="68"/>
      <c r="K1" s="59"/>
      <c r="L1" s="59"/>
      <c r="M1" s="68"/>
      <c r="N1" s="68"/>
      <c r="O1" s="68"/>
      <c r="P1" s="69"/>
      <c r="Q1" s="68"/>
      <c r="R1" s="68"/>
      <c r="S1" s="205"/>
      <c r="T1" s="70"/>
      <c r="U1" s="68"/>
      <c r="V1" s="58"/>
      <c r="W1" s="59"/>
    </row>
    <row r="2" spans="2:27" s="60" customFormat="1" ht="45.75" thickBot="1" x14ac:dyDescent="0.3">
      <c r="B2" s="71" t="s">
        <v>248</v>
      </c>
      <c r="C2" s="72" t="s">
        <v>37</v>
      </c>
      <c r="D2" s="73" t="s">
        <v>201</v>
      </c>
      <c r="E2" s="72" t="s">
        <v>236</v>
      </c>
      <c r="F2" s="72" t="s">
        <v>35</v>
      </c>
      <c r="G2" s="36" t="s">
        <v>38</v>
      </c>
      <c r="H2" s="37" t="s">
        <v>39</v>
      </c>
      <c r="I2" s="36" t="s">
        <v>40</v>
      </c>
      <c r="J2" s="37" t="s">
        <v>41</v>
      </c>
      <c r="K2" s="74" t="s">
        <v>0</v>
      </c>
      <c r="L2" s="38" t="s">
        <v>43</v>
      </c>
      <c r="M2" s="75" t="s">
        <v>155</v>
      </c>
      <c r="N2" s="75" t="s">
        <v>247</v>
      </c>
      <c r="O2" s="75" t="s">
        <v>246</v>
      </c>
      <c r="P2" s="75" t="s">
        <v>53</v>
      </c>
      <c r="Q2" s="76" t="s">
        <v>242</v>
      </c>
      <c r="R2" s="76" t="s">
        <v>243</v>
      </c>
      <c r="S2" s="206" t="s">
        <v>244</v>
      </c>
      <c r="T2" s="77" t="s">
        <v>245</v>
      </c>
      <c r="U2" s="76" t="s">
        <v>55</v>
      </c>
      <c r="V2" s="78" t="str">
        <f>"Kompensasjon Til sammen kr " &amp; ROUND(SUM(V4:V1003),0)</f>
        <v>Kompensasjon Til sammen kr 0</v>
      </c>
      <c r="W2" s="79" t="s">
        <v>45</v>
      </c>
      <c r="Y2" s="72" t="s">
        <v>35</v>
      </c>
      <c r="Z2" s="72" t="s">
        <v>53</v>
      </c>
      <c r="AA2" s="133"/>
    </row>
    <row r="3" spans="2:27" s="60" customFormat="1" ht="15" x14ac:dyDescent="0.25">
      <c r="B3" s="171">
        <v>702465</v>
      </c>
      <c r="C3" s="172">
        <v>60304000</v>
      </c>
      <c r="D3" s="61">
        <v>34</v>
      </c>
      <c r="E3" s="62" t="s">
        <v>237</v>
      </c>
      <c r="F3" s="90"/>
      <c r="G3" s="173">
        <v>42646.319444444445</v>
      </c>
      <c r="H3" s="63">
        <v>0.3611111111111111</v>
      </c>
      <c r="I3" s="174">
        <v>42655</v>
      </c>
      <c r="J3" s="63">
        <v>0.65138888888888891</v>
      </c>
      <c r="K3" s="175">
        <v>490</v>
      </c>
      <c r="L3" s="176" t="s">
        <v>44</v>
      </c>
      <c r="M3" s="177" t="str">
        <f>IF(ISBLANK(E3),"",IF(E3&lt;&gt;"VULA Basis","Ikke viktig",IF(ISNUMBER(MATCH(D3,Postnummer!A:A,0)),VLOOKUP(D3,Postnummer!A:D,4,0),"Distrikt")))</f>
        <v>OSLO</v>
      </c>
      <c r="N3" s="177">
        <f>DATE(YEAR(G3),MONTH(G3),DAY(G3))+TIME(HOUR(H3),MINUTE(H3),0)</f>
        <v>42646.361111111109</v>
      </c>
      <c r="O3" s="177">
        <f>DATE(YEAR(I3),MONTH(I3),DAY(I3))+TIME(HOUR(J3),MINUTE(J3),0)</f>
        <v>42655.651388888888</v>
      </c>
      <c r="P3" s="178" t="str">
        <f>E3 &amp; IF(E3&lt;&gt;"VULA Basis",""," (" &amp; IF(AND(M3&lt;&gt;"Distrikt",M3&lt;&gt;""),"Sentralt","Distrikt") &amp; ")")</f>
        <v>VULA Basis (Sentralt)</v>
      </c>
      <c r="Q3" s="179">
        <f>MATCH(P3,'SLA-parameter DRIFT'!$2:$2,0)</f>
        <v>14</v>
      </c>
      <c r="R3" s="179">
        <f ca="1">MATCH(TIME(HOUR(H3),MINUTE(H3),SECOND(H3)),OFFSET('SLA-parameter DRIFT'!$A$1,0,Q3-1,1000,1))</f>
        <v>4</v>
      </c>
      <c r="S3" s="180">
        <f ca="1">DATE(YEAR(T3),MONTH(T3),DAY(T3))
+VLOOKUP(TIME(HOUR(T3),MINUTE(T3)-1,0),OFFSET('SLA-parameter DRIFT'!$A$1,2,Q3-1,4,3),3)
+VLOOKUP(TIME(HOUR(T3),MINUTE(T3)-1,0),OFFSET('SLA-parameter DRIFT'!$A$1,2,Q3-1,4,3),2)</f>
        <v>42647.625</v>
      </c>
      <c r="T3" s="177">
        <f ca="1">VLOOKUP(DATE(YEAR(G3),MONTH(G3),DAY(G3)),Virkedager!C:G,2,0)+
IF(VLOOKUP(DATE(YEAR(G3),MONTH(G3),DAY(G3)),Virkedager!C:G,2,0)=DATE(YEAR(G3),MONTH(G3),DAY(G3)),OFFSET('SLA-parameter DRIFT'!$A$1,R3,Q3-1),OFFSET('SLA-parameter DRIFT'!$A$1,3,Q3-1))</f>
        <v>42646.458333333336</v>
      </c>
      <c r="U3" s="179" t="b">
        <f t="shared" ref="U3:U4" ca="1" si="0">O3&lt;=S3</f>
        <v>0</v>
      </c>
      <c r="V3" s="91">
        <f t="shared" ref="V3:V66" ca="1" si="1">IF(G3="","",IF(NOT(U3),K3,0))</f>
        <v>490</v>
      </c>
      <c r="W3" s="181"/>
      <c r="Y3" s="88" t="s">
        <v>36</v>
      </c>
      <c r="Z3" s="182" t="s">
        <v>237</v>
      </c>
      <c r="AA3" s="133"/>
    </row>
    <row r="4" spans="2:27" s="60" customFormat="1" ht="15" x14ac:dyDescent="0.25">
      <c r="B4" s="183"/>
      <c r="C4" s="184"/>
      <c r="D4" s="80"/>
      <c r="E4" s="81"/>
      <c r="F4" s="86"/>
      <c r="G4" s="185"/>
      <c r="H4" s="82"/>
      <c r="I4" s="185"/>
      <c r="J4" s="82"/>
      <c r="K4" s="186"/>
      <c r="L4" s="187"/>
      <c r="M4" s="188" t="str">
        <f>IF(ISBLANK(E4),"",IF(E4&lt;&gt;"VULA Basis","Ikke viktig",IF(ISNUMBER(MATCH(D4,Postnummer!A:A,0)),VLOOKUP(D4,Postnummer!A:D,4,0),"Distrikt")))</f>
        <v/>
      </c>
      <c r="N4" s="188">
        <f t="shared" ref="N4:N67" si="2">DATE(YEAR(G4),MONTH(G4),DAY(G4))+TIME(HOUR(H4),MINUTE(H4),0)</f>
        <v>0</v>
      </c>
      <c r="O4" s="188">
        <f t="shared" ref="O4:O67" si="3">DATE(YEAR(I4),MONTH(I4),DAY(I4))+TIME(HOUR(J4),MINUTE(J4),0)</f>
        <v>0</v>
      </c>
      <c r="P4" s="189" t="str">
        <f t="shared" ref="P4:P67" si="4">E4 &amp; IF(E4&lt;&gt;"VULA Basis",""," (" &amp; IF(AND(M4&lt;&gt;"Distrikt",M4&lt;&gt;""),"Sentralt","Distrikt") &amp; ")")</f>
        <v/>
      </c>
      <c r="Q4" s="182" t="e">
        <f>MATCH(P4,'SLA-parameter DRIFT'!$2:$2,0)</f>
        <v>#N/A</v>
      </c>
      <c r="R4" s="182" t="e">
        <f ca="1">MATCH(TIME(HOUR(H4),MINUTE(H4),SECOND(H4)),OFFSET('SLA-parameter DRIFT'!$A$1,0,Q4-1,1000,1))</f>
        <v>#N/A</v>
      </c>
      <c r="S4" s="190" t="e">
        <f ca="1">DATE(YEAR(T4),MONTH(T4),DAY(T4))
+VLOOKUP(TIME(HOUR(T4),MINUTE(T4)-1,0),OFFSET('SLA-parameter DRIFT'!$A$1,2,Q4-1,4,3),3)
+VLOOKUP(TIME(HOUR(T4),MINUTE(T4)-1,0),OFFSET('SLA-parameter DRIFT'!$A$1,2,Q4-1,4,3),2)</f>
        <v>#N/A</v>
      </c>
      <c r="T4" s="188" t="e">
        <f ca="1">VLOOKUP(DATE(YEAR(G4),MONTH(G4),DAY(G4)),Virkedager!C:G,2,0)+
IF(VLOOKUP(DATE(YEAR(G4),MONTH(G4),DAY(G4)),Virkedager!C:G,2,0)=DATE(YEAR(G4),MONTH(G4),DAY(G4)),OFFSET('SLA-parameter DRIFT'!$A$1,R4,Q4-1),OFFSET('SLA-parameter DRIFT'!$A$1,3,Q4-1))</f>
        <v>#N/A</v>
      </c>
      <c r="U4" s="182" t="e">
        <f t="shared" ca="1" si="0"/>
        <v>#N/A</v>
      </c>
      <c r="V4" s="92" t="str">
        <f t="shared" si="1"/>
        <v/>
      </c>
      <c r="W4" s="192"/>
      <c r="Y4" s="88" t="s">
        <v>42</v>
      </c>
      <c r="Z4" s="182" t="s">
        <v>228</v>
      </c>
      <c r="AA4" s="133"/>
    </row>
    <row r="5" spans="2:27" s="60" customFormat="1" ht="15" x14ac:dyDescent="0.25">
      <c r="B5" s="183"/>
      <c r="C5" s="184"/>
      <c r="D5" s="80"/>
      <c r="E5" s="81"/>
      <c r="F5" s="86"/>
      <c r="G5" s="185"/>
      <c r="H5" s="82"/>
      <c r="I5" s="185"/>
      <c r="J5" s="82"/>
      <c r="K5" s="186"/>
      <c r="L5" s="187"/>
      <c r="M5" s="188" t="str">
        <f>IF(ISBLANK(E5),"",IF(E5&lt;&gt;"VULA Basis","Ikke viktig",IF(ISNUMBER(MATCH(D5,Postnummer!A:A,0)),VLOOKUP(D5,Postnummer!A:D,4,0),"Distrikt")))</f>
        <v/>
      </c>
      <c r="N5" s="188">
        <f t="shared" si="2"/>
        <v>0</v>
      </c>
      <c r="O5" s="188">
        <f t="shared" si="3"/>
        <v>0</v>
      </c>
      <c r="P5" s="189" t="str">
        <f t="shared" si="4"/>
        <v/>
      </c>
      <c r="Q5" s="182" t="e">
        <f>MATCH(P5,'SLA-parameter DRIFT'!$2:$2,0)</f>
        <v>#N/A</v>
      </c>
      <c r="R5" s="182" t="e">
        <f ca="1">MATCH(TIME(HOUR(H5),MINUTE(H5),SECOND(H5)),OFFSET('SLA-parameter DRIFT'!$A$1,0,Q5-1,1000,1))</f>
        <v>#N/A</v>
      </c>
      <c r="S5" s="190" t="e">
        <f ca="1">DATE(YEAR(T5),MONTH(T5),DAY(T5))
+VLOOKUP(TIME(HOUR(T5),MINUTE(T5)-1,0),OFFSET('SLA-parameter DRIFT'!$A$1,2,Q5-1,4,3),3)
+VLOOKUP(TIME(HOUR(T5),MINUTE(T5)-1,0),OFFSET('SLA-parameter DRIFT'!$A$1,2,Q5-1,4,3),2)</f>
        <v>#N/A</v>
      </c>
      <c r="T5" s="188" t="e">
        <f ca="1">VLOOKUP(DATE(YEAR(G5),MONTH(G5),DAY(G5)),Virkedager!C:G,2,0)+
IF(VLOOKUP(DATE(YEAR(G5),MONTH(G5),DAY(G5)),Virkedager!C:G,2,0)=DATE(YEAR(G5),MONTH(G5),DAY(G5)),OFFSET('SLA-parameter DRIFT'!$A$1,R5,Q5-1),OFFSET('SLA-parameter DRIFT'!$A$1,3,Q5-1))</f>
        <v>#N/A</v>
      </c>
      <c r="U5" s="182" t="e">
        <f ca="1">O5&lt;=S5</f>
        <v>#N/A</v>
      </c>
      <c r="V5" s="92" t="str">
        <f t="shared" si="1"/>
        <v/>
      </c>
      <c r="W5" s="192"/>
      <c r="Y5" s="193"/>
      <c r="Z5" s="182"/>
      <c r="AA5" s="133"/>
    </row>
    <row r="6" spans="2:27" s="60" customFormat="1" ht="15" x14ac:dyDescent="0.25">
      <c r="B6" s="183"/>
      <c r="C6" s="184"/>
      <c r="D6" s="80"/>
      <c r="E6" s="81"/>
      <c r="F6" s="86"/>
      <c r="G6" s="185"/>
      <c r="H6" s="82"/>
      <c r="I6" s="185"/>
      <c r="J6" s="82"/>
      <c r="K6" s="186"/>
      <c r="L6" s="187"/>
      <c r="M6" s="188" t="str">
        <f>IF(ISBLANK(E6),"",IF(E6&lt;&gt;"VULA Basis","Ikke viktig",IF(ISNUMBER(MATCH(D6,Postnummer!A:A,0)),VLOOKUP(D6,Postnummer!A:D,4,0),"Distrikt")))</f>
        <v/>
      </c>
      <c r="N6" s="188">
        <f t="shared" si="2"/>
        <v>0</v>
      </c>
      <c r="O6" s="188">
        <f t="shared" si="3"/>
        <v>0</v>
      </c>
      <c r="P6" s="189" t="str">
        <f t="shared" si="4"/>
        <v/>
      </c>
      <c r="Q6" s="182" t="e">
        <f>MATCH(P6,'SLA-parameter DRIFT'!$2:$2,0)</f>
        <v>#N/A</v>
      </c>
      <c r="R6" s="182" t="e">
        <f ca="1">MATCH(TIME(HOUR(H6),MINUTE(H6),SECOND(H6)),OFFSET('SLA-parameter DRIFT'!$A$1,0,Q6-1,1000,1))</f>
        <v>#N/A</v>
      </c>
      <c r="S6" s="190" t="e">
        <f ca="1">DATE(YEAR(T6),MONTH(T6),DAY(T6))
+VLOOKUP(TIME(HOUR(T6),MINUTE(T6)-1,0),OFFSET('SLA-parameter DRIFT'!$A$1,2,Q6-1,4,3),3)
+VLOOKUP(TIME(HOUR(T6),MINUTE(T6)-1,0),OFFSET('SLA-parameter DRIFT'!$A$1,2,Q6-1,4,3),2)</f>
        <v>#N/A</v>
      </c>
      <c r="T6" s="188" t="e">
        <f ca="1">VLOOKUP(DATE(YEAR(G6),MONTH(G6),DAY(G6)),Virkedager!C:G,2,0)+
IF(VLOOKUP(DATE(YEAR(G6),MONTH(G6),DAY(G6)),Virkedager!C:G,2,0)=DATE(YEAR(G6),MONTH(G6),DAY(G6)),OFFSET('SLA-parameter DRIFT'!$A$1,R6,Q6-1),OFFSET('SLA-parameter DRIFT'!$A$1,3,Q6-1))</f>
        <v>#N/A</v>
      </c>
      <c r="U6" s="182" t="e">
        <f t="shared" ref="U6:U69" ca="1" si="5">O6&lt;=S6</f>
        <v>#N/A</v>
      </c>
      <c r="V6" s="92" t="str">
        <f t="shared" si="1"/>
        <v/>
      </c>
      <c r="W6" s="192"/>
      <c r="Y6" s="193"/>
      <c r="Z6" s="193"/>
      <c r="AA6" s="133"/>
    </row>
    <row r="7" spans="2:27" s="60" customFormat="1" ht="15" x14ac:dyDescent="0.25">
      <c r="B7" s="183"/>
      <c r="C7" s="184"/>
      <c r="D7" s="80"/>
      <c r="E7" s="81"/>
      <c r="F7" s="86"/>
      <c r="G7" s="185"/>
      <c r="H7" s="82"/>
      <c r="I7" s="185"/>
      <c r="J7" s="82"/>
      <c r="K7" s="186"/>
      <c r="L7" s="187"/>
      <c r="M7" s="188" t="str">
        <f>IF(ISBLANK(E7),"",IF(E7&lt;&gt;"VULA Basis","Ikke viktig",IF(ISNUMBER(MATCH(D7,Postnummer!A:A,0)),VLOOKUP(D7,Postnummer!A:D,4,0),"Distrikt")))</f>
        <v/>
      </c>
      <c r="N7" s="188">
        <f t="shared" si="2"/>
        <v>0</v>
      </c>
      <c r="O7" s="188">
        <f t="shared" si="3"/>
        <v>0</v>
      </c>
      <c r="P7" s="189" t="str">
        <f t="shared" si="4"/>
        <v/>
      </c>
      <c r="Q7" s="182" t="e">
        <f>MATCH(P7,'SLA-parameter DRIFT'!$2:$2,0)</f>
        <v>#N/A</v>
      </c>
      <c r="R7" s="182" t="e">
        <f ca="1">MATCH(TIME(HOUR(H7),MINUTE(H7),SECOND(H7)),OFFSET('SLA-parameter DRIFT'!$A$1,0,Q7-1,1000,1))</f>
        <v>#N/A</v>
      </c>
      <c r="S7" s="190" t="e">
        <f ca="1">DATE(YEAR(T7),MONTH(T7),DAY(T7))
+VLOOKUP(TIME(HOUR(T7),MINUTE(T7)-1,0),OFFSET('SLA-parameter DRIFT'!$A$1,2,Q7-1,4,3),3)
+VLOOKUP(TIME(HOUR(T7),MINUTE(T7)-1,0),OFFSET('SLA-parameter DRIFT'!$A$1,2,Q7-1,4,3),2)</f>
        <v>#N/A</v>
      </c>
      <c r="T7" s="188" t="e">
        <f ca="1">VLOOKUP(DATE(YEAR(G7),MONTH(G7),DAY(G7)),Virkedager!C:G,2,0)+
IF(VLOOKUP(DATE(YEAR(G7),MONTH(G7),DAY(G7)),Virkedager!C:G,2,0)=DATE(YEAR(G7),MONTH(G7),DAY(G7)),OFFSET('SLA-parameter DRIFT'!$A$1,R7,Q7-1),OFFSET('SLA-parameter DRIFT'!$A$1,3,Q7-1))</f>
        <v>#N/A</v>
      </c>
      <c r="U7" s="182" t="e">
        <f t="shared" ca="1" si="5"/>
        <v>#N/A</v>
      </c>
      <c r="V7" s="92" t="str">
        <f t="shared" si="1"/>
        <v/>
      </c>
      <c r="W7" s="192"/>
      <c r="Y7" s="193"/>
      <c r="Z7" s="193"/>
      <c r="AA7" s="133"/>
    </row>
    <row r="8" spans="2:27" s="60" customFormat="1" ht="15" x14ac:dyDescent="0.25">
      <c r="B8" s="183"/>
      <c r="C8" s="184"/>
      <c r="D8" s="80"/>
      <c r="E8" s="81"/>
      <c r="F8" s="86"/>
      <c r="G8" s="185"/>
      <c r="H8" s="82"/>
      <c r="I8" s="185"/>
      <c r="J8" s="82"/>
      <c r="K8" s="186"/>
      <c r="L8" s="187"/>
      <c r="M8" s="188" t="str">
        <f>IF(ISBLANK(E8),"",IF(E8&lt;&gt;"VULA Basis","Ikke viktig",IF(ISNUMBER(MATCH(D8,Postnummer!A:A,0)),VLOOKUP(D8,Postnummer!A:D,4,0),"Distrikt")))</f>
        <v/>
      </c>
      <c r="N8" s="188">
        <f t="shared" si="2"/>
        <v>0</v>
      </c>
      <c r="O8" s="188">
        <f t="shared" si="3"/>
        <v>0</v>
      </c>
      <c r="P8" s="189" t="str">
        <f t="shared" si="4"/>
        <v/>
      </c>
      <c r="Q8" s="182" t="e">
        <f>MATCH(P8,'SLA-parameter DRIFT'!$2:$2,0)</f>
        <v>#N/A</v>
      </c>
      <c r="R8" s="182" t="e">
        <f ca="1">MATCH(TIME(HOUR(H8),MINUTE(H8),SECOND(H8)),OFFSET('SLA-parameter DRIFT'!$A$1,0,Q8-1,1000,1))</f>
        <v>#N/A</v>
      </c>
      <c r="S8" s="190" t="e">
        <f ca="1">DATE(YEAR(T8),MONTH(T8),DAY(T8))
+VLOOKUP(TIME(HOUR(T8),MINUTE(T8)-1,0),OFFSET('SLA-parameter DRIFT'!$A$1,2,Q8-1,4,3),3)
+VLOOKUP(TIME(HOUR(T8),MINUTE(T8)-1,0),OFFSET('SLA-parameter DRIFT'!$A$1,2,Q8-1,4,3),2)</f>
        <v>#N/A</v>
      </c>
      <c r="T8" s="188" t="e">
        <f ca="1">VLOOKUP(DATE(YEAR(G8),MONTH(G8),DAY(G8)),Virkedager!C:G,2,0)+
IF(VLOOKUP(DATE(YEAR(G8),MONTH(G8),DAY(G8)),Virkedager!C:G,2,0)=DATE(YEAR(G8),MONTH(G8),DAY(G8)),OFFSET('SLA-parameter DRIFT'!$A$1,R8,Q8-1),OFFSET('SLA-parameter DRIFT'!$A$1,3,Q8-1))</f>
        <v>#N/A</v>
      </c>
      <c r="U8" s="182" t="e">
        <f t="shared" ca="1" si="5"/>
        <v>#N/A</v>
      </c>
      <c r="V8" s="92" t="str">
        <f t="shared" si="1"/>
        <v/>
      </c>
      <c r="W8" s="192"/>
      <c r="Y8" s="193"/>
      <c r="Z8" s="193"/>
      <c r="AA8" s="133"/>
    </row>
    <row r="9" spans="2:27" s="60" customFormat="1" ht="15" x14ac:dyDescent="0.25">
      <c r="B9" s="183"/>
      <c r="C9" s="184"/>
      <c r="D9" s="80"/>
      <c r="E9" s="81"/>
      <c r="F9" s="86"/>
      <c r="G9" s="185"/>
      <c r="H9" s="82"/>
      <c r="I9" s="185"/>
      <c r="J9" s="82"/>
      <c r="K9" s="186"/>
      <c r="L9" s="187"/>
      <c r="M9" s="188" t="str">
        <f>IF(ISBLANK(E9),"",IF(E9&lt;&gt;"VULA Basis","Ikke viktig",IF(ISNUMBER(MATCH(D9,Postnummer!A:A,0)),VLOOKUP(D9,Postnummer!A:D,4,0),"Distrikt")))</f>
        <v/>
      </c>
      <c r="N9" s="188">
        <f t="shared" si="2"/>
        <v>0</v>
      </c>
      <c r="O9" s="188">
        <f t="shared" si="3"/>
        <v>0</v>
      </c>
      <c r="P9" s="189" t="str">
        <f t="shared" si="4"/>
        <v/>
      </c>
      <c r="Q9" s="182" t="e">
        <f>MATCH(P9,'SLA-parameter DRIFT'!$2:$2,0)</f>
        <v>#N/A</v>
      </c>
      <c r="R9" s="182" t="e">
        <f ca="1">MATCH(TIME(HOUR(H9),MINUTE(H9),SECOND(H9)),OFFSET('SLA-parameter DRIFT'!$A$1,0,Q9-1,1000,1))</f>
        <v>#N/A</v>
      </c>
      <c r="S9" s="190" t="e">
        <f ca="1">DATE(YEAR(T9),MONTH(T9),DAY(T9))
+VLOOKUP(TIME(HOUR(T9),MINUTE(T9)-1,0),OFFSET('SLA-parameter DRIFT'!$A$1,2,Q9-1,4,3),3)
+VLOOKUP(TIME(HOUR(T9),MINUTE(T9)-1,0),OFFSET('SLA-parameter DRIFT'!$A$1,2,Q9-1,4,3),2)</f>
        <v>#N/A</v>
      </c>
      <c r="T9" s="188" t="e">
        <f ca="1">VLOOKUP(DATE(YEAR(G9),MONTH(G9),DAY(G9)),Virkedager!C:G,2,0)+
IF(VLOOKUP(DATE(YEAR(G9),MONTH(G9),DAY(G9)),Virkedager!C:G,2,0)=DATE(YEAR(G9),MONTH(G9),DAY(G9)),OFFSET('SLA-parameter DRIFT'!$A$1,R9,Q9-1),OFFSET('SLA-parameter DRIFT'!$A$1,3,Q9-1))</f>
        <v>#N/A</v>
      </c>
      <c r="U9" s="182" t="e">
        <f t="shared" ca="1" si="5"/>
        <v>#N/A</v>
      </c>
      <c r="V9" s="92" t="str">
        <f t="shared" si="1"/>
        <v/>
      </c>
      <c r="W9" s="192"/>
      <c r="Y9" s="193"/>
      <c r="Z9" s="193"/>
      <c r="AA9" s="133"/>
    </row>
    <row r="10" spans="2:27" s="60" customFormat="1" ht="15" x14ac:dyDescent="0.25">
      <c r="B10" s="183"/>
      <c r="C10" s="184"/>
      <c r="D10" s="80"/>
      <c r="E10" s="81"/>
      <c r="F10" s="86"/>
      <c r="G10" s="185"/>
      <c r="H10" s="82"/>
      <c r="I10" s="185"/>
      <c r="J10" s="82"/>
      <c r="K10" s="186"/>
      <c r="L10" s="187"/>
      <c r="M10" s="188" t="str">
        <f>IF(ISBLANK(E10),"",IF(E10&lt;&gt;"VULA Basis","Ikke viktig",IF(ISNUMBER(MATCH(D10,Postnummer!A:A,0)),VLOOKUP(D10,Postnummer!A:D,4,0),"Distrikt")))</f>
        <v/>
      </c>
      <c r="N10" s="188">
        <f t="shared" si="2"/>
        <v>0</v>
      </c>
      <c r="O10" s="188">
        <f t="shared" si="3"/>
        <v>0</v>
      </c>
      <c r="P10" s="189" t="str">
        <f t="shared" si="4"/>
        <v/>
      </c>
      <c r="Q10" s="182" t="e">
        <f>MATCH(P10,'SLA-parameter DRIFT'!$2:$2,0)</f>
        <v>#N/A</v>
      </c>
      <c r="R10" s="182" t="e">
        <f ca="1">MATCH(TIME(HOUR(H10),MINUTE(H10),SECOND(H10)),OFFSET('SLA-parameter DRIFT'!$A$1,0,Q10-1,1000,1))</f>
        <v>#N/A</v>
      </c>
      <c r="S10" s="190" t="e">
        <f ca="1">DATE(YEAR(T10),MONTH(T10),DAY(T10))
+VLOOKUP(TIME(HOUR(T10),MINUTE(T10)-1,0),OFFSET('SLA-parameter DRIFT'!$A$1,2,Q10-1,4,3),3)
+VLOOKUP(TIME(HOUR(T10),MINUTE(T10)-1,0),OFFSET('SLA-parameter DRIFT'!$A$1,2,Q10-1,4,3),2)</f>
        <v>#N/A</v>
      </c>
      <c r="T10" s="188" t="e">
        <f ca="1">VLOOKUP(DATE(YEAR(G10),MONTH(G10),DAY(G10)),Virkedager!C:G,2,0)+
IF(VLOOKUP(DATE(YEAR(G10),MONTH(G10),DAY(G10)),Virkedager!C:G,2,0)=DATE(YEAR(G10),MONTH(G10),DAY(G10)),OFFSET('SLA-parameter DRIFT'!$A$1,R10,Q10-1),OFFSET('SLA-parameter DRIFT'!$A$1,3,Q10-1))</f>
        <v>#N/A</v>
      </c>
      <c r="U10" s="182" t="e">
        <f t="shared" ca="1" si="5"/>
        <v>#N/A</v>
      </c>
      <c r="V10" s="92" t="str">
        <f t="shared" si="1"/>
        <v/>
      </c>
      <c r="W10" s="192"/>
      <c r="Y10" s="193"/>
      <c r="Z10" s="193"/>
      <c r="AA10" s="133"/>
    </row>
    <row r="11" spans="2:27" s="60" customFormat="1" ht="15" x14ac:dyDescent="0.25">
      <c r="B11" s="183"/>
      <c r="C11" s="184"/>
      <c r="D11" s="80"/>
      <c r="E11" s="81"/>
      <c r="F11" s="86"/>
      <c r="G11" s="185"/>
      <c r="H11" s="82"/>
      <c r="I11" s="185"/>
      <c r="J11" s="82"/>
      <c r="K11" s="186"/>
      <c r="L11" s="187"/>
      <c r="M11" s="188" t="str">
        <f>IF(ISBLANK(E11),"",IF(E11&lt;&gt;"VULA Basis","Ikke viktig",IF(ISNUMBER(MATCH(D11,Postnummer!A:A,0)),VLOOKUP(D11,Postnummer!A:D,4,0),"Distrikt")))</f>
        <v/>
      </c>
      <c r="N11" s="188">
        <f t="shared" si="2"/>
        <v>0</v>
      </c>
      <c r="O11" s="188">
        <f t="shared" si="3"/>
        <v>0</v>
      </c>
      <c r="P11" s="189" t="str">
        <f t="shared" si="4"/>
        <v/>
      </c>
      <c r="Q11" s="182" t="e">
        <f>MATCH(P11,'SLA-parameter DRIFT'!$2:$2,0)</f>
        <v>#N/A</v>
      </c>
      <c r="R11" s="182" t="e">
        <f ca="1">MATCH(TIME(HOUR(H11),MINUTE(H11),SECOND(H11)),OFFSET('SLA-parameter DRIFT'!$A$1,0,Q11-1,1000,1))</f>
        <v>#N/A</v>
      </c>
      <c r="S11" s="190" t="e">
        <f ca="1">DATE(YEAR(T11),MONTH(T11),DAY(T11))
+VLOOKUP(TIME(HOUR(T11),MINUTE(T11)-1,0),OFFSET('SLA-parameter DRIFT'!$A$1,2,Q11-1,4,3),3)
+VLOOKUP(TIME(HOUR(T11),MINUTE(T11)-1,0),OFFSET('SLA-parameter DRIFT'!$A$1,2,Q11-1,4,3),2)</f>
        <v>#N/A</v>
      </c>
      <c r="T11" s="188" t="e">
        <f ca="1">VLOOKUP(DATE(YEAR(G11),MONTH(G11),DAY(G11)),Virkedager!C:G,2,0)+
IF(VLOOKUP(DATE(YEAR(G11),MONTH(G11),DAY(G11)),Virkedager!C:G,2,0)=DATE(YEAR(G11),MONTH(G11),DAY(G11)),OFFSET('SLA-parameter DRIFT'!$A$1,R11,Q11-1),OFFSET('SLA-parameter DRIFT'!$A$1,3,Q11-1))</f>
        <v>#N/A</v>
      </c>
      <c r="U11" s="182" t="e">
        <f t="shared" ca="1" si="5"/>
        <v>#N/A</v>
      </c>
      <c r="V11" s="92" t="str">
        <f t="shared" si="1"/>
        <v/>
      </c>
      <c r="W11" s="192"/>
      <c r="Y11" s="193"/>
      <c r="Z11" s="193"/>
      <c r="AA11" s="133"/>
    </row>
    <row r="12" spans="2:27" s="60" customFormat="1" ht="15" x14ac:dyDescent="0.25">
      <c r="B12" s="183"/>
      <c r="C12" s="184"/>
      <c r="D12" s="80"/>
      <c r="E12" s="81"/>
      <c r="F12" s="86"/>
      <c r="G12" s="185"/>
      <c r="H12" s="82"/>
      <c r="I12" s="185"/>
      <c r="J12" s="82"/>
      <c r="K12" s="186"/>
      <c r="L12" s="187"/>
      <c r="M12" s="188" t="str">
        <f>IF(ISBLANK(E12),"",IF(E12&lt;&gt;"VULA Basis","Ikke viktig",IF(ISNUMBER(MATCH(D12,Postnummer!A:A,0)),VLOOKUP(D12,Postnummer!A:D,4,0),"Distrikt")))</f>
        <v/>
      </c>
      <c r="N12" s="188">
        <f t="shared" si="2"/>
        <v>0</v>
      </c>
      <c r="O12" s="188">
        <f t="shared" si="3"/>
        <v>0</v>
      </c>
      <c r="P12" s="189" t="str">
        <f t="shared" si="4"/>
        <v/>
      </c>
      <c r="Q12" s="182" t="e">
        <f>MATCH(P12,'SLA-parameter DRIFT'!$2:$2,0)</f>
        <v>#N/A</v>
      </c>
      <c r="R12" s="182" t="e">
        <f ca="1">MATCH(TIME(HOUR(H12),MINUTE(H12),SECOND(H12)),OFFSET('SLA-parameter DRIFT'!$A$1,0,Q12-1,1000,1))</f>
        <v>#N/A</v>
      </c>
      <c r="S12" s="190" t="e">
        <f ca="1">DATE(YEAR(T12),MONTH(T12),DAY(T12))
+VLOOKUP(TIME(HOUR(T12),MINUTE(T12)-1,0),OFFSET('SLA-parameter DRIFT'!$A$1,2,Q12-1,4,3),3)
+VLOOKUP(TIME(HOUR(T12),MINUTE(T12)-1,0),OFFSET('SLA-parameter DRIFT'!$A$1,2,Q12-1,4,3),2)</f>
        <v>#N/A</v>
      </c>
      <c r="T12" s="188" t="e">
        <f ca="1">VLOOKUP(DATE(YEAR(G12),MONTH(G12),DAY(G12)),Virkedager!C:G,2,0)+
IF(VLOOKUP(DATE(YEAR(G12),MONTH(G12),DAY(G12)),Virkedager!C:G,2,0)=DATE(YEAR(G12),MONTH(G12),DAY(G12)),OFFSET('SLA-parameter DRIFT'!$A$1,R12,Q12-1),OFFSET('SLA-parameter DRIFT'!$A$1,3,Q12-1))</f>
        <v>#N/A</v>
      </c>
      <c r="U12" s="182" t="e">
        <f t="shared" ca="1" si="5"/>
        <v>#N/A</v>
      </c>
      <c r="V12" s="92" t="str">
        <f t="shared" si="1"/>
        <v/>
      </c>
      <c r="W12" s="192"/>
      <c r="Y12" s="193"/>
      <c r="Z12" s="193"/>
      <c r="AA12" s="133"/>
    </row>
    <row r="13" spans="2:27" s="60" customFormat="1" ht="15" x14ac:dyDescent="0.25">
      <c r="B13" s="183"/>
      <c r="C13" s="184"/>
      <c r="D13" s="80"/>
      <c r="E13" s="81"/>
      <c r="F13" s="86"/>
      <c r="G13" s="185"/>
      <c r="H13" s="82"/>
      <c r="I13" s="185"/>
      <c r="J13" s="82"/>
      <c r="K13" s="186"/>
      <c r="L13" s="187"/>
      <c r="M13" s="188" t="str">
        <f>IF(ISBLANK(E13),"",IF(E13&lt;&gt;"VULA Basis","Ikke viktig",IF(ISNUMBER(MATCH(D13,Postnummer!A:A,0)),VLOOKUP(D13,Postnummer!A:D,4,0),"Distrikt")))</f>
        <v/>
      </c>
      <c r="N13" s="188">
        <f t="shared" si="2"/>
        <v>0</v>
      </c>
      <c r="O13" s="188">
        <f t="shared" si="3"/>
        <v>0</v>
      </c>
      <c r="P13" s="189" t="str">
        <f t="shared" si="4"/>
        <v/>
      </c>
      <c r="Q13" s="182" t="e">
        <f>MATCH(P13,'SLA-parameter DRIFT'!$2:$2,0)</f>
        <v>#N/A</v>
      </c>
      <c r="R13" s="182" t="e">
        <f ca="1">MATCH(TIME(HOUR(H13),MINUTE(H13),SECOND(H13)),OFFSET('SLA-parameter DRIFT'!$A$1,0,Q13-1,1000,1))</f>
        <v>#N/A</v>
      </c>
      <c r="S13" s="190" t="e">
        <f ca="1">DATE(YEAR(T13),MONTH(T13),DAY(T13))
+VLOOKUP(TIME(HOUR(T13),MINUTE(T13)-1,0),OFFSET('SLA-parameter DRIFT'!$A$1,2,Q13-1,4,3),3)
+VLOOKUP(TIME(HOUR(T13),MINUTE(T13)-1,0),OFFSET('SLA-parameter DRIFT'!$A$1,2,Q13-1,4,3),2)</f>
        <v>#N/A</v>
      </c>
      <c r="T13" s="188" t="e">
        <f ca="1">VLOOKUP(DATE(YEAR(G13),MONTH(G13),DAY(G13)),Virkedager!C:G,2,0)+
IF(VLOOKUP(DATE(YEAR(G13),MONTH(G13),DAY(G13)),Virkedager!C:G,2,0)=DATE(YEAR(G13),MONTH(G13),DAY(G13)),OFFSET('SLA-parameter DRIFT'!$A$1,R13,Q13-1),OFFSET('SLA-parameter DRIFT'!$A$1,3,Q13-1))</f>
        <v>#N/A</v>
      </c>
      <c r="U13" s="182" t="e">
        <f t="shared" ca="1" si="5"/>
        <v>#N/A</v>
      </c>
      <c r="V13" s="92" t="str">
        <f t="shared" si="1"/>
        <v/>
      </c>
      <c r="W13" s="192"/>
      <c r="Y13" s="193"/>
      <c r="Z13" s="193"/>
      <c r="AA13" s="133"/>
    </row>
    <row r="14" spans="2:27" s="60" customFormat="1" ht="15" x14ac:dyDescent="0.25">
      <c r="B14" s="183"/>
      <c r="C14" s="184"/>
      <c r="D14" s="80"/>
      <c r="E14" s="81"/>
      <c r="F14" s="86"/>
      <c r="G14" s="185"/>
      <c r="H14" s="82"/>
      <c r="I14" s="185"/>
      <c r="J14" s="82"/>
      <c r="K14" s="186"/>
      <c r="L14" s="187"/>
      <c r="M14" s="188" t="str">
        <f>IF(ISBLANK(E14),"",IF(E14&lt;&gt;"VULA Basis","Ikke viktig",IF(ISNUMBER(MATCH(D14,Postnummer!A:A,0)),VLOOKUP(D14,Postnummer!A:D,4,0),"Distrikt")))</f>
        <v/>
      </c>
      <c r="N14" s="188">
        <f t="shared" si="2"/>
        <v>0</v>
      </c>
      <c r="O14" s="188">
        <f t="shared" si="3"/>
        <v>0</v>
      </c>
      <c r="P14" s="189" t="str">
        <f t="shared" si="4"/>
        <v/>
      </c>
      <c r="Q14" s="182" t="e">
        <f>MATCH(P14,'SLA-parameter DRIFT'!$2:$2,0)</f>
        <v>#N/A</v>
      </c>
      <c r="R14" s="182" t="e">
        <f ca="1">MATCH(TIME(HOUR(H14),MINUTE(H14),SECOND(H14)),OFFSET('SLA-parameter DRIFT'!$A$1,0,Q14-1,1000,1))</f>
        <v>#N/A</v>
      </c>
      <c r="S14" s="190" t="e">
        <f ca="1">DATE(YEAR(T14),MONTH(T14),DAY(T14))
+VLOOKUP(TIME(HOUR(T14),MINUTE(T14)-1,0),OFFSET('SLA-parameter DRIFT'!$A$1,2,Q14-1,4,3),3)
+VLOOKUP(TIME(HOUR(T14),MINUTE(T14)-1,0),OFFSET('SLA-parameter DRIFT'!$A$1,2,Q14-1,4,3),2)</f>
        <v>#N/A</v>
      </c>
      <c r="T14" s="188" t="e">
        <f ca="1">VLOOKUP(DATE(YEAR(G14),MONTH(G14),DAY(G14)),Virkedager!C:G,2,0)+
IF(VLOOKUP(DATE(YEAR(G14),MONTH(G14),DAY(G14)),Virkedager!C:G,2,0)=DATE(YEAR(G14),MONTH(G14),DAY(G14)),OFFSET('SLA-parameter DRIFT'!$A$1,R14,Q14-1),OFFSET('SLA-parameter DRIFT'!$A$1,3,Q14-1))</f>
        <v>#N/A</v>
      </c>
      <c r="U14" s="182" t="e">
        <f t="shared" ca="1" si="5"/>
        <v>#N/A</v>
      </c>
      <c r="V14" s="92" t="str">
        <f t="shared" si="1"/>
        <v/>
      </c>
      <c r="W14" s="192"/>
      <c r="Y14" s="193"/>
      <c r="Z14" s="193"/>
      <c r="AA14" s="133"/>
    </row>
    <row r="15" spans="2:27" s="60" customFormat="1" ht="15" x14ac:dyDescent="0.25">
      <c r="B15" s="183"/>
      <c r="C15" s="184"/>
      <c r="D15" s="80"/>
      <c r="E15" s="81"/>
      <c r="F15" s="86"/>
      <c r="G15" s="185"/>
      <c r="H15" s="82"/>
      <c r="I15" s="185"/>
      <c r="J15" s="82"/>
      <c r="K15" s="186"/>
      <c r="L15" s="187"/>
      <c r="M15" s="188" t="str">
        <f>IF(ISBLANK(E15),"",IF(E15&lt;&gt;"VULA Basis","Ikke viktig",IF(ISNUMBER(MATCH(D15,Postnummer!A:A,0)),VLOOKUP(D15,Postnummer!A:D,4,0),"Distrikt")))</f>
        <v/>
      </c>
      <c r="N15" s="188">
        <f t="shared" si="2"/>
        <v>0</v>
      </c>
      <c r="O15" s="188">
        <f t="shared" si="3"/>
        <v>0</v>
      </c>
      <c r="P15" s="189" t="str">
        <f t="shared" si="4"/>
        <v/>
      </c>
      <c r="Q15" s="182" t="e">
        <f>MATCH(P15,'SLA-parameter DRIFT'!$2:$2,0)</f>
        <v>#N/A</v>
      </c>
      <c r="R15" s="182" t="e">
        <f ca="1">MATCH(TIME(HOUR(H15),MINUTE(H15),SECOND(H15)),OFFSET('SLA-parameter DRIFT'!$A$1,0,Q15-1,1000,1))</f>
        <v>#N/A</v>
      </c>
      <c r="S15" s="190" t="e">
        <f ca="1">DATE(YEAR(T15),MONTH(T15),DAY(T15))
+VLOOKUP(TIME(HOUR(T15),MINUTE(T15)-1,0),OFFSET('SLA-parameter DRIFT'!$A$1,2,Q15-1,4,3),3)
+VLOOKUP(TIME(HOUR(T15),MINUTE(T15)-1,0),OFFSET('SLA-parameter DRIFT'!$A$1,2,Q15-1,4,3),2)</f>
        <v>#N/A</v>
      </c>
      <c r="T15" s="188" t="e">
        <f ca="1">VLOOKUP(DATE(YEAR(G15),MONTH(G15),DAY(G15)),Virkedager!C:G,2,0)+
IF(VLOOKUP(DATE(YEAR(G15),MONTH(G15),DAY(G15)),Virkedager!C:G,2,0)=DATE(YEAR(G15),MONTH(G15),DAY(G15)),OFFSET('SLA-parameter DRIFT'!$A$1,R15,Q15-1),OFFSET('SLA-parameter DRIFT'!$A$1,3,Q15-1))</f>
        <v>#N/A</v>
      </c>
      <c r="U15" s="182" t="e">
        <f t="shared" ca="1" si="5"/>
        <v>#N/A</v>
      </c>
      <c r="V15" s="92" t="str">
        <f t="shared" si="1"/>
        <v/>
      </c>
      <c r="W15" s="192"/>
      <c r="Y15" s="193"/>
      <c r="Z15" s="193"/>
      <c r="AA15" s="133"/>
    </row>
    <row r="16" spans="2:27" s="60" customFormat="1" ht="15" x14ac:dyDescent="0.25">
      <c r="B16" s="183"/>
      <c r="C16" s="184"/>
      <c r="D16" s="80"/>
      <c r="E16" s="81"/>
      <c r="F16" s="86"/>
      <c r="G16" s="185"/>
      <c r="H16" s="82"/>
      <c r="I16" s="185"/>
      <c r="J16" s="82"/>
      <c r="K16" s="186"/>
      <c r="L16" s="187"/>
      <c r="M16" s="188" t="str">
        <f>IF(ISBLANK(E16),"",IF(E16&lt;&gt;"VULA Basis","Ikke viktig",IF(ISNUMBER(MATCH(D16,Postnummer!A:A,0)),VLOOKUP(D16,Postnummer!A:D,4,0),"Distrikt")))</f>
        <v/>
      </c>
      <c r="N16" s="188">
        <f t="shared" si="2"/>
        <v>0</v>
      </c>
      <c r="O16" s="188">
        <f t="shared" si="3"/>
        <v>0</v>
      </c>
      <c r="P16" s="189" t="str">
        <f t="shared" si="4"/>
        <v/>
      </c>
      <c r="Q16" s="182" t="e">
        <f>MATCH(P16,'SLA-parameter DRIFT'!$2:$2,0)</f>
        <v>#N/A</v>
      </c>
      <c r="R16" s="182" t="e">
        <f ca="1">MATCH(TIME(HOUR(H16),MINUTE(H16),SECOND(H16)),OFFSET('SLA-parameter DRIFT'!$A$1,0,Q16-1,1000,1))</f>
        <v>#N/A</v>
      </c>
      <c r="S16" s="190" t="e">
        <f ca="1">DATE(YEAR(T16),MONTH(T16),DAY(T16))
+VLOOKUP(TIME(HOUR(T16),MINUTE(T16)-1,0),OFFSET('SLA-parameter DRIFT'!$A$1,2,Q16-1,4,3),3)
+VLOOKUP(TIME(HOUR(T16),MINUTE(T16)-1,0),OFFSET('SLA-parameter DRIFT'!$A$1,2,Q16-1,4,3),2)</f>
        <v>#N/A</v>
      </c>
      <c r="T16" s="188" t="e">
        <f ca="1">VLOOKUP(DATE(YEAR(G16),MONTH(G16),DAY(G16)),Virkedager!C:G,2,0)+
IF(VLOOKUP(DATE(YEAR(G16),MONTH(G16),DAY(G16)),Virkedager!C:G,2,0)=DATE(YEAR(G16),MONTH(G16),DAY(G16)),OFFSET('SLA-parameter DRIFT'!$A$1,R16,Q16-1),OFFSET('SLA-parameter DRIFT'!$A$1,3,Q16-1))</f>
        <v>#N/A</v>
      </c>
      <c r="U16" s="182" t="e">
        <f t="shared" ca="1" si="5"/>
        <v>#N/A</v>
      </c>
      <c r="V16" s="92" t="str">
        <f t="shared" si="1"/>
        <v/>
      </c>
      <c r="W16" s="192"/>
      <c r="Y16" s="193"/>
      <c r="Z16" s="193"/>
      <c r="AA16" s="133"/>
    </row>
    <row r="17" spans="2:27" s="60" customFormat="1" ht="15" x14ac:dyDescent="0.25">
      <c r="B17" s="183"/>
      <c r="C17" s="184"/>
      <c r="D17" s="80"/>
      <c r="E17" s="81"/>
      <c r="F17" s="86"/>
      <c r="G17" s="185"/>
      <c r="H17" s="82"/>
      <c r="I17" s="185"/>
      <c r="J17" s="82"/>
      <c r="K17" s="186"/>
      <c r="L17" s="187"/>
      <c r="M17" s="188" t="str">
        <f>IF(ISBLANK(E17),"",IF(E17&lt;&gt;"VULA Basis","Ikke viktig",IF(ISNUMBER(MATCH(D17,Postnummer!A:A,0)),VLOOKUP(D17,Postnummer!A:D,4,0),"Distrikt")))</f>
        <v/>
      </c>
      <c r="N17" s="188">
        <f t="shared" si="2"/>
        <v>0</v>
      </c>
      <c r="O17" s="188">
        <f t="shared" si="3"/>
        <v>0</v>
      </c>
      <c r="P17" s="189" t="str">
        <f t="shared" si="4"/>
        <v/>
      </c>
      <c r="Q17" s="182" t="e">
        <f>MATCH(P17,'SLA-parameter DRIFT'!$2:$2,0)</f>
        <v>#N/A</v>
      </c>
      <c r="R17" s="182" t="e">
        <f ca="1">MATCH(TIME(HOUR(H17),MINUTE(H17),SECOND(H17)),OFFSET('SLA-parameter DRIFT'!$A$1,0,Q17-1,1000,1))</f>
        <v>#N/A</v>
      </c>
      <c r="S17" s="190" t="e">
        <f ca="1">DATE(YEAR(T17),MONTH(T17),DAY(T17))
+VLOOKUP(TIME(HOUR(T17),MINUTE(T17)-1,0),OFFSET('SLA-parameter DRIFT'!$A$1,2,Q17-1,4,3),3)
+VLOOKUP(TIME(HOUR(T17),MINUTE(T17)-1,0),OFFSET('SLA-parameter DRIFT'!$A$1,2,Q17-1,4,3),2)</f>
        <v>#N/A</v>
      </c>
      <c r="T17" s="188" t="e">
        <f ca="1">VLOOKUP(DATE(YEAR(G17),MONTH(G17),DAY(G17)),Virkedager!C:G,2,0)+
IF(VLOOKUP(DATE(YEAR(G17),MONTH(G17),DAY(G17)),Virkedager!C:G,2,0)=DATE(YEAR(G17),MONTH(G17),DAY(G17)),OFFSET('SLA-parameter DRIFT'!$A$1,R17,Q17-1),OFFSET('SLA-parameter DRIFT'!$A$1,3,Q17-1))</f>
        <v>#N/A</v>
      </c>
      <c r="U17" s="182" t="e">
        <f t="shared" ca="1" si="5"/>
        <v>#N/A</v>
      </c>
      <c r="V17" s="92" t="str">
        <f t="shared" si="1"/>
        <v/>
      </c>
      <c r="W17" s="192"/>
      <c r="Y17" s="193"/>
      <c r="Z17" s="193"/>
      <c r="AA17" s="133"/>
    </row>
    <row r="18" spans="2:27" s="60" customFormat="1" ht="15" x14ac:dyDescent="0.25">
      <c r="B18" s="183"/>
      <c r="C18" s="184"/>
      <c r="D18" s="80"/>
      <c r="E18" s="81"/>
      <c r="F18" s="86"/>
      <c r="G18" s="185"/>
      <c r="H18" s="82"/>
      <c r="I18" s="185"/>
      <c r="J18" s="82"/>
      <c r="K18" s="186"/>
      <c r="L18" s="187"/>
      <c r="M18" s="188" t="str">
        <f>IF(ISBLANK(E18),"",IF(E18&lt;&gt;"VULA Basis","Ikke viktig",IF(ISNUMBER(MATCH(D18,Postnummer!A:A,0)),VLOOKUP(D18,Postnummer!A:D,4,0),"Distrikt")))</f>
        <v/>
      </c>
      <c r="N18" s="188">
        <f t="shared" si="2"/>
        <v>0</v>
      </c>
      <c r="O18" s="188">
        <f t="shared" si="3"/>
        <v>0</v>
      </c>
      <c r="P18" s="189" t="str">
        <f t="shared" si="4"/>
        <v/>
      </c>
      <c r="Q18" s="182" t="e">
        <f>MATCH(P18,'SLA-parameter DRIFT'!$2:$2,0)</f>
        <v>#N/A</v>
      </c>
      <c r="R18" s="182" t="e">
        <f ca="1">MATCH(TIME(HOUR(H18),MINUTE(H18),SECOND(H18)),OFFSET('SLA-parameter DRIFT'!$A$1,0,Q18-1,1000,1))</f>
        <v>#N/A</v>
      </c>
      <c r="S18" s="190" t="e">
        <f ca="1">DATE(YEAR(T18),MONTH(T18),DAY(T18))
+VLOOKUP(TIME(HOUR(T18),MINUTE(T18)-1,0),OFFSET('SLA-parameter DRIFT'!$A$1,2,Q18-1,4,3),3)
+VLOOKUP(TIME(HOUR(T18),MINUTE(T18)-1,0),OFFSET('SLA-parameter DRIFT'!$A$1,2,Q18-1,4,3),2)</f>
        <v>#N/A</v>
      </c>
      <c r="T18" s="188" t="e">
        <f ca="1">VLOOKUP(DATE(YEAR(G18),MONTH(G18),DAY(G18)),Virkedager!C:G,2,0)+
IF(VLOOKUP(DATE(YEAR(G18),MONTH(G18),DAY(G18)),Virkedager!C:G,2,0)=DATE(YEAR(G18),MONTH(G18),DAY(G18)),OFFSET('SLA-parameter DRIFT'!$A$1,R18,Q18-1),OFFSET('SLA-parameter DRIFT'!$A$1,3,Q18-1))</f>
        <v>#N/A</v>
      </c>
      <c r="U18" s="182" t="e">
        <f t="shared" ca="1" si="5"/>
        <v>#N/A</v>
      </c>
      <c r="V18" s="92" t="str">
        <f t="shared" si="1"/>
        <v/>
      </c>
      <c r="W18" s="192"/>
      <c r="Y18" s="193"/>
      <c r="Z18" s="193"/>
      <c r="AA18" s="133"/>
    </row>
    <row r="19" spans="2:27" s="60" customFormat="1" ht="15" x14ac:dyDescent="0.25">
      <c r="B19" s="183"/>
      <c r="C19" s="184"/>
      <c r="D19" s="80"/>
      <c r="E19" s="81"/>
      <c r="F19" s="86"/>
      <c r="G19" s="185"/>
      <c r="H19" s="82"/>
      <c r="I19" s="185"/>
      <c r="J19" s="82"/>
      <c r="K19" s="186"/>
      <c r="L19" s="187"/>
      <c r="M19" s="188" t="str">
        <f>IF(ISBLANK(E19),"",IF(E19&lt;&gt;"VULA Basis","Ikke viktig",IF(ISNUMBER(MATCH(D19,Postnummer!A:A,0)),VLOOKUP(D19,Postnummer!A:D,4,0),"Distrikt")))</f>
        <v/>
      </c>
      <c r="N19" s="188">
        <f t="shared" si="2"/>
        <v>0</v>
      </c>
      <c r="O19" s="188">
        <f t="shared" si="3"/>
        <v>0</v>
      </c>
      <c r="P19" s="189" t="str">
        <f t="shared" si="4"/>
        <v/>
      </c>
      <c r="Q19" s="182" t="e">
        <f>MATCH(P19,'SLA-parameter DRIFT'!$2:$2,0)</f>
        <v>#N/A</v>
      </c>
      <c r="R19" s="182" t="e">
        <f ca="1">MATCH(TIME(HOUR(H19),MINUTE(H19),SECOND(H19)),OFFSET('SLA-parameter DRIFT'!$A$1,0,Q19-1,1000,1))</f>
        <v>#N/A</v>
      </c>
      <c r="S19" s="190" t="e">
        <f ca="1">DATE(YEAR(T19),MONTH(T19),DAY(T19))
+VLOOKUP(TIME(HOUR(T19),MINUTE(T19)-1,0),OFFSET('SLA-parameter DRIFT'!$A$1,2,Q19-1,4,3),3)
+VLOOKUP(TIME(HOUR(T19),MINUTE(T19)-1,0),OFFSET('SLA-parameter DRIFT'!$A$1,2,Q19-1,4,3),2)</f>
        <v>#N/A</v>
      </c>
      <c r="T19" s="191" t="e">
        <f ca="1">VLOOKUP(DATE(YEAR(G19),MONTH(G19),DAY(G19)),Virkedager!C:G,2,0)+
IF(VLOOKUP(DATE(YEAR(G19),MONTH(G19),DAY(G19)),Virkedager!C:G,2,0)=DATE(YEAR(G19),MONTH(G19),DAY(G19)),OFFSET('SLA-parameter DRIFT'!$A$1,R19,Q19-1),OFFSET('SLA-parameter DRIFT'!$A$1,3,Q19-1))</f>
        <v>#N/A</v>
      </c>
      <c r="U19" s="182" t="e">
        <f t="shared" ca="1" si="5"/>
        <v>#N/A</v>
      </c>
      <c r="V19" s="92" t="str">
        <f t="shared" si="1"/>
        <v/>
      </c>
      <c r="W19" s="192"/>
      <c r="Y19" s="193"/>
      <c r="Z19" s="193"/>
      <c r="AA19" s="133"/>
    </row>
    <row r="20" spans="2:27" s="60" customFormat="1" ht="15" x14ac:dyDescent="0.25">
      <c r="B20" s="183"/>
      <c r="C20" s="184"/>
      <c r="D20" s="80"/>
      <c r="E20" s="81"/>
      <c r="F20" s="86"/>
      <c r="G20" s="185"/>
      <c r="H20" s="82"/>
      <c r="I20" s="185"/>
      <c r="J20" s="82"/>
      <c r="K20" s="186"/>
      <c r="L20" s="187"/>
      <c r="M20" s="188" t="str">
        <f>IF(ISBLANK(E20),"",IF(E20&lt;&gt;"VULA Basis","Ikke viktig",IF(ISNUMBER(MATCH(D20,Postnummer!A:A,0)),VLOOKUP(D20,Postnummer!A:D,4,0),"Distrikt")))</f>
        <v/>
      </c>
      <c r="N20" s="188">
        <f t="shared" si="2"/>
        <v>0</v>
      </c>
      <c r="O20" s="188">
        <f t="shared" si="3"/>
        <v>0</v>
      </c>
      <c r="P20" s="189" t="str">
        <f t="shared" si="4"/>
        <v/>
      </c>
      <c r="Q20" s="182" t="e">
        <f>MATCH(P20,'SLA-parameter DRIFT'!$2:$2,0)</f>
        <v>#N/A</v>
      </c>
      <c r="R20" s="182" t="e">
        <f ca="1">MATCH(TIME(HOUR(H20),MINUTE(H20),SECOND(H20)),OFFSET('SLA-parameter DRIFT'!$A$1,0,Q20-1,1000,1))</f>
        <v>#N/A</v>
      </c>
      <c r="S20" s="190" t="e">
        <f ca="1">DATE(YEAR(T20),MONTH(T20),DAY(T20))
+VLOOKUP(TIME(HOUR(T20),MINUTE(T20)-1,0),OFFSET('SLA-parameter DRIFT'!$A$1,2,Q20-1,4,3),3)
+VLOOKUP(TIME(HOUR(T20),MINUTE(T20)-1,0),OFFSET('SLA-parameter DRIFT'!$A$1,2,Q20-1,4,3),2)</f>
        <v>#N/A</v>
      </c>
      <c r="T20" s="191" t="e">
        <f ca="1">VLOOKUP(DATE(YEAR(G20),MONTH(G20),DAY(G20)),Virkedager!C:G,2,0)+
IF(VLOOKUP(DATE(YEAR(G20),MONTH(G20),DAY(G20)),Virkedager!C:G,2,0)=DATE(YEAR(G20),MONTH(G20),DAY(G20)),OFFSET('SLA-parameter DRIFT'!$A$1,R20,Q20-1),OFFSET('SLA-parameter DRIFT'!$A$1,3,Q20-1))</f>
        <v>#N/A</v>
      </c>
      <c r="U20" s="182" t="e">
        <f t="shared" ca="1" si="5"/>
        <v>#N/A</v>
      </c>
      <c r="V20" s="92" t="str">
        <f t="shared" si="1"/>
        <v/>
      </c>
      <c r="W20" s="192"/>
      <c r="Y20" s="193"/>
      <c r="Z20" s="193"/>
      <c r="AA20" s="133"/>
    </row>
    <row r="21" spans="2:27" s="60" customFormat="1" ht="15" x14ac:dyDescent="0.25">
      <c r="B21" s="183"/>
      <c r="C21" s="184"/>
      <c r="D21" s="80"/>
      <c r="E21" s="81"/>
      <c r="F21" s="86"/>
      <c r="G21" s="185"/>
      <c r="H21" s="82"/>
      <c r="I21" s="185"/>
      <c r="J21" s="82"/>
      <c r="K21" s="186"/>
      <c r="L21" s="187"/>
      <c r="M21" s="188" t="str">
        <f>IF(ISBLANK(E21),"",IF(E21&lt;&gt;"VULA Basis","Ikke viktig",IF(ISNUMBER(MATCH(D21,Postnummer!A:A,0)),VLOOKUP(D21,Postnummer!A:D,4,0),"Distrikt")))</f>
        <v/>
      </c>
      <c r="N21" s="188">
        <f t="shared" si="2"/>
        <v>0</v>
      </c>
      <c r="O21" s="188">
        <f t="shared" si="3"/>
        <v>0</v>
      </c>
      <c r="P21" s="189" t="str">
        <f t="shared" si="4"/>
        <v/>
      </c>
      <c r="Q21" s="182" t="e">
        <f>MATCH(P21,'SLA-parameter DRIFT'!$2:$2,0)</f>
        <v>#N/A</v>
      </c>
      <c r="R21" s="182" t="e">
        <f ca="1">MATCH(TIME(HOUR(H21),MINUTE(H21),SECOND(H21)),OFFSET('SLA-parameter DRIFT'!$A$1,0,Q21-1,1000,1))</f>
        <v>#N/A</v>
      </c>
      <c r="S21" s="190" t="e">
        <f ca="1">DATE(YEAR(T21),MONTH(T21),DAY(T21))
+VLOOKUP(TIME(HOUR(T21),MINUTE(T21)-1,0),OFFSET('SLA-parameter DRIFT'!$A$1,2,Q21-1,4,3),3)
+VLOOKUP(TIME(HOUR(T21),MINUTE(T21)-1,0),OFFSET('SLA-parameter DRIFT'!$A$1,2,Q21-1,4,3),2)</f>
        <v>#N/A</v>
      </c>
      <c r="T21" s="191" t="e">
        <f ca="1">VLOOKUP(DATE(YEAR(G21),MONTH(G21),DAY(G21)),Virkedager!C:G,2,0)+
IF(VLOOKUP(DATE(YEAR(G21),MONTH(G21),DAY(G21)),Virkedager!C:G,2,0)=DATE(YEAR(G21),MONTH(G21),DAY(G21)),OFFSET('SLA-parameter DRIFT'!$A$1,R21,Q21-1),OFFSET('SLA-parameter DRIFT'!$A$1,3,Q21-1))</f>
        <v>#N/A</v>
      </c>
      <c r="U21" s="182" t="e">
        <f t="shared" ca="1" si="5"/>
        <v>#N/A</v>
      </c>
      <c r="V21" s="92" t="str">
        <f t="shared" si="1"/>
        <v/>
      </c>
      <c r="W21" s="192"/>
      <c r="Y21" s="193"/>
      <c r="Z21" s="193"/>
      <c r="AA21" s="133"/>
    </row>
    <row r="22" spans="2:27" s="60" customFormat="1" ht="15" x14ac:dyDescent="0.25">
      <c r="B22" s="183"/>
      <c r="C22" s="184"/>
      <c r="D22" s="80"/>
      <c r="E22" s="81"/>
      <c r="F22" s="86"/>
      <c r="G22" s="185"/>
      <c r="H22" s="82"/>
      <c r="I22" s="185"/>
      <c r="J22" s="82"/>
      <c r="K22" s="186"/>
      <c r="L22" s="187"/>
      <c r="M22" s="188" t="str">
        <f>IF(ISBLANK(E22),"",IF(E22&lt;&gt;"VULA Basis","Ikke viktig",IF(ISNUMBER(MATCH(D22,Postnummer!A:A,0)),VLOOKUP(D22,Postnummer!A:D,4,0),"Distrikt")))</f>
        <v/>
      </c>
      <c r="N22" s="188">
        <f t="shared" si="2"/>
        <v>0</v>
      </c>
      <c r="O22" s="188">
        <f t="shared" si="3"/>
        <v>0</v>
      </c>
      <c r="P22" s="189" t="str">
        <f t="shared" si="4"/>
        <v/>
      </c>
      <c r="Q22" s="182" t="e">
        <f>MATCH(P22,'SLA-parameter DRIFT'!$2:$2,0)</f>
        <v>#N/A</v>
      </c>
      <c r="R22" s="182" t="e">
        <f ca="1">MATCH(TIME(HOUR(H22),MINUTE(H22),SECOND(H22)),OFFSET('SLA-parameter DRIFT'!$A$1,0,Q22-1,1000,1))</f>
        <v>#N/A</v>
      </c>
      <c r="S22" s="190" t="e">
        <f ca="1">DATE(YEAR(T22),MONTH(T22),DAY(T22))
+VLOOKUP(TIME(HOUR(T22),MINUTE(T22)-1,0),OFFSET('SLA-parameter DRIFT'!$A$1,2,Q22-1,4,3),3)
+VLOOKUP(TIME(HOUR(T22),MINUTE(T22)-1,0),OFFSET('SLA-parameter DRIFT'!$A$1,2,Q22-1,4,3),2)</f>
        <v>#N/A</v>
      </c>
      <c r="T22" s="191" t="e">
        <f ca="1">VLOOKUP(DATE(YEAR(G22),MONTH(G22),DAY(G22)),Virkedager!C:G,2,0)+
IF(VLOOKUP(DATE(YEAR(G22),MONTH(G22),DAY(G22)),Virkedager!C:G,2,0)=DATE(YEAR(G22),MONTH(G22),DAY(G22)),OFFSET('SLA-parameter DRIFT'!$A$1,R22,Q22-1),OFFSET('SLA-parameter DRIFT'!$A$1,3,Q22-1))</f>
        <v>#N/A</v>
      </c>
      <c r="U22" s="182" t="e">
        <f t="shared" ca="1" si="5"/>
        <v>#N/A</v>
      </c>
      <c r="V22" s="92" t="str">
        <f t="shared" si="1"/>
        <v/>
      </c>
      <c r="W22" s="192"/>
      <c r="Y22" s="193"/>
      <c r="Z22" s="193"/>
      <c r="AA22" s="133"/>
    </row>
    <row r="23" spans="2:27" s="60" customFormat="1" ht="15" x14ac:dyDescent="0.25">
      <c r="B23" s="183"/>
      <c r="C23" s="184"/>
      <c r="D23" s="80"/>
      <c r="E23" s="81"/>
      <c r="F23" s="86"/>
      <c r="G23" s="185"/>
      <c r="H23" s="82"/>
      <c r="I23" s="185"/>
      <c r="J23" s="82"/>
      <c r="K23" s="186"/>
      <c r="L23" s="187"/>
      <c r="M23" s="188" t="str">
        <f>IF(ISBLANK(E23),"",IF(E23&lt;&gt;"VULA Basis","Ikke viktig",IF(ISNUMBER(MATCH(D23,Postnummer!A:A,0)),VLOOKUP(D23,Postnummer!A:D,4,0),"Distrikt")))</f>
        <v/>
      </c>
      <c r="N23" s="188">
        <f t="shared" si="2"/>
        <v>0</v>
      </c>
      <c r="O23" s="188">
        <f t="shared" si="3"/>
        <v>0</v>
      </c>
      <c r="P23" s="189" t="str">
        <f t="shared" si="4"/>
        <v/>
      </c>
      <c r="Q23" s="182" t="e">
        <f>MATCH(P23,'SLA-parameter DRIFT'!$2:$2,0)</f>
        <v>#N/A</v>
      </c>
      <c r="R23" s="182" t="e">
        <f ca="1">MATCH(TIME(HOUR(H23),MINUTE(H23),SECOND(H23)),OFFSET('SLA-parameter DRIFT'!$A$1,0,Q23-1,1000,1))</f>
        <v>#N/A</v>
      </c>
      <c r="S23" s="190" t="e">
        <f ca="1">DATE(YEAR(T23),MONTH(T23),DAY(T23))
+VLOOKUP(TIME(HOUR(T23),MINUTE(T23)-1,0),OFFSET('SLA-parameter DRIFT'!$A$1,2,Q23-1,4,3),3)
+VLOOKUP(TIME(HOUR(T23),MINUTE(T23)-1,0),OFFSET('SLA-parameter DRIFT'!$A$1,2,Q23-1,4,3),2)</f>
        <v>#N/A</v>
      </c>
      <c r="T23" s="191" t="e">
        <f ca="1">VLOOKUP(DATE(YEAR(G23),MONTH(G23),DAY(G23)),Virkedager!C:G,2,0)+
IF(VLOOKUP(DATE(YEAR(G23),MONTH(G23),DAY(G23)),Virkedager!C:G,2,0)=DATE(YEAR(G23),MONTH(G23),DAY(G23)),OFFSET('SLA-parameter DRIFT'!$A$1,R23,Q23-1),OFFSET('SLA-parameter DRIFT'!$A$1,3,Q23-1))</f>
        <v>#N/A</v>
      </c>
      <c r="U23" s="182" t="e">
        <f t="shared" ca="1" si="5"/>
        <v>#N/A</v>
      </c>
      <c r="V23" s="92" t="str">
        <f t="shared" si="1"/>
        <v/>
      </c>
      <c r="W23" s="192"/>
      <c r="Y23" s="193"/>
      <c r="Z23" s="193"/>
      <c r="AA23" s="133"/>
    </row>
    <row r="24" spans="2:27" s="60" customFormat="1" ht="15" x14ac:dyDescent="0.25">
      <c r="B24" s="183"/>
      <c r="C24" s="184"/>
      <c r="D24" s="80"/>
      <c r="E24" s="81"/>
      <c r="F24" s="86"/>
      <c r="G24" s="185"/>
      <c r="H24" s="82"/>
      <c r="I24" s="185"/>
      <c r="J24" s="82"/>
      <c r="K24" s="186"/>
      <c r="L24" s="187"/>
      <c r="M24" s="188" t="str">
        <f>IF(ISBLANK(E24),"",IF(E24&lt;&gt;"VULA Basis","Ikke viktig",IF(ISNUMBER(MATCH(D24,Postnummer!A:A,0)),VLOOKUP(D24,Postnummer!A:D,4,0),"Distrikt")))</f>
        <v/>
      </c>
      <c r="N24" s="188">
        <f t="shared" si="2"/>
        <v>0</v>
      </c>
      <c r="O24" s="188">
        <f t="shared" si="3"/>
        <v>0</v>
      </c>
      <c r="P24" s="189" t="str">
        <f t="shared" si="4"/>
        <v/>
      </c>
      <c r="Q24" s="182" t="e">
        <f>MATCH(P24,'SLA-parameter DRIFT'!$2:$2,0)</f>
        <v>#N/A</v>
      </c>
      <c r="R24" s="182" t="e">
        <f ca="1">MATCH(TIME(HOUR(H24),MINUTE(H24),SECOND(H24)),OFFSET('SLA-parameter DRIFT'!$A$1,0,Q24-1,1000,1))</f>
        <v>#N/A</v>
      </c>
      <c r="S24" s="190" t="e">
        <f ca="1">DATE(YEAR(T24),MONTH(T24),DAY(T24))
+VLOOKUP(TIME(HOUR(T24),MINUTE(T24)-1,0),OFFSET('SLA-parameter DRIFT'!$A$1,2,Q24-1,4,3),3)
+VLOOKUP(TIME(HOUR(T24),MINUTE(T24)-1,0),OFFSET('SLA-parameter DRIFT'!$A$1,2,Q24-1,4,3),2)</f>
        <v>#N/A</v>
      </c>
      <c r="T24" s="191" t="e">
        <f ca="1">VLOOKUP(DATE(YEAR(G24),MONTH(G24),DAY(G24)),Virkedager!C:G,2,0)+
IF(VLOOKUP(DATE(YEAR(G24),MONTH(G24),DAY(G24)),Virkedager!C:G,2,0)=DATE(YEAR(G24),MONTH(G24),DAY(G24)),OFFSET('SLA-parameter DRIFT'!$A$1,R24,Q24-1),OFFSET('SLA-parameter DRIFT'!$A$1,3,Q24-1))</f>
        <v>#N/A</v>
      </c>
      <c r="U24" s="182" t="e">
        <f t="shared" ca="1" si="5"/>
        <v>#N/A</v>
      </c>
      <c r="V24" s="92" t="str">
        <f t="shared" si="1"/>
        <v/>
      </c>
      <c r="W24" s="192"/>
      <c r="Y24" s="193"/>
      <c r="Z24" s="193"/>
      <c r="AA24" s="133"/>
    </row>
    <row r="25" spans="2:27" s="60" customFormat="1" ht="15" x14ac:dyDescent="0.25">
      <c r="B25" s="183"/>
      <c r="C25" s="184"/>
      <c r="D25" s="80"/>
      <c r="E25" s="81"/>
      <c r="F25" s="86"/>
      <c r="G25" s="185"/>
      <c r="H25" s="82"/>
      <c r="I25" s="185"/>
      <c r="J25" s="82"/>
      <c r="K25" s="186"/>
      <c r="L25" s="187"/>
      <c r="M25" s="188" t="str">
        <f>IF(ISBLANK(E25),"",IF(E25&lt;&gt;"VULA Basis","Ikke viktig",IF(ISNUMBER(MATCH(D25,Postnummer!A:A,0)),VLOOKUP(D25,Postnummer!A:D,4,0),"Distrikt")))</f>
        <v/>
      </c>
      <c r="N25" s="188">
        <f t="shared" si="2"/>
        <v>0</v>
      </c>
      <c r="O25" s="188">
        <f t="shared" si="3"/>
        <v>0</v>
      </c>
      <c r="P25" s="189" t="str">
        <f t="shared" si="4"/>
        <v/>
      </c>
      <c r="Q25" s="182" t="e">
        <f>MATCH(P25,'SLA-parameter DRIFT'!$2:$2,0)</f>
        <v>#N/A</v>
      </c>
      <c r="R25" s="182" t="e">
        <f ca="1">MATCH(TIME(HOUR(H25),MINUTE(H25),SECOND(H25)),OFFSET('SLA-parameter DRIFT'!$A$1,0,Q25-1,1000,1))</f>
        <v>#N/A</v>
      </c>
      <c r="S25" s="190" t="e">
        <f ca="1">DATE(YEAR(T25),MONTH(T25),DAY(T25))
+VLOOKUP(TIME(HOUR(T25),MINUTE(T25)-1,0),OFFSET('SLA-parameter DRIFT'!$A$1,2,Q25-1,4,3),3)
+VLOOKUP(TIME(HOUR(T25),MINUTE(T25)-1,0),OFFSET('SLA-parameter DRIFT'!$A$1,2,Q25-1,4,3),2)</f>
        <v>#N/A</v>
      </c>
      <c r="T25" s="191" t="e">
        <f ca="1">VLOOKUP(DATE(YEAR(G25),MONTH(G25),DAY(G25)),Virkedager!C:G,2,0)+
IF(VLOOKUP(DATE(YEAR(G25),MONTH(G25),DAY(G25)),Virkedager!C:G,2,0)=DATE(YEAR(G25),MONTH(G25),DAY(G25)),OFFSET('SLA-parameter DRIFT'!$A$1,R25,Q25-1),OFFSET('SLA-parameter DRIFT'!$A$1,3,Q25-1))</f>
        <v>#N/A</v>
      </c>
      <c r="U25" s="182" t="e">
        <f t="shared" ca="1" si="5"/>
        <v>#N/A</v>
      </c>
      <c r="V25" s="92" t="str">
        <f t="shared" si="1"/>
        <v/>
      </c>
      <c r="W25" s="192"/>
      <c r="Y25" s="193"/>
      <c r="Z25" s="193"/>
      <c r="AA25" s="133"/>
    </row>
    <row r="26" spans="2:27" s="60" customFormat="1" ht="15" x14ac:dyDescent="0.25">
      <c r="B26" s="183"/>
      <c r="C26" s="184"/>
      <c r="D26" s="80"/>
      <c r="E26" s="81"/>
      <c r="F26" s="86"/>
      <c r="G26" s="185"/>
      <c r="H26" s="82"/>
      <c r="I26" s="185"/>
      <c r="J26" s="82"/>
      <c r="K26" s="186"/>
      <c r="L26" s="187"/>
      <c r="M26" s="188" t="str">
        <f>IF(ISBLANK(E26),"",IF(E26&lt;&gt;"VULA Basis","Ikke viktig",IF(ISNUMBER(MATCH(D26,Postnummer!A:A,0)),VLOOKUP(D26,Postnummer!A:D,4,0),"Distrikt")))</f>
        <v/>
      </c>
      <c r="N26" s="188">
        <f t="shared" si="2"/>
        <v>0</v>
      </c>
      <c r="O26" s="188">
        <f t="shared" si="3"/>
        <v>0</v>
      </c>
      <c r="P26" s="189" t="str">
        <f t="shared" si="4"/>
        <v/>
      </c>
      <c r="Q26" s="182" t="e">
        <f>MATCH(P26,'SLA-parameter DRIFT'!$2:$2,0)</f>
        <v>#N/A</v>
      </c>
      <c r="R26" s="182" t="e">
        <f ca="1">MATCH(TIME(HOUR(H26),MINUTE(H26),SECOND(H26)),OFFSET('SLA-parameter DRIFT'!$A$1,0,Q26-1,1000,1))</f>
        <v>#N/A</v>
      </c>
      <c r="S26" s="190" t="e">
        <f ca="1">DATE(YEAR(T26),MONTH(T26),DAY(T26))
+VLOOKUP(TIME(HOUR(T26),MINUTE(T26)-1,0),OFFSET('SLA-parameter DRIFT'!$A$1,2,Q26-1,4,3),3)
+VLOOKUP(TIME(HOUR(T26),MINUTE(T26)-1,0),OFFSET('SLA-parameter DRIFT'!$A$1,2,Q26-1,4,3),2)</f>
        <v>#N/A</v>
      </c>
      <c r="T26" s="191" t="e">
        <f ca="1">VLOOKUP(DATE(YEAR(G26),MONTH(G26),DAY(G26)),Virkedager!C:G,2,0)+
IF(VLOOKUP(DATE(YEAR(G26),MONTH(G26),DAY(G26)),Virkedager!C:G,2,0)=DATE(YEAR(G26),MONTH(G26),DAY(G26)),OFFSET('SLA-parameter DRIFT'!$A$1,R26,Q26-1),OFFSET('SLA-parameter DRIFT'!$A$1,3,Q26-1))</f>
        <v>#N/A</v>
      </c>
      <c r="U26" s="182" t="e">
        <f t="shared" ca="1" si="5"/>
        <v>#N/A</v>
      </c>
      <c r="V26" s="92" t="str">
        <f t="shared" si="1"/>
        <v/>
      </c>
      <c r="W26" s="192"/>
      <c r="Y26" s="193"/>
      <c r="Z26" s="193"/>
      <c r="AA26" s="133"/>
    </row>
    <row r="27" spans="2:27" s="60" customFormat="1" ht="15" x14ac:dyDescent="0.25">
      <c r="B27" s="183"/>
      <c r="C27" s="184"/>
      <c r="D27" s="80"/>
      <c r="E27" s="81"/>
      <c r="F27" s="86"/>
      <c r="G27" s="185"/>
      <c r="H27" s="82"/>
      <c r="I27" s="185"/>
      <c r="J27" s="82"/>
      <c r="K27" s="186"/>
      <c r="L27" s="187"/>
      <c r="M27" s="188" t="str">
        <f>IF(ISBLANK(E27),"",IF(E27&lt;&gt;"VULA Basis","Ikke viktig",IF(ISNUMBER(MATCH(D27,Postnummer!A:A,0)),VLOOKUP(D27,Postnummer!A:D,4,0),"Distrikt")))</f>
        <v/>
      </c>
      <c r="N27" s="188">
        <f t="shared" si="2"/>
        <v>0</v>
      </c>
      <c r="O27" s="188">
        <f t="shared" si="3"/>
        <v>0</v>
      </c>
      <c r="P27" s="189" t="str">
        <f t="shared" si="4"/>
        <v/>
      </c>
      <c r="Q27" s="182" t="e">
        <f>MATCH(P27,'SLA-parameter DRIFT'!$2:$2,0)</f>
        <v>#N/A</v>
      </c>
      <c r="R27" s="182" t="e">
        <f ca="1">MATCH(TIME(HOUR(H27),MINUTE(H27),SECOND(H27)),OFFSET('SLA-parameter DRIFT'!$A$1,0,Q27-1,1000,1))</f>
        <v>#N/A</v>
      </c>
      <c r="S27" s="190" t="e">
        <f ca="1">DATE(YEAR(T27),MONTH(T27),DAY(T27))
+VLOOKUP(TIME(HOUR(T27),MINUTE(T27)-1,0),OFFSET('SLA-parameter DRIFT'!$A$1,2,Q27-1,4,3),3)
+VLOOKUP(TIME(HOUR(T27),MINUTE(T27)-1,0),OFFSET('SLA-parameter DRIFT'!$A$1,2,Q27-1,4,3),2)</f>
        <v>#N/A</v>
      </c>
      <c r="T27" s="191" t="e">
        <f ca="1">VLOOKUP(DATE(YEAR(G27),MONTH(G27),DAY(G27)),Virkedager!C:G,2,0)+
IF(VLOOKUP(DATE(YEAR(G27),MONTH(G27),DAY(G27)),Virkedager!C:G,2,0)=DATE(YEAR(G27),MONTH(G27),DAY(G27)),OFFSET('SLA-parameter DRIFT'!$A$1,R27,Q27-1),OFFSET('SLA-parameter DRIFT'!$A$1,3,Q27-1))</f>
        <v>#N/A</v>
      </c>
      <c r="U27" s="182" t="e">
        <f t="shared" ca="1" si="5"/>
        <v>#N/A</v>
      </c>
      <c r="V27" s="92" t="str">
        <f t="shared" si="1"/>
        <v/>
      </c>
      <c r="W27" s="192"/>
      <c r="Y27" s="193"/>
      <c r="Z27" s="193"/>
      <c r="AA27" s="133"/>
    </row>
    <row r="28" spans="2:27" s="60" customFormat="1" ht="15" x14ac:dyDescent="0.25">
      <c r="B28" s="183"/>
      <c r="C28" s="184"/>
      <c r="D28" s="80"/>
      <c r="E28" s="81"/>
      <c r="F28" s="86"/>
      <c r="G28" s="185"/>
      <c r="H28" s="82"/>
      <c r="I28" s="185"/>
      <c r="J28" s="82"/>
      <c r="K28" s="186"/>
      <c r="L28" s="187"/>
      <c r="M28" s="188" t="str">
        <f>IF(ISBLANK(E28),"",IF(E28&lt;&gt;"VULA Basis","Ikke viktig",IF(ISNUMBER(MATCH(D28,Postnummer!A:A,0)),VLOOKUP(D28,Postnummer!A:D,4,0),"Distrikt")))</f>
        <v/>
      </c>
      <c r="N28" s="188">
        <f t="shared" si="2"/>
        <v>0</v>
      </c>
      <c r="O28" s="188">
        <f t="shared" si="3"/>
        <v>0</v>
      </c>
      <c r="P28" s="189" t="str">
        <f t="shared" si="4"/>
        <v/>
      </c>
      <c r="Q28" s="182" t="e">
        <f>MATCH(P28,'SLA-parameter DRIFT'!$2:$2,0)</f>
        <v>#N/A</v>
      </c>
      <c r="R28" s="182" t="e">
        <f ca="1">MATCH(TIME(HOUR(H28),MINUTE(H28),SECOND(H28)),OFFSET('SLA-parameter DRIFT'!$A$1,0,Q28-1,1000,1))</f>
        <v>#N/A</v>
      </c>
      <c r="S28" s="190" t="e">
        <f ca="1">DATE(YEAR(T28),MONTH(T28),DAY(T28))
+VLOOKUP(TIME(HOUR(T28),MINUTE(T28)-1,0),OFFSET('SLA-parameter DRIFT'!$A$1,2,Q28-1,4,3),3)
+VLOOKUP(TIME(HOUR(T28),MINUTE(T28)-1,0),OFFSET('SLA-parameter DRIFT'!$A$1,2,Q28-1,4,3),2)</f>
        <v>#N/A</v>
      </c>
      <c r="T28" s="191" t="e">
        <f ca="1">VLOOKUP(DATE(YEAR(G28),MONTH(G28),DAY(G28)),Virkedager!C:G,2,0)+
IF(VLOOKUP(DATE(YEAR(G28),MONTH(G28),DAY(G28)),Virkedager!C:G,2,0)=DATE(YEAR(G28),MONTH(G28),DAY(G28)),OFFSET('SLA-parameter DRIFT'!$A$1,R28,Q28-1),OFFSET('SLA-parameter DRIFT'!$A$1,3,Q28-1))</f>
        <v>#N/A</v>
      </c>
      <c r="U28" s="182" t="e">
        <f t="shared" ca="1" si="5"/>
        <v>#N/A</v>
      </c>
      <c r="V28" s="92" t="str">
        <f t="shared" si="1"/>
        <v/>
      </c>
      <c r="W28" s="192"/>
      <c r="Y28" s="193"/>
      <c r="Z28" s="193"/>
      <c r="AA28" s="133"/>
    </row>
    <row r="29" spans="2:27" s="60" customFormat="1" ht="15" x14ac:dyDescent="0.25">
      <c r="B29" s="183"/>
      <c r="C29" s="184"/>
      <c r="D29" s="80"/>
      <c r="E29" s="81"/>
      <c r="F29" s="86"/>
      <c r="G29" s="185"/>
      <c r="H29" s="82"/>
      <c r="I29" s="185"/>
      <c r="J29" s="82"/>
      <c r="K29" s="186"/>
      <c r="L29" s="187"/>
      <c r="M29" s="188" t="str">
        <f>IF(ISBLANK(E29),"",IF(E29&lt;&gt;"VULA Basis","Ikke viktig",IF(ISNUMBER(MATCH(D29,Postnummer!A:A,0)),VLOOKUP(D29,Postnummer!A:D,4,0),"Distrikt")))</f>
        <v/>
      </c>
      <c r="N29" s="188">
        <f t="shared" si="2"/>
        <v>0</v>
      </c>
      <c r="O29" s="188">
        <f t="shared" si="3"/>
        <v>0</v>
      </c>
      <c r="P29" s="189" t="str">
        <f t="shared" si="4"/>
        <v/>
      </c>
      <c r="Q29" s="182" t="e">
        <f>MATCH(P29,'SLA-parameter DRIFT'!$2:$2,0)</f>
        <v>#N/A</v>
      </c>
      <c r="R29" s="182" t="e">
        <f ca="1">MATCH(TIME(HOUR(H29),MINUTE(H29),SECOND(H29)),OFFSET('SLA-parameter DRIFT'!$A$1,0,Q29-1,1000,1))</f>
        <v>#N/A</v>
      </c>
      <c r="S29" s="190" t="e">
        <f ca="1">DATE(YEAR(T29),MONTH(T29),DAY(T29))
+VLOOKUP(TIME(HOUR(T29),MINUTE(T29)-1,0),OFFSET('SLA-parameter DRIFT'!$A$1,2,Q29-1,4,3),3)
+VLOOKUP(TIME(HOUR(T29),MINUTE(T29)-1,0),OFFSET('SLA-parameter DRIFT'!$A$1,2,Q29-1,4,3),2)</f>
        <v>#N/A</v>
      </c>
      <c r="T29" s="191" t="e">
        <f ca="1">VLOOKUP(DATE(YEAR(G29),MONTH(G29),DAY(G29)),Virkedager!C:G,2,0)+
IF(VLOOKUP(DATE(YEAR(G29),MONTH(G29),DAY(G29)),Virkedager!C:G,2,0)=DATE(YEAR(G29),MONTH(G29),DAY(G29)),OFFSET('SLA-parameter DRIFT'!$A$1,R29,Q29-1),OFFSET('SLA-parameter DRIFT'!$A$1,3,Q29-1))</f>
        <v>#N/A</v>
      </c>
      <c r="U29" s="182" t="e">
        <f t="shared" ca="1" si="5"/>
        <v>#N/A</v>
      </c>
      <c r="V29" s="92" t="str">
        <f t="shared" si="1"/>
        <v/>
      </c>
      <c r="W29" s="192"/>
      <c r="Y29" s="193"/>
      <c r="Z29" s="193"/>
      <c r="AA29" s="133"/>
    </row>
    <row r="30" spans="2:27" s="60" customFormat="1" ht="15" x14ac:dyDescent="0.25">
      <c r="B30" s="183"/>
      <c r="C30" s="184"/>
      <c r="D30" s="80"/>
      <c r="E30" s="81"/>
      <c r="F30" s="86"/>
      <c r="G30" s="185"/>
      <c r="H30" s="82"/>
      <c r="I30" s="185"/>
      <c r="J30" s="82"/>
      <c r="K30" s="186"/>
      <c r="L30" s="187"/>
      <c r="M30" s="188" t="str">
        <f>IF(ISBLANK(E30),"",IF(E30&lt;&gt;"VULA Basis","Ikke viktig",IF(ISNUMBER(MATCH(D30,Postnummer!A:A,0)),VLOOKUP(D30,Postnummer!A:D,4,0),"Distrikt")))</f>
        <v/>
      </c>
      <c r="N30" s="188">
        <f t="shared" si="2"/>
        <v>0</v>
      </c>
      <c r="O30" s="188">
        <f t="shared" si="3"/>
        <v>0</v>
      </c>
      <c r="P30" s="189" t="str">
        <f t="shared" si="4"/>
        <v/>
      </c>
      <c r="Q30" s="182" t="e">
        <f>MATCH(P30,'SLA-parameter DRIFT'!$2:$2,0)</f>
        <v>#N/A</v>
      </c>
      <c r="R30" s="182" t="e">
        <f ca="1">MATCH(TIME(HOUR(H30),MINUTE(H30),SECOND(H30)),OFFSET('SLA-parameter DRIFT'!$A$1,0,Q30-1,1000,1))</f>
        <v>#N/A</v>
      </c>
      <c r="S30" s="190" t="e">
        <f ca="1">DATE(YEAR(T30),MONTH(T30),DAY(T30))
+VLOOKUP(TIME(HOUR(T30),MINUTE(T30)-1,0),OFFSET('SLA-parameter DRIFT'!$A$1,2,Q30-1,4,3),3)
+VLOOKUP(TIME(HOUR(T30),MINUTE(T30)-1,0),OFFSET('SLA-parameter DRIFT'!$A$1,2,Q30-1,4,3),2)</f>
        <v>#N/A</v>
      </c>
      <c r="T30" s="191" t="e">
        <f ca="1">VLOOKUP(DATE(YEAR(G30),MONTH(G30),DAY(G30)),Virkedager!C:G,2,0)+
IF(VLOOKUP(DATE(YEAR(G30),MONTH(G30),DAY(G30)),Virkedager!C:G,2,0)=DATE(YEAR(G30),MONTH(G30),DAY(G30)),OFFSET('SLA-parameter DRIFT'!$A$1,R30,Q30-1),OFFSET('SLA-parameter DRIFT'!$A$1,3,Q30-1))</f>
        <v>#N/A</v>
      </c>
      <c r="U30" s="182" t="e">
        <f t="shared" ca="1" si="5"/>
        <v>#N/A</v>
      </c>
      <c r="V30" s="92" t="str">
        <f t="shared" si="1"/>
        <v/>
      </c>
      <c r="W30" s="192"/>
      <c r="Y30" s="193"/>
      <c r="Z30" s="193"/>
      <c r="AA30" s="133"/>
    </row>
    <row r="31" spans="2:27" s="60" customFormat="1" ht="15" x14ac:dyDescent="0.25">
      <c r="B31" s="183"/>
      <c r="C31" s="184"/>
      <c r="D31" s="80"/>
      <c r="E31" s="81"/>
      <c r="F31" s="86"/>
      <c r="G31" s="185"/>
      <c r="H31" s="82"/>
      <c r="I31" s="185"/>
      <c r="J31" s="82"/>
      <c r="K31" s="186"/>
      <c r="L31" s="187"/>
      <c r="M31" s="188" t="str">
        <f>IF(ISBLANK(E31),"",IF(E31&lt;&gt;"VULA Basis","Ikke viktig",IF(ISNUMBER(MATCH(D31,Postnummer!A:A,0)),VLOOKUP(D31,Postnummer!A:D,4,0),"Distrikt")))</f>
        <v/>
      </c>
      <c r="N31" s="188">
        <f t="shared" si="2"/>
        <v>0</v>
      </c>
      <c r="O31" s="188">
        <f t="shared" si="3"/>
        <v>0</v>
      </c>
      <c r="P31" s="189" t="str">
        <f t="shared" si="4"/>
        <v/>
      </c>
      <c r="Q31" s="182" t="e">
        <f>MATCH(P31,'SLA-parameter DRIFT'!$2:$2,0)</f>
        <v>#N/A</v>
      </c>
      <c r="R31" s="182" t="e">
        <f ca="1">MATCH(TIME(HOUR(H31),MINUTE(H31),SECOND(H31)),OFFSET('SLA-parameter DRIFT'!$A$1,0,Q31-1,1000,1))</f>
        <v>#N/A</v>
      </c>
      <c r="S31" s="190" t="e">
        <f ca="1">DATE(YEAR(T31),MONTH(T31),DAY(T31))
+VLOOKUP(TIME(HOUR(T31),MINUTE(T31)-1,0),OFFSET('SLA-parameter DRIFT'!$A$1,2,Q31-1,4,3),3)
+VLOOKUP(TIME(HOUR(T31),MINUTE(T31)-1,0),OFFSET('SLA-parameter DRIFT'!$A$1,2,Q31-1,4,3),2)</f>
        <v>#N/A</v>
      </c>
      <c r="T31" s="191" t="e">
        <f ca="1">VLOOKUP(DATE(YEAR(G31),MONTH(G31),DAY(G31)),Virkedager!C:G,2,0)+
IF(VLOOKUP(DATE(YEAR(G31),MONTH(G31),DAY(G31)),Virkedager!C:G,2,0)=DATE(YEAR(G31),MONTH(G31),DAY(G31)),OFFSET('SLA-parameter DRIFT'!$A$1,R31,Q31-1),OFFSET('SLA-parameter DRIFT'!$A$1,3,Q31-1))</f>
        <v>#N/A</v>
      </c>
      <c r="U31" s="182" t="e">
        <f t="shared" ca="1" si="5"/>
        <v>#N/A</v>
      </c>
      <c r="V31" s="92" t="str">
        <f t="shared" si="1"/>
        <v/>
      </c>
      <c r="W31" s="192"/>
      <c r="Y31" s="193"/>
      <c r="Z31" s="193"/>
      <c r="AA31" s="133"/>
    </row>
    <row r="32" spans="2:27" s="60" customFormat="1" ht="15" x14ac:dyDescent="0.25">
      <c r="B32" s="183"/>
      <c r="C32" s="184"/>
      <c r="D32" s="80"/>
      <c r="E32" s="81"/>
      <c r="F32" s="86"/>
      <c r="G32" s="185"/>
      <c r="H32" s="82"/>
      <c r="I32" s="185"/>
      <c r="J32" s="82"/>
      <c r="K32" s="186"/>
      <c r="L32" s="187"/>
      <c r="M32" s="188" t="str">
        <f>IF(ISBLANK(E32),"",IF(E32&lt;&gt;"VULA Basis","Ikke viktig",IF(ISNUMBER(MATCH(D32,Postnummer!A:A,0)),VLOOKUP(D32,Postnummer!A:D,4,0),"Distrikt")))</f>
        <v/>
      </c>
      <c r="N32" s="188">
        <f t="shared" si="2"/>
        <v>0</v>
      </c>
      <c r="O32" s="188">
        <f t="shared" si="3"/>
        <v>0</v>
      </c>
      <c r="P32" s="189" t="str">
        <f t="shared" si="4"/>
        <v/>
      </c>
      <c r="Q32" s="182" t="e">
        <f>MATCH(P32,'SLA-parameter DRIFT'!$2:$2,0)</f>
        <v>#N/A</v>
      </c>
      <c r="R32" s="182" t="e">
        <f ca="1">MATCH(TIME(HOUR(H32),MINUTE(H32),SECOND(H32)),OFFSET('SLA-parameter DRIFT'!$A$1,0,Q32-1,1000,1))</f>
        <v>#N/A</v>
      </c>
      <c r="S32" s="190" t="e">
        <f ca="1">DATE(YEAR(T32),MONTH(T32),DAY(T32))
+VLOOKUP(TIME(HOUR(T32),MINUTE(T32)-1,0),OFFSET('SLA-parameter DRIFT'!$A$1,2,Q32-1,4,3),3)
+VLOOKUP(TIME(HOUR(T32),MINUTE(T32)-1,0),OFFSET('SLA-parameter DRIFT'!$A$1,2,Q32-1,4,3),2)</f>
        <v>#N/A</v>
      </c>
      <c r="T32" s="191" t="e">
        <f ca="1">VLOOKUP(DATE(YEAR(G32),MONTH(G32),DAY(G32)),Virkedager!C:G,2,0)+
IF(VLOOKUP(DATE(YEAR(G32),MONTH(G32),DAY(G32)),Virkedager!C:G,2,0)=DATE(YEAR(G32),MONTH(G32),DAY(G32)),OFFSET('SLA-parameter DRIFT'!$A$1,R32,Q32-1),OFFSET('SLA-parameter DRIFT'!$A$1,3,Q32-1))</f>
        <v>#N/A</v>
      </c>
      <c r="U32" s="182" t="e">
        <f t="shared" ca="1" si="5"/>
        <v>#N/A</v>
      </c>
      <c r="V32" s="92" t="str">
        <f t="shared" si="1"/>
        <v/>
      </c>
      <c r="W32" s="192"/>
      <c r="Y32" s="193"/>
      <c r="Z32" s="193"/>
      <c r="AA32" s="133"/>
    </row>
    <row r="33" spans="2:27" s="60" customFormat="1" ht="15" x14ac:dyDescent="0.25">
      <c r="B33" s="183"/>
      <c r="C33" s="184"/>
      <c r="D33" s="80"/>
      <c r="E33" s="81"/>
      <c r="F33" s="86"/>
      <c r="G33" s="185"/>
      <c r="H33" s="82"/>
      <c r="I33" s="185"/>
      <c r="J33" s="82"/>
      <c r="K33" s="186"/>
      <c r="L33" s="187"/>
      <c r="M33" s="188" t="str">
        <f>IF(ISBLANK(E33),"",IF(E33&lt;&gt;"VULA Basis","Ikke viktig",IF(ISNUMBER(MATCH(D33,Postnummer!A:A,0)),VLOOKUP(D33,Postnummer!A:D,4,0),"Distrikt")))</f>
        <v/>
      </c>
      <c r="N33" s="188">
        <f t="shared" si="2"/>
        <v>0</v>
      </c>
      <c r="O33" s="188">
        <f t="shared" si="3"/>
        <v>0</v>
      </c>
      <c r="P33" s="189" t="str">
        <f t="shared" si="4"/>
        <v/>
      </c>
      <c r="Q33" s="182" t="e">
        <f>MATCH(P33,'SLA-parameter DRIFT'!$2:$2,0)</f>
        <v>#N/A</v>
      </c>
      <c r="R33" s="182" t="e">
        <f ca="1">MATCH(TIME(HOUR(H33),MINUTE(H33),SECOND(H33)),OFFSET('SLA-parameter DRIFT'!$A$1,0,Q33-1,1000,1))</f>
        <v>#N/A</v>
      </c>
      <c r="S33" s="190" t="e">
        <f ca="1">DATE(YEAR(T33),MONTH(T33),DAY(T33))
+VLOOKUP(TIME(HOUR(T33),MINUTE(T33)-1,0),OFFSET('SLA-parameter DRIFT'!$A$1,2,Q33-1,4,3),3)
+VLOOKUP(TIME(HOUR(T33),MINUTE(T33)-1,0),OFFSET('SLA-parameter DRIFT'!$A$1,2,Q33-1,4,3),2)</f>
        <v>#N/A</v>
      </c>
      <c r="T33" s="191" t="e">
        <f ca="1">VLOOKUP(DATE(YEAR(G33),MONTH(G33),DAY(G33)),Virkedager!C:G,2,0)+
IF(VLOOKUP(DATE(YEAR(G33),MONTH(G33),DAY(G33)),Virkedager!C:G,2,0)=DATE(YEAR(G33),MONTH(G33),DAY(G33)),OFFSET('SLA-parameter DRIFT'!$A$1,R33,Q33-1),OFFSET('SLA-parameter DRIFT'!$A$1,3,Q33-1))</f>
        <v>#N/A</v>
      </c>
      <c r="U33" s="182" t="e">
        <f t="shared" ca="1" si="5"/>
        <v>#N/A</v>
      </c>
      <c r="V33" s="92" t="str">
        <f t="shared" si="1"/>
        <v/>
      </c>
      <c r="W33" s="192"/>
      <c r="Y33" s="193"/>
      <c r="Z33" s="193"/>
      <c r="AA33" s="133"/>
    </row>
    <row r="34" spans="2:27" s="60" customFormat="1" ht="15" x14ac:dyDescent="0.25">
      <c r="B34" s="183"/>
      <c r="C34" s="184"/>
      <c r="D34" s="80"/>
      <c r="E34" s="81"/>
      <c r="F34" s="86"/>
      <c r="G34" s="185"/>
      <c r="H34" s="82"/>
      <c r="I34" s="185"/>
      <c r="J34" s="82"/>
      <c r="K34" s="186"/>
      <c r="L34" s="187"/>
      <c r="M34" s="188" t="str">
        <f>IF(ISBLANK(E34),"",IF(E34&lt;&gt;"VULA Basis","Ikke viktig",IF(ISNUMBER(MATCH(D34,Postnummer!A:A,0)),VLOOKUP(D34,Postnummer!A:D,4,0),"Distrikt")))</f>
        <v/>
      </c>
      <c r="N34" s="188">
        <f t="shared" si="2"/>
        <v>0</v>
      </c>
      <c r="O34" s="188">
        <f t="shared" si="3"/>
        <v>0</v>
      </c>
      <c r="P34" s="189" t="str">
        <f t="shared" si="4"/>
        <v/>
      </c>
      <c r="Q34" s="182" t="e">
        <f>MATCH(P34,'SLA-parameter DRIFT'!$2:$2,0)</f>
        <v>#N/A</v>
      </c>
      <c r="R34" s="182" t="e">
        <f ca="1">MATCH(TIME(HOUR(H34),MINUTE(H34),SECOND(H34)),OFFSET('SLA-parameter DRIFT'!$A$1,0,Q34-1,1000,1))</f>
        <v>#N/A</v>
      </c>
      <c r="S34" s="190" t="e">
        <f ca="1">DATE(YEAR(T34),MONTH(T34),DAY(T34))
+VLOOKUP(TIME(HOUR(T34),MINUTE(T34)-1,0),OFFSET('SLA-parameter DRIFT'!$A$1,2,Q34-1,4,3),3)
+VLOOKUP(TIME(HOUR(T34),MINUTE(T34)-1,0),OFFSET('SLA-parameter DRIFT'!$A$1,2,Q34-1,4,3),2)</f>
        <v>#N/A</v>
      </c>
      <c r="T34" s="191" t="e">
        <f ca="1">VLOOKUP(DATE(YEAR(G34),MONTH(G34),DAY(G34)),Virkedager!C:G,2,0)+
IF(VLOOKUP(DATE(YEAR(G34),MONTH(G34),DAY(G34)),Virkedager!C:G,2,0)=DATE(YEAR(G34),MONTH(G34),DAY(G34)),OFFSET('SLA-parameter DRIFT'!$A$1,R34,Q34-1),OFFSET('SLA-parameter DRIFT'!$A$1,3,Q34-1))</f>
        <v>#N/A</v>
      </c>
      <c r="U34" s="182" t="e">
        <f t="shared" ca="1" si="5"/>
        <v>#N/A</v>
      </c>
      <c r="V34" s="92" t="str">
        <f t="shared" si="1"/>
        <v/>
      </c>
      <c r="W34" s="192"/>
      <c r="Y34" s="193"/>
      <c r="Z34" s="193"/>
      <c r="AA34" s="133"/>
    </row>
    <row r="35" spans="2:27" s="60" customFormat="1" ht="15" x14ac:dyDescent="0.25">
      <c r="B35" s="183"/>
      <c r="C35" s="184"/>
      <c r="D35" s="80"/>
      <c r="E35" s="81"/>
      <c r="F35" s="86"/>
      <c r="G35" s="185"/>
      <c r="H35" s="82"/>
      <c r="I35" s="185"/>
      <c r="J35" s="82"/>
      <c r="K35" s="186"/>
      <c r="L35" s="187"/>
      <c r="M35" s="188" t="str">
        <f>IF(ISBLANK(E35),"",IF(E35&lt;&gt;"VULA Basis","Ikke viktig",IF(ISNUMBER(MATCH(D35,Postnummer!A:A,0)),VLOOKUP(D35,Postnummer!A:D,4,0),"Distrikt")))</f>
        <v/>
      </c>
      <c r="N35" s="188">
        <f t="shared" si="2"/>
        <v>0</v>
      </c>
      <c r="O35" s="188">
        <f t="shared" si="3"/>
        <v>0</v>
      </c>
      <c r="P35" s="189" t="str">
        <f t="shared" si="4"/>
        <v/>
      </c>
      <c r="Q35" s="182" t="e">
        <f>MATCH(P35,'SLA-parameter DRIFT'!$2:$2,0)</f>
        <v>#N/A</v>
      </c>
      <c r="R35" s="182" t="e">
        <f ca="1">MATCH(TIME(HOUR(H35),MINUTE(H35),SECOND(H35)),OFFSET('SLA-parameter DRIFT'!$A$1,0,Q35-1,1000,1))</f>
        <v>#N/A</v>
      </c>
      <c r="S35" s="190" t="e">
        <f ca="1">DATE(YEAR(T35),MONTH(T35),DAY(T35))
+VLOOKUP(TIME(HOUR(T35),MINUTE(T35)-1,0),OFFSET('SLA-parameter DRIFT'!$A$1,2,Q35-1,4,3),3)
+VLOOKUP(TIME(HOUR(T35),MINUTE(T35)-1,0),OFFSET('SLA-parameter DRIFT'!$A$1,2,Q35-1,4,3),2)</f>
        <v>#N/A</v>
      </c>
      <c r="T35" s="191" t="e">
        <f ca="1">VLOOKUP(DATE(YEAR(G35),MONTH(G35),DAY(G35)),Virkedager!C:G,2,0)+
IF(VLOOKUP(DATE(YEAR(G35),MONTH(G35),DAY(G35)),Virkedager!C:G,2,0)=DATE(YEAR(G35),MONTH(G35),DAY(G35)),OFFSET('SLA-parameter DRIFT'!$A$1,R35,Q35-1),OFFSET('SLA-parameter DRIFT'!$A$1,3,Q35-1))</f>
        <v>#N/A</v>
      </c>
      <c r="U35" s="182" t="e">
        <f t="shared" ca="1" si="5"/>
        <v>#N/A</v>
      </c>
      <c r="V35" s="92" t="str">
        <f t="shared" si="1"/>
        <v/>
      </c>
      <c r="W35" s="192"/>
      <c r="Y35" s="193"/>
      <c r="Z35" s="193"/>
      <c r="AA35" s="133"/>
    </row>
    <row r="36" spans="2:27" s="60" customFormat="1" ht="15" x14ac:dyDescent="0.25">
      <c r="B36" s="183"/>
      <c r="C36" s="184"/>
      <c r="D36" s="80"/>
      <c r="E36" s="81"/>
      <c r="F36" s="86"/>
      <c r="G36" s="185"/>
      <c r="H36" s="82"/>
      <c r="I36" s="185"/>
      <c r="J36" s="82"/>
      <c r="K36" s="186"/>
      <c r="L36" s="187"/>
      <c r="M36" s="188" t="str">
        <f>IF(ISBLANK(E36),"",IF(E36&lt;&gt;"VULA Basis","Ikke viktig",IF(ISNUMBER(MATCH(D36,Postnummer!A:A,0)),VLOOKUP(D36,Postnummer!A:D,4,0),"Distrikt")))</f>
        <v/>
      </c>
      <c r="N36" s="188">
        <f t="shared" si="2"/>
        <v>0</v>
      </c>
      <c r="O36" s="188">
        <f t="shared" si="3"/>
        <v>0</v>
      </c>
      <c r="P36" s="189" t="str">
        <f t="shared" si="4"/>
        <v/>
      </c>
      <c r="Q36" s="182" t="e">
        <f>MATCH(P36,'SLA-parameter DRIFT'!$2:$2,0)</f>
        <v>#N/A</v>
      </c>
      <c r="R36" s="182" t="e">
        <f ca="1">MATCH(TIME(HOUR(H36),MINUTE(H36),SECOND(H36)),OFFSET('SLA-parameter DRIFT'!$A$1,0,Q36-1,1000,1))</f>
        <v>#N/A</v>
      </c>
      <c r="S36" s="190" t="e">
        <f ca="1">DATE(YEAR(T36),MONTH(T36),DAY(T36))
+VLOOKUP(TIME(HOUR(T36),MINUTE(T36)-1,0),OFFSET('SLA-parameter DRIFT'!$A$1,2,Q36-1,4,3),3)
+VLOOKUP(TIME(HOUR(T36),MINUTE(T36)-1,0),OFFSET('SLA-parameter DRIFT'!$A$1,2,Q36-1,4,3),2)</f>
        <v>#N/A</v>
      </c>
      <c r="T36" s="191" t="e">
        <f ca="1">VLOOKUP(DATE(YEAR(G36),MONTH(G36),DAY(G36)),Virkedager!C:G,2,0)+
IF(VLOOKUP(DATE(YEAR(G36),MONTH(G36),DAY(G36)),Virkedager!C:G,2,0)=DATE(YEAR(G36),MONTH(G36),DAY(G36)),OFFSET('SLA-parameter DRIFT'!$A$1,R36,Q36-1),OFFSET('SLA-parameter DRIFT'!$A$1,3,Q36-1))</f>
        <v>#N/A</v>
      </c>
      <c r="U36" s="182" t="e">
        <f t="shared" ca="1" si="5"/>
        <v>#N/A</v>
      </c>
      <c r="V36" s="92" t="str">
        <f t="shared" si="1"/>
        <v/>
      </c>
      <c r="W36" s="192"/>
      <c r="Y36" s="193"/>
      <c r="Z36" s="193"/>
      <c r="AA36" s="133"/>
    </row>
    <row r="37" spans="2:27" s="60" customFormat="1" ht="15" x14ac:dyDescent="0.25">
      <c r="B37" s="183"/>
      <c r="C37" s="184"/>
      <c r="D37" s="80"/>
      <c r="E37" s="81"/>
      <c r="F37" s="86"/>
      <c r="G37" s="185"/>
      <c r="H37" s="82"/>
      <c r="I37" s="185"/>
      <c r="J37" s="82"/>
      <c r="K37" s="186"/>
      <c r="L37" s="187"/>
      <c r="M37" s="188" t="str">
        <f>IF(ISBLANK(E37),"",IF(E37&lt;&gt;"VULA Basis","Ikke viktig",IF(ISNUMBER(MATCH(D37,Postnummer!A:A,0)),VLOOKUP(D37,Postnummer!A:D,4,0),"Distrikt")))</f>
        <v/>
      </c>
      <c r="N37" s="188">
        <f t="shared" si="2"/>
        <v>0</v>
      </c>
      <c r="O37" s="188">
        <f t="shared" si="3"/>
        <v>0</v>
      </c>
      <c r="P37" s="189" t="str">
        <f t="shared" si="4"/>
        <v/>
      </c>
      <c r="Q37" s="182" t="e">
        <f>MATCH(P37,'SLA-parameter DRIFT'!$2:$2,0)</f>
        <v>#N/A</v>
      </c>
      <c r="R37" s="182" t="e">
        <f ca="1">MATCH(TIME(HOUR(H37),MINUTE(H37),SECOND(H37)),OFFSET('SLA-parameter DRIFT'!$A$1,0,Q37-1,1000,1))</f>
        <v>#N/A</v>
      </c>
      <c r="S37" s="190" t="e">
        <f ca="1">DATE(YEAR(T37),MONTH(T37),DAY(T37))
+VLOOKUP(TIME(HOUR(T37),MINUTE(T37)-1,0),OFFSET('SLA-parameter DRIFT'!$A$1,2,Q37-1,4,3),3)
+VLOOKUP(TIME(HOUR(T37),MINUTE(T37)-1,0),OFFSET('SLA-parameter DRIFT'!$A$1,2,Q37-1,4,3),2)</f>
        <v>#N/A</v>
      </c>
      <c r="T37" s="191" t="e">
        <f ca="1">VLOOKUP(DATE(YEAR(G37),MONTH(G37),DAY(G37)),Virkedager!C:G,2,0)+
IF(VLOOKUP(DATE(YEAR(G37),MONTH(G37),DAY(G37)),Virkedager!C:G,2,0)=DATE(YEAR(G37),MONTH(G37),DAY(G37)),OFFSET('SLA-parameter DRIFT'!$A$1,R37,Q37-1),OFFSET('SLA-parameter DRIFT'!$A$1,3,Q37-1))</f>
        <v>#N/A</v>
      </c>
      <c r="U37" s="182" t="e">
        <f t="shared" ca="1" si="5"/>
        <v>#N/A</v>
      </c>
      <c r="V37" s="92" t="str">
        <f t="shared" si="1"/>
        <v/>
      </c>
      <c r="W37" s="192"/>
      <c r="Y37" s="193"/>
      <c r="Z37" s="193"/>
      <c r="AA37" s="133"/>
    </row>
    <row r="38" spans="2:27" s="60" customFormat="1" ht="15" x14ac:dyDescent="0.25">
      <c r="B38" s="183"/>
      <c r="C38" s="184"/>
      <c r="D38" s="80"/>
      <c r="E38" s="81"/>
      <c r="F38" s="86"/>
      <c r="G38" s="185"/>
      <c r="H38" s="82"/>
      <c r="I38" s="185"/>
      <c r="J38" s="82"/>
      <c r="K38" s="186"/>
      <c r="L38" s="187"/>
      <c r="M38" s="188" t="str">
        <f>IF(ISBLANK(E38),"",IF(E38&lt;&gt;"VULA Basis","Ikke viktig",IF(ISNUMBER(MATCH(D38,Postnummer!A:A,0)),VLOOKUP(D38,Postnummer!A:D,4,0),"Distrikt")))</f>
        <v/>
      </c>
      <c r="N38" s="188">
        <f t="shared" si="2"/>
        <v>0</v>
      </c>
      <c r="O38" s="188">
        <f t="shared" si="3"/>
        <v>0</v>
      </c>
      <c r="P38" s="189" t="str">
        <f t="shared" si="4"/>
        <v/>
      </c>
      <c r="Q38" s="182" t="e">
        <f>MATCH(P38,'SLA-parameter DRIFT'!$2:$2,0)</f>
        <v>#N/A</v>
      </c>
      <c r="R38" s="182" t="e">
        <f ca="1">MATCH(TIME(HOUR(H38),MINUTE(H38),SECOND(H38)),OFFSET('SLA-parameter DRIFT'!$A$1,0,Q38-1,1000,1))</f>
        <v>#N/A</v>
      </c>
      <c r="S38" s="190" t="e">
        <f ca="1">DATE(YEAR(T38),MONTH(T38),DAY(T38))
+VLOOKUP(TIME(HOUR(T38),MINUTE(T38)-1,0),OFFSET('SLA-parameter DRIFT'!$A$1,2,Q38-1,4,3),3)
+VLOOKUP(TIME(HOUR(T38),MINUTE(T38)-1,0),OFFSET('SLA-parameter DRIFT'!$A$1,2,Q38-1,4,3),2)</f>
        <v>#N/A</v>
      </c>
      <c r="T38" s="191" t="e">
        <f ca="1">VLOOKUP(DATE(YEAR(G38),MONTH(G38),DAY(G38)),Virkedager!C:G,2,0)+
IF(VLOOKUP(DATE(YEAR(G38),MONTH(G38),DAY(G38)),Virkedager!C:G,2,0)=DATE(YEAR(G38),MONTH(G38),DAY(G38)),OFFSET('SLA-parameter DRIFT'!$A$1,R38,Q38-1),OFFSET('SLA-parameter DRIFT'!$A$1,3,Q38-1))</f>
        <v>#N/A</v>
      </c>
      <c r="U38" s="182" t="e">
        <f t="shared" ca="1" si="5"/>
        <v>#N/A</v>
      </c>
      <c r="V38" s="92" t="str">
        <f t="shared" si="1"/>
        <v/>
      </c>
      <c r="W38" s="192"/>
      <c r="Y38" s="193"/>
      <c r="Z38" s="193"/>
      <c r="AA38" s="133"/>
    </row>
    <row r="39" spans="2:27" s="60" customFormat="1" ht="15" x14ac:dyDescent="0.25">
      <c r="B39" s="183"/>
      <c r="C39" s="184"/>
      <c r="D39" s="80"/>
      <c r="E39" s="81"/>
      <c r="F39" s="86"/>
      <c r="G39" s="185"/>
      <c r="H39" s="82"/>
      <c r="I39" s="185"/>
      <c r="J39" s="82"/>
      <c r="K39" s="186"/>
      <c r="L39" s="187"/>
      <c r="M39" s="188" t="str">
        <f>IF(ISBLANK(E39),"",IF(E39&lt;&gt;"VULA Basis","Ikke viktig",IF(ISNUMBER(MATCH(D39,Postnummer!A:A,0)),VLOOKUP(D39,Postnummer!A:D,4,0),"Distrikt")))</f>
        <v/>
      </c>
      <c r="N39" s="188">
        <f t="shared" si="2"/>
        <v>0</v>
      </c>
      <c r="O39" s="188">
        <f t="shared" si="3"/>
        <v>0</v>
      </c>
      <c r="P39" s="189" t="str">
        <f t="shared" si="4"/>
        <v/>
      </c>
      <c r="Q39" s="182" t="e">
        <f>MATCH(P39,'SLA-parameter DRIFT'!$2:$2,0)</f>
        <v>#N/A</v>
      </c>
      <c r="R39" s="182" t="e">
        <f ca="1">MATCH(TIME(HOUR(H39),MINUTE(H39),SECOND(H39)),OFFSET('SLA-parameter DRIFT'!$A$1,0,Q39-1,1000,1))</f>
        <v>#N/A</v>
      </c>
      <c r="S39" s="190" t="e">
        <f ca="1">DATE(YEAR(T39),MONTH(T39),DAY(T39))
+VLOOKUP(TIME(HOUR(T39),MINUTE(T39)-1,0),OFFSET('SLA-parameter DRIFT'!$A$1,2,Q39-1,4,3),3)
+VLOOKUP(TIME(HOUR(T39),MINUTE(T39)-1,0),OFFSET('SLA-parameter DRIFT'!$A$1,2,Q39-1,4,3),2)</f>
        <v>#N/A</v>
      </c>
      <c r="T39" s="191" t="e">
        <f ca="1">VLOOKUP(DATE(YEAR(G39),MONTH(G39),DAY(G39)),Virkedager!C:G,2,0)+
IF(VLOOKUP(DATE(YEAR(G39),MONTH(G39),DAY(G39)),Virkedager!C:G,2,0)=DATE(YEAR(G39),MONTH(G39),DAY(G39)),OFFSET('SLA-parameter DRIFT'!$A$1,R39,Q39-1),OFFSET('SLA-parameter DRIFT'!$A$1,3,Q39-1))</f>
        <v>#N/A</v>
      </c>
      <c r="U39" s="182" t="e">
        <f t="shared" ca="1" si="5"/>
        <v>#N/A</v>
      </c>
      <c r="V39" s="92" t="str">
        <f t="shared" si="1"/>
        <v/>
      </c>
      <c r="W39" s="192"/>
      <c r="Y39" s="193"/>
      <c r="Z39" s="193"/>
      <c r="AA39" s="133"/>
    </row>
    <row r="40" spans="2:27" s="60" customFormat="1" ht="15" x14ac:dyDescent="0.25">
      <c r="B40" s="183"/>
      <c r="C40" s="184"/>
      <c r="D40" s="80"/>
      <c r="E40" s="81"/>
      <c r="F40" s="86"/>
      <c r="G40" s="185"/>
      <c r="H40" s="82"/>
      <c r="I40" s="185"/>
      <c r="J40" s="82"/>
      <c r="K40" s="186"/>
      <c r="L40" s="187"/>
      <c r="M40" s="188" t="str">
        <f>IF(ISBLANK(E40),"",IF(E40&lt;&gt;"VULA Basis","Ikke viktig",IF(ISNUMBER(MATCH(D40,Postnummer!A:A,0)),VLOOKUP(D40,Postnummer!A:D,4,0),"Distrikt")))</f>
        <v/>
      </c>
      <c r="N40" s="188">
        <f t="shared" si="2"/>
        <v>0</v>
      </c>
      <c r="O40" s="188">
        <f t="shared" si="3"/>
        <v>0</v>
      </c>
      <c r="P40" s="189" t="str">
        <f t="shared" si="4"/>
        <v/>
      </c>
      <c r="Q40" s="182" t="e">
        <f>MATCH(P40,'SLA-parameter DRIFT'!$2:$2,0)</f>
        <v>#N/A</v>
      </c>
      <c r="R40" s="182" t="e">
        <f ca="1">MATCH(TIME(HOUR(H40),MINUTE(H40),SECOND(H40)),OFFSET('SLA-parameter DRIFT'!$A$1,0,Q40-1,1000,1))</f>
        <v>#N/A</v>
      </c>
      <c r="S40" s="190" t="e">
        <f ca="1">DATE(YEAR(T40),MONTH(T40),DAY(T40))
+VLOOKUP(TIME(HOUR(T40),MINUTE(T40)-1,0),OFFSET('SLA-parameter DRIFT'!$A$1,2,Q40-1,4,3),3)
+VLOOKUP(TIME(HOUR(T40),MINUTE(T40)-1,0),OFFSET('SLA-parameter DRIFT'!$A$1,2,Q40-1,4,3),2)</f>
        <v>#N/A</v>
      </c>
      <c r="T40" s="191" t="e">
        <f ca="1">VLOOKUP(DATE(YEAR(G40),MONTH(G40),DAY(G40)),Virkedager!C:G,2,0)+
IF(VLOOKUP(DATE(YEAR(G40),MONTH(G40),DAY(G40)),Virkedager!C:G,2,0)=DATE(YEAR(G40),MONTH(G40),DAY(G40)),OFFSET('SLA-parameter DRIFT'!$A$1,R40,Q40-1),OFFSET('SLA-parameter DRIFT'!$A$1,3,Q40-1))</f>
        <v>#N/A</v>
      </c>
      <c r="U40" s="182" t="e">
        <f t="shared" ca="1" si="5"/>
        <v>#N/A</v>
      </c>
      <c r="V40" s="92" t="str">
        <f t="shared" si="1"/>
        <v/>
      </c>
      <c r="W40" s="192"/>
      <c r="Y40" s="193"/>
      <c r="Z40" s="193"/>
      <c r="AA40" s="133"/>
    </row>
    <row r="41" spans="2:27" s="60" customFormat="1" ht="15" x14ac:dyDescent="0.25">
      <c r="B41" s="183"/>
      <c r="C41" s="184"/>
      <c r="D41" s="80"/>
      <c r="E41" s="81"/>
      <c r="F41" s="86"/>
      <c r="G41" s="185"/>
      <c r="H41" s="82"/>
      <c r="I41" s="185"/>
      <c r="J41" s="82"/>
      <c r="K41" s="186"/>
      <c r="L41" s="187"/>
      <c r="M41" s="188" t="str">
        <f>IF(ISBLANK(E41),"",IF(E41&lt;&gt;"VULA Basis","Ikke viktig",IF(ISNUMBER(MATCH(D41,Postnummer!A:A,0)),VLOOKUP(D41,Postnummer!A:D,4,0),"Distrikt")))</f>
        <v/>
      </c>
      <c r="N41" s="188">
        <f t="shared" si="2"/>
        <v>0</v>
      </c>
      <c r="O41" s="188">
        <f t="shared" si="3"/>
        <v>0</v>
      </c>
      <c r="P41" s="189" t="str">
        <f t="shared" si="4"/>
        <v/>
      </c>
      <c r="Q41" s="182" t="e">
        <f>MATCH(P41,'SLA-parameter DRIFT'!$2:$2,0)</f>
        <v>#N/A</v>
      </c>
      <c r="R41" s="182" t="e">
        <f ca="1">MATCH(TIME(HOUR(H41),MINUTE(H41),SECOND(H41)),OFFSET('SLA-parameter DRIFT'!$A$1,0,Q41-1,1000,1))</f>
        <v>#N/A</v>
      </c>
      <c r="S41" s="190" t="e">
        <f ca="1">DATE(YEAR(T41),MONTH(T41),DAY(T41))
+VLOOKUP(TIME(HOUR(T41),MINUTE(T41)-1,0),OFFSET('SLA-parameter DRIFT'!$A$1,2,Q41-1,4,3),3)
+VLOOKUP(TIME(HOUR(T41),MINUTE(T41)-1,0),OFFSET('SLA-parameter DRIFT'!$A$1,2,Q41-1,4,3),2)</f>
        <v>#N/A</v>
      </c>
      <c r="T41" s="191" t="e">
        <f ca="1">VLOOKUP(DATE(YEAR(G41),MONTH(G41),DAY(G41)),Virkedager!C:G,2,0)+
IF(VLOOKUP(DATE(YEAR(G41),MONTH(G41),DAY(G41)),Virkedager!C:G,2,0)=DATE(YEAR(G41),MONTH(G41),DAY(G41)),OFFSET('SLA-parameter DRIFT'!$A$1,R41,Q41-1),OFFSET('SLA-parameter DRIFT'!$A$1,3,Q41-1))</f>
        <v>#N/A</v>
      </c>
      <c r="U41" s="182" t="e">
        <f t="shared" ca="1" si="5"/>
        <v>#N/A</v>
      </c>
      <c r="V41" s="92" t="str">
        <f t="shared" si="1"/>
        <v/>
      </c>
      <c r="W41" s="192"/>
      <c r="Y41" s="193"/>
      <c r="Z41" s="193"/>
      <c r="AA41" s="133"/>
    </row>
    <row r="42" spans="2:27" s="60" customFormat="1" ht="15" x14ac:dyDescent="0.25">
      <c r="B42" s="183"/>
      <c r="C42" s="184"/>
      <c r="D42" s="80"/>
      <c r="E42" s="81"/>
      <c r="F42" s="86"/>
      <c r="G42" s="185"/>
      <c r="H42" s="82"/>
      <c r="I42" s="185"/>
      <c r="J42" s="82"/>
      <c r="K42" s="186"/>
      <c r="L42" s="187"/>
      <c r="M42" s="188" t="str">
        <f>IF(ISBLANK(E42),"",IF(E42&lt;&gt;"VULA Basis","Ikke viktig",IF(ISNUMBER(MATCH(D42,Postnummer!A:A,0)),VLOOKUP(D42,Postnummer!A:D,4,0),"Distrikt")))</f>
        <v/>
      </c>
      <c r="N42" s="188">
        <f t="shared" si="2"/>
        <v>0</v>
      </c>
      <c r="O42" s="188">
        <f t="shared" si="3"/>
        <v>0</v>
      </c>
      <c r="P42" s="189" t="str">
        <f t="shared" si="4"/>
        <v/>
      </c>
      <c r="Q42" s="182" t="e">
        <f>MATCH(P42,'SLA-parameter DRIFT'!$2:$2,0)</f>
        <v>#N/A</v>
      </c>
      <c r="R42" s="182" t="e">
        <f ca="1">MATCH(TIME(HOUR(H42),MINUTE(H42),SECOND(H42)),OFFSET('SLA-parameter DRIFT'!$A$1,0,Q42-1,1000,1))</f>
        <v>#N/A</v>
      </c>
      <c r="S42" s="190" t="e">
        <f ca="1">DATE(YEAR(T42),MONTH(T42),DAY(T42))
+VLOOKUP(TIME(HOUR(T42),MINUTE(T42)-1,0),OFFSET('SLA-parameter DRIFT'!$A$1,2,Q42-1,4,3),3)
+VLOOKUP(TIME(HOUR(T42),MINUTE(T42)-1,0),OFFSET('SLA-parameter DRIFT'!$A$1,2,Q42-1,4,3),2)</f>
        <v>#N/A</v>
      </c>
      <c r="T42" s="191" t="e">
        <f ca="1">VLOOKUP(DATE(YEAR(G42),MONTH(G42),DAY(G42)),Virkedager!C:G,2,0)+
IF(VLOOKUP(DATE(YEAR(G42),MONTH(G42),DAY(G42)),Virkedager!C:G,2,0)=DATE(YEAR(G42),MONTH(G42),DAY(G42)),OFFSET('SLA-parameter DRIFT'!$A$1,R42,Q42-1),OFFSET('SLA-parameter DRIFT'!$A$1,3,Q42-1))</f>
        <v>#N/A</v>
      </c>
      <c r="U42" s="182" t="e">
        <f t="shared" ca="1" si="5"/>
        <v>#N/A</v>
      </c>
      <c r="V42" s="92" t="str">
        <f t="shared" si="1"/>
        <v/>
      </c>
      <c r="W42" s="192"/>
      <c r="Y42" s="193"/>
      <c r="Z42" s="193"/>
      <c r="AA42" s="133"/>
    </row>
    <row r="43" spans="2:27" s="60" customFormat="1" ht="15" x14ac:dyDescent="0.25">
      <c r="B43" s="183"/>
      <c r="C43" s="184"/>
      <c r="D43" s="80"/>
      <c r="E43" s="81"/>
      <c r="F43" s="86"/>
      <c r="G43" s="185"/>
      <c r="H43" s="82"/>
      <c r="I43" s="185"/>
      <c r="J43" s="82"/>
      <c r="K43" s="186"/>
      <c r="L43" s="187"/>
      <c r="M43" s="188" t="str">
        <f>IF(ISBLANK(E43),"",IF(E43&lt;&gt;"VULA Basis","Ikke viktig",IF(ISNUMBER(MATCH(D43,Postnummer!A:A,0)),VLOOKUP(D43,Postnummer!A:D,4,0),"Distrikt")))</f>
        <v/>
      </c>
      <c r="N43" s="188">
        <f t="shared" si="2"/>
        <v>0</v>
      </c>
      <c r="O43" s="188">
        <f t="shared" si="3"/>
        <v>0</v>
      </c>
      <c r="P43" s="189" t="str">
        <f t="shared" si="4"/>
        <v/>
      </c>
      <c r="Q43" s="182" t="e">
        <f>MATCH(P43,'SLA-parameter DRIFT'!$2:$2,0)</f>
        <v>#N/A</v>
      </c>
      <c r="R43" s="182" t="e">
        <f ca="1">MATCH(TIME(HOUR(H43),MINUTE(H43),SECOND(H43)),OFFSET('SLA-parameter DRIFT'!$A$1,0,Q43-1,1000,1))</f>
        <v>#N/A</v>
      </c>
      <c r="S43" s="190" t="e">
        <f ca="1">DATE(YEAR(T43),MONTH(T43),DAY(T43))
+VLOOKUP(TIME(HOUR(T43),MINUTE(T43)-1,0),OFFSET('SLA-parameter DRIFT'!$A$1,2,Q43-1,4,3),3)
+VLOOKUP(TIME(HOUR(T43),MINUTE(T43)-1,0),OFFSET('SLA-parameter DRIFT'!$A$1,2,Q43-1,4,3),2)</f>
        <v>#N/A</v>
      </c>
      <c r="T43" s="191" t="e">
        <f ca="1">VLOOKUP(DATE(YEAR(G43),MONTH(G43),DAY(G43)),Virkedager!C:G,2,0)+
IF(VLOOKUP(DATE(YEAR(G43),MONTH(G43),DAY(G43)),Virkedager!C:G,2,0)=DATE(YEAR(G43),MONTH(G43),DAY(G43)),OFFSET('SLA-parameter DRIFT'!$A$1,R43,Q43-1),OFFSET('SLA-parameter DRIFT'!$A$1,3,Q43-1))</f>
        <v>#N/A</v>
      </c>
      <c r="U43" s="182" t="e">
        <f t="shared" ca="1" si="5"/>
        <v>#N/A</v>
      </c>
      <c r="V43" s="92" t="str">
        <f t="shared" si="1"/>
        <v/>
      </c>
      <c r="W43" s="192"/>
      <c r="Y43" s="193"/>
      <c r="Z43" s="193"/>
      <c r="AA43" s="133"/>
    </row>
    <row r="44" spans="2:27" s="60" customFormat="1" ht="15" x14ac:dyDescent="0.25">
      <c r="B44" s="183"/>
      <c r="C44" s="184"/>
      <c r="D44" s="80"/>
      <c r="E44" s="81"/>
      <c r="F44" s="86"/>
      <c r="G44" s="185"/>
      <c r="H44" s="82"/>
      <c r="I44" s="185"/>
      <c r="J44" s="82"/>
      <c r="K44" s="186"/>
      <c r="L44" s="187"/>
      <c r="M44" s="188" t="str">
        <f>IF(ISBLANK(E44),"",IF(E44&lt;&gt;"VULA Basis","Ikke viktig",IF(ISNUMBER(MATCH(D44,Postnummer!A:A,0)),VLOOKUP(D44,Postnummer!A:D,4,0),"Distrikt")))</f>
        <v/>
      </c>
      <c r="N44" s="188">
        <f t="shared" si="2"/>
        <v>0</v>
      </c>
      <c r="O44" s="188">
        <f t="shared" si="3"/>
        <v>0</v>
      </c>
      <c r="P44" s="189" t="str">
        <f t="shared" si="4"/>
        <v/>
      </c>
      <c r="Q44" s="182" t="e">
        <f>MATCH(P44,'SLA-parameter DRIFT'!$2:$2,0)</f>
        <v>#N/A</v>
      </c>
      <c r="R44" s="182" t="e">
        <f ca="1">MATCH(TIME(HOUR(H44),MINUTE(H44),SECOND(H44)),OFFSET('SLA-parameter DRIFT'!$A$1,0,Q44-1,1000,1))</f>
        <v>#N/A</v>
      </c>
      <c r="S44" s="190" t="e">
        <f ca="1">DATE(YEAR(T44),MONTH(T44),DAY(T44))
+VLOOKUP(TIME(HOUR(T44),MINUTE(T44)-1,0),OFFSET('SLA-parameter DRIFT'!$A$1,2,Q44-1,4,3),3)
+VLOOKUP(TIME(HOUR(T44),MINUTE(T44)-1,0),OFFSET('SLA-parameter DRIFT'!$A$1,2,Q44-1,4,3),2)</f>
        <v>#N/A</v>
      </c>
      <c r="T44" s="191" t="e">
        <f ca="1">VLOOKUP(DATE(YEAR(G44),MONTH(G44),DAY(G44)),Virkedager!C:G,2,0)+
IF(VLOOKUP(DATE(YEAR(G44),MONTH(G44),DAY(G44)),Virkedager!C:G,2,0)=DATE(YEAR(G44),MONTH(G44),DAY(G44)),OFFSET('SLA-parameter DRIFT'!$A$1,R44,Q44-1),OFFSET('SLA-parameter DRIFT'!$A$1,3,Q44-1))</f>
        <v>#N/A</v>
      </c>
      <c r="U44" s="182" t="e">
        <f t="shared" ca="1" si="5"/>
        <v>#N/A</v>
      </c>
      <c r="V44" s="92" t="str">
        <f t="shared" si="1"/>
        <v/>
      </c>
      <c r="W44" s="192"/>
      <c r="Y44" s="193"/>
      <c r="Z44" s="193"/>
      <c r="AA44" s="133"/>
    </row>
    <row r="45" spans="2:27" s="60" customFormat="1" ht="15" x14ac:dyDescent="0.25">
      <c r="B45" s="183"/>
      <c r="C45" s="184"/>
      <c r="D45" s="80"/>
      <c r="E45" s="81"/>
      <c r="F45" s="86"/>
      <c r="G45" s="185"/>
      <c r="H45" s="82"/>
      <c r="I45" s="185"/>
      <c r="J45" s="82"/>
      <c r="K45" s="186"/>
      <c r="L45" s="187"/>
      <c r="M45" s="188" t="str">
        <f>IF(ISBLANK(E45),"",IF(E45&lt;&gt;"VULA Basis","Ikke viktig",IF(ISNUMBER(MATCH(D45,Postnummer!A:A,0)),VLOOKUP(D45,Postnummer!A:D,4,0),"Distrikt")))</f>
        <v/>
      </c>
      <c r="N45" s="188">
        <f t="shared" si="2"/>
        <v>0</v>
      </c>
      <c r="O45" s="188">
        <f t="shared" si="3"/>
        <v>0</v>
      </c>
      <c r="P45" s="189" t="str">
        <f t="shared" si="4"/>
        <v/>
      </c>
      <c r="Q45" s="182" t="e">
        <f>MATCH(P45,'SLA-parameter DRIFT'!$2:$2,0)</f>
        <v>#N/A</v>
      </c>
      <c r="R45" s="182" t="e">
        <f ca="1">MATCH(TIME(HOUR(H45),MINUTE(H45),SECOND(H45)),OFFSET('SLA-parameter DRIFT'!$A$1,0,Q45-1,1000,1))</f>
        <v>#N/A</v>
      </c>
      <c r="S45" s="190" t="e">
        <f ca="1">DATE(YEAR(T45),MONTH(T45),DAY(T45))
+VLOOKUP(TIME(HOUR(T45),MINUTE(T45)-1,0),OFFSET('SLA-parameter DRIFT'!$A$1,2,Q45-1,4,3),3)
+VLOOKUP(TIME(HOUR(T45),MINUTE(T45)-1,0),OFFSET('SLA-parameter DRIFT'!$A$1,2,Q45-1,4,3),2)</f>
        <v>#N/A</v>
      </c>
      <c r="T45" s="191" t="e">
        <f ca="1">VLOOKUP(DATE(YEAR(G45),MONTH(G45),DAY(G45)),Virkedager!C:G,2,0)+
IF(VLOOKUP(DATE(YEAR(G45),MONTH(G45),DAY(G45)),Virkedager!C:G,2,0)=DATE(YEAR(G45),MONTH(G45),DAY(G45)),OFFSET('SLA-parameter DRIFT'!$A$1,R45,Q45-1),OFFSET('SLA-parameter DRIFT'!$A$1,3,Q45-1))</f>
        <v>#N/A</v>
      </c>
      <c r="U45" s="182" t="e">
        <f t="shared" ca="1" si="5"/>
        <v>#N/A</v>
      </c>
      <c r="V45" s="92" t="str">
        <f t="shared" si="1"/>
        <v/>
      </c>
      <c r="W45" s="192"/>
      <c r="Y45" s="193"/>
      <c r="Z45" s="193"/>
      <c r="AA45" s="133"/>
    </row>
    <row r="46" spans="2:27" s="60" customFormat="1" ht="15" x14ac:dyDescent="0.25">
      <c r="B46" s="183"/>
      <c r="C46" s="184"/>
      <c r="D46" s="80"/>
      <c r="E46" s="81"/>
      <c r="F46" s="86"/>
      <c r="G46" s="185"/>
      <c r="H46" s="82"/>
      <c r="I46" s="185"/>
      <c r="J46" s="82"/>
      <c r="K46" s="186"/>
      <c r="L46" s="187"/>
      <c r="M46" s="188" t="str">
        <f>IF(ISBLANK(E46),"",IF(E46&lt;&gt;"VULA Basis","Ikke viktig",IF(ISNUMBER(MATCH(D46,Postnummer!A:A,0)),VLOOKUP(D46,Postnummer!A:D,4,0),"Distrikt")))</f>
        <v/>
      </c>
      <c r="N46" s="188">
        <f t="shared" si="2"/>
        <v>0</v>
      </c>
      <c r="O46" s="188">
        <f t="shared" si="3"/>
        <v>0</v>
      </c>
      <c r="P46" s="189" t="str">
        <f t="shared" si="4"/>
        <v/>
      </c>
      <c r="Q46" s="182" t="e">
        <f>MATCH(P46,'SLA-parameter DRIFT'!$2:$2,0)</f>
        <v>#N/A</v>
      </c>
      <c r="R46" s="182" t="e">
        <f ca="1">MATCH(TIME(HOUR(H46),MINUTE(H46),SECOND(H46)),OFFSET('SLA-parameter DRIFT'!$A$1,0,Q46-1,1000,1))</f>
        <v>#N/A</v>
      </c>
      <c r="S46" s="190" t="e">
        <f ca="1">DATE(YEAR(T46),MONTH(T46),DAY(T46))
+VLOOKUP(TIME(HOUR(T46),MINUTE(T46)-1,0),OFFSET('SLA-parameter DRIFT'!$A$1,2,Q46-1,4,3),3)
+VLOOKUP(TIME(HOUR(T46),MINUTE(T46)-1,0),OFFSET('SLA-parameter DRIFT'!$A$1,2,Q46-1,4,3),2)</f>
        <v>#N/A</v>
      </c>
      <c r="T46" s="191" t="e">
        <f ca="1">VLOOKUP(DATE(YEAR(G46),MONTH(G46),DAY(G46)),Virkedager!C:G,2,0)+
IF(VLOOKUP(DATE(YEAR(G46),MONTH(G46),DAY(G46)),Virkedager!C:G,2,0)=DATE(YEAR(G46),MONTH(G46),DAY(G46)),OFFSET('SLA-parameter DRIFT'!$A$1,R46,Q46-1),OFFSET('SLA-parameter DRIFT'!$A$1,3,Q46-1))</f>
        <v>#N/A</v>
      </c>
      <c r="U46" s="182" t="e">
        <f t="shared" ca="1" si="5"/>
        <v>#N/A</v>
      </c>
      <c r="V46" s="92" t="str">
        <f t="shared" si="1"/>
        <v/>
      </c>
      <c r="W46" s="192"/>
      <c r="Y46" s="193"/>
      <c r="Z46" s="193"/>
      <c r="AA46" s="133"/>
    </row>
    <row r="47" spans="2:27" s="60" customFormat="1" ht="15" x14ac:dyDescent="0.25">
      <c r="B47" s="183"/>
      <c r="C47" s="184"/>
      <c r="D47" s="80"/>
      <c r="E47" s="81"/>
      <c r="F47" s="86"/>
      <c r="G47" s="185"/>
      <c r="H47" s="82"/>
      <c r="I47" s="185"/>
      <c r="J47" s="82"/>
      <c r="K47" s="186"/>
      <c r="L47" s="187"/>
      <c r="M47" s="188" t="str">
        <f>IF(ISBLANK(E47),"",IF(E47&lt;&gt;"VULA Basis","Ikke viktig",IF(ISNUMBER(MATCH(D47,Postnummer!A:A,0)),VLOOKUP(D47,Postnummer!A:D,4,0),"Distrikt")))</f>
        <v/>
      </c>
      <c r="N47" s="188">
        <f t="shared" si="2"/>
        <v>0</v>
      </c>
      <c r="O47" s="188">
        <f t="shared" si="3"/>
        <v>0</v>
      </c>
      <c r="P47" s="189" t="str">
        <f t="shared" si="4"/>
        <v/>
      </c>
      <c r="Q47" s="182" t="e">
        <f>MATCH(P47,'SLA-parameter DRIFT'!$2:$2,0)</f>
        <v>#N/A</v>
      </c>
      <c r="R47" s="182" t="e">
        <f ca="1">MATCH(TIME(HOUR(H47),MINUTE(H47),SECOND(H47)),OFFSET('SLA-parameter DRIFT'!$A$1,0,Q47-1,1000,1))</f>
        <v>#N/A</v>
      </c>
      <c r="S47" s="190" t="e">
        <f ca="1">DATE(YEAR(T47),MONTH(T47),DAY(T47))
+VLOOKUP(TIME(HOUR(T47),MINUTE(T47)-1,0),OFFSET('SLA-parameter DRIFT'!$A$1,2,Q47-1,4,3),3)
+VLOOKUP(TIME(HOUR(T47),MINUTE(T47)-1,0),OFFSET('SLA-parameter DRIFT'!$A$1,2,Q47-1,4,3),2)</f>
        <v>#N/A</v>
      </c>
      <c r="T47" s="191" t="e">
        <f ca="1">VLOOKUP(DATE(YEAR(G47),MONTH(G47),DAY(G47)),Virkedager!C:G,2,0)+
IF(VLOOKUP(DATE(YEAR(G47),MONTH(G47),DAY(G47)),Virkedager!C:G,2,0)=DATE(YEAR(G47),MONTH(G47),DAY(G47)),OFFSET('SLA-parameter DRIFT'!$A$1,R47,Q47-1),OFFSET('SLA-parameter DRIFT'!$A$1,3,Q47-1))</f>
        <v>#N/A</v>
      </c>
      <c r="U47" s="182" t="e">
        <f t="shared" ca="1" si="5"/>
        <v>#N/A</v>
      </c>
      <c r="V47" s="92" t="str">
        <f t="shared" si="1"/>
        <v/>
      </c>
      <c r="W47" s="192"/>
      <c r="Y47" s="193"/>
      <c r="Z47" s="193"/>
      <c r="AA47" s="133"/>
    </row>
    <row r="48" spans="2:27" s="60" customFormat="1" ht="15" x14ac:dyDescent="0.25">
      <c r="B48" s="183"/>
      <c r="C48" s="184"/>
      <c r="D48" s="80"/>
      <c r="E48" s="81"/>
      <c r="F48" s="86"/>
      <c r="G48" s="185"/>
      <c r="H48" s="82"/>
      <c r="I48" s="185"/>
      <c r="J48" s="82"/>
      <c r="K48" s="186"/>
      <c r="L48" s="187"/>
      <c r="M48" s="188" t="str">
        <f>IF(ISBLANK(E48),"",IF(E48&lt;&gt;"VULA Basis","Ikke viktig",IF(ISNUMBER(MATCH(D48,Postnummer!A:A,0)),VLOOKUP(D48,Postnummer!A:D,4,0),"Distrikt")))</f>
        <v/>
      </c>
      <c r="N48" s="188">
        <f t="shared" si="2"/>
        <v>0</v>
      </c>
      <c r="O48" s="188">
        <f t="shared" si="3"/>
        <v>0</v>
      </c>
      <c r="P48" s="189" t="str">
        <f t="shared" si="4"/>
        <v/>
      </c>
      <c r="Q48" s="182" t="e">
        <f>MATCH(P48,'SLA-parameter DRIFT'!$2:$2,0)</f>
        <v>#N/A</v>
      </c>
      <c r="R48" s="182" t="e">
        <f ca="1">MATCH(TIME(HOUR(H48),MINUTE(H48),SECOND(H48)),OFFSET('SLA-parameter DRIFT'!$A$1,0,Q48-1,1000,1))</f>
        <v>#N/A</v>
      </c>
      <c r="S48" s="190" t="e">
        <f ca="1">DATE(YEAR(T48),MONTH(T48),DAY(T48))
+VLOOKUP(TIME(HOUR(T48),MINUTE(T48)-1,0),OFFSET('SLA-parameter DRIFT'!$A$1,2,Q48-1,4,3),3)
+VLOOKUP(TIME(HOUR(T48),MINUTE(T48)-1,0),OFFSET('SLA-parameter DRIFT'!$A$1,2,Q48-1,4,3),2)</f>
        <v>#N/A</v>
      </c>
      <c r="T48" s="191" t="e">
        <f ca="1">VLOOKUP(DATE(YEAR(G48),MONTH(G48),DAY(G48)),Virkedager!C:G,2,0)+
IF(VLOOKUP(DATE(YEAR(G48),MONTH(G48),DAY(G48)),Virkedager!C:G,2,0)=DATE(YEAR(G48),MONTH(G48),DAY(G48)),OFFSET('SLA-parameter DRIFT'!$A$1,R48,Q48-1),OFFSET('SLA-parameter DRIFT'!$A$1,3,Q48-1))</f>
        <v>#N/A</v>
      </c>
      <c r="U48" s="182" t="e">
        <f t="shared" ca="1" si="5"/>
        <v>#N/A</v>
      </c>
      <c r="V48" s="92" t="str">
        <f t="shared" si="1"/>
        <v/>
      </c>
      <c r="W48" s="192"/>
      <c r="Y48" s="193"/>
      <c r="Z48" s="193"/>
      <c r="AA48" s="133"/>
    </row>
    <row r="49" spans="2:27" s="60" customFormat="1" ht="15" x14ac:dyDescent="0.25">
      <c r="B49" s="183"/>
      <c r="C49" s="184"/>
      <c r="D49" s="80"/>
      <c r="E49" s="81"/>
      <c r="F49" s="86"/>
      <c r="G49" s="185"/>
      <c r="H49" s="82"/>
      <c r="I49" s="185"/>
      <c r="J49" s="82"/>
      <c r="K49" s="186"/>
      <c r="L49" s="187"/>
      <c r="M49" s="188" t="str">
        <f>IF(ISBLANK(E49),"",IF(E49&lt;&gt;"VULA Basis","Ikke viktig",IF(ISNUMBER(MATCH(D49,Postnummer!A:A,0)),VLOOKUP(D49,Postnummer!A:D,4,0),"Distrikt")))</f>
        <v/>
      </c>
      <c r="N49" s="188">
        <f t="shared" si="2"/>
        <v>0</v>
      </c>
      <c r="O49" s="188">
        <f t="shared" si="3"/>
        <v>0</v>
      </c>
      <c r="P49" s="189" t="str">
        <f t="shared" si="4"/>
        <v/>
      </c>
      <c r="Q49" s="182" t="e">
        <f>MATCH(P49,'SLA-parameter DRIFT'!$2:$2,0)</f>
        <v>#N/A</v>
      </c>
      <c r="R49" s="182" t="e">
        <f ca="1">MATCH(TIME(HOUR(H49),MINUTE(H49),SECOND(H49)),OFFSET('SLA-parameter DRIFT'!$A$1,0,Q49-1,1000,1))</f>
        <v>#N/A</v>
      </c>
      <c r="S49" s="190" t="e">
        <f ca="1">DATE(YEAR(T49),MONTH(T49),DAY(T49))
+VLOOKUP(TIME(HOUR(T49),MINUTE(T49)-1,0),OFFSET('SLA-parameter DRIFT'!$A$1,2,Q49-1,4,3),3)
+VLOOKUP(TIME(HOUR(T49),MINUTE(T49)-1,0),OFFSET('SLA-parameter DRIFT'!$A$1,2,Q49-1,4,3),2)</f>
        <v>#N/A</v>
      </c>
      <c r="T49" s="191" t="e">
        <f ca="1">VLOOKUP(DATE(YEAR(G49),MONTH(G49),DAY(G49)),Virkedager!C:G,2,0)+
IF(VLOOKUP(DATE(YEAR(G49),MONTH(G49),DAY(G49)),Virkedager!C:G,2,0)=DATE(YEAR(G49),MONTH(G49),DAY(G49)),OFFSET('SLA-parameter DRIFT'!$A$1,R49,Q49-1),OFFSET('SLA-parameter DRIFT'!$A$1,3,Q49-1))</f>
        <v>#N/A</v>
      </c>
      <c r="U49" s="182" t="e">
        <f t="shared" ca="1" si="5"/>
        <v>#N/A</v>
      </c>
      <c r="V49" s="92" t="str">
        <f t="shared" si="1"/>
        <v/>
      </c>
      <c r="W49" s="192"/>
      <c r="Y49" s="193"/>
      <c r="Z49" s="193"/>
      <c r="AA49" s="133"/>
    </row>
    <row r="50" spans="2:27" s="60" customFormat="1" ht="15" x14ac:dyDescent="0.25">
      <c r="B50" s="183"/>
      <c r="C50" s="184"/>
      <c r="D50" s="80"/>
      <c r="E50" s="81"/>
      <c r="F50" s="86"/>
      <c r="G50" s="185"/>
      <c r="H50" s="82"/>
      <c r="I50" s="185"/>
      <c r="J50" s="82"/>
      <c r="K50" s="186"/>
      <c r="L50" s="187"/>
      <c r="M50" s="188" t="str">
        <f>IF(ISBLANK(E50),"",IF(E50&lt;&gt;"VULA Basis","Ikke viktig",IF(ISNUMBER(MATCH(D50,Postnummer!A:A,0)),VLOOKUP(D50,Postnummer!A:D,4,0),"Distrikt")))</f>
        <v/>
      </c>
      <c r="N50" s="188">
        <f t="shared" si="2"/>
        <v>0</v>
      </c>
      <c r="O50" s="188">
        <f t="shared" si="3"/>
        <v>0</v>
      </c>
      <c r="P50" s="189" t="str">
        <f t="shared" si="4"/>
        <v/>
      </c>
      <c r="Q50" s="182" t="e">
        <f>MATCH(P50,'SLA-parameter DRIFT'!$2:$2,0)</f>
        <v>#N/A</v>
      </c>
      <c r="R50" s="182" t="e">
        <f ca="1">MATCH(TIME(HOUR(H50),MINUTE(H50),SECOND(H50)),OFFSET('SLA-parameter DRIFT'!$A$1,0,Q50-1,1000,1))</f>
        <v>#N/A</v>
      </c>
      <c r="S50" s="190" t="e">
        <f ca="1">DATE(YEAR(T50),MONTH(T50),DAY(T50))
+VLOOKUP(TIME(HOUR(T50),MINUTE(T50)-1,0),OFFSET('SLA-parameter DRIFT'!$A$1,2,Q50-1,4,3),3)
+VLOOKUP(TIME(HOUR(T50),MINUTE(T50)-1,0),OFFSET('SLA-parameter DRIFT'!$A$1,2,Q50-1,4,3),2)</f>
        <v>#N/A</v>
      </c>
      <c r="T50" s="191" t="e">
        <f ca="1">VLOOKUP(DATE(YEAR(G50),MONTH(G50),DAY(G50)),Virkedager!C:G,2,0)+
IF(VLOOKUP(DATE(YEAR(G50),MONTH(G50),DAY(G50)),Virkedager!C:G,2,0)=DATE(YEAR(G50),MONTH(G50),DAY(G50)),OFFSET('SLA-parameter DRIFT'!$A$1,R50,Q50-1),OFFSET('SLA-parameter DRIFT'!$A$1,3,Q50-1))</f>
        <v>#N/A</v>
      </c>
      <c r="U50" s="182" t="e">
        <f t="shared" ca="1" si="5"/>
        <v>#N/A</v>
      </c>
      <c r="V50" s="92" t="str">
        <f t="shared" si="1"/>
        <v/>
      </c>
      <c r="W50" s="192"/>
      <c r="Y50" s="193"/>
      <c r="Z50" s="193"/>
      <c r="AA50" s="133"/>
    </row>
    <row r="51" spans="2:27" s="60" customFormat="1" ht="15" x14ac:dyDescent="0.25">
      <c r="B51" s="183"/>
      <c r="C51" s="184"/>
      <c r="D51" s="80"/>
      <c r="E51" s="81"/>
      <c r="F51" s="86"/>
      <c r="G51" s="185"/>
      <c r="H51" s="82"/>
      <c r="I51" s="185"/>
      <c r="J51" s="82"/>
      <c r="K51" s="186"/>
      <c r="L51" s="187"/>
      <c r="M51" s="188" t="str">
        <f>IF(ISBLANK(E51),"",IF(E51&lt;&gt;"VULA Basis","Ikke viktig",IF(ISNUMBER(MATCH(D51,Postnummer!A:A,0)),VLOOKUP(D51,Postnummer!A:D,4,0),"Distrikt")))</f>
        <v/>
      </c>
      <c r="N51" s="188">
        <f t="shared" si="2"/>
        <v>0</v>
      </c>
      <c r="O51" s="188">
        <f t="shared" si="3"/>
        <v>0</v>
      </c>
      <c r="P51" s="189" t="str">
        <f t="shared" si="4"/>
        <v/>
      </c>
      <c r="Q51" s="182" t="e">
        <f>MATCH(P51,'SLA-parameter DRIFT'!$2:$2,0)</f>
        <v>#N/A</v>
      </c>
      <c r="R51" s="182" t="e">
        <f ca="1">MATCH(TIME(HOUR(H51),MINUTE(H51),SECOND(H51)),OFFSET('SLA-parameter DRIFT'!$A$1,0,Q51-1,1000,1))</f>
        <v>#N/A</v>
      </c>
      <c r="S51" s="190" t="e">
        <f ca="1">DATE(YEAR(T51),MONTH(T51),DAY(T51))
+VLOOKUP(TIME(HOUR(T51),MINUTE(T51)-1,0),OFFSET('SLA-parameter DRIFT'!$A$1,2,Q51-1,4,3),3)
+VLOOKUP(TIME(HOUR(T51),MINUTE(T51)-1,0),OFFSET('SLA-parameter DRIFT'!$A$1,2,Q51-1,4,3),2)</f>
        <v>#N/A</v>
      </c>
      <c r="T51" s="191" t="e">
        <f ca="1">VLOOKUP(DATE(YEAR(G51),MONTH(G51),DAY(G51)),Virkedager!C:G,2,0)+
IF(VLOOKUP(DATE(YEAR(G51),MONTH(G51),DAY(G51)),Virkedager!C:G,2,0)=DATE(YEAR(G51),MONTH(G51),DAY(G51)),OFFSET('SLA-parameter DRIFT'!$A$1,R51,Q51-1),OFFSET('SLA-parameter DRIFT'!$A$1,3,Q51-1))</f>
        <v>#N/A</v>
      </c>
      <c r="U51" s="182" t="e">
        <f t="shared" ca="1" si="5"/>
        <v>#N/A</v>
      </c>
      <c r="V51" s="92" t="str">
        <f t="shared" si="1"/>
        <v/>
      </c>
      <c r="W51" s="192"/>
      <c r="Y51" s="193"/>
      <c r="Z51" s="193"/>
      <c r="AA51" s="133"/>
    </row>
    <row r="52" spans="2:27" s="60" customFormat="1" ht="15" x14ac:dyDescent="0.25">
      <c r="B52" s="183"/>
      <c r="C52" s="184"/>
      <c r="D52" s="80"/>
      <c r="E52" s="81"/>
      <c r="F52" s="86"/>
      <c r="G52" s="185"/>
      <c r="H52" s="82"/>
      <c r="I52" s="185"/>
      <c r="J52" s="82"/>
      <c r="K52" s="186"/>
      <c r="L52" s="187"/>
      <c r="M52" s="188" t="str">
        <f>IF(ISBLANK(E52),"",IF(E52&lt;&gt;"VULA Basis","Ikke viktig",IF(ISNUMBER(MATCH(D52,Postnummer!A:A,0)),VLOOKUP(D52,Postnummer!A:D,4,0),"Distrikt")))</f>
        <v/>
      </c>
      <c r="N52" s="188">
        <f t="shared" si="2"/>
        <v>0</v>
      </c>
      <c r="O52" s="188">
        <f t="shared" si="3"/>
        <v>0</v>
      </c>
      <c r="P52" s="189" t="str">
        <f t="shared" si="4"/>
        <v/>
      </c>
      <c r="Q52" s="182" t="e">
        <f>MATCH(P52,'SLA-parameter DRIFT'!$2:$2,0)</f>
        <v>#N/A</v>
      </c>
      <c r="R52" s="182" t="e">
        <f ca="1">MATCH(TIME(HOUR(H52),MINUTE(H52),SECOND(H52)),OFFSET('SLA-parameter DRIFT'!$A$1,0,Q52-1,1000,1))</f>
        <v>#N/A</v>
      </c>
      <c r="S52" s="190" t="e">
        <f ca="1">DATE(YEAR(T52),MONTH(T52),DAY(T52))
+VLOOKUP(TIME(HOUR(T52),MINUTE(T52)-1,0),OFFSET('SLA-parameter DRIFT'!$A$1,2,Q52-1,4,3),3)
+VLOOKUP(TIME(HOUR(T52),MINUTE(T52)-1,0),OFFSET('SLA-parameter DRIFT'!$A$1,2,Q52-1,4,3),2)</f>
        <v>#N/A</v>
      </c>
      <c r="T52" s="191" t="e">
        <f ca="1">VLOOKUP(DATE(YEAR(G52),MONTH(G52),DAY(G52)),Virkedager!C:G,2,0)+
IF(VLOOKUP(DATE(YEAR(G52),MONTH(G52),DAY(G52)),Virkedager!C:G,2,0)=DATE(YEAR(G52),MONTH(G52),DAY(G52)),OFFSET('SLA-parameter DRIFT'!$A$1,R52,Q52-1),OFFSET('SLA-parameter DRIFT'!$A$1,3,Q52-1))</f>
        <v>#N/A</v>
      </c>
      <c r="U52" s="182" t="e">
        <f t="shared" ca="1" si="5"/>
        <v>#N/A</v>
      </c>
      <c r="V52" s="92" t="str">
        <f t="shared" si="1"/>
        <v/>
      </c>
      <c r="W52" s="192"/>
      <c r="Y52" s="193"/>
      <c r="Z52" s="193"/>
      <c r="AA52" s="133"/>
    </row>
    <row r="53" spans="2:27" s="60" customFormat="1" ht="15" x14ac:dyDescent="0.25">
      <c r="B53" s="183"/>
      <c r="C53" s="184"/>
      <c r="D53" s="80"/>
      <c r="E53" s="81"/>
      <c r="F53" s="86"/>
      <c r="G53" s="185"/>
      <c r="H53" s="82"/>
      <c r="I53" s="185"/>
      <c r="J53" s="82"/>
      <c r="K53" s="186"/>
      <c r="L53" s="187"/>
      <c r="M53" s="188" t="str">
        <f>IF(ISBLANK(E53),"",IF(E53&lt;&gt;"VULA Basis","Ikke viktig",IF(ISNUMBER(MATCH(D53,Postnummer!A:A,0)),VLOOKUP(D53,Postnummer!A:D,4,0),"Distrikt")))</f>
        <v/>
      </c>
      <c r="N53" s="188">
        <f t="shared" si="2"/>
        <v>0</v>
      </c>
      <c r="O53" s="188">
        <f t="shared" si="3"/>
        <v>0</v>
      </c>
      <c r="P53" s="189" t="str">
        <f t="shared" si="4"/>
        <v/>
      </c>
      <c r="Q53" s="182" t="e">
        <f>MATCH(P53,'SLA-parameter DRIFT'!$2:$2,0)</f>
        <v>#N/A</v>
      </c>
      <c r="R53" s="182" t="e">
        <f ca="1">MATCH(TIME(HOUR(H53),MINUTE(H53),SECOND(H53)),OFFSET('SLA-parameter DRIFT'!$A$1,0,Q53-1,1000,1))</f>
        <v>#N/A</v>
      </c>
      <c r="S53" s="190" t="e">
        <f ca="1">DATE(YEAR(T53),MONTH(T53),DAY(T53))
+VLOOKUP(TIME(HOUR(T53),MINUTE(T53)-1,0),OFFSET('SLA-parameter DRIFT'!$A$1,2,Q53-1,4,3),3)
+VLOOKUP(TIME(HOUR(T53),MINUTE(T53)-1,0),OFFSET('SLA-parameter DRIFT'!$A$1,2,Q53-1,4,3),2)</f>
        <v>#N/A</v>
      </c>
      <c r="T53" s="191" t="e">
        <f ca="1">VLOOKUP(DATE(YEAR(G53),MONTH(G53),DAY(G53)),Virkedager!C:G,2,0)+
IF(VLOOKUP(DATE(YEAR(G53),MONTH(G53),DAY(G53)),Virkedager!C:G,2,0)=DATE(YEAR(G53),MONTH(G53),DAY(G53)),OFFSET('SLA-parameter DRIFT'!$A$1,R53,Q53-1),OFFSET('SLA-parameter DRIFT'!$A$1,3,Q53-1))</f>
        <v>#N/A</v>
      </c>
      <c r="U53" s="182" t="e">
        <f t="shared" ca="1" si="5"/>
        <v>#N/A</v>
      </c>
      <c r="V53" s="92" t="str">
        <f t="shared" si="1"/>
        <v/>
      </c>
      <c r="W53" s="192"/>
      <c r="Y53" s="193"/>
      <c r="Z53" s="193"/>
      <c r="AA53" s="133"/>
    </row>
    <row r="54" spans="2:27" s="60" customFormat="1" ht="15" x14ac:dyDescent="0.25">
      <c r="B54" s="183"/>
      <c r="C54" s="184"/>
      <c r="D54" s="80"/>
      <c r="E54" s="81"/>
      <c r="F54" s="86"/>
      <c r="G54" s="185"/>
      <c r="H54" s="82"/>
      <c r="I54" s="185"/>
      <c r="J54" s="82"/>
      <c r="K54" s="186"/>
      <c r="L54" s="187"/>
      <c r="M54" s="188" t="str">
        <f>IF(ISBLANK(E54),"",IF(E54&lt;&gt;"VULA Basis","Ikke viktig",IF(ISNUMBER(MATCH(D54,Postnummer!A:A,0)),VLOOKUP(D54,Postnummer!A:D,4,0),"Distrikt")))</f>
        <v/>
      </c>
      <c r="N54" s="188">
        <f t="shared" si="2"/>
        <v>0</v>
      </c>
      <c r="O54" s="188">
        <f t="shared" si="3"/>
        <v>0</v>
      </c>
      <c r="P54" s="189" t="str">
        <f t="shared" si="4"/>
        <v/>
      </c>
      <c r="Q54" s="182" t="e">
        <f>MATCH(P54,'SLA-parameter DRIFT'!$2:$2,0)</f>
        <v>#N/A</v>
      </c>
      <c r="R54" s="182" t="e">
        <f ca="1">MATCH(TIME(HOUR(H54),MINUTE(H54),SECOND(H54)),OFFSET('SLA-parameter DRIFT'!$A$1,0,Q54-1,1000,1))</f>
        <v>#N/A</v>
      </c>
      <c r="S54" s="190" t="e">
        <f ca="1">DATE(YEAR(T54),MONTH(T54),DAY(T54))
+VLOOKUP(TIME(HOUR(T54),MINUTE(T54)-1,0),OFFSET('SLA-parameter DRIFT'!$A$1,2,Q54-1,4,3),3)
+VLOOKUP(TIME(HOUR(T54),MINUTE(T54)-1,0),OFFSET('SLA-parameter DRIFT'!$A$1,2,Q54-1,4,3),2)</f>
        <v>#N/A</v>
      </c>
      <c r="T54" s="191" t="e">
        <f ca="1">VLOOKUP(DATE(YEAR(G54),MONTH(G54),DAY(G54)),Virkedager!C:G,2,0)+
IF(VLOOKUP(DATE(YEAR(G54),MONTH(G54),DAY(G54)),Virkedager!C:G,2,0)=DATE(YEAR(G54),MONTH(G54),DAY(G54)),OFFSET('SLA-parameter DRIFT'!$A$1,R54,Q54-1),OFFSET('SLA-parameter DRIFT'!$A$1,3,Q54-1))</f>
        <v>#N/A</v>
      </c>
      <c r="U54" s="182" t="e">
        <f t="shared" ca="1" si="5"/>
        <v>#N/A</v>
      </c>
      <c r="V54" s="92" t="str">
        <f t="shared" si="1"/>
        <v/>
      </c>
      <c r="W54" s="192"/>
      <c r="Y54" s="193"/>
      <c r="Z54" s="193"/>
      <c r="AA54" s="133"/>
    </row>
    <row r="55" spans="2:27" s="60" customFormat="1" ht="15" x14ac:dyDescent="0.25">
      <c r="B55" s="183"/>
      <c r="C55" s="184"/>
      <c r="D55" s="80"/>
      <c r="E55" s="81"/>
      <c r="F55" s="86"/>
      <c r="G55" s="185"/>
      <c r="H55" s="82"/>
      <c r="I55" s="185"/>
      <c r="J55" s="82"/>
      <c r="K55" s="186"/>
      <c r="L55" s="187"/>
      <c r="M55" s="188" t="str">
        <f>IF(ISBLANK(E55),"",IF(E55&lt;&gt;"VULA Basis","Ikke viktig",IF(ISNUMBER(MATCH(D55,Postnummer!A:A,0)),VLOOKUP(D55,Postnummer!A:D,4,0),"Distrikt")))</f>
        <v/>
      </c>
      <c r="N55" s="188">
        <f t="shared" si="2"/>
        <v>0</v>
      </c>
      <c r="O55" s="188">
        <f t="shared" si="3"/>
        <v>0</v>
      </c>
      <c r="P55" s="189" t="str">
        <f t="shared" si="4"/>
        <v/>
      </c>
      <c r="Q55" s="182" t="e">
        <f>MATCH(P55,'SLA-parameter DRIFT'!$2:$2,0)</f>
        <v>#N/A</v>
      </c>
      <c r="R55" s="182" t="e">
        <f ca="1">MATCH(TIME(HOUR(H55),MINUTE(H55),SECOND(H55)),OFFSET('SLA-parameter DRIFT'!$A$1,0,Q55-1,1000,1))</f>
        <v>#N/A</v>
      </c>
      <c r="S55" s="190" t="e">
        <f ca="1">DATE(YEAR(T55),MONTH(T55),DAY(T55))
+VLOOKUP(TIME(HOUR(T55),MINUTE(T55)-1,0),OFFSET('SLA-parameter DRIFT'!$A$1,2,Q55-1,4,3),3)
+VLOOKUP(TIME(HOUR(T55),MINUTE(T55)-1,0),OFFSET('SLA-parameter DRIFT'!$A$1,2,Q55-1,4,3),2)</f>
        <v>#N/A</v>
      </c>
      <c r="T55" s="191" t="e">
        <f ca="1">VLOOKUP(DATE(YEAR(G55),MONTH(G55),DAY(G55)),Virkedager!C:G,2,0)+
IF(VLOOKUP(DATE(YEAR(G55),MONTH(G55),DAY(G55)),Virkedager!C:G,2,0)=DATE(YEAR(G55),MONTH(G55),DAY(G55)),OFFSET('SLA-parameter DRIFT'!$A$1,R55,Q55-1),OFFSET('SLA-parameter DRIFT'!$A$1,3,Q55-1))</f>
        <v>#N/A</v>
      </c>
      <c r="U55" s="182" t="e">
        <f t="shared" ca="1" si="5"/>
        <v>#N/A</v>
      </c>
      <c r="V55" s="92" t="str">
        <f t="shared" si="1"/>
        <v/>
      </c>
      <c r="W55" s="192"/>
      <c r="Y55" s="193"/>
      <c r="Z55" s="193"/>
      <c r="AA55" s="133"/>
    </row>
    <row r="56" spans="2:27" s="60" customFormat="1" ht="15" x14ac:dyDescent="0.25">
      <c r="B56" s="183"/>
      <c r="C56" s="184"/>
      <c r="D56" s="80"/>
      <c r="E56" s="81"/>
      <c r="F56" s="86"/>
      <c r="G56" s="185"/>
      <c r="H56" s="82"/>
      <c r="I56" s="185"/>
      <c r="J56" s="82"/>
      <c r="K56" s="186"/>
      <c r="L56" s="187"/>
      <c r="M56" s="188" t="str">
        <f>IF(ISBLANK(E56),"",IF(E56&lt;&gt;"VULA Basis","Ikke viktig",IF(ISNUMBER(MATCH(D56,Postnummer!A:A,0)),VLOOKUP(D56,Postnummer!A:D,4,0),"Distrikt")))</f>
        <v/>
      </c>
      <c r="N56" s="188">
        <f t="shared" si="2"/>
        <v>0</v>
      </c>
      <c r="O56" s="188">
        <f t="shared" si="3"/>
        <v>0</v>
      </c>
      <c r="P56" s="189" t="str">
        <f t="shared" si="4"/>
        <v/>
      </c>
      <c r="Q56" s="182" t="e">
        <f>MATCH(P56,'SLA-parameter DRIFT'!$2:$2,0)</f>
        <v>#N/A</v>
      </c>
      <c r="R56" s="182" t="e">
        <f ca="1">MATCH(TIME(HOUR(H56),MINUTE(H56),SECOND(H56)),OFFSET('SLA-parameter DRIFT'!$A$1,0,Q56-1,1000,1))</f>
        <v>#N/A</v>
      </c>
      <c r="S56" s="190" t="e">
        <f ca="1">DATE(YEAR(T56),MONTH(T56),DAY(T56))
+VLOOKUP(TIME(HOUR(T56),MINUTE(T56)-1,0),OFFSET('SLA-parameter DRIFT'!$A$1,2,Q56-1,4,3),3)
+VLOOKUP(TIME(HOUR(T56),MINUTE(T56)-1,0),OFFSET('SLA-parameter DRIFT'!$A$1,2,Q56-1,4,3),2)</f>
        <v>#N/A</v>
      </c>
      <c r="T56" s="191" t="e">
        <f ca="1">VLOOKUP(DATE(YEAR(G56),MONTH(G56),DAY(G56)),Virkedager!C:G,2,0)+
IF(VLOOKUP(DATE(YEAR(G56),MONTH(G56),DAY(G56)),Virkedager!C:G,2,0)=DATE(YEAR(G56),MONTH(G56),DAY(G56)),OFFSET('SLA-parameter DRIFT'!$A$1,R56,Q56-1),OFFSET('SLA-parameter DRIFT'!$A$1,3,Q56-1))</f>
        <v>#N/A</v>
      </c>
      <c r="U56" s="182" t="e">
        <f t="shared" ca="1" si="5"/>
        <v>#N/A</v>
      </c>
      <c r="V56" s="92" t="str">
        <f t="shared" si="1"/>
        <v/>
      </c>
      <c r="W56" s="192"/>
      <c r="Y56" s="193"/>
      <c r="Z56" s="193"/>
      <c r="AA56" s="133"/>
    </row>
    <row r="57" spans="2:27" s="60" customFormat="1" ht="15" x14ac:dyDescent="0.25">
      <c r="B57" s="183"/>
      <c r="C57" s="184"/>
      <c r="D57" s="80"/>
      <c r="E57" s="81"/>
      <c r="F57" s="86"/>
      <c r="G57" s="185"/>
      <c r="H57" s="82"/>
      <c r="I57" s="185"/>
      <c r="J57" s="82"/>
      <c r="K57" s="186"/>
      <c r="L57" s="187"/>
      <c r="M57" s="188" t="str">
        <f>IF(ISBLANK(E57),"",IF(E57&lt;&gt;"VULA Basis","Ikke viktig",IF(ISNUMBER(MATCH(D57,Postnummer!A:A,0)),VLOOKUP(D57,Postnummer!A:D,4,0),"Distrikt")))</f>
        <v/>
      </c>
      <c r="N57" s="188">
        <f t="shared" si="2"/>
        <v>0</v>
      </c>
      <c r="O57" s="188">
        <f t="shared" si="3"/>
        <v>0</v>
      </c>
      <c r="P57" s="189" t="str">
        <f t="shared" si="4"/>
        <v/>
      </c>
      <c r="Q57" s="182" t="e">
        <f>MATCH(P57,'SLA-parameter DRIFT'!$2:$2,0)</f>
        <v>#N/A</v>
      </c>
      <c r="R57" s="182" t="e">
        <f ca="1">MATCH(TIME(HOUR(H57),MINUTE(H57),SECOND(H57)),OFFSET('SLA-parameter DRIFT'!$A$1,0,Q57-1,1000,1))</f>
        <v>#N/A</v>
      </c>
      <c r="S57" s="190" t="e">
        <f ca="1">DATE(YEAR(T57),MONTH(T57),DAY(T57))
+VLOOKUP(TIME(HOUR(T57),MINUTE(T57)-1,0),OFFSET('SLA-parameter DRIFT'!$A$1,2,Q57-1,4,3),3)
+VLOOKUP(TIME(HOUR(T57),MINUTE(T57)-1,0),OFFSET('SLA-parameter DRIFT'!$A$1,2,Q57-1,4,3),2)</f>
        <v>#N/A</v>
      </c>
      <c r="T57" s="191" t="e">
        <f ca="1">VLOOKUP(DATE(YEAR(G57),MONTH(G57),DAY(G57)),Virkedager!C:G,2,0)+
IF(VLOOKUP(DATE(YEAR(G57),MONTH(G57),DAY(G57)),Virkedager!C:G,2,0)=DATE(YEAR(G57),MONTH(G57),DAY(G57)),OFFSET('SLA-parameter DRIFT'!$A$1,R57,Q57-1),OFFSET('SLA-parameter DRIFT'!$A$1,3,Q57-1))</f>
        <v>#N/A</v>
      </c>
      <c r="U57" s="182" t="e">
        <f t="shared" ca="1" si="5"/>
        <v>#N/A</v>
      </c>
      <c r="V57" s="92" t="str">
        <f t="shared" si="1"/>
        <v/>
      </c>
      <c r="W57" s="192"/>
      <c r="Y57" s="193"/>
      <c r="Z57" s="193"/>
      <c r="AA57" s="133"/>
    </row>
    <row r="58" spans="2:27" s="60" customFormat="1" ht="15" x14ac:dyDescent="0.25">
      <c r="B58" s="183"/>
      <c r="C58" s="184"/>
      <c r="D58" s="80"/>
      <c r="E58" s="81"/>
      <c r="F58" s="86"/>
      <c r="G58" s="185"/>
      <c r="H58" s="82"/>
      <c r="I58" s="185"/>
      <c r="J58" s="82"/>
      <c r="K58" s="186"/>
      <c r="L58" s="187"/>
      <c r="M58" s="188" t="str">
        <f>IF(ISBLANK(E58),"",IF(E58&lt;&gt;"VULA Basis","Ikke viktig",IF(ISNUMBER(MATCH(D58,Postnummer!A:A,0)),VLOOKUP(D58,Postnummer!A:D,4,0),"Distrikt")))</f>
        <v/>
      </c>
      <c r="N58" s="188">
        <f t="shared" si="2"/>
        <v>0</v>
      </c>
      <c r="O58" s="188">
        <f t="shared" si="3"/>
        <v>0</v>
      </c>
      <c r="P58" s="189" t="str">
        <f t="shared" si="4"/>
        <v/>
      </c>
      <c r="Q58" s="182" t="e">
        <f>MATCH(P58,'SLA-parameter DRIFT'!$2:$2,0)</f>
        <v>#N/A</v>
      </c>
      <c r="R58" s="182" t="e">
        <f ca="1">MATCH(TIME(HOUR(H58),MINUTE(H58),SECOND(H58)),OFFSET('SLA-parameter DRIFT'!$A$1,0,Q58-1,1000,1))</f>
        <v>#N/A</v>
      </c>
      <c r="S58" s="190" t="e">
        <f ca="1">DATE(YEAR(T58),MONTH(T58),DAY(T58))
+VLOOKUP(TIME(HOUR(T58),MINUTE(T58)-1,0),OFFSET('SLA-parameter DRIFT'!$A$1,2,Q58-1,4,3),3)
+VLOOKUP(TIME(HOUR(T58),MINUTE(T58)-1,0),OFFSET('SLA-parameter DRIFT'!$A$1,2,Q58-1,4,3),2)</f>
        <v>#N/A</v>
      </c>
      <c r="T58" s="191" t="e">
        <f ca="1">VLOOKUP(DATE(YEAR(G58),MONTH(G58),DAY(G58)),Virkedager!C:G,2,0)+
IF(VLOOKUP(DATE(YEAR(G58),MONTH(G58),DAY(G58)),Virkedager!C:G,2,0)=DATE(YEAR(G58),MONTH(G58),DAY(G58)),OFFSET('SLA-parameter DRIFT'!$A$1,R58,Q58-1),OFFSET('SLA-parameter DRIFT'!$A$1,3,Q58-1))</f>
        <v>#N/A</v>
      </c>
      <c r="U58" s="182" t="e">
        <f t="shared" ca="1" si="5"/>
        <v>#N/A</v>
      </c>
      <c r="V58" s="92" t="str">
        <f t="shared" si="1"/>
        <v/>
      </c>
      <c r="W58" s="192"/>
      <c r="Y58" s="193"/>
      <c r="Z58" s="193"/>
      <c r="AA58" s="133"/>
    </row>
    <row r="59" spans="2:27" s="60" customFormat="1" ht="15" x14ac:dyDescent="0.25">
      <c r="B59" s="183"/>
      <c r="C59" s="184"/>
      <c r="D59" s="80"/>
      <c r="E59" s="81"/>
      <c r="F59" s="86"/>
      <c r="G59" s="185"/>
      <c r="H59" s="82"/>
      <c r="I59" s="185"/>
      <c r="J59" s="82"/>
      <c r="K59" s="186"/>
      <c r="L59" s="187"/>
      <c r="M59" s="188" t="str">
        <f>IF(ISBLANK(E59),"",IF(E59&lt;&gt;"VULA Basis","Ikke viktig",IF(ISNUMBER(MATCH(D59,Postnummer!A:A,0)),VLOOKUP(D59,Postnummer!A:D,4,0),"Distrikt")))</f>
        <v/>
      </c>
      <c r="N59" s="188">
        <f t="shared" si="2"/>
        <v>0</v>
      </c>
      <c r="O59" s="188">
        <f t="shared" si="3"/>
        <v>0</v>
      </c>
      <c r="P59" s="189" t="str">
        <f t="shared" si="4"/>
        <v/>
      </c>
      <c r="Q59" s="182" t="e">
        <f>MATCH(P59,'SLA-parameter DRIFT'!$2:$2,0)</f>
        <v>#N/A</v>
      </c>
      <c r="R59" s="182" t="e">
        <f ca="1">MATCH(TIME(HOUR(H59),MINUTE(H59),SECOND(H59)),OFFSET('SLA-parameter DRIFT'!$A$1,0,Q59-1,1000,1))</f>
        <v>#N/A</v>
      </c>
      <c r="S59" s="190" t="e">
        <f ca="1">DATE(YEAR(T59),MONTH(T59),DAY(T59))
+VLOOKUP(TIME(HOUR(T59),MINUTE(T59)-1,0),OFFSET('SLA-parameter DRIFT'!$A$1,2,Q59-1,4,3),3)
+VLOOKUP(TIME(HOUR(T59),MINUTE(T59)-1,0),OFFSET('SLA-parameter DRIFT'!$A$1,2,Q59-1,4,3),2)</f>
        <v>#N/A</v>
      </c>
      <c r="T59" s="191" t="e">
        <f ca="1">VLOOKUP(DATE(YEAR(G59),MONTH(G59),DAY(G59)),Virkedager!C:G,2,0)+
IF(VLOOKUP(DATE(YEAR(G59),MONTH(G59),DAY(G59)),Virkedager!C:G,2,0)=DATE(YEAR(G59),MONTH(G59),DAY(G59)),OFFSET('SLA-parameter DRIFT'!$A$1,R59,Q59-1),OFFSET('SLA-parameter DRIFT'!$A$1,3,Q59-1))</f>
        <v>#N/A</v>
      </c>
      <c r="U59" s="182" t="e">
        <f t="shared" ca="1" si="5"/>
        <v>#N/A</v>
      </c>
      <c r="V59" s="92" t="str">
        <f t="shared" si="1"/>
        <v/>
      </c>
      <c r="W59" s="192"/>
      <c r="Y59" s="193"/>
      <c r="Z59" s="193"/>
      <c r="AA59" s="133"/>
    </row>
    <row r="60" spans="2:27" s="60" customFormat="1" ht="15" x14ac:dyDescent="0.25">
      <c r="B60" s="183"/>
      <c r="C60" s="184"/>
      <c r="D60" s="80"/>
      <c r="E60" s="81"/>
      <c r="F60" s="86"/>
      <c r="G60" s="185"/>
      <c r="H60" s="82"/>
      <c r="I60" s="185"/>
      <c r="J60" s="82"/>
      <c r="K60" s="186"/>
      <c r="L60" s="187"/>
      <c r="M60" s="188" t="str">
        <f>IF(ISBLANK(E60),"",IF(E60&lt;&gt;"VULA Basis","Ikke viktig",IF(ISNUMBER(MATCH(D60,Postnummer!A:A,0)),VLOOKUP(D60,Postnummer!A:D,4,0),"Distrikt")))</f>
        <v/>
      </c>
      <c r="N60" s="188">
        <f t="shared" si="2"/>
        <v>0</v>
      </c>
      <c r="O60" s="188">
        <f t="shared" si="3"/>
        <v>0</v>
      </c>
      <c r="P60" s="189" t="str">
        <f t="shared" si="4"/>
        <v/>
      </c>
      <c r="Q60" s="182" t="e">
        <f>MATCH(P60,'SLA-parameter DRIFT'!$2:$2,0)</f>
        <v>#N/A</v>
      </c>
      <c r="R60" s="182" t="e">
        <f ca="1">MATCH(TIME(HOUR(H60),MINUTE(H60),SECOND(H60)),OFFSET('SLA-parameter DRIFT'!$A$1,0,Q60-1,1000,1))</f>
        <v>#N/A</v>
      </c>
      <c r="S60" s="190" t="e">
        <f ca="1">DATE(YEAR(T60),MONTH(T60),DAY(T60))
+VLOOKUP(TIME(HOUR(T60),MINUTE(T60)-1,0),OFFSET('SLA-parameter DRIFT'!$A$1,2,Q60-1,4,3),3)
+VLOOKUP(TIME(HOUR(T60),MINUTE(T60)-1,0),OFFSET('SLA-parameter DRIFT'!$A$1,2,Q60-1,4,3),2)</f>
        <v>#N/A</v>
      </c>
      <c r="T60" s="191" t="e">
        <f ca="1">VLOOKUP(DATE(YEAR(G60),MONTH(G60),DAY(G60)),Virkedager!C:G,2,0)+
IF(VLOOKUP(DATE(YEAR(G60),MONTH(G60),DAY(G60)),Virkedager!C:G,2,0)=DATE(YEAR(G60),MONTH(G60),DAY(G60)),OFFSET('SLA-parameter DRIFT'!$A$1,R60,Q60-1),OFFSET('SLA-parameter DRIFT'!$A$1,3,Q60-1))</f>
        <v>#N/A</v>
      </c>
      <c r="U60" s="182" t="e">
        <f t="shared" ca="1" si="5"/>
        <v>#N/A</v>
      </c>
      <c r="V60" s="92" t="str">
        <f t="shared" si="1"/>
        <v/>
      </c>
      <c r="W60" s="192"/>
      <c r="Y60" s="193"/>
      <c r="Z60" s="193"/>
      <c r="AA60" s="133"/>
    </row>
    <row r="61" spans="2:27" s="60" customFormat="1" ht="15" x14ac:dyDescent="0.25">
      <c r="B61" s="183"/>
      <c r="C61" s="184"/>
      <c r="D61" s="80"/>
      <c r="E61" s="81"/>
      <c r="F61" s="86"/>
      <c r="G61" s="185"/>
      <c r="H61" s="82"/>
      <c r="I61" s="185"/>
      <c r="J61" s="82"/>
      <c r="K61" s="186"/>
      <c r="L61" s="187"/>
      <c r="M61" s="188" t="str">
        <f>IF(ISBLANK(E61),"",IF(E61&lt;&gt;"VULA Basis","Ikke viktig",IF(ISNUMBER(MATCH(D61,Postnummer!A:A,0)),VLOOKUP(D61,Postnummer!A:D,4,0),"Distrikt")))</f>
        <v/>
      </c>
      <c r="N61" s="188">
        <f t="shared" si="2"/>
        <v>0</v>
      </c>
      <c r="O61" s="188">
        <f t="shared" si="3"/>
        <v>0</v>
      </c>
      <c r="P61" s="189" t="str">
        <f t="shared" si="4"/>
        <v/>
      </c>
      <c r="Q61" s="182" t="e">
        <f>MATCH(P61,'SLA-parameter DRIFT'!$2:$2,0)</f>
        <v>#N/A</v>
      </c>
      <c r="R61" s="182" t="e">
        <f ca="1">MATCH(TIME(HOUR(H61),MINUTE(H61),SECOND(H61)),OFFSET('SLA-parameter DRIFT'!$A$1,0,Q61-1,1000,1))</f>
        <v>#N/A</v>
      </c>
      <c r="S61" s="190" t="e">
        <f ca="1">DATE(YEAR(T61),MONTH(T61),DAY(T61))
+VLOOKUP(TIME(HOUR(T61),MINUTE(T61)-1,0),OFFSET('SLA-parameter DRIFT'!$A$1,2,Q61-1,4,3),3)
+VLOOKUP(TIME(HOUR(T61),MINUTE(T61)-1,0),OFFSET('SLA-parameter DRIFT'!$A$1,2,Q61-1,4,3),2)</f>
        <v>#N/A</v>
      </c>
      <c r="T61" s="191" t="e">
        <f ca="1">VLOOKUP(DATE(YEAR(G61),MONTH(G61),DAY(G61)),Virkedager!C:G,2,0)+
IF(VLOOKUP(DATE(YEAR(G61),MONTH(G61),DAY(G61)),Virkedager!C:G,2,0)=DATE(YEAR(G61),MONTH(G61),DAY(G61)),OFFSET('SLA-parameter DRIFT'!$A$1,R61,Q61-1),OFFSET('SLA-parameter DRIFT'!$A$1,3,Q61-1))</f>
        <v>#N/A</v>
      </c>
      <c r="U61" s="182" t="e">
        <f t="shared" ca="1" si="5"/>
        <v>#N/A</v>
      </c>
      <c r="V61" s="92" t="str">
        <f t="shared" si="1"/>
        <v/>
      </c>
      <c r="W61" s="192"/>
      <c r="Y61" s="193"/>
      <c r="Z61" s="193"/>
      <c r="AA61" s="133"/>
    </row>
    <row r="62" spans="2:27" s="60" customFormat="1" ht="15" x14ac:dyDescent="0.25">
      <c r="B62" s="183"/>
      <c r="C62" s="184"/>
      <c r="D62" s="80"/>
      <c r="E62" s="81"/>
      <c r="F62" s="86"/>
      <c r="G62" s="185"/>
      <c r="H62" s="82"/>
      <c r="I62" s="185"/>
      <c r="J62" s="82"/>
      <c r="K62" s="186"/>
      <c r="L62" s="187"/>
      <c r="M62" s="188" t="str">
        <f>IF(ISBLANK(E62),"",IF(E62&lt;&gt;"VULA Basis","Ikke viktig",IF(ISNUMBER(MATCH(D62,Postnummer!A:A,0)),VLOOKUP(D62,Postnummer!A:D,4,0),"Distrikt")))</f>
        <v/>
      </c>
      <c r="N62" s="188">
        <f t="shared" si="2"/>
        <v>0</v>
      </c>
      <c r="O62" s="188">
        <f t="shared" si="3"/>
        <v>0</v>
      </c>
      <c r="P62" s="189" t="str">
        <f t="shared" si="4"/>
        <v/>
      </c>
      <c r="Q62" s="182" t="e">
        <f>MATCH(P62,'SLA-parameter DRIFT'!$2:$2,0)</f>
        <v>#N/A</v>
      </c>
      <c r="R62" s="182" t="e">
        <f ca="1">MATCH(TIME(HOUR(H62),MINUTE(H62),SECOND(H62)),OFFSET('SLA-parameter DRIFT'!$A$1,0,Q62-1,1000,1))</f>
        <v>#N/A</v>
      </c>
      <c r="S62" s="190" t="e">
        <f ca="1">DATE(YEAR(T62),MONTH(T62),DAY(T62))
+VLOOKUP(TIME(HOUR(T62),MINUTE(T62)-1,0),OFFSET('SLA-parameter DRIFT'!$A$1,2,Q62-1,4,3),3)
+VLOOKUP(TIME(HOUR(T62),MINUTE(T62)-1,0),OFFSET('SLA-parameter DRIFT'!$A$1,2,Q62-1,4,3),2)</f>
        <v>#N/A</v>
      </c>
      <c r="T62" s="191" t="e">
        <f ca="1">VLOOKUP(DATE(YEAR(G62),MONTH(G62),DAY(G62)),Virkedager!C:G,2,0)+
IF(VLOOKUP(DATE(YEAR(G62),MONTH(G62),DAY(G62)),Virkedager!C:G,2,0)=DATE(YEAR(G62),MONTH(G62),DAY(G62)),OFFSET('SLA-parameter DRIFT'!$A$1,R62,Q62-1),OFFSET('SLA-parameter DRIFT'!$A$1,3,Q62-1))</f>
        <v>#N/A</v>
      </c>
      <c r="U62" s="182" t="e">
        <f t="shared" ca="1" si="5"/>
        <v>#N/A</v>
      </c>
      <c r="V62" s="92" t="str">
        <f t="shared" si="1"/>
        <v/>
      </c>
      <c r="W62" s="192"/>
      <c r="Y62" s="193"/>
      <c r="Z62" s="193"/>
      <c r="AA62" s="133"/>
    </row>
    <row r="63" spans="2:27" s="60" customFormat="1" ht="15" x14ac:dyDescent="0.25">
      <c r="B63" s="183"/>
      <c r="C63" s="184"/>
      <c r="D63" s="80"/>
      <c r="E63" s="81"/>
      <c r="F63" s="86"/>
      <c r="G63" s="185"/>
      <c r="H63" s="82"/>
      <c r="I63" s="185"/>
      <c r="J63" s="82"/>
      <c r="K63" s="186"/>
      <c r="L63" s="187"/>
      <c r="M63" s="188" t="str">
        <f>IF(ISBLANK(E63),"",IF(E63&lt;&gt;"VULA Basis","Ikke viktig",IF(ISNUMBER(MATCH(D63,Postnummer!A:A,0)),VLOOKUP(D63,Postnummer!A:D,4,0),"Distrikt")))</f>
        <v/>
      </c>
      <c r="N63" s="188">
        <f t="shared" si="2"/>
        <v>0</v>
      </c>
      <c r="O63" s="188">
        <f t="shared" si="3"/>
        <v>0</v>
      </c>
      <c r="P63" s="189" t="str">
        <f t="shared" si="4"/>
        <v/>
      </c>
      <c r="Q63" s="182" t="e">
        <f>MATCH(P63,'SLA-parameter DRIFT'!$2:$2,0)</f>
        <v>#N/A</v>
      </c>
      <c r="R63" s="182" t="e">
        <f ca="1">MATCH(TIME(HOUR(H63),MINUTE(H63),SECOND(H63)),OFFSET('SLA-parameter DRIFT'!$A$1,0,Q63-1,1000,1))</f>
        <v>#N/A</v>
      </c>
      <c r="S63" s="190" t="e">
        <f ca="1">DATE(YEAR(T63),MONTH(T63),DAY(T63))
+VLOOKUP(TIME(HOUR(T63),MINUTE(T63)-1,0),OFFSET('SLA-parameter DRIFT'!$A$1,2,Q63-1,4,3),3)
+VLOOKUP(TIME(HOUR(T63),MINUTE(T63)-1,0),OFFSET('SLA-parameter DRIFT'!$A$1,2,Q63-1,4,3),2)</f>
        <v>#N/A</v>
      </c>
      <c r="T63" s="191" t="e">
        <f ca="1">VLOOKUP(DATE(YEAR(G63),MONTH(G63),DAY(G63)),Virkedager!C:G,2,0)+
IF(VLOOKUP(DATE(YEAR(G63),MONTH(G63),DAY(G63)),Virkedager!C:G,2,0)=DATE(YEAR(G63),MONTH(G63),DAY(G63)),OFFSET('SLA-parameter DRIFT'!$A$1,R63,Q63-1),OFFSET('SLA-parameter DRIFT'!$A$1,3,Q63-1))</f>
        <v>#N/A</v>
      </c>
      <c r="U63" s="182" t="e">
        <f t="shared" ca="1" si="5"/>
        <v>#N/A</v>
      </c>
      <c r="V63" s="92" t="str">
        <f t="shared" si="1"/>
        <v/>
      </c>
      <c r="W63" s="192"/>
      <c r="Y63" s="193"/>
      <c r="Z63" s="193"/>
      <c r="AA63" s="133"/>
    </row>
    <row r="64" spans="2:27" s="60" customFormat="1" ht="15" x14ac:dyDescent="0.25">
      <c r="B64" s="183"/>
      <c r="C64" s="184"/>
      <c r="D64" s="80"/>
      <c r="E64" s="81"/>
      <c r="F64" s="86"/>
      <c r="G64" s="185"/>
      <c r="H64" s="82"/>
      <c r="I64" s="185"/>
      <c r="J64" s="82"/>
      <c r="K64" s="186"/>
      <c r="L64" s="187"/>
      <c r="M64" s="188" t="str">
        <f>IF(ISBLANK(E64),"",IF(E64&lt;&gt;"VULA Basis","Ikke viktig",IF(ISNUMBER(MATCH(D64,Postnummer!A:A,0)),VLOOKUP(D64,Postnummer!A:D,4,0),"Distrikt")))</f>
        <v/>
      </c>
      <c r="N64" s="188">
        <f t="shared" si="2"/>
        <v>0</v>
      </c>
      <c r="O64" s="188">
        <f t="shared" si="3"/>
        <v>0</v>
      </c>
      <c r="P64" s="189" t="str">
        <f t="shared" si="4"/>
        <v/>
      </c>
      <c r="Q64" s="182" t="e">
        <f>MATCH(P64,'SLA-parameter DRIFT'!$2:$2,0)</f>
        <v>#N/A</v>
      </c>
      <c r="R64" s="182" t="e">
        <f ca="1">MATCH(TIME(HOUR(H64),MINUTE(H64),SECOND(H64)),OFFSET('SLA-parameter DRIFT'!$A$1,0,Q64-1,1000,1))</f>
        <v>#N/A</v>
      </c>
      <c r="S64" s="190" t="e">
        <f ca="1">DATE(YEAR(T64),MONTH(T64),DAY(T64))
+VLOOKUP(TIME(HOUR(T64),MINUTE(T64)-1,0),OFFSET('SLA-parameter DRIFT'!$A$1,2,Q64-1,4,3),3)
+VLOOKUP(TIME(HOUR(T64),MINUTE(T64)-1,0),OFFSET('SLA-parameter DRIFT'!$A$1,2,Q64-1,4,3),2)</f>
        <v>#N/A</v>
      </c>
      <c r="T64" s="191" t="e">
        <f ca="1">VLOOKUP(DATE(YEAR(G64),MONTH(G64),DAY(G64)),Virkedager!C:G,2,0)+
IF(VLOOKUP(DATE(YEAR(G64),MONTH(G64),DAY(G64)),Virkedager!C:G,2,0)=DATE(YEAR(G64),MONTH(G64),DAY(G64)),OFFSET('SLA-parameter DRIFT'!$A$1,R64,Q64-1),OFFSET('SLA-parameter DRIFT'!$A$1,3,Q64-1))</f>
        <v>#N/A</v>
      </c>
      <c r="U64" s="182" t="e">
        <f t="shared" ca="1" si="5"/>
        <v>#N/A</v>
      </c>
      <c r="V64" s="92" t="str">
        <f t="shared" si="1"/>
        <v/>
      </c>
      <c r="W64" s="192"/>
      <c r="Y64" s="193"/>
      <c r="Z64" s="193"/>
      <c r="AA64" s="133"/>
    </row>
    <row r="65" spans="2:27" s="60" customFormat="1" ht="15" x14ac:dyDescent="0.25">
      <c r="B65" s="183"/>
      <c r="C65" s="184"/>
      <c r="D65" s="80"/>
      <c r="E65" s="81"/>
      <c r="F65" s="86"/>
      <c r="G65" s="185"/>
      <c r="H65" s="82"/>
      <c r="I65" s="185"/>
      <c r="J65" s="82"/>
      <c r="K65" s="186"/>
      <c r="L65" s="187"/>
      <c r="M65" s="188" t="str">
        <f>IF(ISBLANK(E65),"",IF(E65&lt;&gt;"VULA Basis","Ikke viktig",IF(ISNUMBER(MATCH(D65,Postnummer!A:A,0)),VLOOKUP(D65,Postnummer!A:D,4,0),"Distrikt")))</f>
        <v/>
      </c>
      <c r="N65" s="188">
        <f t="shared" si="2"/>
        <v>0</v>
      </c>
      <c r="O65" s="188">
        <f t="shared" si="3"/>
        <v>0</v>
      </c>
      <c r="P65" s="189" t="str">
        <f t="shared" si="4"/>
        <v/>
      </c>
      <c r="Q65" s="182" t="e">
        <f>MATCH(P65,'SLA-parameter DRIFT'!$2:$2,0)</f>
        <v>#N/A</v>
      </c>
      <c r="R65" s="182" t="e">
        <f ca="1">MATCH(TIME(HOUR(H65),MINUTE(H65),SECOND(H65)),OFFSET('SLA-parameter DRIFT'!$A$1,0,Q65-1,1000,1))</f>
        <v>#N/A</v>
      </c>
      <c r="S65" s="190" t="e">
        <f ca="1">DATE(YEAR(T65),MONTH(T65),DAY(T65))
+VLOOKUP(TIME(HOUR(T65),MINUTE(T65)-1,0),OFFSET('SLA-parameter DRIFT'!$A$1,2,Q65-1,4,3),3)
+VLOOKUP(TIME(HOUR(T65),MINUTE(T65)-1,0),OFFSET('SLA-parameter DRIFT'!$A$1,2,Q65-1,4,3),2)</f>
        <v>#N/A</v>
      </c>
      <c r="T65" s="191" t="e">
        <f ca="1">VLOOKUP(DATE(YEAR(G65),MONTH(G65),DAY(G65)),Virkedager!C:G,2,0)+
IF(VLOOKUP(DATE(YEAR(G65),MONTH(G65),DAY(G65)),Virkedager!C:G,2,0)=DATE(YEAR(G65),MONTH(G65),DAY(G65)),OFFSET('SLA-parameter DRIFT'!$A$1,R65,Q65-1),OFFSET('SLA-parameter DRIFT'!$A$1,3,Q65-1))</f>
        <v>#N/A</v>
      </c>
      <c r="U65" s="182" t="e">
        <f t="shared" ca="1" si="5"/>
        <v>#N/A</v>
      </c>
      <c r="V65" s="92" t="str">
        <f t="shared" si="1"/>
        <v/>
      </c>
      <c r="W65" s="192"/>
      <c r="Y65" s="193"/>
      <c r="Z65" s="193"/>
      <c r="AA65" s="133"/>
    </row>
    <row r="66" spans="2:27" s="60" customFormat="1" ht="15" x14ac:dyDescent="0.25">
      <c r="B66" s="183"/>
      <c r="C66" s="184"/>
      <c r="D66" s="80"/>
      <c r="E66" s="81"/>
      <c r="F66" s="86"/>
      <c r="G66" s="185"/>
      <c r="H66" s="82"/>
      <c r="I66" s="185"/>
      <c r="J66" s="82"/>
      <c r="K66" s="186"/>
      <c r="L66" s="187"/>
      <c r="M66" s="188" t="str">
        <f>IF(ISBLANK(E66),"",IF(E66&lt;&gt;"VULA Basis","Ikke viktig",IF(ISNUMBER(MATCH(D66,Postnummer!A:A,0)),VLOOKUP(D66,Postnummer!A:D,4,0),"Distrikt")))</f>
        <v/>
      </c>
      <c r="N66" s="188">
        <f t="shared" si="2"/>
        <v>0</v>
      </c>
      <c r="O66" s="188">
        <f t="shared" si="3"/>
        <v>0</v>
      </c>
      <c r="P66" s="189" t="str">
        <f t="shared" si="4"/>
        <v/>
      </c>
      <c r="Q66" s="182" t="e">
        <f>MATCH(P66,'SLA-parameter DRIFT'!$2:$2,0)</f>
        <v>#N/A</v>
      </c>
      <c r="R66" s="182" t="e">
        <f ca="1">MATCH(TIME(HOUR(H66),MINUTE(H66),SECOND(H66)),OFFSET('SLA-parameter DRIFT'!$A$1,0,Q66-1,1000,1))</f>
        <v>#N/A</v>
      </c>
      <c r="S66" s="190" t="e">
        <f ca="1">DATE(YEAR(T66),MONTH(T66),DAY(T66))
+VLOOKUP(TIME(HOUR(T66),MINUTE(T66)-1,0),OFFSET('SLA-parameter DRIFT'!$A$1,2,Q66-1,4,3),3)
+VLOOKUP(TIME(HOUR(T66),MINUTE(T66)-1,0),OFFSET('SLA-parameter DRIFT'!$A$1,2,Q66-1,4,3),2)</f>
        <v>#N/A</v>
      </c>
      <c r="T66" s="191" t="e">
        <f ca="1">VLOOKUP(DATE(YEAR(G66),MONTH(G66),DAY(G66)),Virkedager!C:G,2,0)+
IF(VLOOKUP(DATE(YEAR(G66),MONTH(G66),DAY(G66)),Virkedager!C:G,2,0)=DATE(YEAR(G66),MONTH(G66),DAY(G66)),OFFSET('SLA-parameter DRIFT'!$A$1,R66,Q66-1),OFFSET('SLA-parameter DRIFT'!$A$1,3,Q66-1))</f>
        <v>#N/A</v>
      </c>
      <c r="U66" s="182" t="e">
        <f t="shared" ca="1" si="5"/>
        <v>#N/A</v>
      </c>
      <c r="V66" s="92" t="str">
        <f t="shared" si="1"/>
        <v/>
      </c>
      <c r="W66" s="192"/>
      <c r="Y66" s="193"/>
      <c r="Z66" s="193"/>
      <c r="AA66" s="133"/>
    </row>
    <row r="67" spans="2:27" s="60" customFormat="1" ht="15" x14ac:dyDescent="0.25">
      <c r="B67" s="183"/>
      <c r="C67" s="184"/>
      <c r="D67" s="80"/>
      <c r="E67" s="81"/>
      <c r="F67" s="86"/>
      <c r="G67" s="185"/>
      <c r="H67" s="82"/>
      <c r="I67" s="185"/>
      <c r="J67" s="82"/>
      <c r="K67" s="186"/>
      <c r="L67" s="187"/>
      <c r="M67" s="188" t="str">
        <f>IF(ISBLANK(E67),"",IF(E67&lt;&gt;"VULA Basis","Ikke viktig",IF(ISNUMBER(MATCH(D67,Postnummer!A:A,0)),VLOOKUP(D67,Postnummer!A:D,4,0),"Distrikt")))</f>
        <v/>
      </c>
      <c r="N67" s="188">
        <f t="shared" si="2"/>
        <v>0</v>
      </c>
      <c r="O67" s="188">
        <f t="shared" si="3"/>
        <v>0</v>
      </c>
      <c r="P67" s="189" t="str">
        <f t="shared" si="4"/>
        <v/>
      </c>
      <c r="Q67" s="182" t="e">
        <f>MATCH(P67,'SLA-parameter DRIFT'!$2:$2,0)</f>
        <v>#N/A</v>
      </c>
      <c r="R67" s="182" t="e">
        <f ca="1">MATCH(TIME(HOUR(H67),MINUTE(H67),SECOND(H67)),OFFSET('SLA-parameter DRIFT'!$A$1,0,Q67-1,1000,1))</f>
        <v>#N/A</v>
      </c>
      <c r="S67" s="190" t="e">
        <f ca="1">DATE(YEAR(T67),MONTH(T67),DAY(T67))
+VLOOKUP(TIME(HOUR(T67),MINUTE(T67)-1,0),OFFSET('SLA-parameter DRIFT'!$A$1,2,Q67-1,4,3),3)
+VLOOKUP(TIME(HOUR(T67),MINUTE(T67)-1,0),OFFSET('SLA-parameter DRIFT'!$A$1,2,Q67-1,4,3),2)</f>
        <v>#N/A</v>
      </c>
      <c r="T67" s="191" t="e">
        <f ca="1">VLOOKUP(DATE(YEAR(G67),MONTH(G67),DAY(G67)),Virkedager!C:G,2,0)+
IF(VLOOKUP(DATE(YEAR(G67),MONTH(G67),DAY(G67)),Virkedager!C:G,2,0)=DATE(YEAR(G67),MONTH(G67),DAY(G67)),OFFSET('SLA-parameter DRIFT'!$A$1,R67,Q67-1),OFFSET('SLA-parameter DRIFT'!$A$1,3,Q67-1))</f>
        <v>#N/A</v>
      </c>
      <c r="U67" s="182" t="e">
        <f t="shared" ca="1" si="5"/>
        <v>#N/A</v>
      </c>
      <c r="V67" s="92" t="str">
        <f t="shared" ref="V67:V130" si="6">IF(G67="","",IF(NOT(U67),K67,0))</f>
        <v/>
      </c>
      <c r="W67" s="192"/>
      <c r="Y67" s="193"/>
      <c r="Z67" s="193"/>
      <c r="AA67" s="133"/>
    </row>
    <row r="68" spans="2:27" s="60" customFormat="1" ht="15" x14ac:dyDescent="0.25">
      <c r="B68" s="183"/>
      <c r="C68" s="184"/>
      <c r="D68" s="80"/>
      <c r="E68" s="81"/>
      <c r="F68" s="86"/>
      <c r="G68" s="185"/>
      <c r="H68" s="82"/>
      <c r="I68" s="185"/>
      <c r="J68" s="82"/>
      <c r="K68" s="186"/>
      <c r="L68" s="187"/>
      <c r="M68" s="188" t="str">
        <f>IF(ISBLANK(E68),"",IF(E68&lt;&gt;"VULA Basis","Ikke viktig",IF(ISNUMBER(MATCH(D68,Postnummer!A:A,0)),VLOOKUP(D68,Postnummer!A:D,4,0),"Distrikt")))</f>
        <v/>
      </c>
      <c r="N68" s="188">
        <f t="shared" ref="N68:N131" si="7">DATE(YEAR(G68),MONTH(G68),DAY(G68))+TIME(HOUR(H68),MINUTE(H68),0)</f>
        <v>0</v>
      </c>
      <c r="O68" s="188">
        <f t="shared" ref="O68:O131" si="8">DATE(YEAR(I68),MONTH(I68),DAY(I68))+TIME(HOUR(J68),MINUTE(J68),0)</f>
        <v>0</v>
      </c>
      <c r="P68" s="189" t="str">
        <f t="shared" ref="P68:P131" si="9">E68 &amp; IF(E68&lt;&gt;"VULA Basis",""," (" &amp; IF(AND(M68&lt;&gt;"Distrikt",M68&lt;&gt;""),"Sentralt","Distrikt") &amp; ")")</f>
        <v/>
      </c>
      <c r="Q68" s="182" t="e">
        <f>MATCH(P68,'SLA-parameter DRIFT'!$2:$2,0)</f>
        <v>#N/A</v>
      </c>
      <c r="R68" s="182" t="e">
        <f ca="1">MATCH(TIME(HOUR(H68),MINUTE(H68),SECOND(H68)),OFFSET('SLA-parameter DRIFT'!$A$1,0,Q68-1,1000,1))</f>
        <v>#N/A</v>
      </c>
      <c r="S68" s="190" t="e">
        <f ca="1">DATE(YEAR(T68),MONTH(T68),DAY(T68))
+VLOOKUP(TIME(HOUR(T68),MINUTE(T68)-1,0),OFFSET('SLA-parameter DRIFT'!$A$1,2,Q68-1,4,3),3)
+VLOOKUP(TIME(HOUR(T68),MINUTE(T68)-1,0),OFFSET('SLA-parameter DRIFT'!$A$1,2,Q68-1,4,3),2)</f>
        <v>#N/A</v>
      </c>
      <c r="T68" s="191" t="e">
        <f ca="1">VLOOKUP(DATE(YEAR(G68),MONTH(G68),DAY(G68)),Virkedager!C:G,2,0)+
IF(VLOOKUP(DATE(YEAR(G68),MONTH(G68),DAY(G68)),Virkedager!C:G,2,0)=DATE(YEAR(G68),MONTH(G68),DAY(G68)),OFFSET('SLA-parameter DRIFT'!$A$1,R68,Q68-1),OFFSET('SLA-parameter DRIFT'!$A$1,3,Q68-1))</f>
        <v>#N/A</v>
      </c>
      <c r="U68" s="182" t="e">
        <f t="shared" ca="1" si="5"/>
        <v>#N/A</v>
      </c>
      <c r="V68" s="92" t="str">
        <f t="shared" si="6"/>
        <v/>
      </c>
      <c r="W68" s="192"/>
      <c r="Y68" s="193"/>
      <c r="Z68" s="193"/>
      <c r="AA68" s="133"/>
    </row>
    <row r="69" spans="2:27" s="60" customFormat="1" ht="15" x14ac:dyDescent="0.25">
      <c r="B69" s="183"/>
      <c r="C69" s="184"/>
      <c r="D69" s="80"/>
      <c r="E69" s="81"/>
      <c r="F69" s="86"/>
      <c r="G69" s="185"/>
      <c r="H69" s="82"/>
      <c r="I69" s="185"/>
      <c r="J69" s="82"/>
      <c r="K69" s="186"/>
      <c r="L69" s="187"/>
      <c r="M69" s="188" t="str">
        <f>IF(ISBLANK(E69),"",IF(E69&lt;&gt;"VULA Basis","Ikke viktig",IF(ISNUMBER(MATCH(D69,Postnummer!A:A,0)),VLOOKUP(D69,Postnummer!A:D,4,0),"Distrikt")))</f>
        <v/>
      </c>
      <c r="N69" s="188">
        <f t="shared" si="7"/>
        <v>0</v>
      </c>
      <c r="O69" s="188">
        <f t="shared" si="8"/>
        <v>0</v>
      </c>
      <c r="P69" s="189" t="str">
        <f t="shared" si="9"/>
        <v/>
      </c>
      <c r="Q69" s="182" t="e">
        <f>MATCH(P69,'SLA-parameter DRIFT'!$2:$2,0)</f>
        <v>#N/A</v>
      </c>
      <c r="R69" s="182" t="e">
        <f ca="1">MATCH(TIME(HOUR(H69),MINUTE(H69),SECOND(H69)),OFFSET('SLA-parameter DRIFT'!$A$1,0,Q69-1,1000,1))</f>
        <v>#N/A</v>
      </c>
      <c r="S69" s="190" t="e">
        <f ca="1">DATE(YEAR(T69),MONTH(T69),DAY(T69))
+VLOOKUP(TIME(HOUR(T69),MINUTE(T69)-1,0),OFFSET('SLA-parameter DRIFT'!$A$1,2,Q69-1,4,3),3)
+VLOOKUP(TIME(HOUR(T69),MINUTE(T69)-1,0),OFFSET('SLA-parameter DRIFT'!$A$1,2,Q69-1,4,3),2)</f>
        <v>#N/A</v>
      </c>
      <c r="T69" s="191" t="e">
        <f ca="1">VLOOKUP(DATE(YEAR(G69),MONTH(G69),DAY(G69)),Virkedager!C:G,2,0)+
IF(VLOOKUP(DATE(YEAR(G69),MONTH(G69),DAY(G69)),Virkedager!C:G,2,0)=DATE(YEAR(G69),MONTH(G69),DAY(G69)),OFFSET('SLA-parameter DRIFT'!$A$1,R69,Q69-1),OFFSET('SLA-parameter DRIFT'!$A$1,3,Q69-1))</f>
        <v>#N/A</v>
      </c>
      <c r="U69" s="182" t="e">
        <f t="shared" ca="1" si="5"/>
        <v>#N/A</v>
      </c>
      <c r="V69" s="92" t="str">
        <f t="shared" si="6"/>
        <v/>
      </c>
      <c r="W69" s="192"/>
      <c r="Y69" s="193"/>
      <c r="Z69" s="193"/>
      <c r="AA69" s="133"/>
    </row>
    <row r="70" spans="2:27" s="60" customFormat="1" ht="15" x14ac:dyDescent="0.25">
      <c r="B70" s="183"/>
      <c r="C70" s="184"/>
      <c r="D70" s="80"/>
      <c r="E70" s="81"/>
      <c r="F70" s="86"/>
      <c r="G70" s="185"/>
      <c r="H70" s="82"/>
      <c r="I70" s="185"/>
      <c r="J70" s="82"/>
      <c r="K70" s="186"/>
      <c r="L70" s="187"/>
      <c r="M70" s="188" t="str">
        <f>IF(ISBLANK(E70),"",IF(E70&lt;&gt;"VULA Basis","Ikke viktig",IF(ISNUMBER(MATCH(D70,Postnummer!A:A,0)),VLOOKUP(D70,Postnummer!A:D,4,0),"Distrikt")))</f>
        <v/>
      </c>
      <c r="N70" s="188">
        <f t="shared" si="7"/>
        <v>0</v>
      </c>
      <c r="O70" s="188">
        <f t="shared" si="8"/>
        <v>0</v>
      </c>
      <c r="P70" s="189" t="str">
        <f t="shared" si="9"/>
        <v/>
      </c>
      <c r="Q70" s="182" t="e">
        <f>MATCH(P70,'SLA-parameter DRIFT'!$2:$2,0)</f>
        <v>#N/A</v>
      </c>
      <c r="R70" s="182" t="e">
        <f ca="1">MATCH(TIME(HOUR(H70),MINUTE(H70),SECOND(H70)),OFFSET('SLA-parameter DRIFT'!$A$1,0,Q70-1,1000,1))</f>
        <v>#N/A</v>
      </c>
      <c r="S70" s="190" t="e">
        <f ca="1">DATE(YEAR(T70),MONTH(T70),DAY(T70))
+VLOOKUP(TIME(HOUR(T70),MINUTE(T70)-1,0),OFFSET('SLA-parameter DRIFT'!$A$1,2,Q70-1,4,3),3)
+VLOOKUP(TIME(HOUR(T70),MINUTE(T70)-1,0),OFFSET('SLA-parameter DRIFT'!$A$1,2,Q70-1,4,3),2)</f>
        <v>#N/A</v>
      </c>
      <c r="T70" s="191" t="e">
        <f ca="1">VLOOKUP(DATE(YEAR(G70),MONTH(G70),DAY(G70)),Virkedager!C:G,2,0)+
IF(VLOOKUP(DATE(YEAR(G70),MONTH(G70),DAY(G70)),Virkedager!C:G,2,0)=DATE(YEAR(G70),MONTH(G70),DAY(G70)),OFFSET('SLA-parameter DRIFT'!$A$1,R70,Q70-1),OFFSET('SLA-parameter DRIFT'!$A$1,3,Q70-1))</f>
        <v>#N/A</v>
      </c>
      <c r="U70" s="182" t="e">
        <f t="shared" ref="U70:U133" ca="1" si="10">O70&lt;=S70</f>
        <v>#N/A</v>
      </c>
      <c r="V70" s="92" t="str">
        <f t="shared" si="6"/>
        <v/>
      </c>
      <c r="W70" s="192"/>
      <c r="Y70" s="193"/>
      <c r="Z70" s="193"/>
      <c r="AA70" s="133"/>
    </row>
    <row r="71" spans="2:27" s="60" customFormat="1" ht="15" x14ac:dyDescent="0.25">
      <c r="B71" s="183"/>
      <c r="C71" s="184"/>
      <c r="D71" s="80"/>
      <c r="E71" s="81"/>
      <c r="F71" s="86"/>
      <c r="G71" s="185"/>
      <c r="H71" s="82"/>
      <c r="I71" s="185"/>
      <c r="J71" s="82"/>
      <c r="K71" s="186"/>
      <c r="L71" s="187"/>
      <c r="M71" s="188" t="str">
        <f>IF(ISBLANK(E71),"",IF(E71&lt;&gt;"VULA Basis","Ikke viktig",IF(ISNUMBER(MATCH(D71,Postnummer!A:A,0)),VLOOKUP(D71,Postnummer!A:D,4,0),"Distrikt")))</f>
        <v/>
      </c>
      <c r="N71" s="188">
        <f t="shared" si="7"/>
        <v>0</v>
      </c>
      <c r="O71" s="188">
        <f t="shared" si="8"/>
        <v>0</v>
      </c>
      <c r="P71" s="189" t="str">
        <f t="shared" si="9"/>
        <v/>
      </c>
      <c r="Q71" s="182" t="e">
        <f>MATCH(P71,'SLA-parameter DRIFT'!$2:$2,0)</f>
        <v>#N/A</v>
      </c>
      <c r="R71" s="182" t="e">
        <f ca="1">MATCH(TIME(HOUR(H71),MINUTE(H71),SECOND(H71)),OFFSET('SLA-parameter DRIFT'!$A$1,0,Q71-1,1000,1))</f>
        <v>#N/A</v>
      </c>
      <c r="S71" s="190" t="e">
        <f ca="1">DATE(YEAR(T71),MONTH(T71),DAY(T71))
+VLOOKUP(TIME(HOUR(T71),MINUTE(T71)-1,0),OFFSET('SLA-parameter DRIFT'!$A$1,2,Q71-1,4,3),3)
+VLOOKUP(TIME(HOUR(T71),MINUTE(T71)-1,0),OFFSET('SLA-parameter DRIFT'!$A$1,2,Q71-1,4,3),2)</f>
        <v>#N/A</v>
      </c>
      <c r="T71" s="191" t="e">
        <f ca="1">VLOOKUP(DATE(YEAR(G71),MONTH(G71),DAY(G71)),Virkedager!C:G,2,0)+
IF(VLOOKUP(DATE(YEAR(G71),MONTH(G71),DAY(G71)),Virkedager!C:G,2,0)=DATE(YEAR(G71),MONTH(G71),DAY(G71)),OFFSET('SLA-parameter DRIFT'!$A$1,R71,Q71-1),OFFSET('SLA-parameter DRIFT'!$A$1,3,Q71-1))</f>
        <v>#N/A</v>
      </c>
      <c r="U71" s="182" t="e">
        <f t="shared" ca="1" si="10"/>
        <v>#N/A</v>
      </c>
      <c r="V71" s="92" t="str">
        <f t="shared" si="6"/>
        <v/>
      </c>
      <c r="W71" s="192"/>
      <c r="Y71" s="193"/>
      <c r="Z71" s="193"/>
      <c r="AA71" s="133"/>
    </row>
    <row r="72" spans="2:27" s="60" customFormat="1" ht="15" x14ac:dyDescent="0.25">
      <c r="B72" s="183"/>
      <c r="C72" s="184"/>
      <c r="D72" s="80"/>
      <c r="E72" s="81"/>
      <c r="F72" s="86"/>
      <c r="G72" s="185"/>
      <c r="H72" s="82"/>
      <c r="I72" s="185"/>
      <c r="J72" s="82"/>
      <c r="K72" s="186"/>
      <c r="L72" s="187"/>
      <c r="M72" s="188" t="str">
        <f>IF(ISBLANK(E72),"",IF(E72&lt;&gt;"VULA Basis","Ikke viktig",IF(ISNUMBER(MATCH(D72,Postnummer!A:A,0)),VLOOKUP(D72,Postnummer!A:D,4,0),"Distrikt")))</f>
        <v/>
      </c>
      <c r="N72" s="188">
        <f t="shared" si="7"/>
        <v>0</v>
      </c>
      <c r="O72" s="188">
        <f t="shared" si="8"/>
        <v>0</v>
      </c>
      <c r="P72" s="189" t="str">
        <f t="shared" si="9"/>
        <v/>
      </c>
      <c r="Q72" s="182" t="e">
        <f>MATCH(P72,'SLA-parameter DRIFT'!$2:$2,0)</f>
        <v>#N/A</v>
      </c>
      <c r="R72" s="182" t="e">
        <f ca="1">MATCH(TIME(HOUR(H72),MINUTE(H72),SECOND(H72)),OFFSET('SLA-parameter DRIFT'!$A$1,0,Q72-1,1000,1))</f>
        <v>#N/A</v>
      </c>
      <c r="S72" s="190" t="e">
        <f ca="1">DATE(YEAR(T72),MONTH(T72),DAY(T72))
+VLOOKUP(TIME(HOUR(T72),MINUTE(T72)-1,0),OFFSET('SLA-parameter DRIFT'!$A$1,2,Q72-1,4,3),3)
+VLOOKUP(TIME(HOUR(T72),MINUTE(T72)-1,0),OFFSET('SLA-parameter DRIFT'!$A$1,2,Q72-1,4,3),2)</f>
        <v>#N/A</v>
      </c>
      <c r="T72" s="191" t="e">
        <f ca="1">VLOOKUP(DATE(YEAR(G72),MONTH(G72),DAY(G72)),Virkedager!C:G,2,0)+
IF(VLOOKUP(DATE(YEAR(G72),MONTH(G72),DAY(G72)),Virkedager!C:G,2,0)=DATE(YEAR(G72),MONTH(G72),DAY(G72)),OFFSET('SLA-parameter DRIFT'!$A$1,R72,Q72-1),OFFSET('SLA-parameter DRIFT'!$A$1,3,Q72-1))</f>
        <v>#N/A</v>
      </c>
      <c r="U72" s="182" t="e">
        <f t="shared" ca="1" si="10"/>
        <v>#N/A</v>
      </c>
      <c r="V72" s="92" t="str">
        <f t="shared" si="6"/>
        <v/>
      </c>
      <c r="W72" s="192"/>
      <c r="Y72" s="193"/>
      <c r="Z72" s="193"/>
      <c r="AA72" s="133"/>
    </row>
    <row r="73" spans="2:27" s="60" customFormat="1" ht="15" x14ac:dyDescent="0.25">
      <c r="B73" s="183"/>
      <c r="C73" s="184"/>
      <c r="D73" s="80"/>
      <c r="E73" s="81"/>
      <c r="F73" s="86"/>
      <c r="G73" s="185"/>
      <c r="H73" s="82"/>
      <c r="I73" s="185"/>
      <c r="J73" s="82"/>
      <c r="K73" s="186"/>
      <c r="L73" s="187"/>
      <c r="M73" s="188" t="str">
        <f>IF(ISBLANK(E73),"",IF(E73&lt;&gt;"VULA Basis","Ikke viktig",IF(ISNUMBER(MATCH(D73,Postnummer!A:A,0)),VLOOKUP(D73,Postnummer!A:D,4,0),"Distrikt")))</f>
        <v/>
      </c>
      <c r="N73" s="188">
        <f t="shared" si="7"/>
        <v>0</v>
      </c>
      <c r="O73" s="188">
        <f t="shared" si="8"/>
        <v>0</v>
      </c>
      <c r="P73" s="189" t="str">
        <f t="shared" si="9"/>
        <v/>
      </c>
      <c r="Q73" s="182" t="e">
        <f>MATCH(P73,'SLA-parameter DRIFT'!$2:$2,0)</f>
        <v>#N/A</v>
      </c>
      <c r="R73" s="182" t="e">
        <f ca="1">MATCH(TIME(HOUR(H73),MINUTE(H73),SECOND(H73)),OFFSET('SLA-parameter DRIFT'!$A$1,0,Q73-1,1000,1))</f>
        <v>#N/A</v>
      </c>
      <c r="S73" s="190" t="e">
        <f ca="1">DATE(YEAR(T73),MONTH(T73),DAY(T73))
+VLOOKUP(TIME(HOUR(T73),MINUTE(T73)-1,0),OFFSET('SLA-parameter DRIFT'!$A$1,2,Q73-1,4,3),3)
+VLOOKUP(TIME(HOUR(T73),MINUTE(T73)-1,0),OFFSET('SLA-parameter DRIFT'!$A$1,2,Q73-1,4,3),2)</f>
        <v>#N/A</v>
      </c>
      <c r="T73" s="191" t="e">
        <f ca="1">VLOOKUP(DATE(YEAR(G73),MONTH(G73),DAY(G73)),Virkedager!C:G,2,0)+
IF(VLOOKUP(DATE(YEAR(G73),MONTH(G73),DAY(G73)),Virkedager!C:G,2,0)=DATE(YEAR(G73),MONTH(G73),DAY(G73)),OFFSET('SLA-parameter DRIFT'!$A$1,R73,Q73-1),OFFSET('SLA-parameter DRIFT'!$A$1,3,Q73-1))</f>
        <v>#N/A</v>
      </c>
      <c r="U73" s="182" t="e">
        <f t="shared" ca="1" si="10"/>
        <v>#N/A</v>
      </c>
      <c r="V73" s="92" t="str">
        <f t="shared" si="6"/>
        <v/>
      </c>
      <c r="W73" s="192"/>
      <c r="Y73" s="193"/>
      <c r="Z73" s="193"/>
      <c r="AA73" s="133"/>
    </row>
    <row r="74" spans="2:27" s="60" customFormat="1" ht="15" x14ac:dyDescent="0.25">
      <c r="B74" s="183"/>
      <c r="C74" s="184"/>
      <c r="D74" s="80"/>
      <c r="E74" s="81"/>
      <c r="F74" s="86"/>
      <c r="G74" s="185"/>
      <c r="H74" s="82"/>
      <c r="I74" s="185"/>
      <c r="J74" s="82"/>
      <c r="K74" s="186"/>
      <c r="L74" s="187"/>
      <c r="M74" s="188" t="str">
        <f>IF(ISBLANK(E74),"",IF(E74&lt;&gt;"VULA Basis","Ikke viktig",IF(ISNUMBER(MATCH(D74,Postnummer!A:A,0)),VLOOKUP(D74,Postnummer!A:D,4,0),"Distrikt")))</f>
        <v/>
      </c>
      <c r="N74" s="188">
        <f t="shared" si="7"/>
        <v>0</v>
      </c>
      <c r="O74" s="188">
        <f t="shared" si="8"/>
        <v>0</v>
      </c>
      <c r="P74" s="189" t="str">
        <f t="shared" si="9"/>
        <v/>
      </c>
      <c r="Q74" s="182" t="e">
        <f>MATCH(P74,'SLA-parameter DRIFT'!$2:$2,0)</f>
        <v>#N/A</v>
      </c>
      <c r="R74" s="182" t="e">
        <f ca="1">MATCH(TIME(HOUR(H74),MINUTE(H74),SECOND(H74)),OFFSET('SLA-parameter DRIFT'!$A$1,0,Q74-1,1000,1))</f>
        <v>#N/A</v>
      </c>
      <c r="S74" s="190" t="e">
        <f ca="1">DATE(YEAR(T74),MONTH(T74),DAY(T74))
+VLOOKUP(TIME(HOUR(T74),MINUTE(T74)-1,0),OFFSET('SLA-parameter DRIFT'!$A$1,2,Q74-1,4,3),3)
+VLOOKUP(TIME(HOUR(T74),MINUTE(T74)-1,0),OFFSET('SLA-parameter DRIFT'!$A$1,2,Q74-1,4,3),2)</f>
        <v>#N/A</v>
      </c>
      <c r="T74" s="191" t="e">
        <f ca="1">VLOOKUP(DATE(YEAR(G74),MONTH(G74),DAY(G74)),Virkedager!C:G,2,0)+
IF(VLOOKUP(DATE(YEAR(G74),MONTH(G74),DAY(G74)),Virkedager!C:G,2,0)=DATE(YEAR(G74),MONTH(G74),DAY(G74)),OFFSET('SLA-parameter DRIFT'!$A$1,R74,Q74-1),OFFSET('SLA-parameter DRIFT'!$A$1,3,Q74-1))</f>
        <v>#N/A</v>
      </c>
      <c r="U74" s="182" t="e">
        <f t="shared" ca="1" si="10"/>
        <v>#N/A</v>
      </c>
      <c r="V74" s="92" t="str">
        <f t="shared" si="6"/>
        <v/>
      </c>
      <c r="W74" s="192"/>
      <c r="Y74" s="193"/>
      <c r="Z74" s="193"/>
      <c r="AA74" s="133"/>
    </row>
    <row r="75" spans="2:27" s="60" customFormat="1" ht="15" x14ac:dyDescent="0.25">
      <c r="B75" s="183"/>
      <c r="C75" s="184"/>
      <c r="D75" s="80"/>
      <c r="E75" s="81"/>
      <c r="F75" s="86"/>
      <c r="G75" s="185"/>
      <c r="H75" s="82"/>
      <c r="I75" s="185"/>
      <c r="J75" s="82"/>
      <c r="K75" s="186"/>
      <c r="L75" s="187"/>
      <c r="M75" s="188" t="str">
        <f>IF(ISBLANK(E75),"",IF(E75&lt;&gt;"VULA Basis","Ikke viktig",IF(ISNUMBER(MATCH(D75,Postnummer!A:A,0)),VLOOKUP(D75,Postnummer!A:D,4,0),"Distrikt")))</f>
        <v/>
      </c>
      <c r="N75" s="188">
        <f t="shared" si="7"/>
        <v>0</v>
      </c>
      <c r="O75" s="188">
        <f t="shared" si="8"/>
        <v>0</v>
      </c>
      <c r="P75" s="189" t="str">
        <f t="shared" si="9"/>
        <v/>
      </c>
      <c r="Q75" s="182" t="e">
        <f>MATCH(P75,'SLA-parameter DRIFT'!$2:$2,0)</f>
        <v>#N/A</v>
      </c>
      <c r="R75" s="182" t="e">
        <f ca="1">MATCH(TIME(HOUR(H75),MINUTE(H75),SECOND(H75)),OFFSET('SLA-parameter DRIFT'!$A$1,0,Q75-1,1000,1))</f>
        <v>#N/A</v>
      </c>
      <c r="S75" s="190" t="e">
        <f ca="1">DATE(YEAR(T75),MONTH(T75),DAY(T75))
+VLOOKUP(TIME(HOUR(T75),MINUTE(T75)-1,0),OFFSET('SLA-parameter DRIFT'!$A$1,2,Q75-1,4,3),3)
+VLOOKUP(TIME(HOUR(T75),MINUTE(T75)-1,0),OFFSET('SLA-parameter DRIFT'!$A$1,2,Q75-1,4,3),2)</f>
        <v>#N/A</v>
      </c>
      <c r="T75" s="191" t="e">
        <f ca="1">VLOOKUP(DATE(YEAR(G75),MONTH(G75),DAY(G75)),Virkedager!C:G,2,0)+
IF(VLOOKUP(DATE(YEAR(G75),MONTH(G75),DAY(G75)),Virkedager!C:G,2,0)=DATE(YEAR(G75),MONTH(G75),DAY(G75)),OFFSET('SLA-parameter DRIFT'!$A$1,R75,Q75-1),OFFSET('SLA-parameter DRIFT'!$A$1,3,Q75-1))</f>
        <v>#N/A</v>
      </c>
      <c r="U75" s="182" t="e">
        <f t="shared" ca="1" si="10"/>
        <v>#N/A</v>
      </c>
      <c r="V75" s="92" t="str">
        <f t="shared" si="6"/>
        <v/>
      </c>
      <c r="W75" s="192"/>
      <c r="Y75" s="193"/>
      <c r="Z75" s="193"/>
      <c r="AA75" s="133"/>
    </row>
    <row r="76" spans="2:27" s="60" customFormat="1" ht="15" x14ac:dyDescent="0.25">
      <c r="B76" s="183"/>
      <c r="C76" s="184"/>
      <c r="D76" s="80"/>
      <c r="E76" s="81"/>
      <c r="F76" s="86"/>
      <c r="G76" s="185"/>
      <c r="H76" s="82"/>
      <c r="I76" s="185"/>
      <c r="J76" s="82"/>
      <c r="K76" s="186"/>
      <c r="L76" s="187"/>
      <c r="M76" s="188" t="str">
        <f>IF(ISBLANK(E76),"",IF(E76&lt;&gt;"VULA Basis","Ikke viktig",IF(ISNUMBER(MATCH(D76,Postnummer!A:A,0)),VLOOKUP(D76,Postnummer!A:D,4,0),"Distrikt")))</f>
        <v/>
      </c>
      <c r="N76" s="188">
        <f t="shared" si="7"/>
        <v>0</v>
      </c>
      <c r="O76" s="188">
        <f t="shared" si="8"/>
        <v>0</v>
      </c>
      <c r="P76" s="189" t="str">
        <f t="shared" si="9"/>
        <v/>
      </c>
      <c r="Q76" s="182" t="e">
        <f>MATCH(P76,'SLA-parameter DRIFT'!$2:$2,0)</f>
        <v>#N/A</v>
      </c>
      <c r="R76" s="182" t="e">
        <f ca="1">MATCH(TIME(HOUR(H76),MINUTE(H76),SECOND(H76)),OFFSET('SLA-parameter DRIFT'!$A$1,0,Q76-1,1000,1))</f>
        <v>#N/A</v>
      </c>
      <c r="S76" s="190" t="e">
        <f ca="1">DATE(YEAR(T76),MONTH(T76),DAY(T76))
+VLOOKUP(TIME(HOUR(T76),MINUTE(T76)-1,0),OFFSET('SLA-parameter DRIFT'!$A$1,2,Q76-1,4,3),3)
+VLOOKUP(TIME(HOUR(T76),MINUTE(T76)-1,0),OFFSET('SLA-parameter DRIFT'!$A$1,2,Q76-1,4,3),2)</f>
        <v>#N/A</v>
      </c>
      <c r="T76" s="191" t="e">
        <f ca="1">VLOOKUP(DATE(YEAR(G76),MONTH(G76),DAY(G76)),Virkedager!C:G,2,0)+
IF(VLOOKUP(DATE(YEAR(G76),MONTH(G76),DAY(G76)),Virkedager!C:G,2,0)=DATE(YEAR(G76),MONTH(G76),DAY(G76)),OFFSET('SLA-parameter DRIFT'!$A$1,R76,Q76-1),OFFSET('SLA-parameter DRIFT'!$A$1,3,Q76-1))</f>
        <v>#N/A</v>
      </c>
      <c r="U76" s="182" t="e">
        <f t="shared" ca="1" si="10"/>
        <v>#N/A</v>
      </c>
      <c r="V76" s="92" t="str">
        <f t="shared" si="6"/>
        <v/>
      </c>
      <c r="W76" s="192"/>
      <c r="Y76" s="193"/>
      <c r="Z76" s="193"/>
      <c r="AA76" s="133"/>
    </row>
    <row r="77" spans="2:27" s="60" customFormat="1" ht="15" x14ac:dyDescent="0.25">
      <c r="B77" s="183"/>
      <c r="C77" s="184"/>
      <c r="D77" s="80"/>
      <c r="E77" s="81"/>
      <c r="F77" s="86"/>
      <c r="G77" s="185"/>
      <c r="H77" s="82"/>
      <c r="I77" s="185"/>
      <c r="J77" s="82"/>
      <c r="K77" s="186"/>
      <c r="L77" s="187"/>
      <c r="M77" s="188" t="str">
        <f>IF(ISBLANK(E77),"",IF(E77&lt;&gt;"VULA Basis","Ikke viktig",IF(ISNUMBER(MATCH(D77,Postnummer!A:A,0)),VLOOKUP(D77,Postnummer!A:D,4,0),"Distrikt")))</f>
        <v/>
      </c>
      <c r="N77" s="188">
        <f t="shared" si="7"/>
        <v>0</v>
      </c>
      <c r="O77" s="188">
        <f t="shared" si="8"/>
        <v>0</v>
      </c>
      <c r="P77" s="189" t="str">
        <f t="shared" si="9"/>
        <v/>
      </c>
      <c r="Q77" s="182" t="e">
        <f>MATCH(P77,'SLA-parameter DRIFT'!$2:$2,0)</f>
        <v>#N/A</v>
      </c>
      <c r="R77" s="182" t="e">
        <f ca="1">MATCH(TIME(HOUR(H77),MINUTE(H77),SECOND(H77)),OFFSET('SLA-parameter DRIFT'!$A$1,0,Q77-1,1000,1))</f>
        <v>#N/A</v>
      </c>
      <c r="S77" s="190" t="e">
        <f ca="1">DATE(YEAR(T77),MONTH(T77),DAY(T77))
+VLOOKUP(TIME(HOUR(T77),MINUTE(T77)-1,0),OFFSET('SLA-parameter DRIFT'!$A$1,2,Q77-1,4,3),3)
+VLOOKUP(TIME(HOUR(T77),MINUTE(T77)-1,0),OFFSET('SLA-parameter DRIFT'!$A$1,2,Q77-1,4,3),2)</f>
        <v>#N/A</v>
      </c>
      <c r="T77" s="191" t="e">
        <f ca="1">VLOOKUP(DATE(YEAR(G77),MONTH(G77),DAY(G77)),Virkedager!C:G,2,0)+
IF(VLOOKUP(DATE(YEAR(G77),MONTH(G77),DAY(G77)),Virkedager!C:G,2,0)=DATE(YEAR(G77),MONTH(G77),DAY(G77)),OFFSET('SLA-parameter DRIFT'!$A$1,R77,Q77-1),OFFSET('SLA-parameter DRIFT'!$A$1,3,Q77-1))</f>
        <v>#N/A</v>
      </c>
      <c r="U77" s="182" t="e">
        <f t="shared" ca="1" si="10"/>
        <v>#N/A</v>
      </c>
      <c r="V77" s="92" t="str">
        <f t="shared" si="6"/>
        <v/>
      </c>
      <c r="W77" s="192"/>
      <c r="Y77" s="193"/>
      <c r="Z77" s="193"/>
      <c r="AA77" s="133"/>
    </row>
    <row r="78" spans="2:27" s="60" customFormat="1" ht="15" x14ac:dyDescent="0.25">
      <c r="B78" s="183"/>
      <c r="C78" s="184"/>
      <c r="D78" s="80"/>
      <c r="E78" s="81"/>
      <c r="F78" s="86"/>
      <c r="G78" s="185"/>
      <c r="H78" s="82"/>
      <c r="I78" s="185"/>
      <c r="J78" s="82"/>
      <c r="K78" s="186"/>
      <c r="L78" s="187"/>
      <c r="M78" s="188" t="str">
        <f>IF(ISBLANK(E78),"",IF(E78&lt;&gt;"VULA Basis","Ikke viktig",IF(ISNUMBER(MATCH(D78,Postnummer!A:A,0)),VLOOKUP(D78,Postnummer!A:D,4,0),"Distrikt")))</f>
        <v/>
      </c>
      <c r="N78" s="188">
        <f t="shared" si="7"/>
        <v>0</v>
      </c>
      <c r="O78" s="188">
        <f t="shared" si="8"/>
        <v>0</v>
      </c>
      <c r="P78" s="189" t="str">
        <f t="shared" si="9"/>
        <v/>
      </c>
      <c r="Q78" s="182" t="e">
        <f>MATCH(P78,'SLA-parameter DRIFT'!$2:$2,0)</f>
        <v>#N/A</v>
      </c>
      <c r="R78" s="182" t="e">
        <f ca="1">MATCH(TIME(HOUR(H78),MINUTE(H78),SECOND(H78)),OFFSET('SLA-parameter DRIFT'!$A$1,0,Q78-1,1000,1))</f>
        <v>#N/A</v>
      </c>
      <c r="S78" s="190" t="e">
        <f ca="1">DATE(YEAR(T78),MONTH(T78),DAY(T78))
+VLOOKUP(TIME(HOUR(T78),MINUTE(T78)-1,0),OFFSET('SLA-parameter DRIFT'!$A$1,2,Q78-1,4,3),3)
+VLOOKUP(TIME(HOUR(T78),MINUTE(T78)-1,0),OFFSET('SLA-parameter DRIFT'!$A$1,2,Q78-1,4,3),2)</f>
        <v>#N/A</v>
      </c>
      <c r="T78" s="191" t="e">
        <f ca="1">VLOOKUP(DATE(YEAR(G78),MONTH(G78),DAY(G78)),Virkedager!C:G,2,0)+
IF(VLOOKUP(DATE(YEAR(G78),MONTH(G78),DAY(G78)),Virkedager!C:G,2,0)=DATE(YEAR(G78),MONTH(G78),DAY(G78)),OFFSET('SLA-parameter DRIFT'!$A$1,R78,Q78-1),OFFSET('SLA-parameter DRIFT'!$A$1,3,Q78-1))</f>
        <v>#N/A</v>
      </c>
      <c r="U78" s="182" t="e">
        <f t="shared" ca="1" si="10"/>
        <v>#N/A</v>
      </c>
      <c r="V78" s="92" t="str">
        <f t="shared" si="6"/>
        <v/>
      </c>
      <c r="W78" s="192"/>
      <c r="Y78" s="193"/>
      <c r="Z78" s="193"/>
      <c r="AA78" s="133"/>
    </row>
    <row r="79" spans="2:27" s="60" customFormat="1" ht="15" x14ac:dyDescent="0.25">
      <c r="B79" s="183"/>
      <c r="C79" s="184"/>
      <c r="D79" s="80"/>
      <c r="E79" s="81"/>
      <c r="F79" s="86"/>
      <c r="G79" s="185"/>
      <c r="H79" s="82"/>
      <c r="I79" s="185"/>
      <c r="J79" s="82"/>
      <c r="K79" s="186"/>
      <c r="L79" s="187"/>
      <c r="M79" s="188" t="str">
        <f>IF(ISBLANK(E79),"",IF(E79&lt;&gt;"VULA Basis","Ikke viktig",IF(ISNUMBER(MATCH(D79,Postnummer!A:A,0)),VLOOKUP(D79,Postnummer!A:D,4,0),"Distrikt")))</f>
        <v/>
      </c>
      <c r="N79" s="188">
        <f t="shared" si="7"/>
        <v>0</v>
      </c>
      <c r="O79" s="188">
        <f t="shared" si="8"/>
        <v>0</v>
      </c>
      <c r="P79" s="189" t="str">
        <f t="shared" si="9"/>
        <v/>
      </c>
      <c r="Q79" s="182" t="e">
        <f>MATCH(P79,'SLA-parameter DRIFT'!$2:$2,0)</f>
        <v>#N/A</v>
      </c>
      <c r="R79" s="182" t="e">
        <f ca="1">MATCH(TIME(HOUR(H79),MINUTE(H79),SECOND(H79)),OFFSET('SLA-parameter DRIFT'!$A$1,0,Q79-1,1000,1))</f>
        <v>#N/A</v>
      </c>
      <c r="S79" s="190" t="e">
        <f ca="1">DATE(YEAR(T79),MONTH(T79),DAY(T79))
+VLOOKUP(TIME(HOUR(T79),MINUTE(T79)-1,0),OFFSET('SLA-parameter DRIFT'!$A$1,2,Q79-1,4,3),3)
+VLOOKUP(TIME(HOUR(T79),MINUTE(T79)-1,0),OFFSET('SLA-parameter DRIFT'!$A$1,2,Q79-1,4,3),2)</f>
        <v>#N/A</v>
      </c>
      <c r="T79" s="191" t="e">
        <f ca="1">VLOOKUP(DATE(YEAR(G79),MONTH(G79),DAY(G79)),Virkedager!C:G,2,0)+
IF(VLOOKUP(DATE(YEAR(G79),MONTH(G79),DAY(G79)),Virkedager!C:G,2,0)=DATE(YEAR(G79),MONTH(G79),DAY(G79)),OFFSET('SLA-parameter DRIFT'!$A$1,R79,Q79-1),OFFSET('SLA-parameter DRIFT'!$A$1,3,Q79-1))</f>
        <v>#N/A</v>
      </c>
      <c r="U79" s="182" t="e">
        <f t="shared" ca="1" si="10"/>
        <v>#N/A</v>
      </c>
      <c r="V79" s="92" t="str">
        <f t="shared" si="6"/>
        <v/>
      </c>
      <c r="W79" s="192"/>
      <c r="Y79" s="193"/>
      <c r="Z79" s="193"/>
      <c r="AA79" s="133"/>
    </row>
    <row r="80" spans="2:27" s="60" customFormat="1" ht="15" x14ac:dyDescent="0.25">
      <c r="B80" s="183"/>
      <c r="C80" s="184"/>
      <c r="D80" s="80"/>
      <c r="E80" s="81"/>
      <c r="F80" s="86"/>
      <c r="G80" s="185"/>
      <c r="H80" s="82"/>
      <c r="I80" s="185"/>
      <c r="J80" s="82"/>
      <c r="K80" s="186"/>
      <c r="L80" s="187"/>
      <c r="M80" s="188" t="str">
        <f>IF(ISBLANK(E80),"",IF(E80&lt;&gt;"VULA Basis","Ikke viktig",IF(ISNUMBER(MATCH(D80,Postnummer!A:A,0)),VLOOKUP(D80,Postnummer!A:D,4,0),"Distrikt")))</f>
        <v/>
      </c>
      <c r="N80" s="188">
        <f t="shared" si="7"/>
        <v>0</v>
      </c>
      <c r="O80" s="188">
        <f t="shared" si="8"/>
        <v>0</v>
      </c>
      <c r="P80" s="189" t="str">
        <f t="shared" si="9"/>
        <v/>
      </c>
      <c r="Q80" s="182" t="e">
        <f>MATCH(P80,'SLA-parameter DRIFT'!$2:$2,0)</f>
        <v>#N/A</v>
      </c>
      <c r="R80" s="182" t="e">
        <f ca="1">MATCH(TIME(HOUR(H80),MINUTE(H80),SECOND(H80)),OFFSET('SLA-parameter DRIFT'!$A$1,0,Q80-1,1000,1))</f>
        <v>#N/A</v>
      </c>
      <c r="S80" s="190" t="e">
        <f ca="1">DATE(YEAR(T80),MONTH(T80),DAY(T80))
+VLOOKUP(TIME(HOUR(T80),MINUTE(T80)-1,0),OFFSET('SLA-parameter DRIFT'!$A$1,2,Q80-1,4,3),3)
+VLOOKUP(TIME(HOUR(T80),MINUTE(T80)-1,0),OFFSET('SLA-parameter DRIFT'!$A$1,2,Q80-1,4,3),2)</f>
        <v>#N/A</v>
      </c>
      <c r="T80" s="191" t="e">
        <f ca="1">VLOOKUP(DATE(YEAR(G80),MONTH(G80),DAY(G80)),Virkedager!C:G,2,0)+
IF(VLOOKUP(DATE(YEAR(G80),MONTH(G80),DAY(G80)),Virkedager!C:G,2,0)=DATE(YEAR(G80),MONTH(G80),DAY(G80)),OFFSET('SLA-parameter DRIFT'!$A$1,R80,Q80-1),OFFSET('SLA-parameter DRIFT'!$A$1,3,Q80-1))</f>
        <v>#N/A</v>
      </c>
      <c r="U80" s="182" t="e">
        <f t="shared" ca="1" si="10"/>
        <v>#N/A</v>
      </c>
      <c r="V80" s="92" t="str">
        <f t="shared" si="6"/>
        <v/>
      </c>
      <c r="W80" s="192"/>
      <c r="Y80" s="193"/>
      <c r="Z80" s="193"/>
      <c r="AA80" s="133"/>
    </row>
    <row r="81" spans="2:27" s="60" customFormat="1" ht="15" x14ac:dyDescent="0.25">
      <c r="B81" s="183"/>
      <c r="C81" s="184"/>
      <c r="D81" s="80"/>
      <c r="E81" s="81"/>
      <c r="F81" s="86"/>
      <c r="G81" s="185"/>
      <c r="H81" s="82"/>
      <c r="I81" s="185"/>
      <c r="J81" s="82"/>
      <c r="K81" s="186"/>
      <c r="L81" s="187"/>
      <c r="M81" s="188" t="str">
        <f>IF(ISBLANK(E81),"",IF(E81&lt;&gt;"VULA Basis","Ikke viktig",IF(ISNUMBER(MATCH(D81,Postnummer!A:A,0)),VLOOKUP(D81,Postnummer!A:D,4,0),"Distrikt")))</f>
        <v/>
      </c>
      <c r="N81" s="188">
        <f t="shared" si="7"/>
        <v>0</v>
      </c>
      <c r="O81" s="188">
        <f t="shared" si="8"/>
        <v>0</v>
      </c>
      <c r="P81" s="189" t="str">
        <f t="shared" si="9"/>
        <v/>
      </c>
      <c r="Q81" s="182" t="e">
        <f>MATCH(P81,'SLA-parameter DRIFT'!$2:$2,0)</f>
        <v>#N/A</v>
      </c>
      <c r="R81" s="182" t="e">
        <f ca="1">MATCH(TIME(HOUR(H81),MINUTE(H81),SECOND(H81)),OFFSET('SLA-parameter DRIFT'!$A$1,0,Q81-1,1000,1))</f>
        <v>#N/A</v>
      </c>
      <c r="S81" s="190" t="e">
        <f ca="1">DATE(YEAR(T81),MONTH(T81),DAY(T81))
+VLOOKUP(TIME(HOUR(T81),MINUTE(T81)-1,0),OFFSET('SLA-parameter DRIFT'!$A$1,2,Q81-1,4,3),3)
+VLOOKUP(TIME(HOUR(T81),MINUTE(T81)-1,0),OFFSET('SLA-parameter DRIFT'!$A$1,2,Q81-1,4,3),2)</f>
        <v>#N/A</v>
      </c>
      <c r="T81" s="191" t="e">
        <f ca="1">VLOOKUP(DATE(YEAR(G81),MONTH(G81),DAY(G81)),Virkedager!C:G,2,0)+
IF(VLOOKUP(DATE(YEAR(G81),MONTH(G81),DAY(G81)),Virkedager!C:G,2,0)=DATE(YEAR(G81),MONTH(G81),DAY(G81)),OFFSET('SLA-parameter DRIFT'!$A$1,R81,Q81-1),OFFSET('SLA-parameter DRIFT'!$A$1,3,Q81-1))</f>
        <v>#N/A</v>
      </c>
      <c r="U81" s="182" t="e">
        <f t="shared" ca="1" si="10"/>
        <v>#N/A</v>
      </c>
      <c r="V81" s="92" t="str">
        <f t="shared" si="6"/>
        <v/>
      </c>
      <c r="W81" s="192"/>
      <c r="Y81" s="193"/>
      <c r="Z81" s="193"/>
      <c r="AA81" s="133"/>
    </row>
    <row r="82" spans="2:27" s="60" customFormat="1" ht="15" x14ac:dyDescent="0.25">
      <c r="B82" s="183"/>
      <c r="C82" s="184"/>
      <c r="D82" s="80"/>
      <c r="E82" s="81"/>
      <c r="F82" s="86"/>
      <c r="G82" s="185"/>
      <c r="H82" s="82"/>
      <c r="I82" s="185"/>
      <c r="J82" s="82"/>
      <c r="K82" s="186"/>
      <c r="L82" s="187"/>
      <c r="M82" s="188" t="str">
        <f>IF(ISBLANK(E82),"",IF(E82&lt;&gt;"VULA Basis","Ikke viktig",IF(ISNUMBER(MATCH(D82,Postnummer!A:A,0)),VLOOKUP(D82,Postnummer!A:D,4,0),"Distrikt")))</f>
        <v/>
      </c>
      <c r="N82" s="188">
        <f t="shared" si="7"/>
        <v>0</v>
      </c>
      <c r="O82" s="188">
        <f t="shared" si="8"/>
        <v>0</v>
      </c>
      <c r="P82" s="189" t="str">
        <f t="shared" si="9"/>
        <v/>
      </c>
      <c r="Q82" s="182" t="e">
        <f>MATCH(P82,'SLA-parameter DRIFT'!$2:$2,0)</f>
        <v>#N/A</v>
      </c>
      <c r="R82" s="182" t="e">
        <f ca="1">MATCH(TIME(HOUR(H82),MINUTE(H82),SECOND(H82)),OFFSET('SLA-parameter DRIFT'!$A$1,0,Q82-1,1000,1))</f>
        <v>#N/A</v>
      </c>
      <c r="S82" s="190" t="e">
        <f ca="1">DATE(YEAR(T82),MONTH(T82),DAY(T82))
+VLOOKUP(TIME(HOUR(T82),MINUTE(T82)-1,0),OFFSET('SLA-parameter DRIFT'!$A$1,2,Q82-1,4,3),3)
+VLOOKUP(TIME(HOUR(T82),MINUTE(T82)-1,0),OFFSET('SLA-parameter DRIFT'!$A$1,2,Q82-1,4,3),2)</f>
        <v>#N/A</v>
      </c>
      <c r="T82" s="191" t="e">
        <f ca="1">VLOOKUP(DATE(YEAR(G82),MONTH(G82),DAY(G82)),Virkedager!C:G,2,0)+
IF(VLOOKUP(DATE(YEAR(G82),MONTH(G82),DAY(G82)),Virkedager!C:G,2,0)=DATE(YEAR(G82),MONTH(G82),DAY(G82)),OFFSET('SLA-parameter DRIFT'!$A$1,R82,Q82-1),OFFSET('SLA-parameter DRIFT'!$A$1,3,Q82-1))</f>
        <v>#N/A</v>
      </c>
      <c r="U82" s="182" t="e">
        <f t="shared" ca="1" si="10"/>
        <v>#N/A</v>
      </c>
      <c r="V82" s="92" t="str">
        <f t="shared" si="6"/>
        <v/>
      </c>
      <c r="W82" s="192"/>
      <c r="Y82" s="193"/>
      <c r="Z82" s="193"/>
      <c r="AA82" s="133"/>
    </row>
    <row r="83" spans="2:27" s="60" customFormat="1" ht="15" x14ac:dyDescent="0.25">
      <c r="B83" s="183"/>
      <c r="C83" s="184"/>
      <c r="D83" s="80"/>
      <c r="E83" s="81"/>
      <c r="F83" s="86"/>
      <c r="G83" s="185"/>
      <c r="H83" s="82"/>
      <c r="I83" s="185"/>
      <c r="J83" s="82"/>
      <c r="K83" s="186"/>
      <c r="L83" s="187"/>
      <c r="M83" s="188" t="str">
        <f>IF(ISBLANK(E83),"",IF(E83&lt;&gt;"VULA Basis","Ikke viktig",IF(ISNUMBER(MATCH(D83,Postnummer!A:A,0)),VLOOKUP(D83,Postnummer!A:D,4,0),"Distrikt")))</f>
        <v/>
      </c>
      <c r="N83" s="188">
        <f t="shared" si="7"/>
        <v>0</v>
      </c>
      <c r="O83" s="188">
        <f t="shared" si="8"/>
        <v>0</v>
      </c>
      <c r="P83" s="189" t="str">
        <f t="shared" si="9"/>
        <v/>
      </c>
      <c r="Q83" s="182" t="e">
        <f>MATCH(P83,'SLA-parameter DRIFT'!$2:$2,0)</f>
        <v>#N/A</v>
      </c>
      <c r="R83" s="182" t="e">
        <f ca="1">MATCH(TIME(HOUR(H83),MINUTE(H83),SECOND(H83)),OFFSET('SLA-parameter DRIFT'!$A$1,0,Q83-1,1000,1))</f>
        <v>#N/A</v>
      </c>
      <c r="S83" s="190" t="e">
        <f ca="1">DATE(YEAR(T83),MONTH(T83),DAY(T83))
+VLOOKUP(TIME(HOUR(T83),MINUTE(T83)-1,0),OFFSET('SLA-parameter DRIFT'!$A$1,2,Q83-1,4,3),3)
+VLOOKUP(TIME(HOUR(T83),MINUTE(T83)-1,0),OFFSET('SLA-parameter DRIFT'!$A$1,2,Q83-1,4,3),2)</f>
        <v>#N/A</v>
      </c>
      <c r="T83" s="191" t="e">
        <f ca="1">VLOOKUP(DATE(YEAR(G83),MONTH(G83),DAY(G83)),Virkedager!C:G,2,0)+
IF(VLOOKUP(DATE(YEAR(G83),MONTH(G83),DAY(G83)),Virkedager!C:G,2,0)=DATE(YEAR(G83),MONTH(G83),DAY(G83)),OFFSET('SLA-parameter DRIFT'!$A$1,R83,Q83-1),OFFSET('SLA-parameter DRIFT'!$A$1,3,Q83-1))</f>
        <v>#N/A</v>
      </c>
      <c r="U83" s="182" t="e">
        <f t="shared" ca="1" si="10"/>
        <v>#N/A</v>
      </c>
      <c r="V83" s="92" t="str">
        <f t="shared" si="6"/>
        <v/>
      </c>
      <c r="W83" s="192"/>
      <c r="Y83" s="193"/>
      <c r="Z83" s="193"/>
      <c r="AA83" s="133"/>
    </row>
    <row r="84" spans="2:27" s="60" customFormat="1" ht="15" x14ac:dyDescent="0.25">
      <c r="B84" s="183"/>
      <c r="C84" s="184"/>
      <c r="D84" s="80"/>
      <c r="E84" s="81"/>
      <c r="F84" s="86"/>
      <c r="G84" s="185"/>
      <c r="H84" s="82"/>
      <c r="I84" s="185"/>
      <c r="J84" s="82"/>
      <c r="K84" s="186"/>
      <c r="L84" s="187"/>
      <c r="M84" s="188" t="str">
        <f>IF(ISBLANK(E84),"",IF(E84&lt;&gt;"VULA Basis","Ikke viktig",IF(ISNUMBER(MATCH(D84,Postnummer!A:A,0)),VLOOKUP(D84,Postnummer!A:D,4,0),"Distrikt")))</f>
        <v/>
      </c>
      <c r="N84" s="188">
        <f t="shared" si="7"/>
        <v>0</v>
      </c>
      <c r="O84" s="188">
        <f t="shared" si="8"/>
        <v>0</v>
      </c>
      <c r="P84" s="189" t="str">
        <f t="shared" si="9"/>
        <v/>
      </c>
      <c r="Q84" s="182" t="e">
        <f>MATCH(P84,'SLA-parameter DRIFT'!$2:$2,0)</f>
        <v>#N/A</v>
      </c>
      <c r="R84" s="182" t="e">
        <f ca="1">MATCH(TIME(HOUR(H84),MINUTE(H84),SECOND(H84)),OFFSET('SLA-parameter DRIFT'!$A$1,0,Q84-1,1000,1))</f>
        <v>#N/A</v>
      </c>
      <c r="S84" s="190" t="e">
        <f ca="1">DATE(YEAR(T84),MONTH(T84),DAY(T84))
+VLOOKUP(TIME(HOUR(T84),MINUTE(T84)-1,0),OFFSET('SLA-parameter DRIFT'!$A$1,2,Q84-1,4,3),3)
+VLOOKUP(TIME(HOUR(T84),MINUTE(T84)-1,0),OFFSET('SLA-parameter DRIFT'!$A$1,2,Q84-1,4,3),2)</f>
        <v>#N/A</v>
      </c>
      <c r="T84" s="191" t="e">
        <f ca="1">VLOOKUP(DATE(YEAR(G84),MONTH(G84),DAY(G84)),Virkedager!C:G,2,0)+
IF(VLOOKUP(DATE(YEAR(G84),MONTH(G84),DAY(G84)),Virkedager!C:G,2,0)=DATE(YEAR(G84),MONTH(G84),DAY(G84)),OFFSET('SLA-parameter DRIFT'!$A$1,R84,Q84-1),OFFSET('SLA-parameter DRIFT'!$A$1,3,Q84-1))</f>
        <v>#N/A</v>
      </c>
      <c r="U84" s="182" t="e">
        <f t="shared" ca="1" si="10"/>
        <v>#N/A</v>
      </c>
      <c r="V84" s="92" t="str">
        <f t="shared" si="6"/>
        <v/>
      </c>
      <c r="W84" s="192"/>
      <c r="Y84" s="193"/>
      <c r="Z84" s="193"/>
      <c r="AA84" s="133"/>
    </row>
    <row r="85" spans="2:27" s="60" customFormat="1" ht="15" x14ac:dyDescent="0.25">
      <c r="B85" s="183"/>
      <c r="C85" s="184"/>
      <c r="D85" s="80"/>
      <c r="E85" s="81"/>
      <c r="F85" s="86"/>
      <c r="G85" s="185"/>
      <c r="H85" s="82"/>
      <c r="I85" s="185"/>
      <c r="J85" s="82"/>
      <c r="K85" s="186"/>
      <c r="L85" s="187"/>
      <c r="M85" s="188" t="str">
        <f>IF(ISBLANK(E85),"",IF(E85&lt;&gt;"VULA Basis","Ikke viktig",IF(ISNUMBER(MATCH(D85,Postnummer!A:A,0)),VLOOKUP(D85,Postnummer!A:D,4,0),"Distrikt")))</f>
        <v/>
      </c>
      <c r="N85" s="188">
        <f t="shared" si="7"/>
        <v>0</v>
      </c>
      <c r="O85" s="188">
        <f t="shared" si="8"/>
        <v>0</v>
      </c>
      <c r="P85" s="189" t="str">
        <f t="shared" si="9"/>
        <v/>
      </c>
      <c r="Q85" s="182" t="e">
        <f>MATCH(P85,'SLA-parameter DRIFT'!$2:$2,0)</f>
        <v>#N/A</v>
      </c>
      <c r="R85" s="182" t="e">
        <f ca="1">MATCH(TIME(HOUR(H85),MINUTE(H85),SECOND(H85)),OFFSET('SLA-parameter DRIFT'!$A$1,0,Q85-1,1000,1))</f>
        <v>#N/A</v>
      </c>
      <c r="S85" s="190" t="e">
        <f ca="1">DATE(YEAR(T85),MONTH(T85),DAY(T85))
+VLOOKUP(TIME(HOUR(T85),MINUTE(T85)-1,0),OFFSET('SLA-parameter DRIFT'!$A$1,2,Q85-1,4,3),3)
+VLOOKUP(TIME(HOUR(T85),MINUTE(T85)-1,0),OFFSET('SLA-parameter DRIFT'!$A$1,2,Q85-1,4,3),2)</f>
        <v>#N/A</v>
      </c>
      <c r="T85" s="191" t="e">
        <f ca="1">VLOOKUP(DATE(YEAR(G85),MONTH(G85),DAY(G85)),Virkedager!C:G,2,0)+
IF(VLOOKUP(DATE(YEAR(G85),MONTH(G85),DAY(G85)),Virkedager!C:G,2,0)=DATE(YEAR(G85),MONTH(G85),DAY(G85)),OFFSET('SLA-parameter DRIFT'!$A$1,R85,Q85-1),OFFSET('SLA-parameter DRIFT'!$A$1,3,Q85-1))</f>
        <v>#N/A</v>
      </c>
      <c r="U85" s="182" t="e">
        <f t="shared" ca="1" si="10"/>
        <v>#N/A</v>
      </c>
      <c r="V85" s="92" t="str">
        <f t="shared" si="6"/>
        <v/>
      </c>
      <c r="W85" s="192"/>
      <c r="Y85" s="193"/>
      <c r="Z85" s="193"/>
      <c r="AA85" s="133"/>
    </row>
    <row r="86" spans="2:27" s="60" customFormat="1" ht="15" x14ac:dyDescent="0.25">
      <c r="B86" s="183"/>
      <c r="C86" s="184"/>
      <c r="D86" s="80"/>
      <c r="E86" s="81"/>
      <c r="F86" s="86"/>
      <c r="G86" s="185"/>
      <c r="H86" s="82"/>
      <c r="I86" s="185"/>
      <c r="J86" s="82"/>
      <c r="K86" s="186"/>
      <c r="L86" s="187"/>
      <c r="M86" s="188" t="str">
        <f>IF(ISBLANK(E86),"",IF(E86&lt;&gt;"VULA Basis","Ikke viktig",IF(ISNUMBER(MATCH(D86,Postnummer!A:A,0)),VLOOKUP(D86,Postnummer!A:D,4,0),"Distrikt")))</f>
        <v/>
      </c>
      <c r="N86" s="188">
        <f t="shared" si="7"/>
        <v>0</v>
      </c>
      <c r="O86" s="188">
        <f t="shared" si="8"/>
        <v>0</v>
      </c>
      <c r="P86" s="189" t="str">
        <f t="shared" si="9"/>
        <v/>
      </c>
      <c r="Q86" s="182" t="e">
        <f>MATCH(P86,'SLA-parameter DRIFT'!$2:$2,0)</f>
        <v>#N/A</v>
      </c>
      <c r="R86" s="182" t="e">
        <f ca="1">MATCH(TIME(HOUR(H86),MINUTE(H86),SECOND(H86)),OFFSET('SLA-parameter DRIFT'!$A$1,0,Q86-1,1000,1))</f>
        <v>#N/A</v>
      </c>
      <c r="S86" s="190" t="e">
        <f ca="1">DATE(YEAR(T86),MONTH(T86),DAY(T86))
+VLOOKUP(TIME(HOUR(T86),MINUTE(T86)-1,0),OFFSET('SLA-parameter DRIFT'!$A$1,2,Q86-1,4,3),3)
+VLOOKUP(TIME(HOUR(T86),MINUTE(T86)-1,0),OFFSET('SLA-parameter DRIFT'!$A$1,2,Q86-1,4,3),2)</f>
        <v>#N/A</v>
      </c>
      <c r="T86" s="191" t="e">
        <f ca="1">VLOOKUP(DATE(YEAR(G86),MONTH(G86),DAY(G86)),Virkedager!C:G,2,0)+
IF(VLOOKUP(DATE(YEAR(G86),MONTH(G86),DAY(G86)),Virkedager!C:G,2,0)=DATE(YEAR(G86),MONTH(G86),DAY(G86)),OFFSET('SLA-parameter DRIFT'!$A$1,R86,Q86-1),OFFSET('SLA-parameter DRIFT'!$A$1,3,Q86-1))</f>
        <v>#N/A</v>
      </c>
      <c r="U86" s="182" t="e">
        <f t="shared" ca="1" si="10"/>
        <v>#N/A</v>
      </c>
      <c r="V86" s="92" t="str">
        <f t="shared" si="6"/>
        <v/>
      </c>
      <c r="W86" s="192"/>
      <c r="Y86" s="193"/>
      <c r="Z86" s="193"/>
      <c r="AA86" s="133"/>
    </row>
    <row r="87" spans="2:27" s="60" customFormat="1" ht="15" x14ac:dyDescent="0.25">
      <c r="B87" s="183"/>
      <c r="C87" s="184"/>
      <c r="D87" s="80"/>
      <c r="E87" s="81"/>
      <c r="F87" s="86"/>
      <c r="G87" s="185"/>
      <c r="H87" s="82"/>
      <c r="I87" s="185"/>
      <c r="J87" s="82"/>
      <c r="K87" s="186"/>
      <c r="L87" s="187"/>
      <c r="M87" s="188" t="str">
        <f>IF(ISBLANK(E87),"",IF(E87&lt;&gt;"VULA Basis","Ikke viktig",IF(ISNUMBER(MATCH(D87,Postnummer!A:A,0)),VLOOKUP(D87,Postnummer!A:D,4,0),"Distrikt")))</f>
        <v/>
      </c>
      <c r="N87" s="188">
        <f t="shared" si="7"/>
        <v>0</v>
      </c>
      <c r="O87" s="188">
        <f t="shared" si="8"/>
        <v>0</v>
      </c>
      <c r="P87" s="189" t="str">
        <f t="shared" si="9"/>
        <v/>
      </c>
      <c r="Q87" s="182" t="e">
        <f>MATCH(P87,'SLA-parameter DRIFT'!$2:$2,0)</f>
        <v>#N/A</v>
      </c>
      <c r="R87" s="182" t="e">
        <f ca="1">MATCH(TIME(HOUR(H87),MINUTE(H87),SECOND(H87)),OFFSET('SLA-parameter DRIFT'!$A$1,0,Q87-1,1000,1))</f>
        <v>#N/A</v>
      </c>
      <c r="S87" s="190" t="e">
        <f ca="1">DATE(YEAR(T87),MONTH(T87),DAY(T87))
+VLOOKUP(TIME(HOUR(T87),MINUTE(T87)-1,0),OFFSET('SLA-parameter DRIFT'!$A$1,2,Q87-1,4,3),3)
+VLOOKUP(TIME(HOUR(T87),MINUTE(T87)-1,0),OFFSET('SLA-parameter DRIFT'!$A$1,2,Q87-1,4,3),2)</f>
        <v>#N/A</v>
      </c>
      <c r="T87" s="191" t="e">
        <f ca="1">VLOOKUP(DATE(YEAR(G87),MONTH(G87),DAY(G87)),Virkedager!C:G,2,0)+
IF(VLOOKUP(DATE(YEAR(G87),MONTH(G87),DAY(G87)),Virkedager!C:G,2,0)=DATE(YEAR(G87),MONTH(G87),DAY(G87)),OFFSET('SLA-parameter DRIFT'!$A$1,R87,Q87-1),OFFSET('SLA-parameter DRIFT'!$A$1,3,Q87-1))</f>
        <v>#N/A</v>
      </c>
      <c r="U87" s="182" t="e">
        <f t="shared" ca="1" si="10"/>
        <v>#N/A</v>
      </c>
      <c r="V87" s="92" t="str">
        <f t="shared" si="6"/>
        <v/>
      </c>
      <c r="W87" s="192"/>
      <c r="Y87" s="193"/>
      <c r="Z87" s="193"/>
      <c r="AA87" s="133"/>
    </row>
    <row r="88" spans="2:27" s="60" customFormat="1" ht="15" x14ac:dyDescent="0.25">
      <c r="B88" s="183"/>
      <c r="C88" s="184"/>
      <c r="D88" s="80"/>
      <c r="E88" s="81"/>
      <c r="F88" s="86"/>
      <c r="G88" s="185"/>
      <c r="H88" s="82"/>
      <c r="I88" s="185"/>
      <c r="J88" s="82"/>
      <c r="K88" s="186"/>
      <c r="L88" s="187"/>
      <c r="M88" s="188" t="str">
        <f>IF(ISBLANK(E88),"",IF(E88&lt;&gt;"VULA Basis","Ikke viktig",IF(ISNUMBER(MATCH(D88,Postnummer!A:A,0)),VLOOKUP(D88,Postnummer!A:D,4,0),"Distrikt")))</f>
        <v/>
      </c>
      <c r="N88" s="188">
        <f t="shared" si="7"/>
        <v>0</v>
      </c>
      <c r="O88" s="188">
        <f t="shared" si="8"/>
        <v>0</v>
      </c>
      <c r="P88" s="189" t="str">
        <f t="shared" si="9"/>
        <v/>
      </c>
      <c r="Q88" s="182" t="e">
        <f>MATCH(P88,'SLA-parameter DRIFT'!$2:$2,0)</f>
        <v>#N/A</v>
      </c>
      <c r="R88" s="182" t="e">
        <f ca="1">MATCH(TIME(HOUR(H88),MINUTE(H88),SECOND(H88)),OFFSET('SLA-parameter DRIFT'!$A$1,0,Q88-1,1000,1))</f>
        <v>#N/A</v>
      </c>
      <c r="S88" s="190" t="e">
        <f ca="1">DATE(YEAR(T88),MONTH(T88),DAY(T88))
+VLOOKUP(TIME(HOUR(T88),MINUTE(T88)-1,0),OFFSET('SLA-parameter DRIFT'!$A$1,2,Q88-1,4,3),3)
+VLOOKUP(TIME(HOUR(T88),MINUTE(T88)-1,0),OFFSET('SLA-parameter DRIFT'!$A$1,2,Q88-1,4,3),2)</f>
        <v>#N/A</v>
      </c>
      <c r="T88" s="191" t="e">
        <f ca="1">VLOOKUP(DATE(YEAR(G88),MONTH(G88),DAY(G88)),Virkedager!C:G,2,0)+
IF(VLOOKUP(DATE(YEAR(G88),MONTH(G88),DAY(G88)),Virkedager!C:G,2,0)=DATE(YEAR(G88),MONTH(G88),DAY(G88)),OFFSET('SLA-parameter DRIFT'!$A$1,R88,Q88-1),OFFSET('SLA-parameter DRIFT'!$A$1,3,Q88-1))</f>
        <v>#N/A</v>
      </c>
      <c r="U88" s="182" t="e">
        <f t="shared" ca="1" si="10"/>
        <v>#N/A</v>
      </c>
      <c r="V88" s="92" t="str">
        <f t="shared" si="6"/>
        <v/>
      </c>
      <c r="W88" s="192"/>
      <c r="Y88" s="193"/>
      <c r="Z88" s="193"/>
      <c r="AA88" s="133"/>
    </row>
    <row r="89" spans="2:27" s="60" customFormat="1" ht="15" x14ac:dyDescent="0.25">
      <c r="B89" s="183"/>
      <c r="C89" s="184"/>
      <c r="D89" s="80"/>
      <c r="E89" s="81"/>
      <c r="F89" s="86"/>
      <c r="G89" s="185"/>
      <c r="H89" s="82"/>
      <c r="I89" s="185"/>
      <c r="J89" s="82"/>
      <c r="K89" s="186"/>
      <c r="L89" s="187"/>
      <c r="M89" s="188" t="str">
        <f>IF(ISBLANK(E89),"",IF(E89&lt;&gt;"VULA Basis","Ikke viktig",IF(ISNUMBER(MATCH(D89,Postnummer!A:A,0)),VLOOKUP(D89,Postnummer!A:D,4,0),"Distrikt")))</f>
        <v/>
      </c>
      <c r="N89" s="188">
        <f t="shared" si="7"/>
        <v>0</v>
      </c>
      <c r="O89" s="188">
        <f t="shared" si="8"/>
        <v>0</v>
      </c>
      <c r="P89" s="189" t="str">
        <f t="shared" si="9"/>
        <v/>
      </c>
      <c r="Q89" s="182" t="e">
        <f>MATCH(P89,'SLA-parameter DRIFT'!$2:$2,0)</f>
        <v>#N/A</v>
      </c>
      <c r="R89" s="182" t="e">
        <f ca="1">MATCH(TIME(HOUR(H89),MINUTE(H89),SECOND(H89)),OFFSET('SLA-parameter DRIFT'!$A$1,0,Q89-1,1000,1))</f>
        <v>#N/A</v>
      </c>
      <c r="S89" s="190" t="e">
        <f ca="1">DATE(YEAR(T89),MONTH(T89),DAY(T89))
+VLOOKUP(TIME(HOUR(T89),MINUTE(T89)-1,0),OFFSET('SLA-parameter DRIFT'!$A$1,2,Q89-1,4,3),3)
+VLOOKUP(TIME(HOUR(T89),MINUTE(T89)-1,0),OFFSET('SLA-parameter DRIFT'!$A$1,2,Q89-1,4,3),2)</f>
        <v>#N/A</v>
      </c>
      <c r="T89" s="191" t="e">
        <f ca="1">VLOOKUP(DATE(YEAR(G89),MONTH(G89),DAY(G89)),Virkedager!C:G,2,0)+
IF(VLOOKUP(DATE(YEAR(G89),MONTH(G89),DAY(G89)),Virkedager!C:G,2,0)=DATE(YEAR(G89),MONTH(G89),DAY(G89)),OFFSET('SLA-parameter DRIFT'!$A$1,R89,Q89-1),OFFSET('SLA-parameter DRIFT'!$A$1,3,Q89-1))</f>
        <v>#N/A</v>
      </c>
      <c r="U89" s="182" t="e">
        <f t="shared" ca="1" si="10"/>
        <v>#N/A</v>
      </c>
      <c r="V89" s="92" t="str">
        <f t="shared" si="6"/>
        <v/>
      </c>
      <c r="W89" s="192"/>
      <c r="Y89" s="193"/>
      <c r="Z89" s="193"/>
      <c r="AA89" s="133"/>
    </row>
    <row r="90" spans="2:27" s="60" customFormat="1" ht="15" x14ac:dyDescent="0.25">
      <c r="B90" s="183"/>
      <c r="C90" s="184"/>
      <c r="D90" s="80"/>
      <c r="E90" s="81"/>
      <c r="F90" s="86"/>
      <c r="G90" s="185"/>
      <c r="H90" s="82"/>
      <c r="I90" s="185"/>
      <c r="J90" s="82"/>
      <c r="K90" s="186"/>
      <c r="L90" s="187"/>
      <c r="M90" s="188" t="str">
        <f>IF(ISBLANK(E90),"",IF(E90&lt;&gt;"VULA Basis","Ikke viktig",IF(ISNUMBER(MATCH(D90,Postnummer!A:A,0)),VLOOKUP(D90,Postnummer!A:D,4,0),"Distrikt")))</f>
        <v/>
      </c>
      <c r="N90" s="188">
        <f t="shared" si="7"/>
        <v>0</v>
      </c>
      <c r="O90" s="188">
        <f t="shared" si="8"/>
        <v>0</v>
      </c>
      <c r="P90" s="189" t="str">
        <f t="shared" si="9"/>
        <v/>
      </c>
      <c r="Q90" s="182" t="e">
        <f>MATCH(P90,'SLA-parameter DRIFT'!$2:$2,0)</f>
        <v>#N/A</v>
      </c>
      <c r="R90" s="182" t="e">
        <f ca="1">MATCH(TIME(HOUR(H90),MINUTE(H90),SECOND(H90)),OFFSET('SLA-parameter DRIFT'!$A$1,0,Q90-1,1000,1))</f>
        <v>#N/A</v>
      </c>
      <c r="S90" s="190" t="e">
        <f ca="1">DATE(YEAR(T90),MONTH(T90),DAY(T90))
+VLOOKUP(TIME(HOUR(T90),MINUTE(T90)-1,0),OFFSET('SLA-parameter DRIFT'!$A$1,2,Q90-1,4,3),3)
+VLOOKUP(TIME(HOUR(T90),MINUTE(T90)-1,0),OFFSET('SLA-parameter DRIFT'!$A$1,2,Q90-1,4,3),2)</f>
        <v>#N/A</v>
      </c>
      <c r="T90" s="191" t="e">
        <f ca="1">VLOOKUP(DATE(YEAR(G90),MONTH(G90),DAY(G90)),Virkedager!C:G,2,0)+
IF(VLOOKUP(DATE(YEAR(G90),MONTH(G90),DAY(G90)),Virkedager!C:G,2,0)=DATE(YEAR(G90),MONTH(G90),DAY(G90)),OFFSET('SLA-parameter DRIFT'!$A$1,R90,Q90-1),OFFSET('SLA-parameter DRIFT'!$A$1,3,Q90-1))</f>
        <v>#N/A</v>
      </c>
      <c r="U90" s="182" t="e">
        <f t="shared" ca="1" si="10"/>
        <v>#N/A</v>
      </c>
      <c r="V90" s="92" t="str">
        <f t="shared" si="6"/>
        <v/>
      </c>
      <c r="W90" s="192"/>
      <c r="Y90" s="193"/>
      <c r="Z90" s="193"/>
      <c r="AA90" s="133"/>
    </row>
    <row r="91" spans="2:27" s="60" customFormat="1" ht="15" x14ac:dyDescent="0.25">
      <c r="B91" s="183"/>
      <c r="C91" s="184"/>
      <c r="D91" s="80"/>
      <c r="E91" s="81"/>
      <c r="F91" s="86"/>
      <c r="G91" s="185"/>
      <c r="H91" s="82"/>
      <c r="I91" s="185"/>
      <c r="J91" s="82"/>
      <c r="K91" s="186"/>
      <c r="L91" s="187"/>
      <c r="M91" s="188" t="str">
        <f>IF(ISBLANK(E91),"",IF(E91&lt;&gt;"VULA Basis","Ikke viktig",IF(ISNUMBER(MATCH(D91,Postnummer!A:A,0)),VLOOKUP(D91,Postnummer!A:D,4,0),"Distrikt")))</f>
        <v/>
      </c>
      <c r="N91" s="188">
        <f t="shared" si="7"/>
        <v>0</v>
      </c>
      <c r="O91" s="188">
        <f t="shared" si="8"/>
        <v>0</v>
      </c>
      <c r="P91" s="189" t="str">
        <f t="shared" si="9"/>
        <v/>
      </c>
      <c r="Q91" s="182" t="e">
        <f>MATCH(P91,'SLA-parameter DRIFT'!$2:$2,0)</f>
        <v>#N/A</v>
      </c>
      <c r="R91" s="182" t="e">
        <f ca="1">MATCH(TIME(HOUR(H91),MINUTE(H91),SECOND(H91)),OFFSET('SLA-parameter DRIFT'!$A$1,0,Q91-1,1000,1))</f>
        <v>#N/A</v>
      </c>
      <c r="S91" s="190" t="e">
        <f ca="1">DATE(YEAR(T91),MONTH(T91),DAY(T91))
+VLOOKUP(TIME(HOUR(T91),MINUTE(T91)-1,0),OFFSET('SLA-parameter DRIFT'!$A$1,2,Q91-1,4,3),3)
+VLOOKUP(TIME(HOUR(T91),MINUTE(T91)-1,0),OFFSET('SLA-parameter DRIFT'!$A$1,2,Q91-1,4,3),2)</f>
        <v>#N/A</v>
      </c>
      <c r="T91" s="191" t="e">
        <f ca="1">VLOOKUP(DATE(YEAR(G91),MONTH(G91),DAY(G91)),Virkedager!C:G,2,0)+
IF(VLOOKUP(DATE(YEAR(G91),MONTH(G91),DAY(G91)),Virkedager!C:G,2,0)=DATE(YEAR(G91),MONTH(G91),DAY(G91)),OFFSET('SLA-parameter DRIFT'!$A$1,R91,Q91-1),OFFSET('SLA-parameter DRIFT'!$A$1,3,Q91-1))</f>
        <v>#N/A</v>
      </c>
      <c r="U91" s="182" t="e">
        <f t="shared" ca="1" si="10"/>
        <v>#N/A</v>
      </c>
      <c r="V91" s="92" t="str">
        <f t="shared" si="6"/>
        <v/>
      </c>
      <c r="W91" s="192"/>
      <c r="Y91" s="193"/>
      <c r="Z91" s="193"/>
      <c r="AA91" s="133"/>
    </row>
    <row r="92" spans="2:27" s="60" customFormat="1" ht="15" x14ac:dyDescent="0.25">
      <c r="B92" s="183"/>
      <c r="C92" s="184"/>
      <c r="D92" s="80"/>
      <c r="E92" s="81"/>
      <c r="F92" s="86"/>
      <c r="G92" s="185"/>
      <c r="H92" s="82"/>
      <c r="I92" s="185"/>
      <c r="J92" s="82"/>
      <c r="K92" s="186"/>
      <c r="L92" s="187"/>
      <c r="M92" s="188" t="str">
        <f>IF(ISBLANK(E92),"",IF(E92&lt;&gt;"VULA Basis","Ikke viktig",IF(ISNUMBER(MATCH(D92,Postnummer!A:A,0)),VLOOKUP(D92,Postnummer!A:D,4,0),"Distrikt")))</f>
        <v/>
      </c>
      <c r="N92" s="188">
        <f t="shared" si="7"/>
        <v>0</v>
      </c>
      <c r="O92" s="188">
        <f t="shared" si="8"/>
        <v>0</v>
      </c>
      <c r="P92" s="189" t="str">
        <f t="shared" si="9"/>
        <v/>
      </c>
      <c r="Q92" s="182" t="e">
        <f>MATCH(P92,'SLA-parameter DRIFT'!$2:$2,0)</f>
        <v>#N/A</v>
      </c>
      <c r="R92" s="182" t="e">
        <f ca="1">MATCH(TIME(HOUR(H92),MINUTE(H92),SECOND(H92)),OFFSET('SLA-parameter DRIFT'!$A$1,0,Q92-1,1000,1))</f>
        <v>#N/A</v>
      </c>
      <c r="S92" s="190" t="e">
        <f ca="1">DATE(YEAR(T92),MONTH(T92),DAY(T92))
+VLOOKUP(TIME(HOUR(T92),MINUTE(T92)-1,0),OFFSET('SLA-parameter DRIFT'!$A$1,2,Q92-1,4,3),3)
+VLOOKUP(TIME(HOUR(T92),MINUTE(T92)-1,0),OFFSET('SLA-parameter DRIFT'!$A$1,2,Q92-1,4,3),2)</f>
        <v>#N/A</v>
      </c>
      <c r="T92" s="191" t="e">
        <f ca="1">VLOOKUP(DATE(YEAR(G92),MONTH(G92),DAY(G92)),Virkedager!C:G,2,0)+
IF(VLOOKUP(DATE(YEAR(G92),MONTH(G92),DAY(G92)),Virkedager!C:G,2,0)=DATE(YEAR(G92),MONTH(G92),DAY(G92)),OFFSET('SLA-parameter DRIFT'!$A$1,R92,Q92-1),OFFSET('SLA-parameter DRIFT'!$A$1,3,Q92-1))</f>
        <v>#N/A</v>
      </c>
      <c r="U92" s="182" t="e">
        <f t="shared" ca="1" si="10"/>
        <v>#N/A</v>
      </c>
      <c r="V92" s="92" t="str">
        <f t="shared" si="6"/>
        <v/>
      </c>
      <c r="W92" s="192"/>
      <c r="Y92" s="193"/>
      <c r="Z92" s="193"/>
      <c r="AA92" s="133"/>
    </row>
    <row r="93" spans="2:27" s="60" customFormat="1" ht="15" x14ac:dyDescent="0.25">
      <c r="B93" s="183"/>
      <c r="C93" s="184"/>
      <c r="D93" s="80"/>
      <c r="E93" s="81"/>
      <c r="F93" s="86"/>
      <c r="G93" s="185"/>
      <c r="H93" s="82"/>
      <c r="I93" s="185"/>
      <c r="J93" s="82"/>
      <c r="K93" s="186"/>
      <c r="L93" s="187"/>
      <c r="M93" s="188" t="str">
        <f>IF(ISBLANK(E93),"",IF(E93&lt;&gt;"VULA Basis","Ikke viktig",IF(ISNUMBER(MATCH(D93,Postnummer!A:A,0)),VLOOKUP(D93,Postnummer!A:D,4,0),"Distrikt")))</f>
        <v/>
      </c>
      <c r="N93" s="188">
        <f t="shared" si="7"/>
        <v>0</v>
      </c>
      <c r="O93" s="188">
        <f t="shared" si="8"/>
        <v>0</v>
      </c>
      <c r="P93" s="189" t="str">
        <f t="shared" si="9"/>
        <v/>
      </c>
      <c r="Q93" s="182" t="e">
        <f>MATCH(P93,'SLA-parameter DRIFT'!$2:$2,0)</f>
        <v>#N/A</v>
      </c>
      <c r="R93" s="182" t="e">
        <f ca="1">MATCH(TIME(HOUR(H93),MINUTE(H93),SECOND(H93)),OFFSET('SLA-parameter DRIFT'!$A$1,0,Q93-1,1000,1))</f>
        <v>#N/A</v>
      </c>
      <c r="S93" s="190" t="e">
        <f ca="1">DATE(YEAR(T93),MONTH(T93),DAY(T93))
+VLOOKUP(TIME(HOUR(T93),MINUTE(T93)-1,0),OFFSET('SLA-parameter DRIFT'!$A$1,2,Q93-1,4,3),3)
+VLOOKUP(TIME(HOUR(T93),MINUTE(T93)-1,0),OFFSET('SLA-parameter DRIFT'!$A$1,2,Q93-1,4,3),2)</f>
        <v>#N/A</v>
      </c>
      <c r="T93" s="191" t="e">
        <f ca="1">VLOOKUP(DATE(YEAR(G93),MONTH(G93),DAY(G93)),Virkedager!C:G,2,0)+
IF(VLOOKUP(DATE(YEAR(G93),MONTH(G93),DAY(G93)),Virkedager!C:G,2,0)=DATE(YEAR(G93),MONTH(G93),DAY(G93)),OFFSET('SLA-parameter DRIFT'!$A$1,R93,Q93-1),OFFSET('SLA-parameter DRIFT'!$A$1,3,Q93-1))</f>
        <v>#N/A</v>
      </c>
      <c r="U93" s="182" t="e">
        <f t="shared" ca="1" si="10"/>
        <v>#N/A</v>
      </c>
      <c r="V93" s="92" t="str">
        <f t="shared" si="6"/>
        <v/>
      </c>
      <c r="W93" s="192"/>
      <c r="Y93" s="193"/>
      <c r="Z93" s="193"/>
      <c r="AA93" s="133"/>
    </row>
    <row r="94" spans="2:27" s="60" customFormat="1" ht="15" x14ac:dyDescent="0.25">
      <c r="B94" s="183"/>
      <c r="C94" s="184"/>
      <c r="D94" s="80"/>
      <c r="E94" s="81"/>
      <c r="F94" s="86"/>
      <c r="G94" s="185"/>
      <c r="H94" s="82"/>
      <c r="I94" s="185"/>
      <c r="J94" s="82"/>
      <c r="K94" s="186"/>
      <c r="L94" s="187"/>
      <c r="M94" s="188" t="str">
        <f>IF(ISBLANK(E94),"",IF(E94&lt;&gt;"VULA Basis","Ikke viktig",IF(ISNUMBER(MATCH(D94,Postnummer!A:A,0)),VLOOKUP(D94,Postnummer!A:D,4,0),"Distrikt")))</f>
        <v/>
      </c>
      <c r="N94" s="188">
        <f t="shared" si="7"/>
        <v>0</v>
      </c>
      <c r="O94" s="188">
        <f t="shared" si="8"/>
        <v>0</v>
      </c>
      <c r="P94" s="189" t="str">
        <f t="shared" si="9"/>
        <v/>
      </c>
      <c r="Q94" s="182" t="e">
        <f>MATCH(P94,'SLA-parameter DRIFT'!$2:$2,0)</f>
        <v>#N/A</v>
      </c>
      <c r="R94" s="182" t="e">
        <f ca="1">MATCH(TIME(HOUR(H94),MINUTE(H94),SECOND(H94)),OFFSET('SLA-parameter DRIFT'!$A$1,0,Q94-1,1000,1))</f>
        <v>#N/A</v>
      </c>
      <c r="S94" s="190" t="e">
        <f ca="1">DATE(YEAR(T94),MONTH(T94),DAY(T94))
+VLOOKUP(TIME(HOUR(T94),MINUTE(T94)-1,0),OFFSET('SLA-parameter DRIFT'!$A$1,2,Q94-1,4,3),3)
+VLOOKUP(TIME(HOUR(T94),MINUTE(T94)-1,0),OFFSET('SLA-parameter DRIFT'!$A$1,2,Q94-1,4,3),2)</f>
        <v>#N/A</v>
      </c>
      <c r="T94" s="191" t="e">
        <f ca="1">VLOOKUP(DATE(YEAR(G94),MONTH(G94),DAY(G94)),Virkedager!C:G,2,0)+
IF(VLOOKUP(DATE(YEAR(G94),MONTH(G94),DAY(G94)),Virkedager!C:G,2,0)=DATE(YEAR(G94),MONTH(G94),DAY(G94)),OFFSET('SLA-parameter DRIFT'!$A$1,R94,Q94-1),OFFSET('SLA-parameter DRIFT'!$A$1,3,Q94-1))</f>
        <v>#N/A</v>
      </c>
      <c r="U94" s="182" t="e">
        <f t="shared" ca="1" si="10"/>
        <v>#N/A</v>
      </c>
      <c r="V94" s="92" t="str">
        <f t="shared" si="6"/>
        <v/>
      </c>
      <c r="W94" s="192"/>
      <c r="Y94" s="193"/>
      <c r="Z94" s="193"/>
      <c r="AA94" s="133"/>
    </row>
    <row r="95" spans="2:27" s="60" customFormat="1" ht="15" x14ac:dyDescent="0.25">
      <c r="B95" s="183"/>
      <c r="C95" s="184"/>
      <c r="D95" s="80"/>
      <c r="E95" s="81"/>
      <c r="F95" s="86"/>
      <c r="G95" s="185"/>
      <c r="H95" s="82"/>
      <c r="I95" s="185"/>
      <c r="J95" s="82"/>
      <c r="K95" s="186"/>
      <c r="L95" s="187"/>
      <c r="M95" s="188" t="str">
        <f>IF(ISBLANK(E95),"",IF(E95&lt;&gt;"VULA Basis","Ikke viktig",IF(ISNUMBER(MATCH(D95,Postnummer!A:A,0)),VLOOKUP(D95,Postnummer!A:D,4,0),"Distrikt")))</f>
        <v/>
      </c>
      <c r="N95" s="188">
        <f t="shared" si="7"/>
        <v>0</v>
      </c>
      <c r="O95" s="188">
        <f t="shared" si="8"/>
        <v>0</v>
      </c>
      <c r="P95" s="189" t="str">
        <f t="shared" si="9"/>
        <v/>
      </c>
      <c r="Q95" s="182" t="e">
        <f>MATCH(P95,'SLA-parameter DRIFT'!$2:$2,0)</f>
        <v>#N/A</v>
      </c>
      <c r="R95" s="182" t="e">
        <f ca="1">MATCH(TIME(HOUR(H95),MINUTE(H95),SECOND(H95)),OFFSET('SLA-parameter DRIFT'!$A$1,0,Q95-1,1000,1))</f>
        <v>#N/A</v>
      </c>
      <c r="S95" s="190" t="e">
        <f ca="1">DATE(YEAR(T95),MONTH(T95),DAY(T95))
+VLOOKUP(TIME(HOUR(T95),MINUTE(T95)-1,0),OFFSET('SLA-parameter DRIFT'!$A$1,2,Q95-1,4,3),3)
+VLOOKUP(TIME(HOUR(T95),MINUTE(T95)-1,0),OFFSET('SLA-parameter DRIFT'!$A$1,2,Q95-1,4,3),2)</f>
        <v>#N/A</v>
      </c>
      <c r="T95" s="191" t="e">
        <f ca="1">VLOOKUP(DATE(YEAR(G95),MONTH(G95),DAY(G95)),Virkedager!C:G,2,0)+
IF(VLOOKUP(DATE(YEAR(G95),MONTH(G95),DAY(G95)),Virkedager!C:G,2,0)=DATE(YEAR(G95),MONTH(G95),DAY(G95)),OFFSET('SLA-parameter DRIFT'!$A$1,R95,Q95-1),OFFSET('SLA-parameter DRIFT'!$A$1,3,Q95-1))</f>
        <v>#N/A</v>
      </c>
      <c r="U95" s="182" t="e">
        <f t="shared" ca="1" si="10"/>
        <v>#N/A</v>
      </c>
      <c r="V95" s="92" t="str">
        <f t="shared" si="6"/>
        <v/>
      </c>
      <c r="W95" s="192"/>
      <c r="Y95" s="193"/>
      <c r="Z95" s="193"/>
      <c r="AA95" s="133"/>
    </row>
    <row r="96" spans="2:27" s="60" customFormat="1" ht="15" x14ac:dyDescent="0.25">
      <c r="B96" s="183"/>
      <c r="C96" s="184"/>
      <c r="D96" s="80"/>
      <c r="E96" s="81"/>
      <c r="F96" s="86"/>
      <c r="G96" s="185"/>
      <c r="H96" s="82"/>
      <c r="I96" s="185"/>
      <c r="J96" s="82"/>
      <c r="K96" s="186"/>
      <c r="L96" s="187"/>
      <c r="M96" s="188" t="str">
        <f>IF(ISBLANK(E96),"",IF(E96&lt;&gt;"VULA Basis","Ikke viktig",IF(ISNUMBER(MATCH(D96,Postnummer!A:A,0)),VLOOKUP(D96,Postnummer!A:D,4,0),"Distrikt")))</f>
        <v/>
      </c>
      <c r="N96" s="188">
        <f t="shared" si="7"/>
        <v>0</v>
      </c>
      <c r="O96" s="188">
        <f t="shared" si="8"/>
        <v>0</v>
      </c>
      <c r="P96" s="189" t="str">
        <f t="shared" si="9"/>
        <v/>
      </c>
      <c r="Q96" s="182" t="e">
        <f>MATCH(P96,'SLA-parameter DRIFT'!$2:$2,0)</f>
        <v>#N/A</v>
      </c>
      <c r="R96" s="182" t="e">
        <f ca="1">MATCH(TIME(HOUR(H96),MINUTE(H96),SECOND(H96)),OFFSET('SLA-parameter DRIFT'!$A$1,0,Q96-1,1000,1))</f>
        <v>#N/A</v>
      </c>
      <c r="S96" s="190" t="e">
        <f ca="1">DATE(YEAR(T96),MONTH(T96),DAY(T96))
+VLOOKUP(TIME(HOUR(T96),MINUTE(T96)-1,0),OFFSET('SLA-parameter DRIFT'!$A$1,2,Q96-1,4,3),3)
+VLOOKUP(TIME(HOUR(T96),MINUTE(T96)-1,0),OFFSET('SLA-parameter DRIFT'!$A$1,2,Q96-1,4,3),2)</f>
        <v>#N/A</v>
      </c>
      <c r="T96" s="191" t="e">
        <f ca="1">VLOOKUP(DATE(YEAR(G96),MONTH(G96),DAY(G96)),Virkedager!C:G,2,0)+
IF(VLOOKUP(DATE(YEAR(G96),MONTH(G96),DAY(G96)),Virkedager!C:G,2,0)=DATE(YEAR(G96),MONTH(G96),DAY(G96)),OFFSET('SLA-parameter DRIFT'!$A$1,R96,Q96-1),OFFSET('SLA-parameter DRIFT'!$A$1,3,Q96-1))</f>
        <v>#N/A</v>
      </c>
      <c r="U96" s="182" t="e">
        <f t="shared" ca="1" si="10"/>
        <v>#N/A</v>
      </c>
      <c r="V96" s="92" t="str">
        <f t="shared" si="6"/>
        <v/>
      </c>
      <c r="W96" s="192"/>
      <c r="Y96" s="193"/>
      <c r="Z96" s="193"/>
      <c r="AA96" s="133"/>
    </row>
    <row r="97" spans="2:27" s="60" customFormat="1" ht="15" x14ac:dyDescent="0.25">
      <c r="B97" s="183"/>
      <c r="C97" s="184"/>
      <c r="D97" s="80"/>
      <c r="E97" s="81"/>
      <c r="F97" s="86"/>
      <c r="G97" s="185"/>
      <c r="H97" s="82"/>
      <c r="I97" s="185"/>
      <c r="J97" s="82"/>
      <c r="K97" s="186"/>
      <c r="L97" s="187"/>
      <c r="M97" s="188" t="str">
        <f>IF(ISBLANK(E97),"",IF(E97&lt;&gt;"VULA Basis","Ikke viktig",IF(ISNUMBER(MATCH(D97,Postnummer!A:A,0)),VLOOKUP(D97,Postnummer!A:D,4,0),"Distrikt")))</f>
        <v/>
      </c>
      <c r="N97" s="188">
        <f t="shared" si="7"/>
        <v>0</v>
      </c>
      <c r="O97" s="188">
        <f t="shared" si="8"/>
        <v>0</v>
      </c>
      <c r="P97" s="189" t="str">
        <f t="shared" si="9"/>
        <v/>
      </c>
      <c r="Q97" s="182" t="e">
        <f>MATCH(P97,'SLA-parameter DRIFT'!$2:$2,0)</f>
        <v>#N/A</v>
      </c>
      <c r="R97" s="182" t="e">
        <f ca="1">MATCH(TIME(HOUR(H97),MINUTE(H97),SECOND(H97)),OFFSET('SLA-parameter DRIFT'!$A$1,0,Q97-1,1000,1))</f>
        <v>#N/A</v>
      </c>
      <c r="S97" s="190" t="e">
        <f ca="1">DATE(YEAR(T97),MONTH(T97),DAY(T97))
+VLOOKUP(TIME(HOUR(T97),MINUTE(T97)-1,0),OFFSET('SLA-parameter DRIFT'!$A$1,2,Q97-1,4,3),3)
+VLOOKUP(TIME(HOUR(T97),MINUTE(T97)-1,0),OFFSET('SLA-parameter DRIFT'!$A$1,2,Q97-1,4,3),2)</f>
        <v>#N/A</v>
      </c>
      <c r="T97" s="191" t="e">
        <f ca="1">VLOOKUP(DATE(YEAR(G97),MONTH(G97),DAY(G97)),Virkedager!C:G,2,0)+
IF(VLOOKUP(DATE(YEAR(G97),MONTH(G97),DAY(G97)),Virkedager!C:G,2,0)=DATE(YEAR(G97),MONTH(G97),DAY(G97)),OFFSET('SLA-parameter DRIFT'!$A$1,R97,Q97-1),OFFSET('SLA-parameter DRIFT'!$A$1,3,Q97-1))</f>
        <v>#N/A</v>
      </c>
      <c r="U97" s="182" t="e">
        <f t="shared" ca="1" si="10"/>
        <v>#N/A</v>
      </c>
      <c r="V97" s="92" t="str">
        <f t="shared" si="6"/>
        <v/>
      </c>
      <c r="W97" s="192"/>
      <c r="Y97" s="193"/>
      <c r="Z97" s="193"/>
      <c r="AA97" s="133"/>
    </row>
    <row r="98" spans="2:27" s="60" customFormat="1" ht="15" x14ac:dyDescent="0.25">
      <c r="B98" s="183"/>
      <c r="C98" s="184"/>
      <c r="D98" s="80"/>
      <c r="E98" s="81"/>
      <c r="F98" s="86"/>
      <c r="G98" s="185"/>
      <c r="H98" s="82"/>
      <c r="I98" s="185"/>
      <c r="J98" s="82"/>
      <c r="K98" s="186"/>
      <c r="L98" s="187"/>
      <c r="M98" s="188" t="str">
        <f>IF(ISBLANK(E98),"",IF(E98&lt;&gt;"VULA Basis","Ikke viktig",IF(ISNUMBER(MATCH(D98,Postnummer!A:A,0)),VLOOKUP(D98,Postnummer!A:D,4,0),"Distrikt")))</f>
        <v/>
      </c>
      <c r="N98" s="188">
        <f t="shared" si="7"/>
        <v>0</v>
      </c>
      <c r="O98" s="188">
        <f t="shared" si="8"/>
        <v>0</v>
      </c>
      <c r="P98" s="189" t="str">
        <f t="shared" si="9"/>
        <v/>
      </c>
      <c r="Q98" s="182" t="e">
        <f>MATCH(P98,'SLA-parameter DRIFT'!$2:$2,0)</f>
        <v>#N/A</v>
      </c>
      <c r="R98" s="182" t="e">
        <f ca="1">MATCH(TIME(HOUR(H98),MINUTE(H98),SECOND(H98)),OFFSET('SLA-parameter DRIFT'!$A$1,0,Q98-1,1000,1))</f>
        <v>#N/A</v>
      </c>
      <c r="S98" s="190" t="e">
        <f ca="1">DATE(YEAR(T98),MONTH(T98),DAY(T98))
+VLOOKUP(TIME(HOUR(T98),MINUTE(T98)-1,0),OFFSET('SLA-parameter DRIFT'!$A$1,2,Q98-1,4,3),3)
+VLOOKUP(TIME(HOUR(T98),MINUTE(T98)-1,0),OFFSET('SLA-parameter DRIFT'!$A$1,2,Q98-1,4,3),2)</f>
        <v>#N/A</v>
      </c>
      <c r="T98" s="191" t="e">
        <f ca="1">VLOOKUP(DATE(YEAR(G98),MONTH(G98),DAY(G98)),Virkedager!C:G,2,0)+
IF(VLOOKUP(DATE(YEAR(G98),MONTH(G98),DAY(G98)),Virkedager!C:G,2,0)=DATE(YEAR(G98),MONTH(G98),DAY(G98)),OFFSET('SLA-parameter DRIFT'!$A$1,R98,Q98-1),OFFSET('SLA-parameter DRIFT'!$A$1,3,Q98-1))</f>
        <v>#N/A</v>
      </c>
      <c r="U98" s="182" t="e">
        <f t="shared" ca="1" si="10"/>
        <v>#N/A</v>
      </c>
      <c r="V98" s="92" t="str">
        <f t="shared" si="6"/>
        <v/>
      </c>
      <c r="W98" s="192"/>
      <c r="Y98" s="193"/>
      <c r="Z98" s="193"/>
      <c r="AA98" s="133"/>
    </row>
    <row r="99" spans="2:27" s="60" customFormat="1" ht="15" x14ac:dyDescent="0.25">
      <c r="B99" s="183"/>
      <c r="C99" s="184"/>
      <c r="D99" s="80"/>
      <c r="E99" s="81"/>
      <c r="F99" s="86"/>
      <c r="G99" s="185"/>
      <c r="H99" s="82"/>
      <c r="I99" s="185"/>
      <c r="J99" s="82"/>
      <c r="K99" s="186"/>
      <c r="L99" s="187"/>
      <c r="M99" s="188" t="str">
        <f>IF(ISBLANK(E99),"",IF(E99&lt;&gt;"VULA Basis","Ikke viktig",IF(ISNUMBER(MATCH(D99,Postnummer!A:A,0)),VLOOKUP(D99,Postnummer!A:D,4,0),"Distrikt")))</f>
        <v/>
      </c>
      <c r="N99" s="188">
        <f t="shared" si="7"/>
        <v>0</v>
      </c>
      <c r="O99" s="188">
        <f t="shared" si="8"/>
        <v>0</v>
      </c>
      <c r="P99" s="189" t="str">
        <f t="shared" si="9"/>
        <v/>
      </c>
      <c r="Q99" s="182" t="e">
        <f>MATCH(P99,'SLA-parameter DRIFT'!$2:$2,0)</f>
        <v>#N/A</v>
      </c>
      <c r="R99" s="182" t="e">
        <f ca="1">MATCH(TIME(HOUR(H99),MINUTE(H99),SECOND(H99)),OFFSET('SLA-parameter DRIFT'!$A$1,0,Q99-1,1000,1))</f>
        <v>#N/A</v>
      </c>
      <c r="S99" s="190" t="e">
        <f ca="1">DATE(YEAR(T99),MONTH(T99),DAY(T99))
+VLOOKUP(TIME(HOUR(T99),MINUTE(T99)-1,0),OFFSET('SLA-parameter DRIFT'!$A$1,2,Q99-1,4,3),3)
+VLOOKUP(TIME(HOUR(T99),MINUTE(T99)-1,0),OFFSET('SLA-parameter DRIFT'!$A$1,2,Q99-1,4,3),2)</f>
        <v>#N/A</v>
      </c>
      <c r="T99" s="191" t="e">
        <f ca="1">VLOOKUP(DATE(YEAR(G99),MONTH(G99),DAY(G99)),Virkedager!C:G,2,0)+
IF(VLOOKUP(DATE(YEAR(G99),MONTH(G99),DAY(G99)),Virkedager!C:G,2,0)=DATE(YEAR(G99),MONTH(G99),DAY(G99)),OFFSET('SLA-parameter DRIFT'!$A$1,R99,Q99-1),OFFSET('SLA-parameter DRIFT'!$A$1,3,Q99-1))</f>
        <v>#N/A</v>
      </c>
      <c r="U99" s="182" t="e">
        <f t="shared" ca="1" si="10"/>
        <v>#N/A</v>
      </c>
      <c r="V99" s="92" t="str">
        <f t="shared" si="6"/>
        <v/>
      </c>
      <c r="W99" s="192"/>
      <c r="Y99" s="193"/>
      <c r="Z99" s="193"/>
      <c r="AA99" s="133"/>
    </row>
    <row r="100" spans="2:27" s="60" customFormat="1" ht="15" x14ac:dyDescent="0.25">
      <c r="B100" s="183"/>
      <c r="C100" s="184"/>
      <c r="D100" s="80"/>
      <c r="E100" s="81"/>
      <c r="F100" s="86"/>
      <c r="G100" s="185"/>
      <c r="H100" s="82"/>
      <c r="I100" s="185"/>
      <c r="J100" s="82"/>
      <c r="K100" s="186"/>
      <c r="L100" s="187"/>
      <c r="M100" s="188" t="str">
        <f>IF(ISBLANK(E100),"",IF(E100&lt;&gt;"VULA Basis","Ikke viktig",IF(ISNUMBER(MATCH(D100,Postnummer!A:A,0)),VLOOKUP(D100,Postnummer!A:D,4,0),"Distrikt")))</f>
        <v/>
      </c>
      <c r="N100" s="188">
        <f t="shared" si="7"/>
        <v>0</v>
      </c>
      <c r="O100" s="188">
        <f t="shared" si="8"/>
        <v>0</v>
      </c>
      <c r="P100" s="189" t="str">
        <f t="shared" si="9"/>
        <v/>
      </c>
      <c r="Q100" s="182" t="e">
        <f>MATCH(P100,'SLA-parameter DRIFT'!$2:$2,0)</f>
        <v>#N/A</v>
      </c>
      <c r="R100" s="182" t="e">
        <f ca="1">MATCH(TIME(HOUR(H100),MINUTE(H100),SECOND(H100)),OFFSET('SLA-parameter DRIFT'!$A$1,0,Q100-1,1000,1))</f>
        <v>#N/A</v>
      </c>
      <c r="S100" s="190" t="e">
        <f ca="1">DATE(YEAR(T100),MONTH(T100),DAY(T100))
+VLOOKUP(TIME(HOUR(T100),MINUTE(T100)-1,0),OFFSET('SLA-parameter DRIFT'!$A$1,2,Q100-1,4,3),3)
+VLOOKUP(TIME(HOUR(T100),MINUTE(T100)-1,0),OFFSET('SLA-parameter DRIFT'!$A$1,2,Q100-1,4,3),2)</f>
        <v>#N/A</v>
      </c>
      <c r="T100" s="191" t="e">
        <f ca="1">VLOOKUP(DATE(YEAR(G100),MONTH(G100),DAY(G100)),Virkedager!C:G,2,0)+
IF(VLOOKUP(DATE(YEAR(G100),MONTH(G100),DAY(G100)),Virkedager!C:G,2,0)=DATE(YEAR(G100),MONTH(G100),DAY(G100)),OFFSET('SLA-parameter DRIFT'!$A$1,R100,Q100-1),OFFSET('SLA-parameter DRIFT'!$A$1,3,Q100-1))</f>
        <v>#N/A</v>
      </c>
      <c r="U100" s="182" t="e">
        <f t="shared" ca="1" si="10"/>
        <v>#N/A</v>
      </c>
      <c r="V100" s="92" t="str">
        <f t="shared" si="6"/>
        <v/>
      </c>
      <c r="W100" s="192"/>
      <c r="Y100" s="193"/>
      <c r="Z100" s="193"/>
      <c r="AA100" s="133"/>
    </row>
    <row r="101" spans="2:27" s="60" customFormat="1" ht="15" x14ac:dyDescent="0.25">
      <c r="B101" s="183"/>
      <c r="C101" s="184"/>
      <c r="D101" s="80"/>
      <c r="E101" s="81"/>
      <c r="F101" s="86"/>
      <c r="G101" s="185"/>
      <c r="H101" s="82"/>
      <c r="I101" s="185"/>
      <c r="J101" s="82"/>
      <c r="K101" s="186"/>
      <c r="L101" s="187"/>
      <c r="M101" s="188" t="str">
        <f>IF(ISBLANK(E101),"",IF(E101&lt;&gt;"VULA Basis","Ikke viktig",IF(ISNUMBER(MATCH(D101,Postnummer!A:A,0)),VLOOKUP(D101,Postnummer!A:D,4,0),"Distrikt")))</f>
        <v/>
      </c>
      <c r="N101" s="188">
        <f t="shared" si="7"/>
        <v>0</v>
      </c>
      <c r="O101" s="188">
        <f t="shared" si="8"/>
        <v>0</v>
      </c>
      <c r="P101" s="189" t="str">
        <f t="shared" si="9"/>
        <v/>
      </c>
      <c r="Q101" s="182" t="e">
        <f>MATCH(P101,'SLA-parameter DRIFT'!$2:$2,0)</f>
        <v>#N/A</v>
      </c>
      <c r="R101" s="182" t="e">
        <f ca="1">MATCH(TIME(HOUR(H101),MINUTE(H101),SECOND(H101)),OFFSET('SLA-parameter DRIFT'!$A$1,0,Q101-1,1000,1))</f>
        <v>#N/A</v>
      </c>
      <c r="S101" s="190" t="e">
        <f ca="1">DATE(YEAR(T101),MONTH(T101),DAY(T101))
+VLOOKUP(TIME(HOUR(T101),MINUTE(T101)-1,0),OFFSET('SLA-parameter DRIFT'!$A$1,2,Q101-1,4,3),3)
+VLOOKUP(TIME(HOUR(T101),MINUTE(T101)-1,0),OFFSET('SLA-parameter DRIFT'!$A$1,2,Q101-1,4,3),2)</f>
        <v>#N/A</v>
      </c>
      <c r="T101" s="191" t="e">
        <f ca="1">VLOOKUP(DATE(YEAR(G101),MONTH(G101),DAY(G101)),Virkedager!C:G,2,0)+
IF(VLOOKUP(DATE(YEAR(G101),MONTH(G101),DAY(G101)),Virkedager!C:G,2,0)=DATE(YEAR(G101),MONTH(G101),DAY(G101)),OFFSET('SLA-parameter DRIFT'!$A$1,R101,Q101-1),OFFSET('SLA-parameter DRIFT'!$A$1,3,Q101-1))</f>
        <v>#N/A</v>
      </c>
      <c r="U101" s="182" t="e">
        <f t="shared" ca="1" si="10"/>
        <v>#N/A</v>
      </c>
      <c r="V101" s="92" t="str">
        <f t="shared" si="6"/>
        <v/>
      </c>
      <c r="W101" s="192"/>
      <c r="Y101" s="193"/>
      <c r="Z101" s="193"/>
      <c r="AA101" s="133"/>
    </row>
    <row r="102" spans="2:27" s="60" customFormat="1" ht="15" x14ac:dyDescent="0.25">
      <c r="B102" s="183"/>
      <c r="C102" s="184"/>
      <c r="D102" s="80"/>
      <c r="E102" s="81"/>
      <c r="F102" s="86"/>
      <c r="G102" s="185"/>
      <c r="H102" s="82"/>
      <c r="I102" s="185"/>
      <c r="J102" s="82"/>
      <c r="K102" s="186"/>
      <c r="L102" s="187"/>
      <c r="M102" s="188" t="str">
        <f>IF(ISBLANK(E102),"",IF(E102&lt;&gt;"VULA Basis","Ikke viktig",IF(ISNUMBER(MATCH(D102,Postnummer!A:A,0)),VLOOKUP(D102,Postnummer!A:D,4,0),"Distrikt")))</f>
        <v/>
      </c>
      <c r="N102" s="188">
        <f t="shared" si="7"/>
        <v>0</v>
      </c>
      <c r="O102" s="188">
        <f t="shared" si="8"/>
        <v>0</v>
      </c>
      <c r="P102" s="189" t="str">
        <f t="shared" si="9"/>
        <v/>
      </c>
      <c r="Q102" s="182" t="e">
        <f>MATCH(P102,'SLA-parameter DRIFT'!$2:$2,0)</f>
        <v>#N/A</v>
      </c>
      <c r="R102" s="182" t="e">
        <f ca="1">MATCH(TIME(HOUR(H102),MINUTE(H102),SECOND(H102)),OFFSET('SLA-parameter DRIFT'!$A$1,0,Q102-1,1000,1))</f>
        <v>#N/A</v>
      </c>
      <c r="S102" s="190" t="e">
        <f ca="1">DATE(YEAR(T102),MONTH(T102),DAY(T102))
+VLOOKUP(TIME(HOUR(T102),MINUTE(T102)-1,0),OFFSET('SLA-parameter DRIFT'!$A$1,2,Q102-1,4,3),3)
+VLOOKUP(TIME(HOUR(T102),MINUTE(T102)-1,0),OFFSET('SLA-parameter DRIFT'!$A$1,2,Q102-1,4,3),2)</f>
        <v>#N/A</v>
      </c>
      <c r="T102" s="191" t="e">
        <f ca="1">VLOOKUP(DATE(YEAR(G102),MONTH(G102),DAY(G102)),Virkedager!C:G,2,0)+
IF(VLOOKUP(DATE(YEAR(G102),MONTH(G102),DAY(G102)),Virkedager!C:G,2,0)=DATE(YEAR(G102),MONTH(G102),DAY(G102)),OFFSET('SLA-parameter DRIFT'!$A$1,R102,Q102-1),OFFSET('SLA-parameter DRIFT'!$A$1,3,Q102-1))</f>
        <v>#N/A</v>
      </c>
      <c r="U102" s="182" t="e">
        <f t="shared" ca="1" si="10"/>
        <v>#N/A</v>
      </c>
      <c r="V102" s="92" t="str">
        <f t="shared" si="6"/>
        <v/>
      </c>
      <c r="W102" s="192"/>
      <c r="Y102" s="193"/>
      <c r="Z102" s="193"/>
      <c r="AA102" s="133"/>
    </row>
    <row r="103" spans="2:27" s="60" customFormat="1" ht="15" x14ac:dyDescent="0.25">
      <c r="B103" s="183"/>
      <c r="C103" s="184"/>
      <c r="D103" s="80"/>
      <c r="E103" s="81"/>
      <c r="F103" s="86"/>
      <c r="G103" s="185"/>
      <c r="H103" s="82"/>
      <c r="I103" s="185"/>
      <c r="J103" s="82"/>
      <c r="K103" s="186"/>
      <c r="L103" s="187"/>
      <c r="M103" s="188" t="str">
        <f>IF(ISBLANK(E103),"",IF(E103&lt;&gt;"VULA Basis","Ikke viktig",IF(ISNUMBER(MATCH(D103,Postnummer!A:A,0)),VLOOKUP(D103,Postnummer!A:D,4,0),"Distrikt")))</f>
        <v/>
      </c>
      <c r="N103" s="188">
        <f t="shared" si="7"/>
        <v>0</v>
      </c>
      <c r="O103" s="188">
        <f t="shared" si="8"/>
        <v>0</v>
      </c>
      <c r="P103" s="189" t="str">
        <f t="shared" si="9"/>
        <v/>
      </c>
      <c r="Q103" s="182" t="e">
        <f>MATCH(P103,'SLA-parameter DRIFT'!$2:$2,0)</f>
        <v>#N/A</v>
      </c>
      <c r="R103" s="182" t="e">
        <f ca="1">MATCH(TIME(HOUR(H103),MINUTE(H103),SECOND(H103)),OFFSET('SLA-parameter DRIFT'!$A$1,0,Q103-1,1000,1))</f>
        <v>#N/A</v>
      </c>
      <c r="S103" s="190" t="e">
        <f ca="1">DATE(YEAR(T103),MONTH(T103),DAY(T103))
+VLOOKUP(TIME(HOUR(T103),MINUTE(T103)-1,0),OFFSET('SLA-parameter DRIFT'!$A$1,2,Q103-1,4,3),3)
+VLOOKUP(TIME(HOUR(T103),MINUTE(T103)-1,0),OFFSET('SLA-parameter DRIFT'!$A$1,2,Q103-1,4,3),2)</f>
        <v>#N/A</v>
      </c>
      <c r="T103" s="191" t="e">
        <f ca="1">VLOOKUP(DATE(YEAR(G103),MONTH(G103),DAY(G103)),Virkedager!C:G,2,0)+
IF(VLOOKUP(DATE(YEAR(G103),MONTH(G103),DAY(G103)),Virkedager!C:G,2,0)=DATE(YEAR(G103),MONTH(G103),DAY(G103)),OFFSET('SLA-parameter DRIFT'!$A$1,R103,Q103-1),OFFSET('SLA-parameter DRIFT'!$A$1,3,Q103-1))</f>
        <v>#N/A</v>
      </c>
      <c r="U103" s="182" t="e">
        <f t="shared" ca="1" si="10"/>
        <v>#N/A</v>
      </c>
      <c r="V103" s="92" t="str">
        <f t="shared" si="6"/>
        <v/>
      </c>
      <c r="W103" s="192"/>
      <c r="Y103" s="193"/>
      <c r="Z103" s="193"/>
      <c r="AA103" s="133"/>
    </row>
    <row r="104" spans="2:27" s="60" customFormat="1" ht="15" x14ac:dyDescent="0.25">
      <c r="B104" s="183"/>
      <c r="C104" s="184"/>
      <c r="D104" s="80"/>
      <c r="E104" s="81"/>
      <c r="F104" s="86"/>
      <c r="G104" s="185"/>
      <c r="H104" s="82"/>
      <c r="I104" s="185"/>
      <c r="J104" s="82"/>
      <c r="K104" s="186"/>
      <c r="L104" s="187"/>
      <c r="M104" s="188" t="str">
        <f>IF(ISBLANK(E104),"",IF(E104&lt;&gt;"VULA Basis","Ikke viktig",IF(ISNUMBER(MATCH(D104,Postnummer!A:A,0)),VLOOKUP(D104,Postnummer!A:D,4,0),"Distrikt")))</f>
        <v/>
      </c>
      <c r="N104" s="188">
        <f t="shared" si="7"/>
        <v>0</v>
      </c>
      <c r="O104" s="188">
        <f t="shared" si="8"/>
        <v>0</v>
      </c>
      <c r="P104" s="189" t="str">
        <f t="shared" si="9"/>
        <v/>
      </c>
      <c r="Q104" s="182" t="e">
        <f>MATCH(P104,'SLA-parameter DRIFT'!$2:$2,0)</f>
        <v>#N/A</v>
      </c>
      <c r="R104" s="182" t="e">
        <f ca="1">MATCH(TIME(HOUR(H104),MINUTE(H104),SECOND(H104)),OFFSET('SLA-parameter DRIFT'!$A$1,0,Q104-1,1000,1))</f>
        <v>#N/A</v>
      </c>
      <c r="S104" s="190" t="e">
        <f ca="1">DATE(YEAR(T104),MONTH(T104),DAY(T104))
+VLOOKUP(TIME(HOUR(T104),MINUTE(T104)-1,0),OFFSET('SLA-parameter DRIFT'!$A$1,2,Q104-1,4,3),3)
+VLOOKUP(TIME(HOUR(T104),MINUTE(T104)-1,0),OFFSET('SLA-parameter DRIFT'!$A$1,2,Q104-1,4,3),2)</f>
        <v>#N/A</v>
      </c>
      <c r="T104" s="191" t="e">
        <f ca="1">VLOOKUP(DATE(YEAR(G104),MONTH(G104),DAY(G104)),Virkedager!C:G,2,0)+
IF(VLOOKUP(DATE(YEAR(G104),MONTH(G104),DAY(G104)),Virkedager!C:G,2,0)=DATE(YEAR(G104),MONTH(G104),DAY(G104)),OFFSET('SLA-parameter DRIFT'!$A$1,R104,Q104-1),OFFSET('SLA-parameter DRIFT'!$A$1,3,Q104-1))</f>
        <v>#N/A</v>
      </c>
      <c r="U104" s="182" t="e">
        <f t="shared" ca="1" si="10"/>
        <v>#N/A</v>
      </c>
      <c r="V104" s="92" t="str">
        <f t="shared" si="6"/>
        <v/>
      </c>
      <c r="W104" s="192"/>
      <c r="Y104" s="193"/>
      <c r="Z104" s="193"/>
      <c r="AA104" s="133"/>
    </row>
    <row r="105" spans="2:27" s="60" customFormat="1" ht="15" x14ac:dyDescent="0.25">
      <c r="B105" s="183"/>
      <c r="C105" s="184"/>
      <c r="D105" s="80"/>
      <c r="E105" s="81"/>
      <c r="F105" s="86"/>
      <c r="G105" s="185"/>
      <c r="H105" s="82"/>
      <c r="I105" s="185"/>
      <c r="J105" s="82"/>
      <c r="K105" s="186"/>
      <c r="L105" s="187"/>
      <c r="M105" s="188" t="str">
        <f>IF(ISBLANK(E105),"",IF(E105&lt;&gt;"VULA Basis","Ikke viktig",IF(ISNUMBER(MATCH(D105,Postnummer!A:A,0)),VLOOKUP(D105,Postnummer!A:D,4,0),"Distrikt")))</f>
        <v/>
      </c>
      <c r="N105" s="188">
        <f t="shared" si="7"/>
        <v>0</v>
      </c>
      <c r="O105" s="188">
        <f t="shared" si="8"/>
        <v>0</v>
      </c>
      <c r="P105" s="189" t="str">
        <f t="shared" si="9"/>
        <v/>
      </c>
      <c r="Q105" s="182" t="e">
        <f>MATCH(P105,'SLA-parameter DRIFT'!$2:$2,0)</f>
        <v>#N/A</v>
      </c>
      <c r="R105" s="182" t="e">
        <f ca="1">MATCH(TIME(HOUR(H105),MINUTE(H105),SECOND(H105)),OFFSET('SLA-parameter DRIFT'!$A$1,0,Q105-1,1000,1))</f>
        <v>#N/A</v>
      </c>
      <c r="S105" s="190" t="e">
        <f ca="1">DATE(YEAR(T105),MONTH(T105),DAY(T105))
+VLOOKUP(TIME(HOUR(T105),MINUTE(T105)-1,0),OFFSET('SLA-parameter DRIFT'!$A$1,2,Q105-1,4,3),3)
+VLOOKUP(TIME(HOUR(T105),MINUTE(T105)-1,0),OFFSET('SLA-parameter DRIFT'!$A$1,2,Q105-1,4,3),2)</f>
        <v>#N/A</v>
      </c>
      <c r="T105" s="191" t="e">
        <f ca="1">VLOOKUP(DATE(YEAR(G105),MONTH(G105),DAY(G105)),Virkedager!C:G,2,0)+
IF(VLOOKUP(DATE(YEAR(G105),MONTH(G105),DAY(G105)),Virkedager!C:G,2,0)=DATE(YEAR(G105),MONTH(G105),DAY(G105)),OFFSET('SLA-parameter DRIFT'!$A$1,R105,Q105-1),OFFSET('SLA-parameter DRIFT'!$A$1,3,Q105-1))</f>
        <v>#N/A</v>
      </c>
      <c r="U105" s="182" t="e">
        <f t="shared" ca="1" si="10"/>
        <v>#N/A</v>
      </c>
      <c r="V105" s="92" t="str">
        <f t="shared" si="6"/>
        <v/>
      </c>
      <c r="W105" s="192"/>
      <c r="Y105" s="193"/>
      <c r="Z105" s="193"/>
      <c r="AA105" s="133"/>
    </row>
    <row r="106" spans="2:27" s="60" customFormat="1" ht="15" x14ac:dyDescent="0.25">
      <c r="B106" s="183"/>
      <c r="C106" s="184"/>
      <c r="D106" s="80"/>
      <c r="E106" s="81"/>
      <c r="F106" s="86"/>
      <c r="G106" s="185"/>
      <c r="H106" s="82"/>
      <c r="I106" s="185"/>
      <c r="J106" s="82"/>
      <c r="K106" s="186"/>
      <c r="L106" s="187"/>
      <c r="M106" s="188" t="str">
        <f>IF(ISBLANK(E106),"",IF(E106&lt;&gt;"VULA Basis","Ikke viktig",IF(ISNUMBER(MATCH(D106,Postnummer!A:A,0)),VLOOKUP(D106,Postnummer!A:D,4,0),"Distrikt")))</f>
        <v/>
      </c>
      <c r="N106" s="188">
        <f t="shared" si="7"/>
        <v>0</v>
      </c>
      <c r="O106" s="188">
        <f t="shared" si="8"/>
        <v>0</v>
      </c>
      <c r="P106" s="189" t="str">
        <f t="shared" si="9"/>
        <v/>
      </c>
      <c r="Q106" s="182" t="e">
        <f>MATCH(P106,'SLA-parameter DRIFT'!$2:$2,0)</f>
        <v>#N/A</v>
      </c>
      <c r="R106" s="182" t="e">
        <f ca="1">MATCH(TIME(HOUR(H106),MINUTE(H106),SECOND(H106)),OFFSET('SLA-parameter DRIFT'!$A$1,0,Q106-1,1000,1))</f>
        <v>#N/A</v>
      </c>
      <c r="S106" s="190" t="e">
        <f ca="1">DATE(YEAR(T106),MONTH(T106),DAY(T106))
+VLOOKUP(TIME(HOUR(T106),MINUTE(T106)-1,0),OFFSET('SLA-parameter DRIFT'!$A$1,2,Q106-1,4,3),3)
+VLOOKUP(TIME(HOUR(T106),MINUTE(T106)-1,0),OFFSET('SLA-parameter DRIFT'!$A$1,2,Q106-1,4,3),2)</f>
        <v>#N/A</v>
      </c>
      <c r="T106" s="191" t="e">
        <f ca="1">VLOOKUP(DATE(YEAR(G106),MONTH(G106),DAY(G106)),Virkedager!C:G,2,0)+
IF(VLOOKUP(DATE(YEAR(G106),MONTH(G106),DAY(G106)),Virkedager!C:G,2,0)=DATE(YEAR(G106),MONTH(G106),DAY(G106)),OFFSET('SLA-parameter DRIFT'!$A$1,R106,Q106-1),OFFSET('SLA-parameter DRIFT'!$A$1,3,Q106-1))</f>
        <v>#N/A</v>
      </c>
      <c r="U106" s="182" t="e">
        <f t="shared" ca="1" si="10"/>
        <v>#N/A</v>
      </c>
      <c r="V106" s="92" t="str">
        <f t="shared" si="6"/>
        <v/>
      </c>
      <c r="W106" s="192"/>
      <c r="Y106" s="193"/>
      <c r="Z106" s="193"/>
      <c r="AA106" s="133"/>
    </row>
    <row r="107" spans="2:27" s="60" customFormat="1" ht="15" x14ac:dyDescent="0.25">
      <c r="B107" s="183"/>
      <c r="C107" s="184"/>
      <c r="D107" s="80"/>
      <c r="E107" s="81"/>
      <c r="F107" s="86"/>
      <c r="G107" s="185"/>
      <c r="H107" s="82"/>
      <c r="I107" s="185"/>
      <c r="J107" s="82"/>
      <c r="K107" s="186"/>
      <c r="L107" s="187"/>
      <c r="M107" s="188" t="str">
        <f>IF(ISBLANK(E107),"",IF(E107&lt;&gt;"VULA Basis","Ikke viktig",IF(ISNUMBER(MATCH(D107,Postnummer!A:A,0)),VLOOKUP(D107,Postnummer!A:D,4,0),"Distrikt")))</f>
        <v/>
      </c>
      <c r="N107" s="188">
        <f t="shared" si="7"/>
        <v>0</v>
      </c>
      <c r="O107" s="188">
        <f t="shared" si="8"/>
        <v>0</v>
      </c>
      <c r="P107" s="189" t="str">
        <f t="shared" si="9"/>
        <v/>
      </c>
      <c r="Q107" s="182" t="e">
        <f>MATCH(P107,'SLA-parameter DRIFT'!$2:$2,0)</f>
        <v>#N/A</v>
      </c>
      <c r="R107" s="182" t="e">
        <f ca="1">MATCH(TIME(HOUR(H107),MINUTE(H107),SECOND(H107)),OFFSET('SLA-parameter DRIFT'!$A$1,0,Q107-1,1000,1))</f>
        <v>#N/A</v>
      </c>
      <c r="S107" s="190" t="e">
        <f ca="1">DATE(YEAR(T107),MONTH(T107),DAY(T107))
+VLOOKUP(TIME(HOUR(T107),MINUTE(T107)-1,0),OFFSET('SLA-parameter DRIFT'!$A$1,2,Q107-1,4,3),3)
+VLOOKUP(TIME(HOUR(T107),MINUTE(T107)-1,0),OFFSET('SLA-parameter DRIFT'!$A$1,2,Q107-1,4,3),2)</f>
        <v>#N/A</v>
      </c>
      <c r="T107" s="191" t="e">
        <f ca="1">VLOOKUP(DATE(YEAR(G107),MONTH(G107),DAY(G107)),Virkedager!C:G,2,0)+
IF(VLOOKUP(DATE(YEAR(G107),MONTH(G107),DAY(G107)),Virkedager!C:G,2,0)=DATE(YEAR(G107),MONTH(G107),DAY(G107)),OFFSET('SLA-parameter DRIFT'!$A$1,R107,Q107-1),OFFSET('SLA-parameter DRIFT'!$A$1,3,Q107-1))</f>
        <v>#N/A</v>
      </c>
      <c r="U107" s="182" t="e">
        <f t="shared" ca="1" si="10"/>
        <v>#N/A</v>
      </c>
      <c r="V107" s="92" t="str">
        <f t="shared" si="6"/>
        <v/>
      </c>
      <c r="W107" s="192"/>
      <c r="Y107" s="193"/>
      <c r="Z107" s="193"/>
      <c r="AA107" s="133"/>
    </row>
    <row r="108" spans="2:27" s="60" customFormat="1" ht="15" x14ac:dyDescent="0.25">
      <c r="B108" s="183"/>
      <c r="C108" s="184"/>
      <c r="D108" s="80"/>
      <c r="E108" s="81"/>
      <c r="F108" s="86"/>
      <c r="G108" s="185"/>
      <c r="H108" s="82"/>
      <c r="I108" s="185"/>
      <c r="J108" s="82"/>
      <c r="K108" s="186"/>
      <c r="L108" s="187"/>
      <c r="M108" s="188" t="str">
        <f>IF(ISBLANK(E108),"",IF(E108&lt;&gt;"VULA Basis","Ikke viktig",IF(ISNUMBER(MATCH(D108,Postnummer!A:A,0)),VLOOKUP(D108,Postnummer!A:D,4,0),"Distrikt")))</f>
        <v/>
      </c>
      <c r="N108" s="188">
        <f t="shared" si="7"/>
        <v>0</v>
      </c>
      <c r="O108" s="188">
        <f t="shared" si="8"/>
        <v>0</v>
      </c>
      <c r="P108" s="189" t="str">
        <f t="shared" si="9"/>
        <v/>
      </c>
      <c r="Q108" s="182" t="e">
        <f>MATCH(P108,'SLA-parameter DRIFT'!$2:$2,0)</f>
        <v>#N/A</v>
      </c>
      <c r="R108" s="182" t="e">
        <f ca="1">MATCH(TIME(HOUR(H108),MINUTE(H108),SECOND(H108)),OFFSET('SLA-parameter DRIFT'!$A$1,0,Q108-1,1000,1))</f>
        <v>#N/A</v>
      </c>
      <c r="S108" s="190" t="e">
        <f ca="1">DATE(YEAR(T108),MONTH(T108),DAY(T108))
+VLOOKUP(TIME(HOUR(T108),MINUTE(T108)-1,0),OFFSET('SLA-parameter DRIFT'!$A$1,2,Q108-1,4,3),3)
+VLOOKUP(TIME(HOUR(T108),MINUTE(T108)-1,0),OFFSET('SLA-parameter DRIFT'!$A$1,2,Q108-1,4,3),2)</f>
        <v>#N/A</v>
      </c>
      <c r="T108" s="191" t="e">
        <f ca="1">VLOOKUP(DATE(YEAR(G108),MONTH(G108),DAY(G108)),Virkedager!C:G,2,0)+
IF(VLOOKUP(DATE(YEAR(G108),MONTH(G108),DAY(G108)),Virkedager!C:G,2,0)=DATE(YEAR(G108),MONTH(G108),DAY(G108)),OFFSET('SLA-parameter DRIFT'!$A$1,R108,Q108-1),OFFSET('SLA-parameter DRIFT'!$A$1,3,Q108-1))</f>
        <v>#N/A</v>
      </c>
      <c r="U108" s="182" t="e">
        <f t="shared" ca="1" si="10"/>
        <v>#N/A</v>
      </c>
      <c r="V108" s="92" t="str">
        <f t="shared" si="6"/>
        <v/>
      </c>
      <c r="W108" s="192"/>
      <c r="Y108" s="193"/>
      <c r="Z108" s="193"/>
      <c r="AA108" s="133"/>
    </row>
    <row r="109" spans="2:27" s="60" customFormat="1" ht="15" x14ac:dyDescent="0.25">
      <c r="B109" s="183"/>
      <c r="C109" s="184"/>
      <c r="D109" s="80"/>
      <c r="E109" s="81"/>
      <c r="F109" s="86"/>
      <c r="G109" s="185"/>
      <c r="H109" s="82"/>
      <c r="I109" s="185"/>
      <c r="J109" s="82"/>
      <c r="K109" s="186"/>
      <c r="L109" s="187"/>
      <c r="M109" s="188" t="str">
        <f>IF(ISBLANK(E109),"",IF(E109&lt;&gt;"VULA Basis","Ikke viktig",IF(ISNUMBER(MATCH(D109,Postnummer!A:A,0)),VLOOKUP(D109,Postnummer!A:D,4,0),"Distrikt")))</f>
        <v/>
      </c>
      <c r="N109" s="188">
        <f t="shared" si="7"/>
        <v>0</v>
      </c>
      <c r="O109" s="188">
        <f t="shared" si="8"/>
        <v>0</v>
      </c>
      <c r="P109" s="189" t="str">
        <f t="shared" si="9"/>
        <v/>
      </c>
      <c r="Q109" s="182" t="e">
        <f>MATCH(P109,'SLA-parameter DRIFT'!$2:$2,0)</f>
        <v>#N/A</v>
      </c>
      <c r="R109" s="182" t="e">
        <f ca="1">MATCH(TIME(HOUR(H109),MINUTE(H109),SECOND(H109)),OFFSET('SLA-parameter DRIFT'!$A$1,0,Q109-1,1000,1))</f>
        <v>#N/A</v>
      </c>
      <c r="S109" s="190" t="e">
        <f ca="1">DATE(YEAR(T109),MONTH(T109),DAY(T109))
+VLOOKUP(TIME(HOUR(T109),MINUTE(T109)-1,0),OFFSET('SLA-parameter DRIFT'!$A$1,2,Q109-1,4,3),3)
+VLOOKUP(TIME(HOUR(T109),MINUTE(T109)-1,0),OFFSET('SLA-parameter DRIFT'!$A$1,2,Q109-1,4,3),2)</f>
        <v>#N/A</v>
      </c>
      <c r="T109" s="191" t="e">
        <f ca="1">VLOOKUP(DATE(YEAR(G109),MONTH(G109),DAY(G109)),Virkedager!C:G,2,0)+
IF(VLOOKUP(DATE(YEAR(G109),MONTH(G109),DAY(G109)),Virkedager!C:G,2,0)=DATE(YEAR(G109),MONTH(G109),DAY(G109)),OFFSET('SLA-parameter DRIFT'!$A$1,R109,Q109-1),OFFSET('SLA-parameter DRIFT'!$A$1,3,Q109-1))</f>
        <v>#N/A</v>
      </c>
      <c r="U109" s="182" t="e">
        <f t="shared" ca="1" si="10"/>
        <v>#N/A</v>
      </c>
      <c r="V109" s="92" t="str">
        <f t="shared" si="6"/>
        <v/>
      </c>
      <c r="W109" s="192"/>
      <c r="Y109" s="193"/>
      <c r="Z109" s="193"/>
      <c r="AA109" s="133"/>
    </row>
    <row r="110" spans="2:27" s="60" customFormat="1" ht="15" x14ac:dyDescent="0.25">
      <c r="B110" s="183"/>
      <c r="C110" s="184"/>
      <c r="D110" s="80"/>
      <c r="E110" s="81"/>
      <c r="F110" s="86"/>
      <c r="G110" s="185"/>
      <c r="H110" s="82"/>
      <c r="I110" s="185"/>
      <c r="J110" s="82"/>
      <c r="K110" s="186"/>
      <c r="L110" s="187"/>
      <c r="M110" s="188" t="str">
        <f>IF(ISBLANK(E110),"",IF(E110&lt;&gt;"VULA Basis","Ikke viktig",IF(ISNUMBER(MATCH(D110,Postnummer!A:A,0)),VLOOKUP(D110,Postnummer!A:D,4,0),"Distrikt")))</f>
        <v/>
      </c>
      <c r="N110" s="188">
        <f t="shared" si="7"/>
        <v>0</v>
      </c>
      <c r="O110" s="188">
        <f t="shared" si="8"/>
        <v>0</v>
      </c>
      <c r="P110" s="189" t="str">
        <f t="shared" si="9"/>
        <v/>
      </c>
      <c r="Q110" s="182" t="e">
        <f>MATCH(P110,'SLA-parameter DRIFT'!$2:$2,0)</f>
        <v>#N/A</v>
      </c>
      <c r="R110" s="182" t="e">
        <f ca="1">MATCH(TIME(HOUR(H110),MINUTE(H110),SECOND(H110)),OFFSET('SLA-parameter DRIFT'!$A$1,0,Q110-1,1000,1))</f>
        <v>#N/A</v>
      </c>
      <c r="S110" s="190" t="e">
        <f ca="1">DATE(YEAR(T110),MONTH(T110),DAY(T110))
+VLOOKUP(TIME(HOUR(T110),MINUTE(T110)-1,0),OFFSET('SLA-parameter DRIFT'!$A$1,2,Q110-1,4,3),3)
+VLOOKUP(TIME(HOUR(T110),MINUTE(T110)-1,0),OFFSET('SLA-parameter DRIFT'!$A$1,2,Q110-1,4,3),2)</f>
        <v>#N/A</v>
      </c>
      <c r="T110" s="191" t="e">
        <f ca="1">VLOOKUP(DATE(YEAR(G110),MONTH(G110),DAY(G110)),Virkedager!C:G,2,0)+
IF(VLOOKUP(DATE(YEAR(G110),MONTH(G110),DAY(G110)),Virkedager!C:G,2,0)=DATE(YEAR(G110),MONTH(G110),DAY(G110)),OFFSET('SLA-parameter DRIFT'!$A$1,R110,Q110-1),OFFSET('SLA-parameter DRIFT'!$A$1,3,Q110-1))</f>
        <v>#N/A</v>
      </c>
      <c r="U110" s="182" t="e">
        <f t="shared" ca="1" si="10"/>
        <v>#N/A</v>
      </c>
      <c r="V110" s="92" t="str">
        <f t="shared" si="6"/>
        <v/>
      </c>
      <c r="W110" s="192"/>
      <c r="Y110" s="193"/>
      <c r="Z110" s="193"/>
      <c r="AA110" s="133"/>
    </row>
    <row r="111" spans="2:27" s="60" customFormat="1" ht="15" x14ac:dyDescent="0.25">
      <c r="B111" s="183"/>
      <c r="C111" s="184"/>
      <c r="D111" s="80"/>
      <c r="E111" s="81"/>
      <c r="F111" s="86"/>
      <c r="G111" s="185"/>
      <c r="H111" s="82"/>
      <c r="I111" s="185"/>
      <c r="J111" s="82"/>
      <c r="K111" s="186"/>
      <c r="L111" s="187"/>
      <c r="M111" s="188" t="str">
        <f>IF(ISBLANK(E111),"",IF(E111&lt;&gt;"VULA Basis","Ikke viktig",IF(ISNUMBER(MATCH(D111,Postnummer!A:A,0)),VLOOKUP(D111,Postnummer!A:D,4,0),"Distrikt")))</f>
        <v/>
      </c>
      <c r="N111" s="188">
        <f t="shared" si="7"/>
        <v>0</v>
      </c>
      <c r="O111" s="188">
        <f t="shared" si="8"/>
        <v>0</v>
      </c>
      <c r="P111" s="189" t="str">
        <f t="shared" si="9"/>
        <v/>
      </c>
      <c r="Q111" s="182" t="e">
        <f>MATCH(P111,'SLA-parameter DRIFT'!$2:$2,0)</f>
        <v>#N/A</v>
      </c>
      <c r="R111" s="182" t="e">
        <f ca="1">MATCH(TIME(HOUR(H111),MINUTE(H111),SECOND(H111)),OFFSET('SLA-parameter DRIFT'!$A$1,0,Q111-1,1000,1))</f>
        <v>#N/A</v>
      </c>
      <c r="S111" s="190" t="e">
        <f ca="1">DATE(YEAR(T111),MONTH(T111),DAY(T111))
+VLOOKUP(TIME(HOUR(T111),MINUTE(T111)-1,0),OFFSET('SLA-parameter DRIFT'!$A$1,2,Q111-1,4,3),3)
+VLOOKUP(TIME(HOUR(T111),MINUTE(T111)-1,0),OFFSET('SLA-parameter DRIFT'!$A$1,2,Q111-1,4,3),2)</f>
        <v>#N/A</v>
      </c>
      <c r="T111" s="191" t="e">
        <f ca="1">VLOOKUP(DATE(YEAR(G111),MONTH(G111),DAY(G111)),Virkedager!C:G,2,0)+
IF(VLOOKUP(DATE(YEAR(G111),MONTH(G111),DAY(G111)),Virkedager!C:G,2,0)=DATE(YEAR(G111),MONTH(G111),DAY(G111)),OFFSET('SLA-parameter DRIFT'!$A$1,R111,Q111-1),OFFSET('SLA-parameter DRIFT'!$A$1,3,Q111-1))</f>
        <v>#N/A</v>
      </c>
      <c r="U111" s="182" t="e">
        <f t="shared" ca="1" si="10"/>
        <v>#N/A</v>
      </c>
      <c r="V111" s="92" t="str">
        <f t="shared" si="6"/>
        <v/>
      </c>
      <c r="W111" s="192"/>
      <c r="Y111" s="193"/>
      <c r="Z111" s="193"/>
      <c r="AA111" s="133"/>
    </row>
    <row r="112" spans="2:27" s="60" customFormat="1" ht="15" x14ac:dyDescent="0.25">
      <c r="B112" s="183"/>
      <c r="C112" s="184"/>
      <c r="D112" s="80"/>
      <c r="E112" s="81"/>
      <c r="F112" s="86"/>
      <c r="G112" s="185"/>
      <c r="H112" s="82"/>
      <c r="I112" s="185"/>
      <c r="J112" s="82"/>
      <c r="K112" s="186"/>
      <c r="L112" s="187"/>
      <c r="M112" s="188" t="str">
        <f>IF(ISBLANK(E112),"",IF(E112&lt;&gt;"VULA Basis","Ikke viktig",IF(ISNUMBER(MATCH(D112,Postnummer!A:A,0)),VLOOKUP(D112,Postnummer!A:D,4,0),"Distrikt")))</f>
        <v/>
      </c>
      <c r="N112" s="188">
        <f t="shared" si="7"/>
        <v>0</v>
      </c>
      <c r="O112" s="188">
        <f t="shared" si="8"/>
        <v>0</v>
      </c>
      <c r="P112" s="189" t="str">
        <f t="shared" si="9"/>
        <v/>
      </c>
      <c r="Q112" s="182" t="e">
        <f>MATCH(P112,'SLA-parameter DRIFT'!$2:$2,0)</f>
        <v>#N/A</v>
      </c>
      <c r="R112" s="182" t="e">
        <f ca="1">MATCH(TIME(HOUR(H112),MINUTE(H112),SECOND(H112)),OFFSET('SLA-parameter DRIFT'!$A$1,0,Q112-1,1000,1))</f>
        <v>#N/A</v>
      </c>
      <c r="S112" s="190" t="e">
        <f ca="1">DATE(YEAR(T112),MONTH(T112),DAY(T112))
+VLOOKUP(TIME(HOUR(T112),MINUTE(T112)-1,0),OFFSET('SLA-parameter DRIFT'!$A$1,2,Q112-1,4,3),3)
+VLOOKUP(TIME(HOUR(T112),MINUTE(T112)-1,0),OFFSET('SLA-parameter DRIFT'!$A$1,2,Q112-1,4,3),2)</f>
        <v>#N/A</v>
      </c>
      <c r="T112" s="191" t="e">
        <f ca="1">VLOOKUP(DATE(YEAR(G112),MONTH(G112),DAY(G112)),Virkedager!C:G,2,0)+
IF(VLOOKUP(DATE(YEAR(G112),MONTH(G112),DAY(G112)),Virkedager!C:G,2,0)=DATE(YEAR(G112),MONTH(G112),DAY(G112)),OFFSET('SLA-parameter DRIFT'!$A$1,R112,Q112-1),OFFSET('SLA-parameter DRIFT'!$A$1,3,Q112-1))</f>
        <v>#N/A</v>
      </c>
      <c r="U112" s="182" t="e">
        <f t="shared" ca="1" si="10"/>
        <v>#N/A</v>
      </c>
      <c r="V112" s="92" t="str">
        <f t="shared" si="6"/>
        <v/>
      </c>
      <c r="W112" s="192"/>
      <c r="Y112" s="193"/>
      <c r="Z112" s="193"/>
      <c r="AA112" s="133"/>
    </row>
    <row r="113" spans="2:27" s="60" customFormat="1" ht="15" x14ac:dyDescent="0.25">
      <c r="B113" s="183"/>
      <c r="C113" s="184"/>
      <c r="D113" s="80"/>
      <c r="E113" s="81"/>
      <c r="F113" s="86"/>
      <c r="G113" s="185"/>
      <c r="H113" s="82"/>
      <c r="I113" s="185"/>
      <c r="J113" s="82"/>
      <c r="K113" s="186"/>
      <c r="L113" s="187"/>
      <c r="M113" s="188" t="str">
        <f>IF(ISBLANK(E113),"",IF(E113&lt;&gt;"VULA Basis","Ikke viktig",IF(ISNUMBER(MATCH(D113,Postnummer!A:A,0)),VLOOKUP(D113,Postnummer!A:D,4,0),"Distrikt")))</f>
        <v/>
      </c>
      <c r="N113" s="188">
        <f t="shared" si="7"/>
        <v>0</v>
      </c>
      <c r="O113" s="188">
        <f t="shared" si="8"/>
        <v>0</v>
      </c>
      <c r="P113" s="189" t="str">
        <f t="shared" si="9"/>
        <v/>
      </c>
      <c r="Q113" s="182" t="e">
        <f>MATCH(P113,'SLA-parameter DRIFT'!$2:$2,0)</f>
        <v>#N/A</v>
      </c>
      <c r="R113" s="182" t="e">
        <f ca="1">MATCH(TIME(HOUR(H113),MINUTE(H113),SECOND(H113)),OFFSET('SLA-parameter DRIFT'!$A$1,0,Q113-1,1000,1))</f>
        <v>#N/A</v>
      </c>
      <c r="S113" s="190" t="e">
        <f ca="1">DATE(YEAR(T113),MONTH(T113),DAY(T113))
+VLOOKUP(TIME(HOUR(T113),MINUTE(T113)-1,0),OFFSET('SLA-parameter DRIFT'!$A$1,2,Q113-1,4,3),3)
+VLOOKUP(TIME(HOUR(T113),MINUTE(T113)-1,0),OFFSET('SLA-parameter DRIFT'!$A$1,2,Q113-1,4,3),2)</f>
        <v>#N/A</v>
      </c>
      <c r="T113" s="191" t="e">
        <f ca="1">VLOOKUP(DATE(YEAR(G113),MONTH(G113),DAY(G113)),Virkedager!C:G,2,0)+
IF(VLOOKUP(DATE(YEAR(G113),MONTH(G113),DAY(G113)),Virkedager!C:G,2,0)=DATE(YEAR(G113),MONTH(G113),DAY(G113)),OFFSET('SLA-parameter DRIFT'!$A$1,R113,Q113-1),OFFSET('SLA-parameter DRIFT'!$A$1,3,Q113-1))</f>
        <v>#N/A</v>
      </c>
      <c r="U113" s="182" t="e">
        <f t="shared" ca="1" si="10"/>
        <v>#N/A</v>
      </c>
      <c r="V113" s="92" t="str">
        <f t="shared" si="6"/>
        <v/>
      </c>
      <c r="W113" s="192"/>
      <c r="Y113" s="193"/>
      <c r="Z113" s="193"/>
      <c r="AA113" s="133"/>
    </row>
    <row r="114" spans="2:27" s="60" customFormat="1" ht="15" x14ac:dyDescent="0.25">
      <c r="B114" s="183"/>
      <c r="C114" s="184"/>
      <c r="D114" s="80"/>
      <c r="E114" s="81"/>
      <c r="F114" s="86"/>
      <c r="G114" s="185"/>
      <c r="H114" s="82"/>
      <c r="I114" s="185"/>
      <c r="J114" s="82"/>
      <c r="K114" s="186"/>
      <c r="L114" s="187"/>
      <c r="M114" s="188" t="str">
        <f>IF(ISBLANK(E114),"",IF(E114&lt;&gt;"VULA Basis","Ikke viktig",IF(ISNUMBER(MATCH(D114,Postnummer!A:A,0)),VLOOKUP(D114,Postnummer!A:D,4,0),"Distrikt")))</f>
        <v/>
      </c>
      <c r="N114" s="188">
        <f t="shared" si="7"/>
        <v>0</v>
      </c>
      <c r="O114" s="188">
        <f t="shared" si="8"/>
        <v>0</v>
      </c>
      <c r="P114" s="189" t="str">
        <f t="shared" si="9"/>
        <v/>
      </c>
      <c r="Q114" s="182" t="e">
        <f>MATCH(P114,'SLA-parameter DRIFT'!$2:$2,0)</f>
        <v>#N/A</v>
      </c>
      <c r="R114" s="182" t="e">
        <f ca="1">MATCH(TIME(HOUR(H114),MINUTE(H114),SECOND(H114)),OFFSET('SLA-parameter DRIFT'!$A$1,0,Q114-1,1000,1))</f>
        <v>#N/A</v>
      </c>
      <c r="S114" s="190" t="e">
        <f ca="1">DATE(YEAR(T114),MONTH(T114),DAY(T114))
+VLOOKUP(TIME(HOUR(T114),MINUTE(T114)-1,0),OFFSET('SLA-parameter DRIFT'!$A$1,2,Q114-1,4,3),3)
+VLOOKUP(TIME(HOUR(T114),MINUTE(T114)-1,0),OFFSET('SLA-parameter DRIFT'!$A$1,2,Q114-1,4,3),2)</f>
        <v>#N/A</v>
      </c>
      <c r="T114" s="191" t="e">
        <f ca="1">VLOOKUP(DATE(YEAR(G114),MONTH(G114),DAY(G114)),Virkedager!C:G,2,0)+
IF(VLOOKUP(DATE(YEAR(G114),MONTH(G114),DAY(G114)),Virkedager!C:G,2,0)=DATE(YEAR(G114),MONTH(G114),DAY(G114)),OFFSET('SLA-parameter DRIFT'!$A$1,R114,Q114-1),OFFSET('SLA-parameter DRIFT'!$A$1,3,Q114-1))</f>
        <v>#N/A</v>
      </c>
      <c r="U114" s="182" t="e">
        <f t="shared" ca="1" si="10"/>
        <v>#N/A</v>
      </c>
      <c r="V114" s="92" t="str">
        <f t="shared" si="6"/>
        <v/>
      </c>
      <c r="W114" s="192"/>
      <c r="Y114" s="193"/>
      <c r="Z114" s="193"/>
      <c r="AA114" s="133"/>
    </row>
    <row r="115" spans="2:27" s="60" customFormat="1" ht="15" x14ac:dyDescent="0.25">
      <c r="B115" s="183"/>
      <c r="C115" s="184"/>
      <c r="D115" s="80"/>
      <c r="E115" s="81"/>
      <c r="F115" s="86"/>
      <c r="G115" s="185"/>
      <c r="H115" s="82"/>
      <c r="I115" s="185"/>
      <c r="J115" s="82"/>
      <c r="K115" s="186"/>
      <c r="L115" s="187"/>
      <c r="M115" s="188" t="str">
        <f>IF(ISBLANK(E115),"",IF(E115&lt;&gt;"VULA Basis","Ikke viktig",IF(ISNUMBER(MATCH(D115,Postnummer!A:A,0)),VLOOKUP(D115,Postnummer!A:D,4,0),"Distrikt")))</f>
        <v/>
      </c>
      <c r="N115" s="188">
        <f t="shared" si="7"/>
        <v>0</v>
      </c>
      <c r="O115" s="188">
        <f t="shared" si="8"/>
        <v>0</v>
      </c>
      <c r="P115" s="189" t="str">
        <f t="shared" si="9"/>
        <v/>
      </c>
      <c r="Q115" s="182" t="e">
        <f>MATCH(P115,'SLA-parameter DRIFT'!$2:$2,0)</f>
        <v>#N/A</v>
      </c>
      <c r="R115" s="182" t="e">
        <f ca="1">MATCH(TIME(HOUR(H115),MINUTE(H115),SECOND(H115)),OFFSET('SLA-parameter DRIFT'!$A$1,0,Q115-1,1000,1))</f>
        <v>#N/A</v>
      </c>
      <c r="S115" s="190" t="e">
        <f ca="1">DATE(YEAR(T115),MONTH(T115),DAY(T115))
+VLOOKUP(TIME(HOUR(T115),MINUTE(T115)-1,0),OFFSET('SLA-parameter DRIFT'!$A$1,2,Q115-1,4,3),3)
+VLOOKUP(TIME(HOUR(T115),MINUTE(T115)-1,0),OFFSET('SLA-parameter DRIFT'!$A$1,2,Q115-1,4,3),2)</f>
        <v>#N/A</v>
      </c>
      <c r="T115" s="191" t="e">
        <f ca="1">VLOOKUP(DATE(YEAR(G115),MONTH(G115),DAY(G115)),Virkedager!C:G,2,0)+
IF(VLOOKUP(DATE(YEAR(G115),MONTH(G115),DAY(G115)),Virkedager!C:G,2,0)=DATE(YEAR(G115),MONTH(G115),DAY(G115)),OFFSET('SLA-parameter DRIFT'!$A$1,R115,Q115-1),OFFSET('SLA-parameter DRIFT'!$A$1,3,Q115-1))</f>
        <v>#N/A</v>
      </c>
      <c r="U115" s="182" t="e">
        <f t="shared" ca="1" si="10"/>
        <v>#N/A</v>
      </c>
      <c r="V115" s="92" t="str">
        <f t="shared" si="6"/>
        <v/>
      </c>
      <c r="W115" s="192"/>
      <c r="Y115" s="193"/>
      <c r="Z115" s="193"/>
      <c r="AA115" s="133"/>
    </row>
    <row r="116" spans="2:27" s="60" customFormat="1" ht="15" x14ac:dyDescent="0.25">
      <c r="B116" s="183"/>
      <c r="C116" s="184"/>
      <c r="D116" s="80"/>
      <c r="E116" s="81"/>
      <c r="F116" s="86"/>
      <c r="G116" s="185"/>
      <c r="H116" s="82"/>
      <c r="I116" s="185"/>
      <c r="J116" s="82"/>
      <c r="K116" s="186"/>
      <c r="L116" s="187"/>
      <c r="M116" s="188" t="str">
        <f>IF(ISBLANK(E116),"",IF(E116&lt;&gt;"VULA Basis","Ikke viktig",IF(ISNUMBER(MATCH(D116,Postnummer!A:A,0)),VLOOKUP(D116,Postnummer!A:D,4,0),"Distrikt")))</f>
        <v/>
      </c>
      <c r="N116" s="188">
        <f t="shared" si="7"/>
        <v>0</v>
      </c>
      <c r="O116" s="188">
        <f t="shared" si="8"/>
        <v>0</v>
      </c>
      <c r="P116" s="189" t="str">
        <f t="shared" si="9"/>
        <v/>
      </c>
      <c r="Q116" s="182" t="e">
        <f>MATCH(P116,'SLA-parameter DRIFT'!$2:$2,0)</f>
        <v>#N/A</v>
      </c>
      <c r="R116" s="182" t="e">
        <f ca="1">MATCH(TIME(HOUR(H116),MINUTE(H116),SECOND(H116)),OFFSET('SLA-parameter DRIFT'!$A$1,0,Q116-1,1000,1))</f>
        <v>#N/A</v>
      </c>
      <c r="S116" s="190" t="e">
        <f ca="1">DATE(YEAR(T116),MONTH(T116),DAY(T116))
+VLOOKUP(TIME(HOUR(T116),MINUTE(T116)-1,0),OFFSET('SLA-parameter DRIFT'!$A$1,2,Q116-1,4,3),3)
+VLOOKUP(TIME(HOUR(T116),MINUTE(T116)-1,0),OFFSET('SLA-parameter DRIFT'!$A$1,2,Q116-1,4,3),2)</f>
        <v>#N/A</v>
      </c>
      <c r="T116" s="191" t="e">
        <f ca="1">VLOOKUP(DATE(YEAR(G116),MONTH(G116),DAY(G116)),Virkedager!C:G,2,0)+
IF(VLOOKUP(DATE(YEAR(G116),MONTH(G116),DAY(G116)),Virkedager!C:G,2,0)=DATE(YEAR(G116),MONTH(G116),DAY(G116)),OFFSET('SLA-parameter DRIFT'!$A$1,R116,Q116-1),OFFSET('SLA-parameter DRIFT'!$A$1,3,Q116-1))</f>
        <v>#N/A</v>
      </c>
      <c r="U116" s="182" t="e">
        <f t="shared" ca="1" si="10"/>
        <v>#N/A</v>
      </c>
      <c r="V116" s="92" t="str">
        <f t="shared" si="6"/>
        <v/>
      </c>
      <c r="W116" s="192"/>
      <c r="Y116" s="193"/>
      <c r="Z116" s="193"/>
      <c r="AA116" s="133"/>
    </row>
    <row r="117" spans="2:27" s="60" customFormat="1" ht="15" x14ac:dyDescent="0.25">
      <c r="B117" s="183"/>
      <c r="C117" s="184"/>
      <c r="D117" s="80"/>
      <c r="E117" s="81"/>
      <c r="F117" s="86"/>
      <c r="G117" s="185"/>
      <c r="H117" s="82"/>
      <c r="I117" s="185"/>
      <c r="J117" s="82"/>
      <c r="K117" s="186"/>
      <c r="L117" s="187"/>
      <c r="M117" s="188" t="str">
        <f>IF(ISBLANK(E117),"",IF(E117&lt;&gt;"VULA Basis","Ikke viktig",IF(ISNUMBER(MATCH(D117,Postnummer!A:A,0)),VLOOKUP(D117,Postnummer!A:D,4,0),"Distrikt")))</f>
        <v/>
      </c>
      <c r="N117" s="188">
        <f t="shared" si="7"/>
        <v>0</v>
      </c>
      <c r="O117" s="188">
        <f t="shared" si="8"/>
        <v>0</v>
      </c>
      <c r="P117" s="189" t="str">
        <f t="shared" si="9"/>
        <v/>
      </c>
      <c r="Q117" s="182" t="e">
        <f>MATCH(P117,'SLA-parameter DRIFT'!$2:$2,0)</f>
        <v>#N/A</v>
      </c>
      <c r="R117" s="182" t="e">
        <f ca="1">MATCH(TIME(HOUR(H117),MINUTE(H117),SECOND(H117)),OFFSET('SLA-parameter DRIFT'!$A$1,0,Q117-1,1000,1))</f>
        <v>#N/A</v>
      </c>
      <c r="S117" s="190" t="e">
        <f ca="1">DATE(YEAR(T117),MONTH(T117),DAY(T117))
+VLOOKUP(TIME(HOUR(T117),MINUTE(T117)-1,0),OFFSET('SLA-parameter DRIFT'!$A$1,2,Q117-1,4,3),3)
+VLOOKUP(TIME(HOUR(T117),MINUTE(T117)-1,0),OFFSET('SLA-parameter DRIFT'!$A$1,2,Q117-1,4,3),2)</f>
        <v>#N/A</v>
      </c>
      <c r="T117" s="191" t="e">
        <f ca="1">VLOOKUP(DATE(YEAR(G117),MONTH(G117),DAY(G117)),Virkedager!C:G,2,0)+
IF(VLOOKUP(DATE(YEAR(G117),MONTH(G117),DAY(G117)),Virkedager!C:G,2,0)=DATE(YEAR(G117),MONTH(G117),DAY(G117)),OFFSET('SLA-parameter DRIFT'!$A$1,R117,Q117-1),OFFSET('SLA-parameter DRIFT'!$A$1,3,Q117-1))</f>
        <v>#N/A</v>
      </c>
      <c r="U117" s="182" t="e">
        <f t="shared" ca="1" si="10"/>
        <v>#N/A</v>
      </c>
      <c r="V117" s="92" t="str">
        <f t="shared" si="6"/>
        <v/>
      </c>
      <c r="W117" s="192"/>
      <c r="Y117" s="193"/>
      <c r="Z117" s="193"/>
      <c r="AA117" s="133"/>
    </row>
    <row r="118" spans="2:27" s="60" customFormat="1" ht="15" x14ac:dyDescent="0.25">
      <c r="B118" s="183"/>
      <c r="C118" s="184"/>
      <c r="D118" s="80"/>
      <c r="E118" s="81"/>
      <c r="F118" s="86"/>
      <c r="G118" s="185"/>
      <c r="H118" s="82"/>
      <c r="I118" s="185"/>
      <c r="J118" s="82"/>
      <c r="K118" s="186"/>
      <c r="L118" s="187"/>
      <c r="M118" s="188" t="str">
        <f>IF(ISBLANK(E118),"",IF(E118&lt;&gt;"VULA Basis","Ikke viktig",IF(ISNUMBER(MATCH(D118,Postnummer!A:A,0)),VLOOKUP(D118,Postnummer!A:D,4,0),"Distrikt")))</f>
        <v/>
      </c>
      <c r="N118" s="188">
        <f t="shared" si="7"/>
        <v>0</v>
      </c>
      <c r="O118" s="188">
        <f t="shared" si="8"/>
        <v>0</v>
      </c>
      <c r="P118" s="189" t="str">
        <f t="shared" si="9"/>
        <v/>
      </c>
      <c r="Q118" s="182" t="e">
        <f>MATCH(P118,'SLA-parameter DRIFT'!$2:$2,0)</f>
        <v>#N/A</v>
      </c>
      <c r="R118" s="182" t="e">
        <f ca="1">MATCH(TIME(HOUR(H118),MINUTE(H118),SECOND(H118)),OFFSET('SLA-parameter DRIFT'!$A$1,0,Q118-1,1000,1))</f>
        <v>#N/A</v>
      </c>
      <c r="S118" s="190" t="e">
        <f ca="1">DATE(YEAR(T118),MONTH(T118),DAY(T118))
+VLOOKUP(TIME(HOUR(T118),MINUTE(T118)-1,0),OFFSET('SLA-parameter DRIFT'!$A$1,2,Q118-1,4,3),3)
+VLOOKUP(TIME(HOUR(T118),MINUTE(T118)-1,0),OFFSET('SLA-parameter DRIFT'!$A$1,2,Q118-1,4,3),2)</f>
        <v>#N/A</v>
      </c>
      <c r="T118" s="191" t="e">
        <f ca="1">VLOOKUP(DATE(YEAR(G118),MONTH(G118),DAY(G118)),Virkedager!C:G,2,0)+
IF(VLOOKUP(DATE(YEAR(G118),MONTH(G118),DAY(G118)),Virkedager!C:G,2,0)=DATE(YEAR(G118),MONTH(G118),DAY(G118)),OFFSET('SLA-parameter DRIFT'!$A$1,R118,Q118-1),OFFSET('SLA-parameter DRIFT'!$A$1,3,Q118-1))</f>
        <v>#N/A</v>
      </c>
      <c r="U118" s="182" t="e">
        <f t="shared" ca="1" si="10"/>
        <v>#N/A</v>
      </c>
      <c r="V118" s="92" t="str">
        <f t="shared" si="6"/>
        <v/>
      </c>
      <c r="W118" s="192"/>
      <c r="Y118" s="193"/>
      <c r="Z118" s="193"/>
      <c r="AA118" s="133"/>
    </row>
    <row r="119" spans="2:27" s="60" customFormat="1" ht="15" x14ac:dyDescent="0.25">
      <c r="B119" s="183"/>
      <c r="C119" s="184"/>
      <c r="D119" s="80"/>
      <c r="E119" s="81"/>
      <c r="F119" s="86"/>
      <c r="G119" s="185"/>
      <c r="H119" s="82"/>
      <c r="I119" s="185"/>
      <c r="J119" s="82"/>
      <c r="K119" s="186"/>
      <c r="L119" s="187"/>
      <c r="M119" s="188" t="str">
        <f>IF(ISBLANK(E119),"",IF(E119&lt;&gt;"VULA Basis","Ikke viktig",IF(ISNUMBER(MATCH(D119,Postnummer!A:A,0)),VLOOKUP(D119,Postnummer!A:D,4,0),"Distrikt")))</f>
        <v/>
      </c>
      <c r="N119" s="188">
        <f t="shared" si="7"/>
        <v>0</v>
      </c>
      <c r="O119" s="188">
        <f t="shared" si="8"/>
        <v>0</v>
      </c>
      <c r="P119" s="189" t="str">
        <f t="shared" si="9"/>
        <v/>
      </c>
      <c r="Q119" s="182" t="e">
        <f>MATCH(P119,'SLA-parameter DRIFT'!$2:$2,0)</f>
        <v>#N/A</v>
      </c>
      <c r="R119" s="182" t="e">
        <f ca="1">MATCH(TIME(HOUR(H119),MINUTE(H119),SECOND(H119)),OFFSET('SLA-parameter DRIFT'!$A$1,0,Q119-1,1000,1))</f>
        <v>#N/A</v>
      </c>
      <c r="S119" s="190" t="e">
        <f ca="1">DATE(YEAR(T119),MONTH(T119),DAY(T119))
+VLOOKUP(TIME(HOUR(T119),MINUTE(T119)-1,0),OFFSET('SLA-parameter DRIFT'!$A$1,2,Q119-1,4,3),3)
+VLOOKUP(TIME(HOUR(T119),MINUTE(T119)-1,0),OFFSET('SLA-parameter DRIFT'!$A$1,2,Q119-1,4,3),2)</f>
        <v>#N/A</v>
      </c>
      <c r="T119" s="191" t="e">
        <f ca="1">VLOOKUP(DATE(YEAR(G119),MONTH(G119),DAY(G119)),Virkedager!C:G,2,0)+
IF(VLOOKUP(DATE(YEAR(G119),MONTH(G119),DAY(G119)),Virkedager!C:G,2,0)=DATE(YEAR(G119),MONTH(G119),DAY(G119)),OFFSET('SLA-parameter DRIFT'!$A$1,R119,Q119-1),OFFSET('SLA-parameter DRIFT'!$A$1,3,Q119-1))</f>
        <v>#N/A</v>
      </c>
      <c r="U119" s="182" t="e">
        <f t="shared" ca="1" si="10"/>
        <v>#N/A</v>
      </c>
      <c r="V119" s="92" t="str">
        <f t="shared" si="6"/>
        <v/>
      </c>
      <c r="W119" s="192"/>
      <c r="Y119" s="193"/>
      <c r="Z119" s="193"/>
      <c r="AA119" s="133"/>
    </row>
    <row r="120" spans="2:27" s="60" customFormat="1" ht="15" x14ac:dyDescent="0.25">
      <c r="B120" s="183"/>
      <c r="C120" s="184"/>
      <c r="D120" s="80"/>
      <c r="E120" s="81"/>
      <c r="F120" s="86"/>
      <c r="G120" s="185"/>
      <c r="H120" s="82"/>
      <c r="I120" s="185"/>
      <c r="J120" s="82"/>
      <c r="K120" s="186"/>
      <c r="L120" s="187"/>
      <c r="M120" s="188" t="str">
        <f>IF(ISBLANK(E120),"",IF(E120&lt;&gt;"VULA Basis","Ikke viktig",IF(ISNUMBER(MATCH(D120,Postnummer!A:A,0)),VLOOKUP(D120,Postnummer!A:D,4,0),"Distrikt")))</f>
        <v/>
      </c>
      <c r="N120" s="188">
        <f t="shared" si="7"/>
        <v>0</v>
      </c>
      <c r="O120" s="188">
        <f t="shared" si="8"/>
        <v>0</v>
      </c>
      <c r="P120" s="189" t="str">
        <f t="shared" si="9"/>
        <v/>
      </c>
      <c r="Q120" s="182" t="e">
        <f>MATCH(P120,'SLA-parameter DRIFT'!$2:$2,0)</f>
        <v>#N/A</v>
      </c>
      <c r="R120" s="182" t="e">
        <f ca="1">MATCH(TIME(HOUR(H120),MINUTE(H120),SECOND(H120)),OFFSET('SLA-parameter DRIFT'!$A$1,0,Q120-1,1000,1))</f>
        <v>#N/A</v>
      </c>
      <c r="S120" s="190" t="e">
        <f ca="1">DATE(YEAR(T120),MONTH(T120),DAY(T120))
+VLOOKUP(TIME(HOUR(T120),MINUTE(T120)-1,0),OFFSET('SLA-parameter DRIFT'!$A$1,2,Q120-1,4,3),3)
+VLOOKUP(TIME(HOUR(T120),MINUTE(T120)-1,0),OFFSET('SLA-parameter DRIFT'!$A$1,2,Q120-1,4,3),2)</f>
        <v>#N/A</v>
      </c>
      <c r="T120" s="191" t="e">
        <f ca="1">VLOOKUP(DATE(YEAR(G120),MONTH(G120),DAY(G120)),Virkedager!C:G,2,0)+
IF(VLOOKUP(DATE(YEAR(G120),MONTH(G120),DAY(G120)),Virkedager!C:G,2,0)=DATE(YEAR(G120),MONTH(G120),DAY(G120)),OFFSET('SLA-parameter DRIFT'!$A$1,R120,Q120-1),OFFSET('SLA-parameter DRIFT'!$A$1,3,Q120-1))</f>
        <v>#N/A</v>
      </c>
      <c r="U120" s="182" t="e">
        <f t="shared" ca="1" si="10"/>
        <v>#N/A</v>
      </c>
      <c r="V120" s="92" t="str">
        <f t="shared" si="6"/>
        <v/>
      </c>
      <c r="W120" s="192"/>
      <c r="Y120" s="193"/>
      <c r="Z120" s="193"/>
      <c r="AA120" s="133"/>
    </row>
    <row r="121" spans="2:27" s="60" customFormat="1" ht="15" x14ac:dyDescent="0.25">
      <c r="B121" s="183"/>
      <c r="C121" s="184"/>
      <c r="D121" s="80"/>
      <c r="E121" s="81"/>
      <c r="F121" s="86"/>
      <c r="G121" s="185"/>
      <c r="H121" s="82"/>
      <c r="I121" s="185"/>
      <c r="J121" s="82"/>
      <c r="K121" s="186"/>
      <c r="L121" s="187"/>
      <c r="M121" s="188" t="str">
        <f>IF(ISBLANK(E121),"",IF(E121&lt;&gt;"VULA Basis","Ikke viktig",IF(ISNUMBER(MATCH(D121,Postnummer!A:A,0)),VLOOKUP(D121,Postnummer!A:D,4,0),"Distrikt")))</f>
        <v/>
      </c>
      <c r="N121" s="188">
        <f t="shared" si="7"/>
        <v>0</v>
      </c>
      <c r="O121" s="188">
        <f t="shared" si="8"/>
        <v>0</v>
      </c>
      <c r="P121" s="189" t="str">
        <f t="shared" si="9"/>
        <v/>
      </c>
      <c r="Q121" s="182" t="e">
        <f>MATCH(P121,'SLA-parameter DRIFT'!$2:$2,0)</f>
        <v>#N/A</v>
      </c>
      <c r="R121" s="182" t="e">
        <f ca="1">MATCH(TIME(HOUR(H121),MINUTE(H121),SECOND(H121)),OFFSET('SLA-parameter DRIFT'!$A$1,0,Q121-1,1000,1))</f>
        <v>#N/A</v>
      </c>
      <c r="S121" s="190" t="e">
        <f ca="1">DATE(YEAR(T121),MONTH(T121),DAY(T121))
+VLOOKUP(TIME(HOUR(T121),MINUTE(T121)-1,0),OFFSET('SLA-parameter DRIFT'!$A$1,2,Q121-1,4,3),3)
+VLOOKUP(TIME(HOUR(T121),MINUTE(T121)-1,0),OFFSET('SLA-parameter DRIFT'!$A$1,2,Q121-1,4,3),2)</f>
        <v>#N/A</v>
      </c>
      <c r="T121" s="191" t="e">
        <f ca="1">VLOOKUP(DATE(YEAR(G121),MONTH(G121),DAY(G121)),Virkedager!C:G,2,0)+
IF(VLOOKUP(DATE(YEAR(G121),MONTH(G121),DAY(G121)),Virkedager!C:G,2,0)=DATE(YEAR(G121),MONTH(G121),DAY(G121)),OFFSET('SLA-parameter DRIFT'!$A$1,R121,Q121-1),OFFSET('SLA-parameter DRIFT'!$A$1,3,Q121-1))</f>
        <v>#N/A</v>
      </c>
      <c r="U121" s="182" t="e">
        <f t="shared" ca="1" si="10"/>
        <v>#N/A</v>
      </c>
      <c r="V121" s="92" t="str">
        <f t="shared" si="6"/>
        <v/>
      </c>
      <c r="W121" s="192"/>
      <c r="Y121" s="193"/>
      <c r="Z121" s="193"/>
      <c r="AA121" s="133"/>
    </row>
    <row r="122" spans="2:27" s="60" customFormat="1" ht="15" x14ac:dyDescent="0.25">
      <c r="B122" s="183"/>
      <c r="C122" s="184"/>
      <c r="D122" s="80"/>
      <c r="E122" s="81"/>
      <c r="F122" s="86"/>
      <c r="G122" s="185"/>
      <c r="H122" s="82"/>
      <c r="I122" s="185"/>
      <c r="J122" s="82"/>
      <c r="K122" s="186"/>
      <c r="L122" s="187"/>
      <c r="M122" s="188" t="str">
        <f>IF(ISBLANK(E122),"",IF(E122&lt;&gt;"VULA Basis","Ikke viktig",IF(ISNUMBER(MATCH(D122,Postnummer!A:A,0)),VLOOKUP(D122,Postnummer!A:D,4,0),"Distrikt")))</f>
        <v/>
      </c>
      <c r="N122" s="188">
        <f t="shared" si="7"/>
        <v>0</v>
      </c>
      <c r="O122" s="188">
        <f t="shared" si="8"/>
        <v>0</v>
      </c>
      <c r="P122" s="189" t="str">
        <f t="shared" si="9"/>
        <v/>
      </c>
      <c r="Q122" s="182" t="e">
        <f>MATCH(P122,'SLA-parameter DRIFT'!$2:$2,0)</f>
        <v>#N/A</v>
      </c>
      <c r="R122" s="182" t="e">
        <f ca="1">MATCH(TIME(HOUR(H122),MINUTE(H122),SECOND(H122)),OFFSET('SLA-parameter DRIFT'!$A$1,0,Q122-1,1000,1))</f>
        <v>#N/A</v>
      </c>
      <c r="S122" s="190" t="e">
        <f ca="1">DATE(YEAR(T122),MONTH(T122),DAY(T122))
+VLOOKUP(TIME(HOUR(T122),MINUTE(T122)-1,0),OFFSET('SLA-parameter DRIFT'!$A$1,2,Q122-1,4,3),3)
+VLOOKUP(TIME(HOUR(T122),MINUTE(T122)-1,0),OFFSET('SLA-parameter DRIFT'!$A$1,2,Q122-1,4,3),2)</f>
        <v>#N/A</v>
      </c>
      <c r="T122" s="191" t="e">
        <f ca="1">VLOOKUP(DATE(YEAR(G122),MONTH(G122),DAY(G122)),Virkedager!C:G,2,0)+
IF(VLOOKUP(DATE(YEAR(G122),MONTH(G122),DAY(G122)),Virkedager!C:G,2,0)=DATE(YEAR(G122),MONTH(G122),DAY(G122)),OFFSET('SLA-parameter DRIFT'!$A$1,R122,Q122-1),OFFSET('SLA-parameter DRIFT'!$A$1,3,Q122-1))</f>
        <v>#N/A</v>
      </c>
      <c r="U122" s="182" t="e">
        <f t="shared" ca="1" si="10"/>
        <v>#N/A</v>
      </c>
      <c r="V122" s="92" t="str">
        <f t="shared" si="6"/>
        <v/>
      </c>
      <c r="W122" s="192"/>
      <c r="Y122" s="193"/>
      <c r="Z122" s="193"/>
      <c r="AA122" s="133"/>
    </row>
    <row r="123" spans="2:27" s="60" customFormat="1" ht="15" x14ac:dyDescent="0.25">
      <c r="B123" s="183"/>
      <c r="C123" s="184"/>
      <c r="D123" s="80"/>
      <c r="E123" s="81"/>
      <c r="F123" s="86"/>
      <c r="G123" s="185"/>
      <c r="H123" s="82"/>
      <c r="I123" s="185"/>
      <c r="J123" s="82"/>
      <c r="K123" s="186"/>
      <c r="L123" s="187"/>
      <c r="M123" s="188" t="str">
        <f>IF(ISBLANK(E123),"",IF(E123&lt;&gt;"VULA Basis","Ikke viktig",IF(ISNUMBER(MATCH(D123,Postnummer!A:A,0)),VLOOKUP(D123,Postnummer!A:D,4,0),"Distrikt")))</f>
        <v/>
      </c>
      <c r="N123" s="188">
        <f t="shared" si="7"/>
        <v>0</v>
      </c>
      <c r="O123" s="188">
        <f t="shared" si="8"/>
        <v>0</v>
      </c>
      <c r="P123" s="189" t="str">
        <f t="shared" si="9"/>
        <v/>
      </c>
      <c r="Q123" s="182" t="e">
        <f>MATCH(P123,'SLA-parameter DRIFT'!$2:$2,0)</f>
        <v>#N/A</v>
      </c>
      <c r="R123" s="182" t="e">
        <f ca="1">MATCH(TIME(HOUR(H123),MINUTE(H123),SECOND(H123)),OFFSET('SLA-parameter DRIFT'!$A$1,0,Q123-1,1000,1))</f>
        <v>#N/A</v>
      </c>
      <c r="S123" s="190" t="e">
        <f ca="1">DATE(YEAR(T123),MONTH(T123),DAY(T123))
+VLOOKUP(TIME(HOUR(T123),MINUTE(T123)-1,0),OFFSET('SLA-parameter DRIFT'!$A$1,2,Q123-1,4,3),3)
+VLOOKUP(TIME(HOUR(T123),MINUTE(T123)-1,0),OFFSET('SLA-parameter DRIFT'!$A$1,2,Q123-1,4,3),2)</f>
        <v>#N/A</v>
      </c>
      <c r="T123" s="191" t="e">
        <f ca="1">VLOOKUP(DATE(YEAR(G123),MONTH(G123),DAY(G123)),Virkedager!C:G,2,0)+
IF(VLOOKUP(DATE(YEAR(G123),MONTH(G123),DAY(G123)),Virkedager!C:G,2,0)=DATE(YEAR(G123),MONTH(G123),DAY(G123)),OFFSET('SLA-parameter DRIFT'!$A$1,R123,Q123-1),OFFSET('SLA-parameter DRIFT'!$A$1,3,Q123-1))</f>
        <v>#N/A</v>
      </c>
      <c r="U123" s="182" t="e">
        <f t="shared" ca="1" si="10"/>
        <v>#N/A</v>
      </c>
      <c r="V123" s="92" t="str">
        <f t="shared" si="6"/>
        <v/>
      </c>
      <c r="W123" s="192"/>
      <c r="Y123" s="193"/>
      <c r="Z123" s="193"/>
      <c r="AA123" s="133"/>
    </row>
    <row r="124" spans="2:27" s="60" customFormat="1" ht="15" x14ac:dyDescent="0.25">
      <c r="B124" s="183"/>
      <c r="C124" s="184"/>
      <c r="D124" s="80"/>
      <c r="E124" s="81"/>
      <c r="F124" s="86"/>
      <c r="G124" s="185"/>
      <c r="H124" s="82"/>
      <c r="I124" s="185"/>
      <c r="J124" s="82"/>
      <c r="K124" s="186"/>
      <c r="L124" s="187"/>
      <c r="M124" s="188" t="str">
        <f>IF(ISBLANK(E124),"",IF(E124&lt;&gt;"VULA Basis","Ikke viktig",IF(ISNUMBER(MATCH(D124,Postnummer!A:A,0)),VLOOKUP(D124,Postnummer!A:D,4,0),"Distrikt")))</f>
        <v/>
      </c>
      <c r="N124" s="188">
        <f t="shared" si="7"/>
        <v>0</v>
      </c>
      <c r="O124" s="188">
        <f t="shared" si="8"/>
        <v>0</v>
      </c>
      <c r="P124" s="189" t="str">
        <f t="shared" si="9"/>
        <v/>
      </c>
      <c r="Q124" s="182" t="e">
        <f>MATCH(P124,'SLA-parameter DRIFT'!$2:$2,0)</f>
        <v>#N/A</v>
      </c>
      <c r="R124" s="182" t="e">
        <f ca="1">MATCH(TIME(HOUR(H124),MINUTE(H124),SECOND(H124)),OFFSET('SLA-parameter DRIFT'!$A$1,0,Q124-1,1000,1))</f>
        <v>#N/A</v>
      </c>
      <c r="S124" s="190" t="e">
        <f ca="1">DATE(YEAR(T124),MONTH(T124),DAY(T124))
+VLOOKUP(TIME(HOUR(T124),MINUTE(T124)-1,0),OFFSET('SLA-parameter DRIFT'!$A$1,2,Q124-1,4,3),3)
+VLOOKUP(TIME(HOUR(T124),MINUTE(T124)-1,0),OFFSET('SLA-parameter DRIFT'!$A$1,2,Q124-1,4,3),2)</f>
        <v>#N/A</v>
      </c>
      <c r="T124" s="191" t="e">
        <f ca="1">VLOOKUP(DATE(YEAR(G124),MONTH(G124),DAY(G124)),Virkedager!C:G,2,0)+
IF(VLOOKUP(DATE(YEAR(G124),MONTH(G124),DAY(G124)),Virkedager!C:G,2,0)=DATE(YEAR(G124),MONTH(G124),DAY(G124)),OFFSET('SLA-parameter DRIFT'!$A$1,R124,Q124-1),OFFSET('SLA-parameter DRIFT'!$A$1,3,Q124-1))</f>
        <v>#N/A</v>
      </c>
      <c r="U124" s="182" t="e">
        <f t="shared" ca="1" si="10"/>
        <v>#N/A</v>
      </c>
      <c r="V124" s="92" t="str">
        <f t="shared" si="6"/>
        <v/>
      </c>
      <c r="W124" s="192"/>
      <c r="Y124" s="193"/>
      <c r="Z124" s="193"/>
      <c r="AA124" s="133"/>
    </row>
    <row r="125" spans="2:27" s="60" customFormat="1" ht="15" x14ac:dyDescent="0.25">
      <c r="B125" s="183"/>
      <c r="C125" s="184"/>
      <c r="D125" s="80"/>
      <c r="E125" s="81"/>
      <c r="F125" s="86"/>
      <c r="G125" s="185"/>
      <c r="H125" s="82"/>
      <c r="I125" s="185"/>
      <c r="J125" s="82"/>
      <c r="K125" s="186"/>
      <c r="L125" s="187"/>
      <c r="M125" s="188" t="str">
        <f>IF(ISBLANK(E125),"",IF(E125&lt;&gt;"VULA Basis","Ikke viktig",IF(ISNUMBER(MATCH(D125,Postnummer!A:A,0)),VLOOKUP(D125,Postnummer!A:D,4,0),"Distrikt")))</f>
        <v/>
      </c>
      <c r="N125" s="188">
        <f t="shared" si="7"/>
        <v>0</v>
      </c>
      <c r="O125" s="188">
        <f t="shared" si="8"/>
        <v>0</v>
      </c>
      <c r="P125" s="189" t="str">
        <f t="shared" si="9"/>
        <v/>
      </c>
      <c r="Q125" s="182" t="e">
        <f>MATCH(P125,'SLA-parameter DRIFT'!$2:$2,0)</f>
        <v>#N/A</v>
      </c>
      <c r="R125" s="182" t="e">
        <f ca="1">MATCH(TIME(HOUR(H125),MINUTE(H125),SECOND(H125)),OFFSET('SLA-parameter DRIFT'!$A$1,0,Q125-1,1000,1))</f>
        <v>#N/A</v>
      </c>
      <c r="S125" s="190" t="e">
        <f ca="1">DATE(YEAR(T125),MONTH(T125),DAY(T125))
+VLOOKUP(TIME(HOUR(T125),MINUTE(T125)-1,0),OFFSET('SLA-parameter DRIFT'!$A$1,2,Q125-1,4,3),3)
+VLOOKUP(TIME(HOUR(T125),MINUTE(T125)-1,0),OFFSET('SLA-parameter DRIFT'!$A$1,2,Q125-1,4,3),2)</f>
        <v>#N/A</v>
      </c>
      <c r="T125" s="191" t="e">
        <f ca="1">VLOOKUP(DATE(YEAR(G125),MONTH(G125),DAY(G125)),Virkedager!C:G,2,0)+
IF(VLOOKUP(DATE(YEAR(G125),MONTH(G125),DAY(G125)),Virkedager!C:G,2,0)=DATE(YEAR(G125),MONTH(G125),DAY(G125)),OFFSET('SLA-parameter DRIFT'!$A$1,R125,Q125-1),OFFSET('SLA-parameter DRIFT'!$A$1,3,Q125-1))</f>
        <v>#N/A</v>
      </c>
      <c r="U125" s="182" t="e">
        <f t="shared" ca="1" si="10"/>
        <v>#N/A</v>
      </c>
      <c r="V125" s="92" t="str">
        <f t="shared" si="6"/>
        <v/>
      </c>
      <c r="W125" s="192"/>
      <c r="Y125" s="193"/>
      <c r="Z125" s="193"/>
      <c r="AA125" s="133"/>
    </row>
    <row r="126" spans="2:27" s="60" customFormat="1" ht="15" x14ac:dyDescent="0.25">
      <c r="B126" s="183"/>
      <c r="C126" s="184"/>
      <c r="D126" s="80"/>
      <c r="E126" s="81"/>
      <c r="F126" s="86"/>
      <c r="G126" s="185"/>
      <c r="H126" s="82"/>
      <c r="I126" s="185"/>
      <c r="J126" s="82"/>
      <c r="K126" s="186"/>
      <c r="L126" s="187"/>
      <c r="M126" s="188" t="str">
        <f>IF(ISBLANK(E126),"",IF(E126&lt;&gt;"VULA Basis","Ikke viktig",IF(ISNUMBER(MATCH(D126,Postnummer!A:A,0)),VLOOKUP(D126,Postnummer!A:D,4,0),"Distrikt")))</f>
        <v/>
      </c>
      <c r="N126" s="188">
        <f t="shared" si="7"/>
        <v>0</v>
      </c>
      <c r="O126" s="188">
        <f t="shared" si="8"/>
        <v>0</v>
      </c>
      <c r="P126" s="189" t="str">
        <f t="shared" si="9"/>
        <v/>
      </c>
      <c r="Q126" s="182" t="e">
        <f>MATCH(P126,'SLA-parameter DRIFT'!$2:$2,0)</f>
        <v>#N/A</v>
      </c>
      <c r="R126" s="182" t="e">
        <f ca="1">MATCH(TIME(HOUR(H126),MINUTE(H126),SECOND(H126)),OFFSET('SLA-parameter DRIFT'!$A$1,0,Q126-1,1000,1))</f>
        <v>#N/A</v>
      </c>
      <c r="S126" s="190" t="e">
        <f ca="1">DATE(YEAR(T126),MONTH(T126),DAY(T126))
+VLOOKUP(TIME(HOUR(T126),MINUTE(T126)-1,0),OFFSET('SLA-parameter DRIFT'!$A$1,2,Q126-1,4,3),3)
+VLOOKUP(TIME(HOUR(T126),MINUTE(T126)-1,0),OFFSET('SLA-parameter DRIFT'!$A$1,2,Q126-1,4,3),2)</f>
        <v>#N/A</v>
      </c>
      <c r="T126" s="191" t="e">
        <f ca="1">VLOOKUP(DATE(YEAR(G126),MONTH(G126),DAY(G126)),Virkedager!C:G,2,0)+
IF(VLOOKUP(DATE(YEAR(G126),MONTH(G126),DAY(G126)),Virkedager!C:G,2,0)=DATE(YEAR(G126),MONTH(G126),DAY(G126)),OFFSET('SLA-parameter DRIFT'!$A$1,R126,Q126-1),OFFSET('SLA-parameter DRIFT'!$A$1,3,Q126-1))</f>
        <v>#N/A</v>
      </c>
      <c r="U126" s="182" t="e">
        <f t="shared" ca="1" si="10"/>
        <v>#N/A</v>
      </c>
      <c r="V126" s="92" t="str">
        <f t="shared" si="6"/>
        <v/>
      </c>
      <c r="W126" s="192"/>
      <c r="Y126" s="193"/>
      <c r="Z126" s="193"/>
      <c r="AA126" s="133"/>
    </row>
    <row r="127" spans="2:27" s="60" customFormat="1" ht="15" x14ac:dyDescent="0.25">
      <c r="B127" s="183"/>
      <c r="C127" s="184"/>
      <c r="D127" s="80"/>
      <c r="E127" s="81"/>
      <c r="F127" s="86"/>
      <c r="G127" s="185"/>
      <c r="H127" s="82"/>
      <c r="I127" s="185"/>
      <c r="J127" s="82"/>
      <c r="K127" s="186"/>
      <c r="L127" s="187"/>
      <c r="M127" s="188" t="str">
        <f>IF(ISBLANK(E127),"",IF(E127&lt;&gt;"VULA Basis","Ikke viktig",IF(ISNUMBER(MATCH(D127,Postnummer!A:A,0)),VLOOKUP(D127,Postnummer!A:D,4,0),"Distrikt")))</f>
        <v/>
      </c>
      <c r="N127" s="188">
        <f t="shared" si="7"/>
        <v>0</v>
      </c>
      <c r="O127" s="188">
        <f t="shared" si="8"/>
        <v>0</v>
      </c>
      <c r="P127" s="189" t="str">
        <f t="shared" si="9"/>
        <v/>
      </c>
      <c r="Q127" s="182" t="e">
        <f>MATCH(P127,'SLA-parameter DRIFT'!$2:$2,0)</f>
        <v>#N/A</v>
      </c>
      <c r="R127" s="182" t="e">
        <f ca="1">MATCH(TIME(HOUR(H127),MINUTE(H127),SECOND(H127)),OFFSET('SLA-parameter DRIFT'!$A$1,0,Q127-1,1000,1))</f>
        <v>#N/A</v>
      </c>
      <c r="S127" s="190" t="e">
        <f ca="1">DATE(YEAR(T127),MONTH(T127),DAY(T127))
+VLOOKUP(TIME(HOUR(T127),MINUTE(T127)-1,0),OFFSET('SLA-parameter DRIFT'!$A$1,2,Q127-1,4,3),3)
+VLOOKUP(TIME(HOUR(T127),MINUTE(T127)-1,0),OFFSET('SLA-parameter DRIFT'!$A$1,2,Q127-1,4,3),2)</f>
        <v>#N/A</v>
      </c>
      <c r="T127" s="191" t="e">
        <f ca="1">VLOOKUP(DATE(YEAR(G127),MONTH(G127),DAY(G127)),Virkedager!C:G,2,0)+
IF(VLOOKUP(DATE(YEAR(G127),MONTH(G127),DAY(G127)),Virkedager!C:G,2,0)=DATE(YEAR(G127),MONTH(G127),DAY(G127)),OFFSET('SLA-parameter DRIFT'!$A$1,R127,Q127-1),OFFSET('SLA-parameter DRIFT'!$A$1,3,Q127-1))</f>
        <v>#N/A</v>
      </c>
      <c r="U127" s="182" t="e">
        <f t="shared" ca="1" si="10"/>
        <v>#N/A</v>
      </c>
      <c r="V127" s="92" t="str">
        <f t="shared" si="6"/>
        <v/>
      </c>
      <c r="W127" s="192"/>
      <c r="Y127" s="193"/>
      <c r="Z127" s="193"/>
      <c r="AA127" s="133"/>
    </row>
    <row r="128" spans="2:27" s="60" customFormat="1" ht="15" x14ac:dyDescent="0.25">
      <c r="B128" s="183"/>
      <c r="C128" s="184"/>
      <c r="D128" s="80"/>
      <c r="E128" s="81"/>
      <c r="F128" s="86"/>
      <c r="G128" s="185"/>
      <c r="H128" s="82"/>
      <c r="I128" s="185"/>
      <c r="J128" s="82"/>
      <c r="K128" s="186"/>
      <c r="L128" s="187"/>
      <c r="M128" s="188" t="str">
        <f>IF(ISBLANK(E128),"",IF(E128&lt;&gt;"VULA Basis","Ikke viktig",IF(ISNUMBER(MATCH(D128,Postnummer!A:A,0)),VLOOKUP(D128,Postnummer!A:D,4,0),"Distrikt")))</f>
        <v/>
      </c>
      <c r="N128" s="188">
        <f t="shared" si="7"/>
        <v>0</v>
      </c>
      <c r="O128" s="188">
        <f t="shared" si="8"/>
        <v>0</v>
      </c>
      <c r="P128" s="189" t="str">
        <f t="shared" si="9"/>
        <v/>
      </c>
      <c r="Q128" s="182" t="e">
        <f>MATCH(P128,'SLA-parameter DRIFT'!$2:$2,0)</f>
        <v>#N/A</v>
      </c>
      <c r="R128" s="182" t="e">
        <f ca="1">MATCH(TIME(HOUR(H128),MINUTE(H128),SECOND(H128)),OFFSET('SLA-parameter DRIFT'!$A$1,0,Q128-1,1000,1))</f>
        <v>#N/A</v>
      </c>
      <c r="S128" s="190" t="e">
        <f ca="1">DATE(YEAR(T128),MONTH(T128),DAY(T128))
+VLOOKUP(TIME(HOUR(T128),MINUTE(T128)-1,0),OFFSET('SLA-parameter DRIFT'!$A$1,2,Q128-1,4,3),3)
+VLOOKUP(TIME(HOUR(T128),MINUTE(T128)-1,0),OFFSET('SLA-parameter DRIFT'!$A$1,2,Q128-1,4,3),2)</f>
        <v>#N/A</v>
      </c>
      <c r="T128" s="191" t="e">
        <f ca="1">VLOOKUP(DATE(YEAR(G128),MONTH(G128),DAY(G128)),Virkedager!C:G,2,0)+
IF(VLOOKUP(DATE(YEAR(G128),MONTH(G128),DAY(G128)),Virkedager!C:G,2,0)=DATE(YEAR(G128),MONTH(G128),DAY(G128)),OFFSET('SLA-parameter DRIFT'!$A$1,R128,Q128-1),OFFSET('SLA-parameter DRIFT'!$A$1,3,Q128-1))</f>
        <v>#N/A</v>
      </c>
      <c r="U128" s="182" t="e">
        <f t="shared" ca="1" si="10"/>
        <v>#N/A</v>
      </c>
      <c r="V128" s="92" t="str">
        <f t="shared" si="6"/>
        <v/>
      </c>
      <c r="W128" s="192"/>
      <c r="Y128" s="193"/>
      <c r="Z128" s="193"/>
      <c r="AA128" s="133"/>
    </row>
    <row r="129" spans="2:27" s="60" customFormat="1" ht="15" x14ac:dyDescent="0.25">
      <c r="B129" s="183"/>
      <c r="C129" s="184"/>
      <c r="D129" s="80"/>
      <c r="E129" s="81"/>
      <c r="F129" s="86"/>
      <c r="G129" s="185"/>
      <c r="H129" s="82"/>
      <c r="I129" s="185"/>
      <c r="J129" s="82"/>
      <c r="K129" s="186"/>
      <c r="L129" s="187"/>
      <c r="M129" s="188" t="str">
        <f>IF(ISBLANK(E129),"",IF(E129&lt;&gt;"VULA Basis","Ikke viktig",IF(ISNUMBER(MATCH(D129,Postnummer!A:A,0)),VLOOKUP(D129,Postnummer!A:D,4,0),"Distrikt")))</f>
        <v/>
      </c>
      <c r="N129" s="188">
        <f t="shared" si="7"/>
        <v>0</v>
      </c>
      <c r="O129" s="188">
        <f t="shared" si="8"/>
        <v>0</v>
      </c>
      <c r="P129" s="189" t="str">
        <f t="shared" si="9"/>
        <v/>
      </c>
      <c r="Q129" s="182" t="e">
        <f>MATCH(P129,'SLA-parameter DRIFT'!$2:$2,0)</f>
        <v>#N/A</v>
      </c>
      <c r="R129" s="182" t="e">
        <f ca="1">MATCH(TIME(HOUR(H129),MINUTE(H129),SECOND(H129)),OFFSET('SLA-parameter DRIFT'!$A$1,0,Q129-1,1000,1))</f>
        <v>#N/A</v>
      </c>
      <c r="S129" s="190" t="e">
        <f ca="1">DATE(YEAR(T129),MONTH(T129),DAY(T129))
+VLOOKUP(TIME(HOUR(T129),MINUTE(T129)-1,0),OFFSET('SLA-parameter DRIFT'!$A$1,2,Q129-1,4,3),3)
+VLOOKUP(TIME(HOUR(T129),MINUTE(T129)-1,0),OFFSET('SLA-parameter DRIFT'!$A$1,2,Q129-1,4,3),2)</f>
        <v>#N/A</v>
      </c>
      <c r="T129" s="191" t="e">
        <f ca="1">VLOOKUP(DATE(YEAR(G129),MONTH(G129),DAY(G129)),Virkedager!C:G,2,0)+
IF(VLOOKUP(DATE(YEAR(G129),MONTH(G129),DAY(G129)),Virkedager!C:G,2,0)=DATE(YEAR(G129),MONTH(G129),DAY(G129)),OFFSET('SLA-parameter DRIFT'!$A$1,R129,Q129-1),OFFSET('SLA-parameter DRIFT'!$A$1,3,Q129-1))</f>
        <v>#N/A</v>
      </c>
      <c r="U129" s="182" t="e">
        <f t="shared" ca="1" si="10"/>
        <v>#N/A</v>
      </c>
      <c r="V129" s="92" t="str">
        <f t="shared" si="6"/>
        <v/>
      </c>
      <c r="W129" s="192"/>
      <c r="Y129" s="193"/>
      <c r="Z129" s="193"/>
      <c r="AA129" s="133"/>
    </row>
    <row r="130" spans="2:27" s="60" customFormat="1" ht="15" x14ac:dyDescent="0.25">
      <c r="B130" s="183"/>
      <c r="C130" s="184"/>
      <c r="D130" s="80"/>
      <c r="E130" s="81"/>
      <c r="F130" s="86"/>
      <c r="G130" s="185"/>
      <c r="H130" s="82"/>
      <c r="I130" s="185"/>
      <c r="J130" s="82"/>
      <c r="K130" s="186"/>
      <c r="L130" s="187"/>
      <c r="M130" s="188" t="str">
        <f>IF(ISBLANK(E130),"",IF(E130&lt;&gt;"VULA Basis","Ikke viktig",IF(ISNUMBER(MATCH(D130,Postnummer!A:A,0)),VLOOKUP(D130,Postnummer!A:D,4,0),"Distrikt")))</f>
        <v/>
      </c>
      <c r="N130" s="188">
        <f t="shared" si="7"/>
        <v>0</v>
      </c>
      <c r="O130" s="188">
        <f t="shared" si="8"/>
        <v>0</v>
      </c>
      <c r="P130" s="189" t="str">
        <f t="shared" si="9"/>
        <v/>
      </c>
      <c r="Q130" s="182" t="e">
        <f>MATCH(P130,'SLA-parameter DRIFT'!$2:$2,0)</f>
        <v>#N/A</v>
      </c>
      <c r="R130" s="182" t="e">
        <f ca="1">MATCH(TIME(HOUR(H130),MINUTE(H130),SECOND(H130)),OFFSET('SLA-parameter DRIFT'!$A$1,0,Q130-1,1000,1))</f>
        <v>#N/A</v>
      </c>
      <c r="S130" s="190" t="e">
        <f ca="1">DATE(YEAR(T130),MONTH(T130),DAY(T130))
+VLOOKUP(TIME(HOUR(T130),MINUTE(T130)-1,0),OFFSET('SLA-parameter DRIFT'!$A$1,2,Q130-1,4,3),3)
+VLOOKUP(TIME(HOUR(T130),MINUTE(T130)-1,0),OFFSET('SLA-parameter DRIFT'!$A$1,2,Q130-1,4,3),2)</f>
        <v>#N/A</v>
      </c>
      <c r="T130" s="191" t="e">
        <f ca="1">VLOOKUP(DATE(YEAR(G130),MONTH(G130),DAY(G130)),Virkedager!C:G,2,0)+
IF(VLOOKUP(DATE(YEAR(G130),MONTH(G130),DAY(G130)),Virkedager!C:G,2,0)=DATE(YEAR(G130),MONTH(G130),DAY(G130)),OFFSET('SLA-parameter DRIFT'!$A$1,R130,Q130-1),OFFSET('SLA-parameter DRIFT'!$A$1,3,Q130-1))</f>
        <v>#N/A</v>
      </c>
      <c r="U130" s="182" t="e">
        <f t="shared" ca="1" si="10"/>
        <v>#N/A</v>
      </c>
      <c r="V130" s="92" t="str">
        <f t="shared" si="6"/>
        <v/>
      </c>
      <c r="W130" s="192"/>
      <c r="Y130" s="193"/>
      <c r="Z130" s="193"/>
      <c r="AA130" s="133"/>
    </row>
    <row r="131" spans="2:27" s="60" customFormat="1" ht="15" x14ac:dyDescent="0.25">
      <c r="B131" s="183"/>
      <c r="C131" s="184"/>
      <c r="D131" s="80"/>
      <c r="E131" s="81"/>
      <c r="F131" s="86"/>
      <c r="G131" s="185"/>
      <c r="H131" s="82"/>
      <c r="I131" s="185"/>
      <c r="J131" s="82"/>
      <c r="K131" s="186"/>
      <c r="L131" s="187"/>
      <c r="M131" s="188" t="str">
        <f>IF(ISBLANK(E131),"",IF(E131&lt;&gt;"VULA Basis","Ikke viktig",IF(ISNUMBER(MATCH(D131,Postnummer!A:A,0)),VLOOKUP(D131,Postnummer!A:D,4,0),"Distrikt")))</f>
        <v/>
      </c>
      <c r="N131" s="188">
        <f t="shared" si="7"/>
        <v>0</v>
      </c>
      <c r="O131" s="188">
        <f t="shared" si="8"/>
        <v>0</v>
      </c>
      <c r="P131" s="189" t="str">
        <f t="shared" si="9"/>
        <v/>
      </c>
      <c r="Q131" s="182" t="e">
        <f>MATCH(P131,'SLA-parameter DRIFT'!$2:$2,0)</f>
        <v>#N/A</v>
      </c>
      <c r="R131" s="182" t="e">
        <f ca="1">MATCH(TIME(HOUR(H131),MINUTE(H131),SECOND(H131)),OFFSET('SLA-parameter DRIFT'!$A$1,0,Q131-1,1000,1))</f>
        <v>#N/A</v>
      </c>
      <c r="S131" s="190" t="e">
        <f ca="1">DATE(YEAR(T131),MONTH(T131),DAY(T131))
+VLOOKUP(TIME(HOUR(T131),MINUTE(T131)-1,0),OFFSET('SLA-parameter DRIFT'!$A$1,2,Q131-1,4,3),3)
+VLOOKUP(TIME(HOUR(T131),MINUTE(T131)-1,0),OFFSET('SLA-parameter DRIFT'!$A$1,2,Q131-1,4,3),2)</f>
        <v>#N/A</v>
      </c>
      <c r="T131" s="191" t="e">
        <f ca="1">VLOOKUP(DATE(YEAR(G131),MONTH(G131),DAY(G131)),Virkedager!C:G,2,0)+
IF(VLOOKUP(DATE(YEAR(G131),MONTH(G131),DAY(G131)),Virkedager!C:G,2,0)=DATE(YEAR(G131),MONTH(G131),DAY(G131)),OFFSET('SLA-parameter DRIFT'!$A$1,R131,Q131-1),OFFSET('SLA-parameter DRIFT'!$A$1,3,Q131-1))</f>
        <v>#N/A</v>
      </c>
      <c r="U131" s="182" t="e">
        <f t="shared" ca="1" si="10"/>
        <v>#N/A</v>
      </c>
      <c r="V131" s="92" t="str">
        <f t="shared" ref="V131:V194" si="11">IF(G131="","",IF(NOT(U131),K131,0))</f>
        <v/>
      </c>
      <c r="W131" s="192"/>
      <c r="Y131" s="193"/>
      <c r="Z131" s="193"/>
      <c r="AA131" s="133"/>
    </row>
    <row r="132" spans="2:27" s="60" customFormat="1" ht="15" x14ac:dyDescent="0.25">
      <c r="B132" s="183"/>
      <c r="C132" s="184"/>
      <c r="D132" s="80"/>
      <c r="E132" s="81"/>
      <c r="F132" s="86"/>
      <c r="G132" s="185"/>
      <c r="H132" s="82"/>
      <c r="I132" s="185"/>
      <c r="J132" s="82"/>
      <c r="K132" s="186"/>
      <c r="L132" s="187"/>
      <c r="M132" s="188" t="str">
        <f>IF(ISBLANK(E132),"",IF(E132&lt;&gt;"VULA Basis","Ikke viktig",IF(ISNUMBER(MATCH(D132,Postnummer!A:A,0)),VLOOKUP(D132,Postnummer!A:D,4,0),"Distrikt")))</f>
        <v/>
      </c>
      <c r="N132" s="188">
        <f t="shared" ref="N132:N195" si="12">DATE(YEAR(G132),MONTH(G132),DAY(G132))+TIME(HOUR(H132),MINUTE(H132),0)</f>
        <v>0</v>
      </c>
      <c r="O132" s="188">
        <f t="shared" ref="O132:O195" si="13">DATE(YEAR(I132),MONTH(I132),DAY(I132))+TIME(HOUR(J132),MINUTE(J132),0)</f>
        <v>0</v>
      </c>
      <c r="P132" s="189" t="str">
        <f t="shared" ref="P132:P195" si="14">E132 &amp; IF(E132&lt;&gt;"VULA Basis",""," (" &amp; IF(AND(M132&lt;&gt;"Distrikt",M132&lt;&gt;""),"Sentralt","Distrikt") &amp; ")")</f>
        <v/>
      </c>
      <c r="Q132" s="182" t="e">
        <f>MATCH(P132,'SLA-parameter DRIFT'!$2:$2,0)</f>
        <v>#N/A</v>
      </c>
      <c r="R132" s="182" t="e">
        <f ca="1">MATCH(TIME(HOUR(H132),MINUTE(H132),SECOND(H132)),OFFSET('SLA-parameter DRIFT'!$A$1,0,Q132-1,1000,1))</f>
        <v>#N/A</v>
      </c>
      <c r="S132" s="190" t="e">
        <f ca="1">DATE(YEAR(T132),MONTH(T132),DAY(T132))
+VLOOKUP(TIME(HOUR(T132),MINUTE(T132)-1,0),OFFSET('SLA-parameter DRIFT'!$A$1,2,Q132-1,4,3),3)
+VLOOKUP(TIME(HOUR(T132),MINUTE(T132)-1,0),OFFSET('SLA-parameter DRIFT'!$A$1,2,Q132-1,4,3),2)</f>
        <v>#N/A</v>
      </c>
      <c r="T132" s="191" t="e">
        <f ca="1">VLOOKUP(DATE(YEAR(G132),MONTH(G132),DAY(G132)),Virkedager!C:G,2,0)+
IF(VLOOKUP(DATE(YEAR(G132),MONTH(G132),DAY(G132)),Virkedager!C:G,2,0)=DATE(YEAR(G132),MONTH(G132),DAY(G132)),OFFSET('SLA-parameter DRIFT'!$A$1,R132,Q132-1),OFFSET('SLA-parameter DRIFT'!$A$1,3,Q132-1))</f>
        <v>#N/A</v>
      </c>
      <c r="U132" s="182" t="e">
        <f t="shared" ca="1" si="10"/>
        <v>#N/A</v>
      </c>
      <c r="V132" s="92" t="str">
        <f t="shared" si="11"/>
        <v/>
      </c>
      <c r="W132" s="192"/>
      <c r="Y132" s="193"/>
      <c r="Z132" s="193"/>
      <c r="AA132" s="133"/>
    </row>
    <row r="133" spans="2:27" s="60" customFormat="1" ht="15" x14ac:dyDescent="0.25">
      <c r="B133" s="183"/>
      <c r="C133" s="184"/>
      <c r="D133" s="80"/>
      <c r="E133" s="81"/>
      <c r="F133" s="86"/>
      <c r="G133" s="185"/>
      <c r="H133" s="82"/>
      <c r="I133" s="185"/>
      <c r="J133" s="82"/>
      <c r="K133" s="186"/>
      <c r="L133" s="187"/>
      <c r="M133" s="188" t="str">
        <f>IF(ISBLANK(E133),"",IF(E133&lt;&gt;"VULA Basis","Ikke viktig",IF(ISNUMBER(MATCH(D133,Postnummer!A:A,0)),VLOOKUP(D133,Postnummer!A:D,4,0),"Distrikt")))</f>
        <v/>
      </c>
      <c r="N133" s="188">
        <f t="shared" si="12"/>
        <v>0</v>
      </c>
      <c r="O133" s="188">
        <f t="shared" si="13"/>
        <v>0</v>
      </c>
      <c r="P133" s="189" t="str">
        <f t="shared" si="14"/>
        <v/>
      </c>
      <c r="Q133" s="182" t="e">
        <f>MATCH(P133,'SLA-parameter DRIFT'!$2:$2,0)</f>
        <v>#N/A</v>
      </c>
      <c r="R133" s="182" t="e">
        <f ca="1">MATCH(TIME(HOUR(H133),MINUTE(H133),SECOND(H133)),OFFSET('SLA-parameter DRIFT'!$A$1,0,Q133-1,1000,1))</f>
        <v>#N/A</v>
      </c>
      <c r="S133" s="190" t="e">
        <f ca="1">DATE(YEAR(T133),MONTH(T133),DAY(T133))
+VLOOKUP(TIME(HOUR(T133),MINUTE(T133)-1,0),OFFSET('SLA-parameter DRIFT'!$A$1,2,Q133-1,4,3),3)
+VLOOKUP(TIME(HOUR(T133),MINUTE(T133)-1,0),OFFSET('SLA-parameter DRIFT'!$A$1,2,Q133-1,4,3),2)</f>
        <v>#N/A</v>
      </c>
      <c r="T133" s="191" t="e">
        <f ca="1">VLOOKUP(DATE(YEAR(G133),MONTH(G133),DAY(G133)),Virkedager!C:G,2,0)+
IF(VLOOKUP(DATE(YEAR(G133),MONTH(G133),DAY(G133)),Virkedager!C:G,2,0)=DATE(YEAR(G133),MONTH(G133),DAY(G133)),OFFSET('SLA-parameter DRIFT'!$A$1,R133,Q133-1),OFFSET('SLA-parameter DRIFT'!$A$1,3,Q133-1))</f>
        <v>#N/A</v>
      </c>
      <c r="U133" s="182" t="e">
        <f t="shared" ca="1" si="10"/>
        <v>#N/A</v>
      </c>
      <c r="V133" s="92" t="str">
        <f t="shared" si="11"/>
        <v/>
      </c>
      <c r="W133" s="192"/>
      <c r="Y133" s="193"/>
      <c r="Z133" s="193"/>
      <c r="AA133" s="133"/>
    </row>
    <row r="134" spans="2:27" s="60" customFormat="1" ht="15" x14ac:dyDescent="0.25">
      <c r="B134" s="183"/>
      <c r="C134" s="184"/>
      <c r="D134" s="80"/>
      <c r="E134" s="81"/>
      <c r="F134" s="86"/>
      <c r="G134" s="185"/>
      <c r="H134" s="82"/>
      <c r="I134" s="185"/>
      <c r="J134" s="82"/>
      <c r="K134" s="186"/>
      <c r="L134" s="187"/>
      <c r="M134" s="188" t="str">
        <f>IF(ISBLANK(E134),"",IF(E134&lt;&gt;"VULA Basis","Ikke viktig",IF(ISNUMBER(MATCH(D134,Postnummer!A:A,0)),VLOOKUP(D134,Postnummer!A:D,4,0),"Distrikt")))</f>
        <v/>
      </c>
      <c r="N134" s="188">
        <f t="shared" si="12"/>
        <v>0</v>
      </c>
      <c r="O134" s="188">
        <f t="shared" si="13"/>
        <v>0</v>
      </c>
      <c r="P134" s="189" t="str">
        <f t="shared" si="14"/>
        <v/>
      </c>
      <c r="Q134" s="182" t="e">
        <f>MATCH(P134,'SLA-parameter DRIFT'!$2:$2,0)</f>
        <v>#N/A</v>
      </c>
      <c r="R134" s="182" t="e">
        <f ca="1">MATCH(TIME(HOUR(H134),MINUTE(H134),SECOND(H134)),OFFSET('SLA-parameter DRIFT'!$A$1,0,Q134-1,1000,1))</f>
        <v>#N/A</v>
      </c>
      <c r="S134" s="190" t="e">
        <f ca="1">DATE(YEAR(T134),MONTH(T134),DAY(T134))
+VLOOKUP(TIME(HOUR(T134),MINUTE(T134)-1,0),OFFSET('SLA-parameter DRIFT'!$A$1,2,Q134-1,4,3),3)
+VLOOKUP(TIME(HOUR(T134),MINUTE(T134)-1,0),OFFSET('SLA-parameter DRIFT'!$A$1,2,Q134-1,4,3),2)</f>
        <v>#N/A</v>
      </c>
      <c r="T134" s="191" t="e">
        <f ca="1">VLOOKUP(DATE(YEAR(G134),MONTH(G134),DAY(G134)),Virkedager!C:G,2,0)+
IF(VLOOKUP(DATE(YEAR(G134),MONTH(G134),DAY(G134)),Virkedager!C:G,2,0)=DATE(YEAR(G134),MONTH(G134),DAY(G134)),OFFSET('SLA-parameter DRIFT'!$A$1,R134,Q134-1),OFFSET('SLA-parameter DRIFT'!$A$1,3,Q134-1))</f>
        <v>#N/A</v>
      </c>
      <c r="U134" s="182" t="e">
        <f t="shared" ref="U134:U197" ca="1" si="15">O134&lt;=S134</f>
        <v>#N/A</v>
      </c>
      <c r="V134" s="92" t="str">
        <f t="shared" si="11"/>
        <v/>
      </c>
      <c r="W134" s="192"/>
      <c r="Y134" s="193"/>
      <c r="Z134" s="193"/>
      <c r="AA134" s="133"/>
    </row>
    <row r="135" spans="2:27" s="60" customFormat="1" ht="15" x14ac:dyDescent="0.25">
      <c r="B135" s="183"/>
      <c r="C135" s="184"/>
      <c r="D135" s="80"/>
      <c r="E135" s="81"/>
      <c r="F135" s="86"/>
      <c r="G135" s="185"/>
      <c r="H135" s="82"/>
      <c r="I135" s="185"/>
      <c r="J135" s="82"/>
      <c r="K135" s="186"/>
      <c r="L135" s="187"/>
      <c r="M135" s="188" t="str">
        <f>IF(ISBLANK(E135),"",IF(E135&lt;&gt;"VULA Basis","Ikke viktig",IF(ISNUMBER(MATCH(D135,Postnummer!A:A,0)),VLOOKUP(D135,Postnummer!A:D,4,0),"Distrikt")))</f>
        <v/>
      </c>
      <c r="N135" s="188">
        <f t="shared" si="12"/>
        <v>0</v>
      </c>
      <c r="O135" s="188">
        <f t="shared" si="13"/>
        <v>0</v>
      </c>
      <c r="P135" s="189" t="str">
        <f t="shared" si="14"/>
        <v/>
      </c>
      <c r="Q135" s="182" t="e">
        <f>MATCH(P135,'SLA-parameter DRIFT'!$2:$2,0)</f>
        <v>#N/A</v>
      </c>
      <c r="R135" s="182" t="e">
        <f ca="1">MATCH(TIME(HOUR(H135),MINUTE(H135),SECOND(H135)),OFFSET('SLA-parameter DRIFT'!$A$1,0,Q135-1,1000,1))</f>
        <v>#N/A</v>
      </c>
      <c r="S135" s="190" t="e">
        <f ca="1">DATE(YEAR(T135),MONTH(T135),DAY(T135))
+VLOOKUP(TIME(HOUR(T135),MINUTE(T135)-1,0),OFFSET('SLA-parameter DRIFT'!$A$1,2,Q135-1,4,3),3)
+VLOOKUP(TIME(HOUR(T135),MINUTE(T135)-1,0),OFFSET('SLA-parameter DRIFT'!$A$1,2,Q135-1,4,3),2)</f>
        <v>#N/A</v>
      </c>
      <c r="T135" s="191" t="e">
        <f ca="1">VLOOKUP(DATE(YEAR(G135),MONTH(G135),DAY(G135)),Virkedager!C:G,2,0)+
IF(VLOOKUP(DATE(YEAR(G135),MONTH(G135),DAY(G135)),Virkedager!C:G,2,0)=DATE(YEAR(G135),MONTH(G135),DAY(G135)),OFFSET('SLA-parameter DRIFT'!$A$1,R135,Q135-1),OFFSET('SLA-parameter DRIFT'!$A$1,3,Q135-1))</f>
        <v>#N/A</v>
      </c>
      <c r="U135" s="182" t="e">
        <f t="shared" ca="1" si="15"/>
        <v>#N/A</v>
      </c>
      <c r="V135" s="92" t="str">
        <f t="shared" si="11"/>
        <v/>
      </c>
      <c r="W135" s="192"/>
      <c r="Y135" s="193"/>
      <c r="Z135" s="193"/>
      <c r="AA135" s="133"/>
    </row>
    <row r="136" spans="2:27" s="60" customFormat="1" ht="15" x14ac:dyDescent="0.25">
      <c r="B136" s="183"/>
      <c r="C136" s="184"/>
      <c r="D136" s="80"/>
      <c r="E136" s="81"/>
      <c r="F136" s="86"/>
      <c r="G136" s="185"/>
      <c r="H136" s="82"/>
      <c r="I136" s="185"/>
      <c r="J136" s="82"/>
      <c r="K136" s="186"/>
      <c r="L136" s="187"/>
      <c r="M136" s="188" t="str">
        <f>IF(ISBLANK(E136),"",IF(E136&lt;&gt;"VULA Basis","Ikke viktig",IF(ISNUMBER(MATCH(D136,Postnummer!A:A,0)),VLOOKUP(D136,Postnummer!A:D,4,0),"Distrikt")))</f>
        <v/>
      </c>
      <c r="N136" s="188">
        <f t="shared" si="12"/>
        <v>0</v>
      </c>
      <c r="O136" s="188">
        <f t="shared" si="13"/>
        <v>0</v>
      </c>
      <c r="P136" s="189" t="str">
        <f t="shared" si="14"/>
        <v/>
      </c>
      <c r="Q136" s="182" t="e">
        <f>MATCH(P136,'SLA-parameter DRIFT'!$2:$2,0)</f>
        <v>#N/A</v>
      </c>
      <c r="R136" s="182" t="e">
        <f ca="1">MATCH(TIME(HOUR(H136),MINUTE(H136),SECOND(H136)),OFFSET('SLA-parameter DRIFT'!$A$1,0,Q136-1,1000,1))</f>
        <v>#N/A</v>
      </c>
      <c r="S136" s="190" t="e">
        <f ca="1">DATE(YEAR(T136),MONTH(T136),DAY(T136))
+VLOOKUP(TIME(HOUR(T136),MINUTE(T136)-1,0),OFFSET('SLA-parameter DRIFT'!$A$1,2,Q136-1,4,3),3)
+VLOOKUP(TIME(HOUR(T136),MINUTE(T136)-1,0),OFFSET('SLA-parameter DRIFT'!$A$1,2,Q136-1,4,3),2)</f>
        <v>#N/A</v>
      </c>
      <c r="T136" s="191" t="e">
        <f ca="1">VLOOKUP(DATE(YEAR(G136),MONTH(G136),DAY(G136)),Virkedager!C:G,2,0)+
IF(VLOOKUP(DATE(YEAR(G136),MONTH(G136),DAY(G136)),Virkedager!C:G,2,0)=DATE(YEAR(G136),MONTH(G136),DAY(G136)),OFFSET('SLA-parameter DRIFT'!$A$1,R136,Q136-1),OFFSET('SLA-parameter DRIFT'!$A$1,3,Q136-1))</f>
        <v>#N/A</v>
      </c>
      <c r="U136" s="182" t="e">
        <f t="shared" ca="1" si="15"/>
        <v>#N/A</v>
      </c>
      <c r="V136" s="92" t="str">
        <f t="shared" si="11"/>
        <v/>
      </c>
      <c r="W136" s="192"/>
      <c r="Y136" s="193"/>
      <c r="Z136" s="193"/>
      <c r="AA136" s="133"/>
    </row>
    <row r="137" spans="2:27" s="60" customFormat="1" ht="15" x14ac:dyDescent="0.25">
      <c r="B137" s="183"/>
      <c r="C137" s="184"/>
      <c r="D137" s="80"/>
      <c r="E137" s="81"/>
      <c r="F137" s="86"/>
      <c r="G137" s="185"/>
      <c r="H137" s="82"/>
      <c r="I137" s="185"/>
      <c r="J137" s="82"/>
      <c r="K137" s="186"/>
      <c r="L137" s="187"/>
      <c r="M137" s="188" t="str">
        <f>IF(ISBLANK(E137),"",IF(E137&lt;&gt;"VULA Basis","Ikke viktig",IF(ISNUMBER(MATCH(D137,Postnummer!A:A,0)),VLOOKUP(D137,Postnummer!A:D,4,0),"Distrikt")))</f>
        <v/>
      </c>
      <c r="N137" s="188">
        <f t="shared" si="12"/>
        <v>0</v>
      </c>
      <c r="O137" s="188">
        <f t="shared" si="13"/>
        <v>0</v>
      </c>
      <c r="P137" s="189" t="str">
        <f t="shared" si="14"/>
        <v/>
      </c>
      <c r="Q137" s="182" t="e">
        <f>MATCH(P137,'SLA-parameter DRIFT'!$2:$2,0)</f>
        <v>#N/A</v>
      </c>
      <c r="R137" s="182" t="e">
        <f ca="1">MATCH(TIME(HOUR(H137),MINUTE(H137),SECOND(H137)),OFFSET('SLA-parameter DRIFT'!$A$1,0,Q137-1,1000,1))</f>
        <v>#N/A</v>
      </c>
      <c r="S137" s="190" t="e">
        <f ca="1">DATE(YEAR(T137),MONTH(T137),DAY(T137))
+VLOOKUP(TIME(HOUR(T137),MINUTE(T137)-1,0),OFFSET('SLA-parameter DRIFT'!$A$1,2,Q137-1,4,3),3)
+VLOOKUP(TIME(HOUR(T137),MINUTE(T137)-1,0),OFFSET('SLA-parameter DRIFT'!$A$1,2,Q137-1,4,3),2)</f>
        <v>#N/A</v>
      </c>
      <c r="T137" s="191" t="e">
        <f ca="1">VLOOKUP(DATE(YEAR(G137),MONTH(G137),DAY(G137)),Virkedager!C:G,2,0)+
IF(VLOOKUP(DATE(YEAR(G137),MONTH(G137),DAY(G137)),Virkedager!C:G,2,0)=DATE(YEAR(G137),MONTH(G137),DAY(G137)),OFFSET('SLA-parameter DRIFT'!$A$1,R137,Q137-1),OFFSET('SLA-parameter DRIFT'!$A$1,3,Q137-1))</f>
        <v>#N/A</v>
      </c>
      <c r="U137" s="182" t="e">
        <f t="shared" ca="1" si="15"/>
        <v>#N/A</v>
      </c>
      <c r="V137" s="92" t="str">
        <f t="shared" si="11"/>
        <v/>
      </c>
      <c r="W137" s="192"/>
      <c r="Y137" s="193"/>
      <c r="Z137" s="193"/>
      <c r="AA137" s="133"/>
    </row>
    <row r="138" spans="2:27" s="60" customFormat="1" ht="15" x14ac:dyDescent="0.25">
      <c r="B138" s="183"/>
      <c r="C138" s="184"/>
      <c r="D138" s="80"/>
      <c r="E138" s="81"/>
      <c r="F138" s="86"/>
      <c r="G138" s="185"/>
      <c r="H138" s="82"/>
      <c r="I138" s="185"/>
      <c r="J138" s="82"/>
      <c r="K138" s="186"/>
      <c r="L138" s="187"/>
      <c r="M138" s="188" t="str">
        <f>IF(ISBLANK(E138),"",IF(E138&lt;&gt;"VULA Basis","Ikke viktig",IF(ISNUMBER(MATCH(D138,Postnummer!A:A,0)),VLOOKUP(D138,Postnummer!A:D,4,0),"Distrikt")))</f>
        <v/>
      </c>
      <c r="N138" s="188">
        <f t="shared" si="12"/>
        <v>0</v>
      </c>
      <c r="O138" s="188">
        <f t="shared" si="13"/>
        <v>0</v>
      </c>
      <c r="P138" s="189" t="str">
        <f t="shared" si="14"/>
        <v/>
      </c>
      <c r="Q138" s="182" t="e">
        <f>MATCH(P138,'SLA-parameter DRIFT'!$2:$2,0)</f>
        <v>#N/A</v>
      </c>
      <c r="R138" s="182" t="e">
        <f ca="1">MATCH(TIME(HOUR(H138),MINUTE(H138),SECOND(H138)),OFFSET('SLA-parameter DRIFT'!$A$1,0,Q138-1,1000,1))</f>
        <v>#N/A</v>
      </c>
      <c r="S138" s="190" t="e">
        <f ca="1">DATE(YEAR(T138),MONTH(T138),DAY(T138))
+VLOOKUP(TIME(HOUR(T138),MINUTE(T138)-1,0),OFFSET('SLA-parameter DRIFT'!$A$1,2,Q138-1,4,3),3)
+VLOOKUP(TIME(HOUR(T138),MINUTE(T138)-1,0),OFFSET('SLA-parameter DRIFT'!$A$1,2,Q138-1,4,3),2)</f>
        <v>#N/A</v>
      </c>
      <c r="T138" s="191" t="e">
        <f ca="1">VLOOKUP(DATE(YEAR(G138),MONTH(G138),DAY(G138)),Virkedager!C:G,2,0)+
IF(VLOOKUP(DATE(YEAR(G138),MONTH(G138),DAY(G138)),Virkedager!C:G,2,0)=DATE(YEAR(G138),MONTH(G138),DAY(G138)),OFFSET('SLA-parameter DRIFT'!$A$1,R138,Q138-1),OFFSET('SLA-parameter DRIFT'!$A$1,3,Q138-1))</f>
        <v>#N/A</v>
      </c>
      <c r="U138" s="182" t="e">
        <f t="shared" ca="1" si="15"/>
        <v>#N/A</v>
      </c>
      <c r="V138" s="92" t="str">
        <f t="shared" si="11"/>
        <v/>
      </c>
      <c r="W138" s="192"/>
      <c r="Y138" s="193"/>
      <c r="Z138" s="193"/>
      <c r="AA138" s="133"/>
    </row>
    <row r="139" spans="2:27" s="60" customFormat="1" ht="15" x14ac:dyDescent="0.25">
      <c r="B139" s="183"/>
      <c r="C139" s="184"/>
      <c r="D139" s="80"/>
      <c r="E139" s="81"/>
      <c r="F139" s="86"/>
      <c r="G139" s="185"/>
      <c r="H139" s="82"/>
      <c r="I139" s="185"/>
      <c r="J139" s="82"/>
      <c r="K139" s="186"/>
      <c r="L139" s="187"/>
      <c r="M139" s="188" t="str">
        <f>IF(ISBLANK(E139),"",IF(E139&lt;&gt;"VULA Basis","Ikke viktig",IF(ISNUMBER(MATCH(D139,Postnummer!A:A,0)),VLOOKUP(D139,Postnummer!A:D,4,0),"Distrikt")))</f>
        <v/>
      </c>
      <c r="N139" s="188">
        <f t="shared" si="12"/>
        <v>0</v>
      </c>
      <c r="O139" s="188">
        <f t="shared" si="13"/>
        <v>0</v>
      </c>
      <c r="P139" s="189" t="str">
        <f t="shared" si="14"/>
        <v/>
      </c>
      <c r="Q139" s="182" t="e">
        <f>MATCH(P139,'SLA-parameter DRIFT'!$2:$2,0)</f>
        <v>#N/A</v>
      </c>
      <c r="R139" s="182" t="e">
        <f ca="1">MATCH(TIME(HOUR(H139),MINUTE(H139),SECOND(H139)),OFFSET('SLA-parameter DRIFT'!$A$1,0,Q139-1,1000,1))</f>
        <v>#N/A</v>
      </c>
      <c r="S139" s="190" t="e">
        <f ca="1">DATE(YEAR(T139),MONTH(T139),DAY(T139))
+VLOOKUP(TIME(HOUR(T139),MINUTE(T139)-1,0),OFFSET('SLA-parameter DRIFT'!$A$1,2,Q139-1,4,3),3)
+VLOOKUP(TIME(HOUR(T139),MINUTE(T139)-1,0),OFFSET('SLA-parameter DRIFT'!$A$1,2,Q139-1,4,3),2)</f>
        <v>#N/A</v>
      </c>
      <c r="T139" s="191" t="e">
        <f ca="1">VLOOKUP(DATE(YEAR(G139),MONTH(G139),DAY(G139)),Virkedager!C:G,2,0)+
IF(VLOOKUP(DATE(YEAR(G139),MONTH(G139),DAY(G139)),Virkedager!C:G,2,0)=DATE(YEAR(G139),MONTH(G139),DAY(G139)),OFFSET('SLA-parameter DRIFT'!$A$1,R139,Q139-1),OFFSET('SLA-parameter DRIFT'!$A$1,3,Q139-1))</f>
        <v>#N/A</v>
      </c>
      <c r="U139" s="182" t="e">
        <f t="shared" ca="1" si="15"/>
        <v>#N/A</v>
      </c>
      <c r="V139" s="92" t="str">
        <f t="shared" si="11"/>
        <v/>
      </c>
      <c r="W139" s="192"/>
      <c r="Y139" s="193"/>
      <c r="Z139" s="193"/>
      <c r="AA139" s="133"/>
    </row>
    <row r="140" spans="2:27" s="60" customFormat="1" ht="15" x14ac:dyDescent="0.25">
      <c r="B140" s="183"/>
      <c r="C140" s="184"/>
      <c r="D140" s="80"/>
      <c r="E140" s="81"/>
      <c r="F140" s="86"/>
      <c r="G140" s="185"/>
      <c r="H140" s="82"/>
      <c r="I140" s="185"/>
      <c r="J140" s="82"/>
      <c r="K140" s="186"/>
      <c r="L140" s="187"/>
      <c r="M140" s="188" t="str">
        <f>IF(ISBLANK(E140),"",IF(E140&lt;&gt;"VULA Basis","Ikke viktig",IF(ISNUMBER(MATCH(D140,Postnummer!A:A,0)),VLOOKUP(D140,Postnummer!A:D,4,0),"Distrikt")))</f>
        <v/>
      </c>
      <c r="N140" s="188">
        <f t="shared" si="12"/>
        <v>0</v>
      </c>
      <c r="O140" s="188">
        <f t="shared" si="13"/>
        <v>0</v>
      </c>
      <c r="P140" s="189" t="str">
        <f t="shared" si="14"/>
        <v/>
      </c>
      <c r="Q140" s="182" t="e">
        <f>MATCH(P140,'SLA-parameter DRIFT'!$2:$2,0)</f>
        <v>#N/A</v>
      </c>
      <c r="R140" s="182" t="e">
        <f ca="1">MATCH(TIME(HOUR(H140),MINUTE(H140),SECOND(H140)),OFFSET('SLA-parameter DRIFT'!$A$1,0,Q140-1,1000,1))</f>
        <v>#N/A</v>
      </c>
      <c r="S140" s="190" t="e">
        <f ca="1">DATE(YEAR(T140),MONTH(T140),DAY(T140))
+VLOOKUP(TIME(HOUR(T140),MINUTE(T140)-1,0),OFFSET('SLA-parameter DRIFT'!$A$1,2,Q140-1,4,3),3)
+VLOOKUP(TIME(HOUR(T140),MINUTE(T140)-1,0),OFFSET('SLA-parameter DRIFT'!$A$1,2,Q140-1,4,3),2)</f>
        <v>#N/A</v>
      </c>
      <c r="T140" s="191" t="e">
        <f ca="1">VLOOKUP(DATE(YEAR(G140),MONTH(G140),DAY(G140)),Virkedager!C:G,2,0)+
IF(VLOOKUP(DATE(YEAR(G140),MONTH(G140),DAY(G140)),Virkedager!C:G,2,0)=DATE(YEAR(G140),MONTH(G140),DAY(G140)),OFFSET('SLA-parameter DRIFT'!$A$1,R140,Q140-1),OFFSET('SLA-parameter DRIFT'!$A$1,3,Q140-1))</f>
        <v>#N/A</v>
      </c>
      <c r="U140" s="182" t="e">
        <f t="shared" ca="1" si="15"/>
        <v>#N/A</v>
      </c>
      <c r="V140" s="92" t="str">
        <f t="shared" si="11"/>
        <v/>
      </c>
      <c r="W140" s="192"/>
      <c r="Y140" s="193"/>
      <c r="Z140" s="193"/>
      <c r="AA140" s="133"/>
    </row>
    <row r="141" spans="2:27" s="60" customFormat="1" ht="15" x14ac:dyDescent="0.25">
      <c r="B141" s="183"/>
      <c r="C141" s="184"/>
      <c r="D141" s="80"/>
      <c r="E141" s="81"/>
      <c r="F141" s="86"/>
      <c r="G141" s="185"/>
      <c r="H141" s="82"/>
      <c r="I141" s="185"/>
      <c r="J141" s="82"/>
      <c r="K141" s="186"/>
      <c r="L141" s="187"/>
      <c r="M141" s="188" t="str">
        <f>IF(ISBLANK(E141),"",IF(E141&lt;&gt;"VULA Basis","Ikke viktig",IF(ISNUMBER(MATCH(D141,Postnummer!A:A,0)),VLOOKUP(D141,Postnummer!A:D,4,0),"Distrikt")))</f>
        <v/>
      </c>
      <c r="N141" s="188">
        <f t="shared" si="12"/>
        <v>0</v>
      </c>
      <c r="O141" s="188">
        <f t="shared" si="13"/>
        <v>0</v>
      </c>
      <c r="P141" s="189" t="str">
        <f t="shared" si="14"/>
        <v/>
      </c>
      <c r="Q141" s="182" t="e">
        <f>MATCH(P141,'SLA-parameter DRIFT'!$2:$2,0)</f>
        <v>#N/A</v>
      </c>
      <c r="R141" s="182" t="e">
        <f ca="1">MATCH(TIME(HOUR(H141),MINUTE(H141),SECOND(H141)),OFFSET('SLA-parameter DRIFT'!$A$1,0,Q141-1,1000,1))</f>
        <v>#N/A</v>
      </c>
      <c r="S141" s="190" t="e">
        <f ca="1">DATE(YEAR(T141),MONTH(T141),DAY(T141))
+VLOOKUP(TIME(HOUR(T141),MINUTE(T141)-1,0),OFFSET('SLA-parameter DRIFT'!$A$1,2,Q141-1,4,3),3)
+VLOOKUP(TIME(HOUR(T141),MINUTE(T141)-1,0),OFFSET('SLA-parameter DRIFT'!$A$1,2,Q141-1,4,3),2)</f>
        <v>#N/A</v>
      </c>
      <c r="T141" s="191" t="e">
        <f ca="1">VLOOKUP(DATE(YEAR(G141),MONTH(G141),DAY(G141)),Virkedager!C:G,2,0)+
IF(VLOOKUP(DATE(YEAR(G141),MONTH(G141),DAY(G141)),Virkedager!C:G,2,0)=DATE(YEAR(G141),MONTH(G141),DAY(G141)),OFFSET('SLA-parameter DRIFT'!$A$1,R141,Q141-1),OFFSET('SLA-parameter DRIFT'!$A$1,3,Q141-1))</f>
        <v>#N/A</v>
      </c>
      <c r="U141" s="182" t="e">
        <f t="shared" ca="1" si="15"/>
        <v>#N/A</v>
      </c>
      <c r="V141" s="92" t="str">
        <f t="shared" si="11"/>
        <v/>
      </c>
      <c r="W141" s="192"/>
      <c r="Y141" s="193"/>
      <c r="Z141" s="193"/>
      <c r="AA141" s="133"/>
    </row>
    <row r="142" spans="2:27" s="60" customFormat="1" ht="15" x14ac:dyDescent="0.25">
      <c r="B142" s="183"/>
      <c r="C142" s="184"/>
      <c r="D142" s="80"/>
      <c r="E142" s="81"/>
      <c r="F142" s="86"/>
      <c r="G142" s="185"/>
      <c r="H142" s="82"/>
      <c r="I142" s="185"/>
      <c r="J142" s="82"/>
      <c r="K142" s="186"/>
      <c r="L142" s="187"/>
      <c r="M142" s="188" t="str">
        <f>IF(ISBLANK(E142),"",IF(E142&lt;&gt;"VULA Basis","Ikke viktig",IF(ISNUMBER(MATCH(D142,Postnummer!A:A,0)),VLOOKUP(D142,Postnummer!A:D,4,0),"Distrikt")))</f>
        <v/>
      </c>
      <c r="N142" s="188">
        <f t="shared" si="12"/>
        <v>0</v>
      </c>
      <c r="O142" s="188">
        <f t="shared" si="13"/>
        <v>0</v>
      </c>
      <c r="P142" s="189" t="str">
        <f t="shared" si="14"/>
        <v/>
      </c>
      <c r="Q142" s="182" t="e">
        <f>MATCH(P142,'SLA-parameter DRIFT'!$2:$2,0)</f>
        <v>#N/A</v>
      </c>
      <c r="R142" s="182" t="e">
        <f ca="1">MATCH(TIME(HOUR(H142),MINUTE(H142),SECOND(H142)),OFFSET('SLA-parameter DRIFT'!$A$1,0,Q142-1,1000,1))</f>
        <v>#N/A</v>
      </c>
      <c r="S142" s="190" t="e">
        <f ca="1">DATE(YEAR(T142),MONTH(T142),DAY(T142))
+VLOOKUP(TIME(HOUR(T142),MINUTE(T142)-1,0),OFFSET('SLA-parameter DRIFT'!$A$1,2,Q142-1,4,3),3)
+VLOOKUP(TIME(HOUR(T142),MINUTE(T142)-1,0),OFFSET('SLA-parameter DRIFT'!$A$1,2,Q142-1,4,3),2)</f>
        <v>#N/A</v>
      </c>
      <c r="T142" s="191" t="e">
        <f ca="1">VLOOKUP(DATE(YEAR(G142),MONTH(G142),DAY(G142)),Virkedager!C:G,2,0)+
IF(VLOOKUP(DATE(YEAR(G142),MONTH(G142),DAY(G142)),Virkedager!C:G,2,0)=DATE(YEAR(G142),MONTH(G142),DAY(G142)),OFFSET('SLA-parameter DRIFT'!$A$1,R142,Q142-1),OFFSET('SLA-parameter DRIFT'!$A$1,3,Q142-1))</f>
        <v>#N/A</v>
      </c>
      <c r="U142" s="182" t="e">
        <f t="shared" ca="1" si="15"/>
        <v>#N/A</v>
      </c>
      <c r="V142" s="92" t="str">
        <f t="shared" si="11"/>
        <v/>
      </c>
      <c r="W142" s="192"/>
      <c r="Y142" s="193"/>
      <c r="Z142" s="193"/>
      <c r="AA142" s="133"/>
    </row>
    <row r="143" spans="2:27" s="60" customFormat="1" ht="15" x14ac:dyDescent="0.25">
      <c r="B143" s="183"/>
      <c r="C143" s="184"/>
      <c r="D143" s="80"/>
      <c r="E143" s="81"/>
      <c r="F143" s="86"/>
      <c r="G143" s="185"/>
      <c r="H143" s="82"/>
      <c r="I143" s="185"/>
      <c r="J143" s="82"/>
      <c r="K143" s="186"/>
      <c r="L143" s="187"/>
      <c r="M143" s="188" t="str">
        <f>IF(ISBLANK(E143),"",IF(E143&lt;&gt;"VULA Basis","Ikke viktig",IF(ISNUMBER(MATCH(D143,Postnummer!A:A,0)),VLOOKUP(D143,Postnummer!A:D,4,0),"Distrikt")))</f>
        <v/>
      </c>
      <c r="N143" s="188">
        <f t="shared" si="12"/>
        <v>0</v>
      </c>
      <c r="O143" s="188">
        <f t="shared" si="13"/>
        <v>0</v>
      </c>
      <c r="P143" s="189" t="str">
        <f t="shared" si="14"/>
        <v/>
      </c>
      <c r="Q143" s="182" t="e">
        <f>MATCH(P143,'SLA-parameter DRIFT'!$2:$2,0)</f>
        <v>#N/A</v>
      </c>
      <c r="R143" s="182" t="e">
        <f ca="1">MATCH(TIME(HOUR(H143),MINUTE(H143),SECOND(H143)),OFFSET('SLA-parameter DRIFT'!$A$1,0,Q143-1,1000,1))</f>
        <v>#N/A</v>
      </c>
      <c r="S143" s="190" t="e">
        <f ca="1">DATE(YEAR(T143),MONTH(T143),DAY(T143))
+VLOOKUP(TIME(HOUR(T143),MINUTE(T143)-1,0),OFFSET('SLA-parameter DRIFT'!$A$1,2,Q143-1,4,3),3)
+VLOOKUP(TIME(HOUR(T143),MINUTE(T143)-1,0),OFFSET('SLA-parameter DRIFT'!$A$1,2,Q143-1,4,3),2)</f>
        <v>#N/A</v>
      </c>
      <c r="T143" s="191" t="e">
        <f ca="1">VLOOKUP(DATE(YEAR(G143),MONTH(G143),DAY(G143)),Virkedager!C:G,2,0)+
IF(VLOOKUP(DATE(YEAR(G143),MONTH(G143),DAY(G143)),Virkedager!C:G,2,0)=DATE(YEAR(G143),MONTH(G143),DAY(G143)),OFFSET('SLA-parameter DRIFT'!$A$1,R143,Q143-1),OFFSET('SLA-parameter DRIFT'!$A$1,3,Q143-1))</f>
        <v>#N/A</v>
      </c>
      <c r="U143" s="182" t="e">
        <f t="shared" ca="1" si="15"/>
        <v>#N/A</v>
      </c>
      <c r="V143" s="92" t="str">
        <f t="shared" si="11"/>
        <v/>
      </c>
      <c r="W143" s="192"/>
      <c r="Y143" s="193"/>
      <c r="Z143" s="193"/>
      <c r="AA143" s="133"/>
    </row>
    <row r="144" spans="2:27" s="60" customFormat="1" ht="15" x14ac:dyDescent="0.25">
      <c r="B144" s="183"/>
      <c r="C144" s="184"/>
      <c r="D144" s="80"/>
      <c r="E144" s="81"/>
      <c r="F144" s="86"/>
      <c r="G144" s="185"/>
      <c r="H144" s="82"/>
      <c r="I144" s="185"/>
      <c r="J144" s="82"/>
      <c r="K144" s="186"/>
      <c r="L144" s="187"/>
      <c r="M144" s="188" t="str">
        <f>IF(ISBLANK(E144),"",IF(E144&lt;&gt;"VULA Basis","Ikke viktig",IF(ISNUMBER(MATCH(D144,Postnummer!A:A,0)),VLOOKUP(D144,Postnummer!A:D,4,0),"Distrikt")))</f>
        <v/>
      </c>
      <c r="N144" s="188">
        <f t="shared" si="12"/>
        <v>0</v>
      </c>
      <c r="O144" s="188">
        <f t="shared" si="13"/>
        <v>0</v>
      </c>
      <c r="P144" s="189" t="str">
        <f t="shared" si="14"/>
        <v/>
      </c>
      <c r="Q144" s="182" t="e">
        <f>MATCH(P144,'SLA-parameter DRIFT'!$2:$2,0)</f>
        <v>#N/A</v>
      </c>
      <c r="R144" s="182" t="e">
        <f ca="1">MATCH(TIME(HOUR(H144),MINUTE(H144),SECOND(H144)),OFFSET('SLA-parameter DRIFT'!$A$1,0,Q144-1,1000,1))</f>
        <v>#N/A</v>
      </c>
      <c r="S144" s="190" t="e">
        <f ca="1">DATE(YEAR(T144),MONTH(T144),DAY(T144))
+VLOOKUP(TIME(HOUR(T144),MINUTE(T144)-1,0),OFFSET('SLA-parameter DRIFT'!$A$1,2,Q144-1,4,3),3)
+VLOOKUP(TIME(HOUR(T144),MINUTE(T144)-1,0),OFFSET('SLA-parameter DRIFT'!$A$1,2,Q144-1,4,3),2)</f>
        <v>#N/A</v>
      </c>
      <c r="T144" s="191" t="e">
        <f ca="1">VLOOKUP(DATE(YEAR(G144),MONTH(G144),DAY(G144)),Virkedager!C:G,2,0)+
IF(VLOOKUP(DATE(YEAR(G144),MONTH(G144),DAY(G144)),Virkedager!C:G,2,0)=DATE(YEAR(G144),MONTH(G144),DAY(G144)),OFFSET('SLA-parameter DRIFT'!$A$1,R144,Q144-1),OFFSET('SLA-parameter DRIFT'!$A$1,3,Q144-1))</f>
        <v>#N/A</v>
      </c>
      <c r="U144" s="182" t="e">
        <f t="shared" ca="1" si="15"/>
        <v>#N/A</v>
      </c>
      <c r="V144" s="92" t="str">
        <f t="shared" si="11"/>
        <v/>
      </c>
      <c r="W144" s="192"/>
      <c r="Y144" s="193"/>
      <c r="Z144" s="193"/>
      <c r="AA144" s="133"/>
    </row>
    <row r="145" spans="2:27" s="60" customFormat="1" ht="15" x14ac:dyDescent="0.25">
      <c r="B145" s="183"/>
      <c r="C145" s="184"/>
      <c r="D145" s="80"/>
      <c r="E145" s="81"/>
      <c r="F145" s="86"/>
      <c r="G145" s="185"/>
      <c r="H145" s="82"/>
      <c r="I145" s="185"/>
      <c r="J145" s="82"/>
      <c r="K145" s="186"/>
      <c r="L145" s="187"/>
      <c r="M145" s="188" t="str">
        <f>IF(ISBLANK(E145),"",IF(E145&lt;&gt;"VULA Basis","Ikke viktig",IF(ISNUMBER(MATCH(D145,Postnummer!A:A,0)),VLOOKUP(D145,Postnummer!A:D,4,0),"Distrikt")))</f>
        <v/>
      </c>
      <c r="N145" s="188">
        <f t="shared" si="12"/>
        <v>0</v>
      </c>
      <c r="O145" s="188">
        <f t="shared" si="13"/>
        <v>0</v>
      </c>
      <c r="P145" s="189" t="str">
        <f t="shared" si="14"/>
        <v/>
      </c>
      <c r="Q145" s="182" t="e">
        <f>MATCH(P145,'SLA-parameter DRIFT'!$2:$2,0)</f>
        <v>#N/A</v>
      </c>
      <c r="R145" s="182" t="e">
        <f ca="1">MATCH(TIME(HOUR(H145),MINUTE(H145),SECOND(H145)),OFFSET('SLA-parameter DRIFT'!$A$1,0,Q145-1,1000,1))</f>
        <v>#N/A</v>
      </c>
      <c r="S145" s="190" t="e">
        <f ca="1">DATE(YEAR(T145),MONTH(T145),DAY(T145))
+VLOOKUP(TIME(HOUR(T145),MINUTE(T145)-1,0),OFFSET('SLA-parameter DRIFT'!$A$1,2,Q145-1,4,3),3)
+VLOOKUP(TIME(HOUR(T145),MINUTE(T145)-1,0),OFFSET('SLA-parameter DRIFT'!$A$1,2,Q145-1,4,3),2)</f>
        <v>#N/A</v>
      </c>
      <c r="T145" s="191" t="e">
        <f ca="1">VLOOKUP(DATE(YEAR(G145),MONTH(G145),DAY(G145)),Virkedager!C:G,2,0)+
IF(VLOOKUP(DATE(YEAR(G145),MONTH(G145),DAY(G145)),Virkedager!C:G,2,0)=DATE(YEAR(G145),MONTH(G145),DAY(G145)),OFFSET('SLA-parameter DRIFT'!$A$1,R145,Q145-1),OFFSET('SLA-parameter DRIFT'!$A$1,3,Q145-1))</f>
        <v>#N/A</v>
      </c>
      <c r="U145" s="182" t="e">
        <f t="shared" ca="1" si="15"/>
        <v>#N/A</v>
      </c>
      <c r="V145" s="92" t="str">
        <f t="shared" si="11"/>
        <v/>
      </c>
      <c r="W145" s="192"/>
      <c r="Y145" s="193"/>
      <c r="Z145" s="193"/>
      <c r="AA145" s="133"/>
    </row>
    <row r="146" spans="2:27" s="60" customFormat="1" ht="15" x14ac:dyDescent="0.25">
      <c r="B146" s="183"/>
      <c r="C146" s="184"/>
      <c r="D146" s="80"/>
      <c r="E146" s="81"/>
      <c r="F146" s="86"/>
      <c r="G146" s="185"/>
      <c r="H146" s="82"/>
      <c r="I146" s="185"/>
      <c r="J146" s="82"/>
      <c r="K146" s="186"/>
      <c r="L146" s="187"/>
      <c r="M146" s="188" t="str">
        <f>IF(ISBLANK(E146),"",IF(E146&lt;&gt;"VULA Basis","Ikke viktig",IF(ISNUMBER(MATCH(D146,Postnummer!A:A,0)),VLOOKUP(D146,Postnummer!A:D,4,0),"Distrikt")))</f>
        <v/>
      </c>
      <c r="N146" s="188">
        <f t="shared" si="12"/>
        <v>0</v>
      </c>
      <c r="O146" s="188">
        <f t="shared" si="13"/>
        <v>0</v>
      </c>
      <c r="P146" s="189" t="str">
        <f t="shared" si="14"/>
        <v/>
      </c>
      <c r="Q146" s="182" t="e">
        <f>MATCH(P146,'SLA-parameter DRIFT'!$2:$2,0)</f>
        <v>#N/A</v>
      </c>
      <c r="R146" s="182" t="e">
        <f ca="1">MATCH(TIME(HOUR(H146),MINUTE(H146),SECOND(H146)),OFFSET('SLA-parameter DRIFT'!$A$1,0,Q146-1,1000,1))</f>
        <v>#N/A</v>
      </c>
      <c r="S146" s="190" t="e">
        <f ca="1">DATE(YEAR(T146),MONTH(T146),DAY(T146))
+VLOOKUP(TIME(HOUR(T146),MINUTE(T146)-1,0),OFFSET('SLA-parameter DRIFT'!$A$1,2,Q146-1,4,3),3)
+VLOOKUP(TIME(HOUR(T146),MINUTE(T146)-1,0),OFFSET('SLA-parameter DRIFT'!$A$1,2,Q146-1,4,3),2)</f>
        <v>#N/A</v>
      </c>
      <c r="T146" s="191" t="e">
        <f ca="1">VLOOKUP(DATE(YEAR(G146),MONTH(G146),DAY(G146)),Virkedager!C:G,2,0)+
IF(VLOOKUP(DATE(YEAR(G146),MONTH(G146),DAY(G146)),Virkedager!C:G,2,0)=DATE(YEAR(G146),MONTH(G146),DAY(G146)),OFFSET('SLA-parameter DRIFT'!$A$1,R146,Q146-1),OFFSET('SLA-parameter DRIFT'!$A$1,3,Q146-1))</f>
        <v>#N/A</v>
      </c>
      <c r="U146" s="182" t="e">
        <f t="shared" ca="1" si="15"/>
        <v>#N/A</v>
      </c>
      <c r="V146" s="92" t="str">
        <f t="shared" si="11"/>
        <v/>
      </c>
      <c r="W146" s="192"/>
      <c r="Y146" s="193"/>
      <c r="Z146" s="193"/>
      <c r="AA146" s="133"/>
    </row>
    <row r="147" spans="2:27" s="60" customFormat="1" ht="15" x14ac:dyDescent="0.25">
      <c r="B147" s="183"/>
      <c r="C147" s="184"/>
      <c r="D147" s="80"/>
      <c r="E147" s="81"/>
      <c r="F147" s="86"/>
      <c r="G147" s="185"/>
      <c r="H147" s="82"/>
      <c r="I147" s="185"/>
      <c r="J147" s="82"/>
      <c r="K147" s="186"/>
      <c r="L147" s="187"/>
      <c r="M147" s="188" t="str">
        <f>IF(ISBLANK(E147),"",IF(E147&lt;&gt;"VULA Basis","Ikke viktig",IF(ISNUMBER(MATCH(D147,Postnummer!A:A,0)),VLOOKUP(D147,Postnummer!A:D,4,0),"Distrikt")))</f>
        <v/>
      </c>
      <c r="N147" s="188">
        <f t="shared" si="12"/>
        <v>0</v>
      </c>
      <c r="O147" s="188">
        <f t="shared" si="13"/>
        <v>0</v>
      </c>
      <c r="P147" s="189" t="str">
        <f t="shared" si="14"/>
        <v/>
      </c>
      <c r="Q147" s="182" t="e">
        <f>MATCH(P147,'SLA-parameter DRIFT'!$2:$2,0)</f>
        <v>#N/A</v>
      </c>
      <c r="R147" s="182" t="e">
        <f ca="1">MATCH(TIME(HOUR(H147),MINUTE(H147),SECOND(H147)),OFFSET('SLA-parameter DRIFT'!$A$1,0,Q147-1,1000,1))</f>
        <v>#N/A</v>
      </c>
      <c r="S147" s="190" t="e">
        <f ca="1">DATE(YEAR(T147),MONTH(T147),DAY(T147))
+VLOOKUP(TIME(HOUR(T147),MINUTE(T147)-1,0),OFFSET('SLA-parameter DRIFT'!$A$1,2,Q147-1,4,3),3)
+VLOOKUP(TIME(HOUR(T147),MINUTE(T147)-1,0),OFFSET('SLA-parameter DRIFT'!$A$1,2,Q147-1,4,3),2)</f>
        <v>#N/A</v>
      </c>
      <c r="T147" s="191" t="e">
        <f ca="1">VLOOKUP(DATE(YEAR(G147),MONTH(G147),DAY(G147)),Virkedager!C:G,2,0)+
IF(VLOOKUP(DATE(YEAR(G147),MONTH(G147),DAY(G147)),Virkedager!C:G,2,0)=DATE(YEAR(G147),MONTH(G147),DAY(G147)),OFFSET('SLA-parameter DRIFT'!$A$1,R147,Q147-1),OFFSET('SLA-parameter DRIFT'!$A$1,3,Q147-1))</f>
        <v>#N/A</v>
      </c>
      <c r="U147" s="182" t="e">
        <f t="shared" ca="1" si="15"/>
        <v>#N/A</v>
      </c>
      <c r="V147" s="92" t="str">
        <f t="shared" si="11"/>
        <v/>
      </c>
      <c r="W147" s="192"/>
      <c r="Y147" s="193"/>
      <c r="Z147" s="193"/>
      <c r="AA147" s="133"/>
    </row>
    <row r="148" spans="2:27" s="60" customFormat="1" ht="15" x14ac:dyDescent="0.25">
      <c r="B148" s="183"/>
      <c r="C148" s="184"/>
      <c r="D148" s="80"/>
      <c r="E148" s="81"/>
      <c r="F148" s="86"/>
      <c r="G148" s="185"/>
      <c r="H148" s="82"/>
      <c r="I148" s="185"/>
      <c r="J148" s="82"/>
      <c r="K148" s="186"/>
      <c r="L148" s="187"/>
      <c r="M148" s="188" t="str">
        <f>IF(ISBLANK(E148),"",IF(E148&lt;&gt;"VULA Basis","Ikke viktig",IF(ISNUMBER(MATCH(D148,Postnummer!A:A,0)),VLOOKUP(D148,Postnummer!A:D,4,0),"Distrikt")))</f>
        <v/>
      </c>
      <c r="N148" s="188">
        <f t="shared" si="12"/>
        <v>0</v>
      </c>
      <c r="O148" s="188">
        <f t="shared" si="13"/>
        <v>0</v>
      </c>
      <c r="P148" s="189" t="str">
        <f t="shared" si="14"/>
        <v/>
      </c>
      <c r="Q148" s="182" t="e">
        <f>MATCH(P148,'SLA-parameter DRIFT'!$2:$2,0)</f>
        <v>#N/A</v>
      </c>
      <c r="R148" s="182" t="e">
        <f ca="1">MATCH(TIME(HOUR(H148),MINUTE(H148),SECOND(H148)),OFFSET('SLA-parameter DRIFT'!$A$1,0,Q148-1,1000,1))</f>
        <v>#N/A</v>
      </c>
      <c r="S148" s="190" t="e">
        <f ca="1">DATE(YEAR(T148),MONTH(T148),DAY(T148))
+VLOOKUP(TIME(HOUR(T148),MINUTE(T148)-1,0),OFFSET('SLA-parameter DRIFT'!$A$1,2,Q148-1,4,3),3)
+VLOOKUP(TIME(HOUR(T148),MINUTE(T148)-1,0),OFFSET('SLA-parameter DRIFT'!$A$1,2,Q148-1,4,3),2)</f>
        <v>#N/A</v>
      </c>
      <c r="T148" s="191" t="e">
        <f ca="1">VLOOKUP(DATE(YEAR(G148),MONTH(G148),DAY(G148)),Virkedager!C:G,2,0)+
IF(VLOOKUP(DATE(YEAR(G148),MONTH(G148),DAY(G148)),Virkedager!C:G,2,0)=DATE(YEAR(G148),MONTH(G148),DAY(G148)),OFFSET('SLA-parameter DRIFT'!$A$1,R148,Q148-1),OFFSET('SLA-parameter DRIFT'!$A$1,3,Q148-1))</f>
        <v>#N/A</v>
      </c>
      <c r="U148" s="182" t="e">
        <f t="shared" ca="1" si="15"/>
        <v>#N/A</v>
      </c>
      <c r="V148" s="92" t="str">
        <f t="shared" si="11"/>
        <v/>
      </c>
      <c r="W148" s="192"/>
      <c r="Y148" s="193"/>
      <c r="Z148" s="193"/>
      <c r="AA148" s="133"/>
    </row>
    <row r="149" spans="2:27" s="60" customFormat="1" ht="15" x14ac:dyDescent="0.25">
      <c r="B149" s="183"/>
      <c r="C149" s="184"/>
      <c r="D149" s="80"/>
      <c r="E149" s="81"/>
      <c r="F149" s="86"/>
      <c r="G149" s="185"/>
      <c r="H149" s="82"/>
      <c r="I149" s="185"/>
      <c r="J149" s="82"/>
      <c r="K149" s="186"/>
      <c r="L149" s="187"/>
      <c r="M149" s="188" t="str">
        <f>IF(ISBLANK(E149),"",IF(E149&lt;&gt;"VULA Basis","Ikke viktig",IF(ISNUMBER(MATCH(D149,Postnummer!A:A,0)),VLOOKUP(D149,Postnummer!A:D,4,0),"Distrikt")))</f>
        <v/>
      </c>
      <c r="N149" s="188">
        <f t="shared" si="12"/>
        <v>0</v>
      </c>
      <c r="O149" s="188">
        <f t="shared" si="13"/>
        <v>0</v>
      </c>
      <c r="P149" s="189" t="str">
        <f t="shared" si="14"/>
        <v/>
      </c>
      <c r="Q149" s="182" t="e">
        <f>MATCH(P149,'SLA-parameter DRIFT'!$2:$2,0)</f>
        <v>#N/A</v>
      </c>
      <c r="R149" s="182" t="e">
        <f ca="1">MATCH(TIME(HOUR(H149),MINUTE(H149),SECOND(H149)),OFFSET('SLA-parameter DRIFT'!$A$1,0,Q149-1,1000,1))</f>
        <v>#N/A</v>
      </c>
      <c r="S149" s="190" t="e">
        <f ca="1">DATE(YEAR(T149),MONTH(T149),DAY(T149))
+VLOOKUP(TIME(HOUR(T149),MINUTE(T149)-1,0),OFFSET('SLA-parameter DRIFT'!$A$1,2,Q149-1,4,3),3)
+VLOOKUP(TIME(HOUR(T149),MINUTE(T149)-1,0),OFFSET('SLA-parameter DRIFT'!$A$1,2,Q149-1,4,3),2)</f>
        <v>#N/A</v>
      </c>
      <c r="T149" s="191" t="e">
        <f ca="1">VLOOKUP(DATE(YEAR(G149),MONTH(G149),DAY(G149)),Virkedager!C:G,2,0)+
IF(VLOOKUP(DATE(YEAR(G149),MONTH(G149),DAY(G149)),Virkedager!C:G,2,0)=DATE(YEAR(G149),MONTH(G149),DAY(G149)),OFFSET('SLA-parameter DRIFT'!$A$1,R149,Q149-1),OFFSET('SLA-parameter DRIFT'!$A$1,3,Q149-1))</f>
        <v>#N/A</v>
      </c>
      <c r="U149" s="182" t="e">
        <f t="shared" ca="1" si="15"/>
        <v>#N/A</v>
      </c>
      <c r="V149" s="92" t="str">
        <f t="shared" si="11"/>
        <v/>
      </c>
      <c r="W149" s="192"/>
      <c r="Y149" s="193"/>
      <c r="Z149" s="193"/>
      <c r="AA149" s="133"/>
    </row>
    <row r="150" spans="2:27" s="60" customFormat="1" ht="15" x14ac:dyDescent="0.25">
      <c r="B150" s="183"/>
      <c r="C150" s="184"/>
      <c r="D150" s="80"/>
      <c r="E150" s="81"/>
      <c r="F150" s="86"/>
      <c r="G150" s="185"/>
      <c r="H150" s="82"/>
      <c r="I150" s="185"/>
      <c r="J150" s="82"/>
      <c r="K150" s="186"/>
      <c r="L150" s="187"/>
      <c r="M150" s="188" t="str">
        <f>IF(ISBLANK(E150),"",IF(E150&lt;&gt;"VULA Basis","Ikke viktig",IF(ISNUMBER(MATCH(D150,Postnummer!A:A,0)),VLOOKUP(D150,Postnummer!A:D,4,0),"Distrikt")))</f>
        <v/>
      </c>
      <c r="N150" s="188">
        <f t="shared" si="12"/>
        <v>0</v>
      </c>
      <c r="O150" s="188">
        <f t="shared" si="13"/>
        <v>0</v>
      </c>
      <c r="P150" s="189" t="str">
        <f t="shared" si="14"/>
        <v/>
      </c>
      <c r="Q150" s="182" t="e">
        <f>MATCH(P150,'SLA-parameter DRIFT'!$2:$2,0)</f>
        <v>#N/A</v>
      </c>
      <c r="R150" s="182" t="e">
        <f ca="1">MATCH(TIME(HOUR(H150),MINUTE(H150),SECOND(H150)),OFFSET('SLA-parameter DRIFT'!$A$1,0,Q150-1,1000,1))</f>
        <v>#N/A</v>
      </c>
      <c r="S150" s="190" t="e">
        <f ca="1">DATE(YEAR(T150),MONTH(T150),DAY(T150))
+VLOOKUP(TIME(HOUR(T150),MINUTE(T150)-1,0),OFFSET('SLA-parameter DRIFT'!$A$1,2,Q150-1,4,3),3)
+VLOOKUP(TIME(HOUR(T150),MINUTE(T150)-1,0),OFFSET('SLA-parameter DRIFT'!$A$1,2,Q150-1,4,3),2)</f>
        <v>#N/A</v>
      </c>
      <c r="T150" s="191" t="e">
        <f ca="1">VLOOKUP(DATE(YEAR(G150),MONTH(G150),DAY(G150)),Virkedager!C:G,2,0)+
IF(VLOOKUP(DATE(YEAR(G150),MONTH(G150),DAY(G150)),Virkedager!C:G,2,0)=DATE(YEAR(G150),MONTH(G150),DAY(G150)),OFFSET('SLA-parameter DRIFT'!$A$1,R150,Q150-1),OFFSET('SLA-parameter DRIFT'!$A$1,3,Q150-1))</f>
        <v>#N/A</v>
      </c>
      <c r="U150" s="182" t="e">
        <f t="shared" ca="1" si="15"/>
        <v>#N/A</v>
      </c>
      <c r="V150" s="92" t="str">
        <f t="shared" si="11"/>
        <v/>
      </c>
      <c r="W150" s="192"/>
      <c r="Y150" s="193"/>
      <c r="Z150" s="193"/>
      <c r="AA150" s="133"/>
    </row>
    <row r="151" spans="2:27" s="60" customFormat="1" ht="15" x14ac:dyDescent="0.25">
      <c r="B151" s="183"/>
      <c r="C151" s="184"/>
      <c r="D151" s="80"/>
      <c r="E151" s="81"/>
      <c r="F151" s="86"/>
      <c r="G151" s="185"/>
      <c r="H151" s="82"/>
      <c r="I151" s="185"/>
      <c r="J151" s="82"/>
      <c r="K151" s="186"/>
      <c r="L151" s="187"/>
      <c r="M151" s="188" t="str">
        <f>IF(ISBLANK(E151),"",IF(E151&lt;&gt;"VULA Basis","Ikke viktig",IF(ISNUMBER(MATCH(D151,Postnummer!A:A,0)),VLOOKUP(D151,Postnummer!A:D,4,0),"Distrikt")))</f>
        <v/>
      </c>
      <c r="N151" s="188">
        <f t="shared" si="12"/>
        <v>0</v>
      </c>
      <c r="O151" s="188">
        <f t="shared" si="13"/>
        <v>0</v>
      </c>
      <c r="P151" s="189" t="str">
        <f t="shared" si="14"/>
        <v/>
      </c>
      <c r="Q151" s="182" t="e">
        <f>MATCH(P151,'SLA-parameter DRIFT'!$2:$2,0)</f>
        <v>#N/A</v>
      </c>
      <c r="R151" s="182" t="e">
        <f ca="1">MATCH(TIME(HOUR(H151),MINUTE(H151),SECOND(H151)),OFFSET('SLA-parameter DRIFT'!$A$1,0,Q151-1,1000,1))</f>
        <v>#N/A</v>
      </c>
      <c r="S151" s="190" t="e">
        <f ca="1">DATE(YEAR(T151),MONTH(T151),DAY(T151))
+VLOOKUP(TIME(HOUR(T151),MINUTE(T151)-1,0),OFFSET('SLA-parameter DRIFT'!$A$1,2,Q151-1,4,3),3)
+VLOOKUP(TIME(HOUR(T151),MINUTE(T151)-1,0),OFFSET('SLA-parameter DRIFT'!$A$1,2,Q151-1,4,3),2)</f>
        <v>#N/A</v>
      </c>
      <c r="T151" s="191" t="e">
        <f ca="1">VLOOKUP(DATE(YEAR(G151),MONTH(G151),DAY(G151)),Virkedager!C:G,2,0)+
IF(VLOOKUP(DATE(YEAR(G151),MONTH(G151),DAY(G151)),Virkedager!C:G,2,0)=DATE(YEAR(G151),MONTH(G151),DAY(G151)),OFFSET('SLA-parameter DRIFT'!$A$1,R151,Q151-1),OFFSET('SLA-parameter DRIFT'!$A$1,3,Q151-1))</f>
        <v>#N/A</v>
      </c>
      <c r="U151" s="182" t="e">
        <f t="shared" ca="1" si="15"/>
        <v>#N/A</v>
      </c>
      <c r="V151" s="92" t="str">
        <f t="shared" si="11"/>
        <v/>
      </c>
      <c r="W151" s="192"/>
      <c r="Y151" s="193"/>
      <c r="Z151" s="193"/>
      <c r="AA151" s="133"/>
    </row>
    <row r="152" spans="2:27" s="60" customFormat="1" ht="15" x14ac:dyDescent="0.25">
      <c r="B152" s="183"/>
      <c r="C152" s="184"/>
      <c r="D152" s="80"/>
      <c r="E152" s="81"/>
      <c r="F152" s="86"/>
      <c r="G152" s="185"/>
      <c r="H152" s="82"/>
      <c r="I152" s="185"/>
      <c r="J152" s="82"/>
      <c r="K152" s="186"/>
      <c r="L152" s="187"/>
      <c r="M152" s="188" t="str">
        <f>IF(ISBLANK(E152),"",IF(E152&lt;&gt;"VULA Basis","Ikke viktig",IF(ISNUMBER(MATCH(D152,Postnummer!A:A,0)),VLOOKUP(D152,Postnummer!A:D,4,0),"Distrikt")))</f>
        <v/>
      </c>
      <c r="N152" s="188">
        <f t="shared" si="12"/>
        <v>0</v>
      </c>
      <c r="O152" s="188">
        <f t="shared" si="13"/>
        <v>0</v>
      </c>
      <c r="P152" s="189" t="str">
        <f t="shared" si="14"/>
        <v/>
      </c>
      <c r="Q152" s="182" t="e">
        <f>MATCH(P152,'SLA-parameter DRIFT'!$2:$2,0)</f>
        <v>#N/A</v>
      </c>
      <c r="R152" s="182" t="e">
        <f ca="1">MATCH(TIME(HOUR(H152),MINUTE(H152),SECOND(H152)),OFFSET('SLA-parameter DRIFT'!$A$1,0,Q152-1,1000,1))</f>
        <v>#N/A</v>
      </c>
      <c r="S152" s="190" t="e">
        <f ca="1">DATE(YEAR(T152),MONTH(T152),DAY(T152))
+VLOOKUP(TIME(HOUR(T152),MINUTE(T152)-1,0),OFFSET('SLA-parameter DRIFT'!$A$1,2,Q152-1,4,3),3)
+VLOOKUP(TIME(HOUR(T152),MINUTE(T152)-1,0),OFFSET('SLA-parameter DRIFT'!$A$1,2,Q152-1,4,3),2)</f>
        <v>#N/A</v>
      </c>
      <c r="T152" s="191" t="e">
        <f ca="1">VLOOKUP(DATE(YEAR(G152),MONTH(G152),DAY(G152)),Virkedager!C:G,2,0)+
IF(VLOOKUP(DATE(YEAR(G152),MONTH(G152),DAY(G152)),Virkedager!C:G,2,0)=DATE(YEAR(G152),MONTH(G152),DAY(G152)),OFFSET('SLA-parameter DRIFT'!$A$1,R152,Q152-1),OFFSET('SLA-parameter DRIFT'!$A$1,3,Q152-1))</f>
        <v>#N/A</v>
      </c>
      <c r="U152" s="182" t="e">
        <f t="shared" ca="1" si="15"/>
        <v>#N/A</v>
      </c>
      <c r="V152" s="92" t="str">
        <f t="shared" si="11"/>
        <v/>
      </c>
      <c r="W152" s="192"/>
      <c r="Y152" s="193"/>
      <c r="Z152" s="193"/>
      <c r="AA152" s="133"/>
    </row>
    <row r="153" spans="2:27" s="60" customFormat="1" ht="15" x14ac:dyDescent="0.25">
      <c r="B153" s="183"/>
      <c r="C153" s="184"/>
      <c r="D153" s="80"/>
      <c r="E153" s="81"/>
      <c r="F153" s="86"/>
      <c r="G153" s="185"/>
      <c r="H153" s="82"/>
      <c r="I153" s="185"/>
      <c r="J153" s="82"/>
      <c r="K153" s="186"/>
      <c r="L153" s="187"/>
      <c r="M153" s="188" t="str">
        <f>IF(ISBLANK(E153),"",IF(E153&lt;&gt;"VULA Basis","Ikke viktig",IF(ISNUMBER(MATCH(D153,Postnummer!A:A,0)),VLOOKUP(D153,Postnummer!A:D,4,0),"Distrikt")))</f>
        <v/>
      </c>
      <c r="N153" s="188">
        <f t="shared" si="12"/>
        <v>0</v>
      </c>
      <c r="O153" s="188">
        <f t="shared" si="13"/>
        <v>0</v>
      </c>
      <c r="P153" s="189" t="str">
        <f t="shared" si="14"/>
        <v/>
      </c>
      <c r="Q153" s="182" t="e">
        <f>MATCH(P153,'SLA-parameter DRIFT'!$2:$2,0)</f>
        <v>#N/A</v>
      </c>
      <c r="R153" s="182" t="e">
        <f ca="1">MATCH(TIME(HOUR(H153),MINUTE(H153),SECOND(H153)),OFFSET('SLA-parameter DRIFT'!$A$1,0,Q153-1,1000,1))</f>
        <v>#N/A</v>
      </c>
      <c r="S153" s="190" t="e">
        <f ca="1">DATE(YEAR(T153),MONTH(T153),DAY(T153))
+VLOOKUP(TIME(HOUR(T153),MINUTE(T153)-1,0),OFFSET('SLA-parameter DRIFT'!$A$1,2,Q153-1,4,3),3)
+VLOOKUP(TIME(HOUR(T153),MINUTE(T153)-1,0),OFFSET('SLA-parameter DRIFT'!$A$1,2,Q153-1,4,3),2)</f>
        <v>#N/A</v>
      </c>
      <c r="T153" s="191" t="e">
        <f ca="1">VLOOKUP(DATE(YEAR(G153),MONTH(G153),DAY(G153)),Virkedager!C:G,2,0)+
IF(VLOOKUP(DATE(YEAR(G153),MONTH(G153),DAY(G153)),Virkedager!C:G,2,0)=DATE(YEAR(G153),MONTH(G153),DAY(G153)),OFFSET('SLA-parameter DRIFT'!$A$1,R153,Q153-1),OFFSET('SLA-parameter DRIFT'!$A$1,3,Q153-1))</f>
        <v>#N/A</v>
      </c>
      <c r="U153" s="182" t="e">
        <f t="shared" ca="1" si="15"/>
        <v>#N/A</v>
      </c>
      <c r="V153" s="92" t="str">
        <f t="shared" si="11"/>
        <v/>
      </c>
      <c r="W153" s="192"/>
      <c r="Y153" s="193"/>
      <c r="Z153" s="193"/>
      <c r="AA153" s="133"/>
    </row>
    <row r="154" spans="2:27" s="60" customFormat="1" ht="15" x14ac:dyDescent="0.25">
      <c r="B154" s="183"/>
      <c r="C154" s="184"/>
      <c r="D154" s="80"/>
      <c r="E154" s="81"/>
      <c r="F154" s="86"/>
      <c r="G154" s="185"/>
      <c r="H154" s="82"/>
      <c r="I154" s="185"/>
      <c r="J154" s="82"/>
      <c r="K154" s="186"/>
      <c r="L154" s="187"/>
      <c r="M154" s="188" t="str">
        <f>IF(ISBLANK(E154),"",IF(E154&lt;&gt;"VULA Basis","Ikke viktig",IF(ISNUMBER(MATCH(D154,Postnummer!A:A,0)),VLOOKUP(D154,Postnummer!A:D,4,0),"Distrikt")))</f>
        <v/>
      </c>
      <c r="N154" s="188">
        <f t="shared" si="12"/>
        <v>0</v>
      </c>
      <c r="O154" s="188">
        <f t="shared" si="13"/>
        <v>0</v>
      </c>
      <c r="P154" s="189" t="str">
        <f t="shared" si="14"/>
        <v/>
      </c>
      <c r="Q154" s="182" t="e">
        <f>MATCH(P154,'SLA-parameter DRIFT'!$2:$2,0)</f>
        <v>#N/A</v>
      </c>
      <c r="R154" s="182" t="e">
        <f ca="1">MATCH(TIME(HOUR(H154),MINUTE(H154),SECOND(H154)),OFFSET('SLA-parameter DRIFT'!$A$1,0,Q154-1,1000,1))</f>
        <v>#N/A</v>
      </c>
      <c r="S154" s="190" t="e">
        <f ca="1">DATE(YEAR(T154),MONTH(T154),DAY(T154))
+VLOOKUP(TIME(HOUR(T154),MINUTE(T154)-1,0),OFFSET('SLA-parameter DRIFT'!$A$1,2,Q154-1,4,3),3)
+VLOOKUP(TIME(HOUR(T154),MINUTE(T154)-1,0),OFFSET('SLA-parameter DRIFT'!$A$1,2,Q154-1,4,3),2)</f>
        <v>#N/A</v>
      </c>
      <c r="T154" s="191" t="e">
        <f ca="1">VLOOKUP(DATE(YEAR(G154),MONTH(G154),DAY(G154)),Virkedager!C:G,2,0)+
IF(VLOOKUP(DATE(YEAR(G154),MONTH(G154),DAY(G154)),Virkedager!C:G,2,0)=DATE(YEAR(G154),MONTH(G154),DAY(G154)),OFFSET('SLA-parameter DRIFT'!$A$1,R154,Q154-1),OFFSET('SLA-parameter DRIFT'!$A$1,3,Q154-1))</f>
        <v>#N/A</v>
      </c>
      <c r="U154" s="182" t="e">
        <f t="shared" ca="1" si="15"/>
        <v>#N/A</v>
      </c>
      <c r="V154" s="92" t="str">
        <f t="shared" si="11"/>
        <v/>
      </c>
      <c r="W154" s="192"/>
      <c r="Y154" s="193"/>
      <c r="Z154" s="193"/>
      <c r="AA154" s="133"/>
    </row>
    <row r="155" spans="2:27" s="60" customFormat="1" ht="15" x14ac:dyDescent="0.25">
      <c r="B155" s="183"/>
      <c r="C155" s="184"/>
      <c r="D155" s="80"/>
      <c r="E155" s="81"/>
      <c r="F155" s="86"/>
      <c r="G155" s="185"/>
      <c r="H155" s="82"/>
      <c r="I155" s="185"/>
      <c r="J155" s="82"/>
      <c r="K155" s="186"/>
      <c r="L155" s="187"/>
      <c r="M155" s="188" t="str">
        <f>IF(ISBLANK(E155),"",IF(E155&lt;&gt;"VULA Basis","Ikke viktig",IF(ISNUMBER(MATCH(D155,Postnummer!A:A,0)),VLOOKUP(D155,Postnummer!A:D,4,0),"Distrikt")))</f>
        <v/>
      </c>
      <c r="N155" s="188">
        <f t="shared" si="12"/>
        <v>0</v>
      </c>
      <c r="O155" s="188">
        <f t="shared" si="13"/>
        <v>0</v>
      </c>
      <c r="P155" s="189" t="str">
        <f t="shared" si="14"/>
        <v/>
      </c>
      <c r="Q155" s="182" t="e">
        <f>MATCH(P155,'SLA-parameter DRIFT'!$2:$2,0)</f>
        <v>#N/A</v>
      </c>
      <c r="R155" s="182" t="e">
        <f ca="1">MATCH(TIME(HOUR(H155),MINUTE(H155),SECOND(H155)),OFFSET('SLA-parameter DRIFT'!$A$1,0,Q155-1,1000,1))</f>
        <v>#N/A</v>
      </c>
      <c r="S155" s="190" t="e">
        <f ca="1">DATE(YEAR(T155),MONTH(T155),DAY(T155))
+VLOOKUP(TIME(HOUR(T155),MINUTE(T155)-1,0),OFFSET('SLA-parameter DRIFT'!$A$1,2,Q155-1,4,3),3)
+VLOOKUP(TIME(HOUR(T155),MINUTE(T155)-1,0),OFFSET('SLA-parameter DRIFT'!$A$1,2,Q155-1,4,3),2)</f>
        <v>#N/A</v>
      </c>
      <c r="T155" s="191" t="e">
        <f ca="1">VLOOKUP(DATE(YEAR(G155),MONTH(G155),DAY(G155)),Virkedager!C:G,2,0)+
IF(VLOOKUP(DATE(YEAR(G155),MONTH(G155),DAY(G155)),Virkedager!C:G,2,0)=DATE(YEAR(G155),MONTH(G155),DAY(G155)),OFFSET('SLA-parameter DRIFT'!$A$1,R155,Q155-1),OFFSET('SLA-parameter DRIFT'!$A$1,3,Q155-1))</f>
        <v>#N/A</v>
      </c>
      <c r="U155" s="182" t="e">
        <f t="shared" ca="1" si="15"/>
        <v>#N/A</v>
      </c>
      <c r="V155" s="92" t="str">
        <f t="shared" si="11"/>
        <v/>
      </c>
      <c r="W155" s="192"/>
      <c r="Y155" s="193"/>
      <c r="Z155" s="193"/>
      <c r="AA155" s="133"/>
    </row>
    <row r="156" spans="2:27" s="60" customFormat="1" ht="15" x14ac:dyDescent="0.25">
      <c r="B156" s="183"/>
      <c r="C156" s="184"/>
      <c r="D156" s="80"/>
      <c r="E156" s="81"/>
      <c r="F156" s="86"/>
      <c r="G156" s="185"/>
      <c r="H156" s="82"/>
      <c r="I156" s="185"/>
      <c r="J156" s="82"/>
      <c r="K156" s="186"/>
      <c r="L156" s="187"/>
      <c r="M156" s="188" t="str">
        <f>IF(ISBLANK(E156),"",IF(E156&lt;&gt;"VULA Basis","Ikke viktig",IF(ISNUMBER(MATCH(D156,Postnummer!A:A,0)),VLOOKUP(D156,Postnummer!A:D,4,0),"Distrikt")))</f>
        <v/>
      </c>
      <c r="N156" s="188">
        <f t="shared" si="12"/>
        <v>0</v>
      </c>
      <c r="O156" s="188">
        <f t="shared" si="13"/>
        <v>0</v>
      </c>
      <c r="P156" s="189" t="str">
        <f t="shared" si="14"/>
        <v/>
      </c>
      <c r="Q156" s="182" t="e">
        <f>MATCH(P156,'SLA-parameter DRIFT'!$2:$2,0)</f>
        <v>#N/A</v>
      </c>
      <c r="R156" s="182" t="e">
        <f ca="1">MATCH(TIME(HOUR(H156),MINUTE(H156),SECOND(H156)),OFFSET('SLA-parameter DRIFT'!$A$1,0,Q156-1,1000,1))</f>
        <v>#N/A</v>
      </c>
      <c r="S156" s="190" t="e">
        <f ca="1">DATE(YEAR(T156),MONTH(T156),DAY(T156))
+VLOOKUP(TIME(HOUR(T156),MINUTE(T156)-1,0),OFFSET('SLA-parameter DRIFT'!$A$1,2,Q156-1,4,3),3)
+VLOOKUP(TIME(HOUR(T156),MINUTE(T156)-1,0),OFFSET('SLA-parameter DRIFT'!$A$1,2,Q156-1,4,3),2)</f>
        <v>#N/A</v>
      </c>
      <c r="T156" s="191" t="e">
        <f ca="1">VLOOKUP(DATE(YEAR(G156),MONTH(G156),DAY(G156)),Virkedager!C:G,2,0)+
IF(VLOOKUP(DATE(YEAR(G156),MONTH(G156),DAY(G156)),Virkedager!C:G,2,0)=DATE(YEAR(G156),MONTH(G156),DAY(G156)),OFFSET('SLA-parameter DRIFT'!$A$1,R156,Q156-1),OFFSET('SLA-parameter DRIFT'!$A$1,3,Q156-1))</f>
        <v>#N/A</v>
      </c>
      <c r="U156" s="182" t="e">
        <f t="shared" ca="1" si="15"/>
        <v>#N/A</v>
      </c>
      <c r="V156" s="92" t="str">
        <f t="shared" si="11"/>
        <v/>
      </c>
      <c r="W156" s="192"/>
      <c r="Y156" s="193"/>
      <c r="Z156" s="193"/>
      <c r="AA156" s="133"/>
    </row>
    <row r="157" spans="2:27" s="60" customFormat="1" ht="15" x14ac:dyDescent="0.25">
      <c r="B157" s="183"/>
      <c r="C157" s="184"/>
      <c r="D157" s="80"/>
      <c r="E157" s="81"/>
      <c r="F157" s="86"/>
      <c r="G157" s="185"/>
      <c r="H157" s="82"/>
      <c r="I157" s="185"/>
      <c r="J157" s="82"/>
      <c r="K157" s="186"/>
      <c r="L157" s="187"/>
      <c r="M157" s="188" t="str">
        <f>IF(ISBLANK(E157),"",IF(E157&lt;&gt;"VULA Basis","Ikke viktig",IF(ISNUMBER(MATCH(D157,Postnummer!A:A,0)),VLOOKUP(D157,Postnummer!A:D,4,0),"Distrikt")))</f>
        <v/>
      </c>
      <c r="N157" s="188">
        <f t="shared" si="12"/>
        <v>0</v>
      </c>
      <c r="O157" s="188">
        <f t="shared" si="13"/>
        <v>0</v>
      </c>
      <c r="P157" s="189" t="str">
        <f t="shared" si="14"/>
        <v/>
      </c>
      <c r="Q157" s="182" t="e">
        <f>MATCH(P157,'SLA-parameter DRIFT'!$2:$2,0)</f>
        <v>#N/A</v>
      </c>
      <c r="R157" s="182" t="e">
        <f ca="1">MATCH(TIME(HOUR(H157),MINUTE(H157),SECOND(H157)),OFFSET('SLA-parameter DRIFT'!$A$1,0,Q157-1,1000,1))</f>
        <v>#N/A</v>
      </c>
      <c r="S157" s="190" t="e">
        <f ca="1">DATE(YEAR(T157),MONTH(T157),DAY(T157))
+VLOOKUP(TIME(HOUR(T157),MINUTE(T157)-1,0),OFFSET('SLA-parameter DRIFT'!$A$1,2,Q157-1,4,3),3)
+VLOOKUP(TIME(HOUR(T157),MINUTE(T157)-1,0),OFFSET('SLA-parameter DRIFT'!$A$1,2,Q157-1,4,3),2)</f>
        <v>#N/A</v>
      </c>
      <c r="T157" s="191" t="e">
        <f ca="1">VLOOKUP(DATE(YEAR(G157),MONTH(G157),DAY(G157)),Virkedager!C:G,2,0)+
IF(VLOOKUP(DATE(YEAR(G157),MONTH(G157),DAY(G157)),Virkedager!C:G,2,0)=DATE(YEAR(G157),MONTH(G157),DAY(G157)),OFFSET('SLA-parameter DRIFT'!$A$1,R157,Q157-1),OFFSET('SLA-parameter DRIFT'!$A$1,3,Q157-1))</f>
        <v>#N/A</v>
      </c>
      <c r="U157" s="182" t="e">
        <f t="shared" ca="1" si="15"/>
        <v>#N/A</v>
      </c>
      <c r="V157" s="92" t="str">
        <f t="shared" si="11"/>
        <v/>
      </c>
      <c r="W157" s="192"/>
      <c r="Y157" s="193"/>
      <c r="Z157" s="193"/>
      <c r="AA157" s="133"/>
    </row>
    <row r="158" spans="2:27" s="60" customFormat="1" ht="15" x14ac:dyDescent="0.25">
      <c r="B158" s="183"/>
      <c r="C158" s="184"/>
      <c r="D158" s="80"/>
      <c r="E158" s="81"/>
      <c r="F158" s="86"/>
      <c r="G158" s="185"/>
      <c r="H158" s="82"/>
      <c r="I158" s="185"/>
      <c r="J158" s="82"/>
      <c r="K158" s="186"/>
      <c r="L158" s="187"/>
      <c r="M158" s="188" t="str">
        <f>IF(ISBLANK(E158),"",IF(E158&lt;&gt;"VULA Basis","Ikke viktig",IF(ISNUMBER(MATCH(D158,Postnummer!A:A,0)),VLOOKUP(D158,Postnummer!A:D,4,0),"Distrikt")))</f>
        <v/>
      </c>
      <c r="N158" s="188">
        <f t="shared" si="12"/>
        <v>0</v>
      </c>
      <c r="O158" s="188">
        <f t="shared" si="13"/>
        <v>0</v>
      </c>
      <c r="P158" s="189" t="str">
        <f t="shared" si="14"/>
        <v/>
      </c>
      <c r="Q158" s="182" t="e">
        <f>MATCH(P158,'SLA-parameter DRIFT'!$2:$2,0)</f>
        <v>#N/A</v>
      </c>
      <c r="R158" s="182" t="e">
        <f ca="1">MATCH(TIME(HOUR(H158),MINUTE(H158),SECOND(H158)),OFFSET('SLA-parameter DRIFT'!$A$1,0,Q158-1,1000,1))</f>
        <v>#N/A</v>
      </c>
      <c r="S158" s="190" t="e">
        <f ca="1">DATE(YEAR(T158),MONTH(T158),DAY(T158))
+VLOOKUP(TIME(HOUR(T158),MINUTE(T158)-1,0),OFFSET('SLA-parameter DRIFT'!$A$1,2,Q158-1,4,3),3)
+VLOOKUP(TIME(HOUR(T158),MINUTE(T158)-1,0),OFFSET('SLA-parameter DRIFT'!$A$1,2,Q158-1,4,3),2)</f>
        <v>#N/A</v>
      </c>
      <c r="T158" s="191" t="e">
        <f ca="1">VLOOKUP(DATE(YEAR(G158),MONTH(G158),DAY(G158)),Virkedager!C:G,2,0)+
IF(VLOOKUP(DATE(YEAR(G158),MONTH(G158),DAY(G158)),Virkedager!C:G,2,0)=DATE(YEAR(G158),MONTH(G158),DAY(G158)),OFFSET('SLA-parameter DRIFT'!$A$1,R158,Q158-1),OFFSET('SLA-parameter DRIFT'!$A$1,3,Q158-1))</f>
        <v>#N/A</v>
      </c>
      <c r="U158" s="182" t="e">
        <f t="shared" ca="1" si="15"/>
        <v>#N/A</v>
      </c>
      <c r="V158" s="92" t="str">
        <f t="shared" si="11"/>
        <v/>
      </c>
      <c r="W158" s="192"/>
      <c r="Y158" s="193"/>
      <c r="Z158" s="193"/>
      <c r="AA158" s="133"/>
    </row>
    <row r="159" spans="2:27" s="60" customFormat="1" ht="15" x14ac:dyDescent="0.25">
      <c r="B159" s="183"/>
      <c r="C159" s="184"/>
      <c r="D159" s="80"/>
      <c r="E159" s="81"/>
      <c r="F159" s="86"/>
      <c r="G159" s="185"/>
      <c r="H159" s="82"/>
      <c r="I159" s="185"/>
      <c r="J159" s="82"/>
      <c r="K159" s="186"/>
      <c r="L159" s="187"/>
      <c r="M159" s="188" t="str">
        <f>IF(ISBLANK(E159),"",IF(E159&lt;&gt;"VULA Basis","Ikke viktig",IF(ISNUMBER(MATCH(D159,Postnummer!A:A,0)),VLOOKUP(D159,Postnummer!A:D,4,0),"Distrikt")))</f>
        <v/>
      </c>
      <c r="N159" s="188">
        <f t="shared" si="12"/>
        <v>0</v>
      </c>
      <c r="O159" s="188">
        <f t="shared" si="13"/>
        <v>0</v>
      </c>
      <c r="P159" s="189" t="str">
        <f t="shared" si="14"/>
        <v/>
      </c>
      <c r="Q159" s="182" t="e">
        <f>MATCH(P159,'SLA-parameter DRIFT'!$2:$2,0)</f>
        <v>#N/A</v>
      </c>
      <c r="R159" s="182" t="e">
        <f ca="1">MATCH(TIME(HOUR(H159),MINUTE(H159),SECOND(H159)),OFFSET('SLA-parameter DRIFT'!$A$1,0,Q159-1,1000,1))</f>
        <v>#N/A</v>
      </c>
      <c r="S159" s="190" t="e">
        <f ca="1">DATE(YEAR(T159),MONTH(T159),DAY(T159))
+VLOOKUP(TIME(HOUR(T159),MINUTE(T159)-1,0),OFFSET('SLA-parameter DRIFT'!$A$1,2,Q159-1,4,3),3)
+VLOOKUP(TIME(HOUR(T159),MINUTE(T159)-1,0),OFFSET('SLA-parameter DRIFT'!$A$1,2,Q159-1,4,3),2)</f>
        <v>#N/A</v>
      </c>
      <c r="T159" s="191" t="e">
        <f ca="1">VLOOKUP(DATE(YEAR(G159),MONTH(G159),DAY(G159)),Virkedager!C:G,2,0)+
IF(VLOOKUP(DATE(YEAR(G159),MONTH(G159),DAY(G159)),Virkedager!C:G,2,0)=DATE(YEAR(G159),MONTH(G159),DAY(G159)),OFFSET('SLA-parameter DRIFT'!$A$1,R159,Q159-1),OFFSET('SLA-parameter DRIFT'!$A$1,3,Q159-1))</f>
        <v>#N/A</v>
      </c>
      <c r="U159" s="182" t="e">
        <f t="shared" ca="1" si="15"/>
        <v>#N/A</v>
      </c>
      <c r="V159" s="92" t="str">
        <f t="shared" si="11"/>
        <v/>
      </c>
      <c r="W159" s="192"/>
      <c r="Y159" s="193"/>
      <c r="Z159" s="193"/>
      <c r="AA159" s="133"/>
    </row>
    <row r="160" spans="2:27" s="60" customFormat="1" ht="15" x14ac:dyDescent="0.25">
      <c r="B160" s="183"/>
      <c r="C160" s="184"/>
      <c r="D160" s="80"/>
      <c r="E160" s="81"/>
      <c r="F160" s="86"/>
      <c r="G160" s="185"/>
      <c r="H160" s="82"/>
      <c r="I160" s="185"/>
      <c r="J160" s="82"/>
      <c r="K160" s="186"/>
      <c r="L160" s="187"/>
      <c r="M160" s="188" t="str">
        <f>IF(ISBLANK(E160),"",IF(E160&lt;&gt;"VULA Basis","Ikke viktig",IF(ISNUMBER(MATCH(D160,Postnummer!A:A,0)),VLOOKUP(D160,Postnummer!A:D,4,0),"Distrikt")))</f>
        <v/>
      </c>
      <c r="N160" s="188">
        <f t="shared" si="12"/>
        <v>0</v>
      </c>
      <c r="O160" s="188">
        <f t="shared" si="13"/>
        <v>0</v>
      </c>
      <c r="P160" s="189" t="str">
        <f t="shared" si="14"/>
        <v/>
      </c>
      <c r="Q160" s="182" t="e">
        <f>MATCH(P160,'SLA-parameter DRIFT'!$2:$2,0)</f>
        <v>#N/A</v>
      </c>
      <c r="R160" s="182" t="e">
        <f ca="1">MATCH(TIME(HOUR(H160),MINUTE(H160),SECOND(H160)),OFFSET('SLA-parameter DRIFT'!$A$1,0,Q160-1,1000,1))</f>
        <v>#N/A</v>
      </c>
      <c r="S160" s="190" t="e">
        <f ca="1">DATE(YEAR(T160),MONTH(T160),DAY(T160))
+VLOOKUP(TIME(HOUR(T160),MINUTE(T160)-1,0),OFFSET('SLA-parameter DRIFT'!$A$1,2,Q160-1,4,3),3)
+VLOOKUP(TIME(HOUR(T160),MINUTE(T160)-1,0),OFFSET('SLA-parameter DRIFT'!$A$1,2,Q160-1,4,3),2)</f>
        <v>#N/A</v>
      </c>
      <c r="T160" s="191" t="e">
        <f ca="1">VLOOKUP(DATE(YEAR(G160),MONTH(G160),DAY(G160)),Virkedager!C:G,2,0)+
IF(VLOOKUP(DATE(YEAR(G160),MONTH(G160),DAY(G160)),Virkedager!C:G,2,0)=DATE(YEAR(G160),MONTH(G160),DAY(G160)),OFFSET('SLA-parameter DRIFT'!$A$1,R160,Q160-1),OFFSET('SLA-parameter DRIFT'!$A$1,3,Q160-1))</f>
        <v>#N/A</v>
      </c>
      <c r="U160" s="182" t="e">
        <f t="shared" ca="1" si="15"/>
        <v>#N/A</v>
      </c>
      <c r="V160" s="92" t="str">
        <f t="shared" si="11"/>
        <v/>
      </c>
      <c r="W160" s="192"/>
      <c r="Y160" s="193"/>
      <c r="Z160" s="193"/>
      <c r="AA160" s="133"/>
    </row>
    <row r="161" spans="2:27" s="60" customFormat="1" ht="15" x14ac:dyDescent="0.25">
      <c r="B161" s="183"/>
      <c r="C161" s="184"/>
      <c r="D161" s="80"/>
      <c r="E161" s="81"/>
      <c r="F161" s="86"/>
      <c r="G161" s="185"/>
      <c r="H161" s="82"/>
      <c r="I161" s="185"/>
      <c r="J161" s="82"/>
      <c r="K161" s="186"/>
      <c r="L161" s="187"/>
      <c r="M161" s="188" t="str">
        <f>IF(ISBLANK(E161),"",IF(E161&lt;&gt;"VULA Basis","Ikke viktig",IF(ISNUMBER(MATCH(D161,Postnummer!A:A,0)),VLOOKUP(D161,Postnummer!A:D,4,0),"Distrikt")))</f>
        <v/>
      </c>
      <c r="N161" s="188">
        <f t="shared" si="12"/>
        <v>0</v>
      </c>
      <c r="O161" s="188">
        <f t="shared" si="13"/>
        <v>0</v>
      </c>
      <c r="P161" s="189" t="str">
        <f t="shared" si="14"/>
        <v/>
      </c>
      <c r="Q161" s="182" t="e">
        <f>MATCH(P161,'SLA-parameter DRIFT'!$2:$2,0)</f>
        <v>#N/A</v>
      </c>
      <c r="R161" s="182" t="e">
        <f ca="1">MATCH(TIME(HOUR(H161),MINUTE(H161),SECOND(H161)),OFFSET('SLA-parameter DRIFT'!$A$1,0,Q161-1,1000,1))</f>
        <v>#N/A</v>
      </c>
      <c r="S161" s="190" t="e">
        <f ca="1">DATE(YEAR(T161),MONTH(T161),DAY(T161))
+VLOOKUP(TIME(HOUR(T161),MINUTE(T161)-1,0),OFFSET('SLA-parameter DRIFT'!$A$1,2,Q161-1,4,3),3)
+VLOOKUP(TIME(HOUR(T161),MINUTE(T161)-1,0),OFFSET('SLA-parameter DRIFT'!$A$1,2,Q161-1,4,3),2)</f>
        <v>#N/A</v>
      </c>
      <c r="T161" s="191" t="e">
        <f ca="1">VLOOKUP(DATE(YEAR(G161),MONTH(G161),DAY(G161)),Virkedager!C:G,2,0)+
IF(VLOOKUP(DATE(YEAR(G161),MONTH(G161),DAY(G161)),Virkedager!C:G,2,0)=DATE(YEAR(G161),MONTH(G161),DAY(G161)),OFFSET('SLA-parameter DRIFT'!$A$1,R161,Q161-1),OFFSET('SLA-parameter DRIFT'!$A$1,3,Q161-1))</f>
        <v>#N/A</v>
      </c>
      <c r="U161" s="182" t="e">
        <f t="shared" ca="1" si="15"/>
        <v>#N/A</v>
      </c>
      <c r="V161" s="92" t="str">
        <f t="shared" si="11"/>
        <v/>
      </c>
      <c r="W161" s="192"/>
      <c r="Y161" s="193"/>
      <c r="Z161" s="193"/>
      <c r="AA161" s="133"/>
    </row>
    <row r="162" spans="2:27" s="60" customFormat="1" ht="15" x14ac:dyDescent="0.25">
      <c r="B162" s="183"/>
      <c r="C162" s="184"/>
      <c r="D162" s="80"/>
      <c r="E162" s="81"/>
      <c r="F162" s="86"/>
      <c r="G162" s="185"/>
      <c r="H162" s="82"/>
      <c r="I162" s="185"/>
      <c r="J162" s="82"/>
      <c r="K162" s="186"/>
      <c r="L162" s="187"/>
      <c r="M162" s="188" t="str">
        <f>IF(ISBLANK(E162),"",IF(E162&lt;&gt;"VULA Basis","Ikke viktig",IF(ISNUMBER(MATCH(D162,Postnummer!A:A,0)),VLOOKUP(D162,Postnummer!A:D,4,0),"Distrikt")))</f>
        <v/>
      </c>
      <c r="N162" s="188">
        <f t="shared" si="12"/>
        <v>0</v>
      </c>
      <c r="O162" s="188">
        <f t="shared" si="13"/>
        <v>0</v>
      </c>
      <c r="P162" s="189" t="str">
        <f t="shared" si="14"/>
        <v/>
      </c>
      <c r="Q162" s="182" t="e">
        <f>MATCH(P162,'SLA-parameter DRIFT'!$2:$2,0)</f>
        <v>#N/A</v>
      </c>
      <c r="R162" s="182" t="e">
        <f ca="1">MATCH(TIME(HOUR(H162),MINUTE(H162),SECOND(H162)),OFFSET('SLA-parameter DRIFT'!$A$1,0,Q162-1,1000,1))</f>
        <v>#N/A</v>
      </c>
      <c r="S162" s="190" t="e">
        <f ca="1">DATE(YEAR(T162),MONTH(T162),DAY(T162))
+VLOOKUP(TIME(HOUR(T162),MINUTE(T162)-1,0),OFFSET('SLA-parameter DRIFT'!$A$1,2,Q162-1,4,3),3)
+VLOOKUP(TIME(HOUR(T162),MINUTE(T162)-1,0),OFFSET('SLA-parameter DRIFT'!$A$1,2,Q162-1,4,3),2)</f>
        <v>#N/A</v>
      </c>
      <c r="T162" s="191" t="e">
        <f ca="1">VLOOKUP(DATE(YEAR(G162),MONTH(G162),DAY(G162)),Virkedager!C:G,2,0)+
IF(VLOOKUP(DATE(YEAR(G162),MONTH(G162),DAY(G162)),Virkedager!C:G,2,0)=DATE(YEAR(G162),MONTH(G162),DAY(G162)),OFFSET('SLA-parameter DRIFT'!$A$1,R162,Q162-1),OFFSET('SLA-parameter DRIFT'!$A$1,3,Q162-1))</f>
        <v>#N/A</v>
      </c>
      <c r="U162" s="182" t="e">
        <f t="shared" ca="1" si="15"/>
        <v>#N/A</v>
      </c>
      <c r="V162" s="92" t="str">
        <f t="shared" si="11"/>
        <v/>
      </c>
      <c r="W162" s="192"/>
      <c r="Y162" s="193"/>
      <c r="Z162" s="193"/>
      <c r="AA162" s="133"/>
    </row>
    <row r="163" spans="2:27" s="60" customFormat="1" ht="15" x14ac:dyDescent="0.25">
      <c r="B163" s="183"/>
      <c r="C163" s="184"/>
      <c r="D163" s="80"/>
      <c r="E163" s="81"/>
      <c r="F163" s="86"/>
      <c r="G163" s="185"/>
      <c r="H163" s="82"/>
      <c r="I163" s="185"/>
      <c r="J163" s="82"/>
      <c r="K163" s="186"/>
      <c r="L163" s="187"/>
      <c r="M163" s="188" t="str">
        <f>IF(ISBLANK(E163),"",IF(E163&lt;&gt;"VULA Basis","Ikke viktig",IF(ISNUMBER(MATCH(D163,Postnummer!A:A,0)),VLOOKUP(D163,Postnummer!A:D,4,0),"Distrikt")))</f>
        <v/>
      </c>
      <c r="N163" s="188">
        <f t="shared" si="12"/>
        <v>0</v>
      </c>
      <c r="O163" s="188">
        <f t="shared" si="13"/>
        <v>0</v>
      </c>
      <c r="P163" s="189" t="str">
        <f t="shared" si="14"/>
        <v/>
      </c>
      <c r="Q163" s="182" t="e">
        <f>MATCH(P163,'SLA-parameter DRIFT'!$2:$2,0)</f>
        <v>#N/A</v>
      </c>
      <c r="R163" s="182" t="e">
        <f ca="1">MATCH(TIME(HOUR(H163),MINUTE(H163),SECOND(H163)),OFFSET('SLA-parameter DRIFT'!$A$1,0,Q163-1,1000,1))</f>
        <v>#N/A</v>
      </c>
      <c r="S163" s="190" t="e">
        <f ca="1">DATE(YEAR(T163),MONTH(T163),DAY(T163))
+VLOOKUP(TIME(HOUR(T163),MINUTE(T163)-1,0),OFFSET('SLA-parameter DRIFT'!$A$1,2,Q163-1,4,3),3)
+VLOOKUP(TIME(HOUR(T163),MINUTE(T163)-1,0),OFFSET('SLA-parameter DRIFT'!$A$1,2,Q163-1,4,3),2)</f>
        <v>#N/A</v>
      </c>
      <c r="T163" s="191" t="e">
        <f ca="1">VLOOKUP(DATE(YEAR(G163),MONTH(G163),DAY(G163)),Virkedager!C:G,2,0)+
IF(VLOOKUP(DATE(YEAR(G163),MONTH(G163),DAY(G163)),Virkedager!C:G,2,0)=DATE(YEAR(G163),MONTH(G163),DAY(G163)),OFFSET('SLA-parameter DRIFT'!$A$1,R163,Q163-1),OFFSET('SLA-parameter DRIFT'!$A$1,3,Q163-1))</f>
        <v>#N/A</v>
      </c>
      <c r="U163" s="182" t="e">
        <f t="shared" ca="1" si="15"/>
        <v>#N/A</v>
      </c>
      <c r="V163" s="92" t="str">
        <f t="shared" si="11"/>
        <v/>
      </c>
      <c r="W163" s="192"/>
      <c r="Y163" s="193"/>
      <c r="Z163" s="193"/>
      <c r="AA163" s="133"/>
    </row>
    <row r="164" spans="2:27" s="60" customFormat="1" ht="15" x14ac:dyDescent="0.25">
      <c r="B164" s="183"/>
      <c r="C164" s="184"/>
      <c r="D164" s="80"/>
      <c r="E164" s="81"/>
      <c r="F164" s="86"/>
      <c r="G164" s="185"/>
      <c r="H164" s="82"/>
      <c r="I164" s="185"/>
      <c r="J164" s="82"/>
      <c r="K164" s="186"/>
      <c r="L164" s="187"/>
      <c r="M164" s="188" t="str">
        <f>IF(ISBLANK(E164),"",IF(E164&lt;&gt;"VULA Basis","Ikke viktig",IF(ISNUMBER(MATCH(D164,Postnummer!A:A,0)),VLOOKUP(D164,Postnummer!A:D,4,0),"Distrikt")))</f>
        <v/>
      </c>
      <c r="N164" s="188">
        <f t="shared" si="12"/>
        <v>0</v>
      </c>
      <c r="O164" s="188">
        <f t="shared" si="13"/>
        <v>0</v>
      </c>
      <c r="P164" s="189" t="str">
        <f t="shared" si="14"/>
        <v/>
      </c>
      <c r="Q164" s="182" t="e">
        <f>MATCH(P164,'SLA-parameter DRIFT'!$2:$2,0)</f>
        <v>#N/A</v>
      </c>
      <c r="R164" s="182" t="e">
        <f ca="1">MATCH(TIME(HOUR(H164),MINUTE(H164),SECOND(H164)),OFFSET('SLA-parameter DRIFT'!$A$1,0,Q164-1,1000,1))</f>
        <v>#N/A</v>
      </c>
      <c r="S164" s="190" t="e">
        <f ca="1">DATE(YEAR(T164),MONTH(T164),DAY(T164))
+VLOOKUP(TIME(HOUR(T164),MINUTE(T164)-1,0),OFFSET('SLA-parameter DRIFT'!$A$1,2,Q164-1,4,3),3)
+VLOOKUP(TIME(HOUR(T164),MINUTE(T164)-1,0),OFFSET('SLA-parameter DRIFT'!$A$1,2,Q164-1,4,3),2)</f>
        <v>#N/A</v>
      </c>
      <c r="T164" s="191" t="e">
        <f ca="1">VLOOKUP(DATE(YEAR(G164),MONTH(G164),DAY(G164)),Virkedager!C:G,2,0)+
IF(VLOOKUP(DATE(YEAR(G164),MONTH(G164),DAY(G164)),Virkedager!C:G,2,0)=DATE(YEAR(G164),MONTH(G164),DAY(G164)),OFFSET('SLA-parameter DRIFT'!$A$1,R164,Q164-1),OFFSET('SLA-parameter DRIFT'!$A$1,3,Q164-1))</f>
        <v>#N/A</v>
      </c>
      <c r="U164" s="182" t="e">
        <f t="shared" ca="1" si="15"/>
        <v>#N/A</v>
      </c>
      <c r="V164" s="92" t="str">
        <f t="shared" si="11"/>
        <v/>
      </c>
      <c r="W164" s="192"/>
      <c r="Y164" s="193"/>
      <c r="Z164" s="193"/>
      <c r="AA164" s="133"/>
    </row>
    <row r="165" spans="2:27" s="60" customFormat="1" ht="15" x14ac:dyDescent="0.25">
      <c r="B165" s="183"/>
      <c r="C165" s="184"/>
      <c r="D165" s="80"/>
      <c r="E165" s="81"/>
      <c r="F165" s="86"/>
      <c r="G165" s="185"/>
      <c r="H165" s="82"/>
      <c r="I165" s="185"/>
      <c r="J165" s="82"/>
      <c r="K165" s="186"/>
      <c r="L165" s="187"/>
      <c r="M165" s="188" t="str">
        <f>IF(ISBLANK(E165),"",IF(E165&lt;&gt;"VULA Basis","Ikke viktig",IF(ISNUMBER(MATCH(D165,Postnummer!A:A,0)),VLOOKUP(D165,Postnummer!A:D,4,0),"Distrikt")))</f>
        <v/>
      </c>
      <c r="N165" s="188">
        <f t="shared" si="12"/>
        <v>0</v>
      </c>
      <c r="O165" s="188">
        <f t="shared" si="13"/>
        <v>0</v>
      </c>
      <c r="P165" s="189" t="str">
        <f t="shared" si="14"/>
        <v/>
      </c>
      <c r="Q165" s="182" t="e">
        <f>MATCH(P165,'SLA-parameter DRIFT'!$2:$2,0)</f>
        <v>#N/A</v>
      </c>
      <c r="R165" s="182" t="e">
        <f ca="1">MATCH(TIME(HOUR(H165),MINUTE(H165),SECOND(H165)),OFFSET('SLA-parameter DRIFT'!$A$1,0,Q165-1,1000,1))</f>
        <v>#N/A</v>
      </c>
      <c r="S165" s="190" t="e">
        <f ca="1">DATE(YEAR(T165),MONTH(T165),DAY(T165))
+VLOOKUP(TIME(HOUR(T165),MINUTE(T165)-1,0),OFFSET('SLA-parameter DRIFT'!$A$1,2,Q165-1,4,3),3)
+VLOOKUP(TIME(HOUR(T165),MINUTE(T165)-1,0),OFFSET('SLA-parameter DRIFT'!$A$1,2,Q165-1,4,3),2)</f>
        <v>#N/A</v>
      </c>
      <c r="T165" s="191" t="e">
        <f ca="1">VLOOKUP(DATE(YEAR(G165),MONTH(G165),DAY(G165)),Virkedager!C:G,2,0)+
IF(VLOOKUP(DATE(YEAR(G165),MONTH(G165),DAY(G165)),Virkedager!C:G,2,0)=DATE(YEAR(G165),MONTH(G165),DAY(G165)),OFFSET('SLA-parameter DRIFT'!$A$1,R165,Q165-1),OFFSET('SLA-parameter DRIFT'!$A$1,3,Q165-1))</f>
        <v>#N/A</v>
      </c>
      <c r="U165" s="182" t="e">
        <f t="shared" ca="1" si="15"/>
        <v>#N/A</v>
      </c>
      <c r="V165" s="92" t="str">
        <f t="shared" si="11"/>
        <v/>
      </c>
      <c r="W165" s="192"/>
      <c r="Y165" s="193"/>
      <c r="Z165" s="193"/>
      <c r="AA165" s="133"/>
    </row>
    <row r="166" spans="2:27" s="60" customFormat="1" ht="15" x14ac:dyDescent="0.25">
      <c r="B166" s="183"/>
      <c r="C166" s="184"/>
      <c r="D166" s="80"/>
      <c r="E166" s="81"/>
      <c r="F166" s="86"/>
      <c r="G166" s="185"/>
      <c r="H166" s="82"/>
      <c r="I166" s="185"/>
      <c r="J166" s="82"/>
      <c r="K166" s="186"/>
      <c r="L166" s="187"/>
      <c r="M166" s="188" t="str">
        <f>IF(ISBLANK(E166),"",IF(E166&lt;&gt;"VULA Basis","Ikke viktig",IF(ISNUMBER(MATCH(D166,Postnummer!A:A,0)),VLOOKUP(D166,Postnummer!A:D,4,0),"Distrikt")))</f>
        <v/>
      </c>
      <c r="N166" s="188">
        <f t="shared" si="12"/>
        <v>0</v>
      </c>
      <c r="O166" s="188">
        <f t="shared" si="13"/>
        <v>0</v>
      </c>
      <c r="P166" s="189" t="str">
        <f t="shared" si="14"/>
        <v/>
      </c>
      <c r="Q166" s="182" t="e">
        <f>MATCH(P166,'SLA-parameter DRIFT'!$2:$2,0)</f>
        <v>#N/A</v>
      </c>
      <c r="R166" s="182" t="e">
        <f ca="1">MATCH(TIME(HOUR(H166),MINUTE(H166),SECOND(H166)),OFFSET('SLA-parameter DRIFT'!$A$1,0,Q166-1,1000,1))</f>
        <v>#N/A</v>
      </c>
      <c r="S166" s="190" t="e">
        <f ca="1">DATE(YEAR(T166),MONTH(T166),DAY(T166))
+VLOOKUP(TIME(HOUR(T166),MINUTE(T166)-1,0),OFFSET('SLA-parameter DRIFT'!$A$1,2,Q166-1,4,3),3)
+VLOOKUP(TIME(HOUR(T166),MINUTE(T166)-1,0),OFFSET('SLA-parameter DRIFT'!$A$1,2,Q166-1,4,3),2)</f>
        <v>#N/A</v>
      </c>
      <c r="T166" s="191" t="e">
        <f ca="1">VLOOKUP(DATE(YEAR(G166),MONTH(G166),DAY(G166)),Virkedager!C:G,2,0)+
IF(VLOOKUP(DATE(YEAR(G166),MONTH(G166),DAY(G166)),Virkedager!C:G,2,0)=DATE(YEAR(G166),MONTH(G166),DAY(G166)),OFFSET('SLA-parameter DRIFT'!$A$1,R166,Q166-1),OFFSET('SLA-parameter DRIFT'!$A$1,3,Q166-1))</f>
        <v>#N/A</v>
      </c>
      <c r="U166" s="182" t="e">
        <f t="shared" ca="1" si="15"/>
        <v>#N/A</v>
      </c>
      <c r="V166" s="92" t="str">
        <f t="shared" si="11"/>
        <v/>
      </c>
      <c r="W166" s="192"/>
      <c r="Y166" s="193"/>
      <c r="Z166" s="193"/>
      <c r="AA166" s="133"/>
    </row>
    <row r="167" spans="2:27" s="60" customFormat="1" ht="15" x14ac:dyDescent="0.25">
      <c r="B167" s="183"/>
      <c r="C167" s="184"/>
      <c r="D167" s="80"/>
      <c r="E167" s="81"/>
      <c r="F167" s="86"/>
      <c r="G167" s="185"/>
      <c r="H167" s="82"/>
      <c r="I167" s="185"/>
      <c r="J167" s="82"/>
      <c r="K167" s="186"/>
      <c r="L167" s="187"/>
      <c r="M167" s="188" t="str">
        <f>IF(ISBLANK(E167),"",IF(E167&lt;&gt;"VULA Basis","Ikke viktig",IF(ISNUMBER(MATCH(D167,Postnummer!A:A,0)),VLOOKUP(D167,Postnummer!A:D,4,0),"Distrikt")))</f>
        <v/>
      </c>
      <c r="N167" s="188">
        <f t="shared" si="12"/>
        <v>0</v>
      </c>
      <c r="O167" s="188">
        <f t="shared" si="13"/>
        <v>0</v>
      </c>
      <c r="P167" s="189" t="str">
        <f t="shared" si="14"/>
        <v/>
      </c>
      <c r="Q167" s="182" t="e">
        <f>MATCH(P167,'SLA-parameter DRIFT'!$2:$2,0)</f>
        <v>#N/A</v>
      </c>
      <c r="R167" s="182" t="e">
        <f ca="1">MATCH(TIME(HOUR(H167),MINUTE(H167),SECOND(H167)),OFFSET('SLA-parameter DRIFT'!$A$1,0,Q167-1,1000,1))</f>
        <v>#N/A</v>
      </c>
      <c r="S167" s="190" t="e">
        <f ca="1">DATE(YEAR(T167),MONTH(T167),DAY(T167))
+VLOOKUP(TIME(HOUR(T167),MINUTE(T167)-1,0),OFFSET('SLA-parameter DRIFT'!$A$1,2,Q167-1,4,3),3)
+VLOOKUP(TIME(HOUR(T167),MINUTE(T167)-1,0),OFFSET('SLA-parameter DRIFT'!$A$1,2,Q167-1,4,3),2)</f>
        <v>#N/A</v>
      </c>
      <c r="T167" s="191" t="e">
        <f ca="1">VLOOKUP(DATE(YEAR(G167),MONTH(G167),DAY(G167)),Virkedager!C:G,2,0)+
IF(VLOOKUP(DATE(YEAR(G167),MONTH(G167),DAY(G167)),Virkedager!C:G,2,0)=DATE(YEAR(G167),MONTH(G167),DAY(G167)),OFFSET('SLA-parameter DRIFT'!$A$1,R167,Q167-1),OFFSET('SLA-parameter DRIFT'!$A$1,3,Q167-1))</f>
        <v>#N/A</v>
      </c>
      <c r="U167" s="182" t="e">
        <f t="shared" ca="1" si="15"/>
        <v>#N/A</v>
      </c>
      <c r="V167" s="92" t="str">
        <f t="shared" si="11"/>
        <v/>
      </c>
      <c r="W167" s="192"/>
      <c r="Y167" s="193"/>
      <c r="Z167" s="193"/>
      <c r="AA167" s="133"/>
    </row>
    <row r="168" spans="2:27" s="60" customFormat="1" ht="15" x14ac:dyDescent="0.25">
      <c r="B168" s="183"/>
      <c r="C168" s="184"/>
      <c r="D168" s="80"/>
      <c r="E168" s="81"/>
      <c r="F168" s="86"/>
      <c r="G168" s="185"/>
      <c r="H168" s="82"/>
      <c r="I168" s="185"/>
      <c r="J168" s="82"/>
      <c r="K168" s="186"/>
      <c r="L168" s="187"/>
      <c r="M168" s="188" t="str">
        <f>IF(ISBLANK(E168),"",IF(E168&lt;&gt;"VULA Basis","Ikke viktig",IF(ISNUMBER(MATCH(D168,Postnummer!A:A,0)),VLOOKUP(D168,Postnummer!A:D,4,0),"Distrikt")))</f>
        <v/>
      </c>
      <c r="N168" s="188">
        <f t="shared" si="12"/>
        <v>0</v>
      </c>
      <c r="O168" s="188">
        <f t="shared" si="13"/>
        <v>0</v>
      </c>
      <c r="P168" s="189" t="str">
        <f t="shared" si="14"/>
        <v/>
      </c>
      <c r="Q168" s="182" t="e">
        <f>MATCH(P168,'SLA-parameter DRIFT'!$2:$2,0)</f>
        <v>#N/A</v>
      </c>
      <c r="R168" s="182" t="e">
        <f ca="1">MATCH(TIME(HOUR(H168),MINUTE(H168),SECOND(H168)),OFFSET('SLA-parameter DRIFT'!$A$1,0,Q168-1,1000,1))</f>
        <v>#N/A</v>
      </c>
      <c r="S168" s="190" t="e">
        <f ca="1">DATE(YEAR(T168),MONTH(T168),DAY(T168))
+VLOOKUP(TIME(HOUR(T168),MINUTE(T168)-1,0),OFFSET('SLA-parameter DRIFT'!$A$1,2,Q168-1,4,3),3)
+VLOOKUP(TIME(HOUR(T168),MINUTE(T168)-1,0),OFFSET('SLA-parameter DRIFT'!$A$1,2,Q168-1,4,3),2)</f>
        <v>#N/A</v>
      </c>
      <c r="T168" s="191" t="e">
        <f ca="1">VLOOKUP(DATE(YEAR(G168),MONTH(G168),DAY(G168)),Virkedager!C:G,2,0)+
IF(VLOOKUP(DATE(YEAR(G168),MONTH(G168),DAY(G168)),Virkedager!C:G,2,0)=DATE(YEAR(G168),MONTH(G168),DAY(G168)),OFFSET('SLA-parameter DRIFT'!$A$1,R168,Q168-1),OFFSET('SLA-parameter DRIFT'!$A$1,3,Q168-1))</f>
        <v>#N/A</v>
      </c>
      <c r="U168" s="182" t="e">
        <f t="shared" ca="1" si="15"/>
        <v>#N/A</v>
      </c>
      <c r="V168" s="92" t="str">
        <f t="shared" si="11"/>
        <v/>
      </c>
      <c r="W168" s="192"/>
      <c r="Y168" s="193"/>
      <c r="Z168" s="193"/>
      <c r="AA168" s="133"/>
    </row>
    <row r="169" spans="2:27" s="60" customFormat="1" ht="15" x14ac:dyDescent="0.25">
      <c r="B169" s="183"/>
      <c r="C169" s="184"/>
      <c r="D169" s="80"/>
      <c r="E169" s="81"/>
      <c r="F169" s="86"/>
      <c r="G169" s="185"/>
      <c r="H169" s="82"/>
      <c r="I169" s="185"/>
      <c r="J169" s="82"/>
      <c r="K169" s="186"/>
      <c r="L169" s="187"/>
      <c r="M169" s="188" t="str">
        <f>IF(ISBLANK(E169),"",IF(E169&lt;&gt;"VULA Basis","Ikke viktig",IF(ISNUMBER(MATCH(D169,Postnummer!A:A,0)),VLOOKUP(D169,Postnummer!A:D,4,0),"Distrikt")))</f>
        <v/>
      </c>
      <c r="N169" s="188">
        <f t="shared" si="12"/>
        <v>0</v>
      </c>
      <c r="O169" s="188">
        <f t="shared" si="13"/>
        <v>0</v>
      </c>
      <c r="P169" s="189" t="str">
        <f t="shared" si="14"/>
        <v/>
      </c>
      <c r="Q169" s="182" t="e">
        <f>MATCH(P169,'SLA-parameter DRIFT'!$2:$2,0)</f>
        <v>#N/A</v>
      </c>
      <c r="R169" s="182" t="e">
        <f ca="1">MATCH(TIME(HOUR(H169),MINUTE(H169),SECOND(H169)),OFFSET('SLA-parameter DRIFT'!$A$1,0,Q169-1,1000,1))</f>
        <v>#N/A</v>
      </c>
      <c r="S169" s="190" t="e">
        <f ca="1">DATE(YEAR(T169),MONTH(T169),DAY(T169))
+VLOOKUP(TIME(HOUR(T169),MINUTE(T169)-1,0),OFFSET('SLA-parameter DRIFT'!$A$1,2,Q169-1,4,3),3)
+VLOOKUP(TIME(HOUR(T169),MINUTE(T169)-1,0),OFFSET('SLA-parameter DRIFT'!$A$1,2,Q169-1,4,3),2)</f>
        <v>#N/A</v>
      </c>
      <c r="T169" s="191" t="e">
        <f ca="1">VLOOKUP(DATE(YEAR(G169),MONTH(G169),DAY(G169)),Virkedager!C:G,2,0)+
IF(VLOOKUP(DATE(YEAR(G169),MONTH(G169),DAY(G169)),Virkedager!C:G,2,0)=DATE(YEAR(G169),MONTH(G169),DAY(G169)),OFFSET('SLA-parameter DRIFT'!$A$1,R169,Q169-1),OFFSET('SLA-parameter DRIFT'!$A$1,3,Q169-1))</f>
        <v>#N/A</v>
      </c>
      <c r="U169" s="182" t="e">
        <f t="shared" ca="1" si="15"/>
        <v>#N/A</v>
      </c>
      <c r="V169" s="92" t="str">
        <f t="shared" si="11"/>
        <v/>
      </c>
      <c r="W169" s="192"/>
      <c r="Y169" s="193"/>
      <c r="Z169" s="193"/>
      <c r="AA169" s="133"/>
    </row>
    <row r="170" spans="2:27" s="60" customFormat="1" ht="15" x14ac:dyDescent="0.25">
      <c r="B170" s="183"/>
      <c r="C170" s="184"/>
      <c r="D170" s="80"/>
      <c r="E170" s="81"/>
      <c r="F170" s="86"/>
      <c r="G170" s="185"/>
      <c r="H170" s="82"/>
      <c r="I170" s="185"/>
      <c r="J170" s="82"/>
      <c r="K170" s="186"/>
      <c r="L170" s="187"/>
      <c r="M170" s="188" t="str">
        <f>IF(ISBLANK(E170),"",IF(E170&lt;&gt;"VULA Basis","Ikke viktig",IF(ISNUMBER(MATCH(D170,Postnummer!A:A,0)),VLOOKUP(D170,Postnummer!A:D,4,0),"Distrikt")))</f>
        <v/>
      </c>
      <c r="N170" s="188">
        <f t="shared" si="12"/>
        <v>0</v>
      </c>
      <c r="O170" s="188">
        <f t="shared" si="13"/>
        <v>0</v>
      </c>
      <c r="P170" s="189" t="str">
        <f t="shared" si="14"/>
        <v/>
      </c>
      <c r="Q170" s="182" t="e">
        <f>MATCH(P170,'SLA-parameter DRIFT'!$2:$2,0)</f>
        <v>#N/A</v>
      </c>
      <c r="R170" s="182" t="e">
        <f ca="1">MATCH(TIME(HOUR(H170),MINUTE(H170),SECOND(H170)),OFFSET('SLA-parameter DRIFT'!$A$1,0,Q170-1,1000,1))</f>
        <v>#N/A</v>
      </c>
      <c r="S170" s="190" t="e">
        <f ca="1">DATE(YEAR(T170),MONTH(T170),DAY(T170))
+VLOOKUP(TIME(HOUR(T170),MINUTE(T170)-1,0),OFFSET('SLA-parameter DRIFT'!$A$1,2,Q170-1,4,3),3)
+VLOOKUP(TIME(HOUR(T170),MINUTE(T170)-1,0),OFFSET('SLA-parameter DRIFT'!$A$1,2,Q170-1,4,3),2)</f>
        <v>#N/A</v>
      </c>
      <c r="T170" s="191" t="e">
        <f ca="1">VLOOKUP(DATE(YEAR(G170),MONTH(G170),DAY(G170)),Virkedager!C:G,2,0)+
IF(VLOOKUP(DATE(YEAR(G170),MONTH(G170),DAY(G170)),Virkedager!C:G,2,0)=DATE(YEAR(G170),MONTH(G170),DAY(G170)),OFFSET('SLA-parameter DRIFT'!$A$1,R170,Q170-1),OFFSET('SLA-parameter DRIFT'!$A$1,3,Q170-1))</f>
        <v>#N/A</v>
      </c>
      <c r="U170" s="182" t="e">
        <f t="shared" ca="1" si="15"/>
        <v>#N/A</v>
      </c>
      <c r="V170" s="92" t="str">
        <f t="shared" si="11"/>
        <v/>
      </c>
      <c r="W170" s="192"/>
      <c r="Y170" s="193"/>
      <c r="Z170" s="193"/>
      <c r="AA170" s="133"/>
    </row>
    <row r="171" spans="2:27" s="60" customFormat="1" ht="15" x14ac:dyDescent="0.25">
      <c r="B171" s="183"/>
      <c r="C171" s="184"/>
      <c r="D171" s="80"/>
      <c r="E171" s="81"/>
      <c r="F171" s="86"/>
      <c r="G171" s="185"/>
      <c r="H171" s="82"/>
      <c r="I171" s="185"/>
      <c r="J171" s="82"/>
      <c r="K171" s="186"/>
      <c r="L171" s="187"/>
      <c r="M171" s="188" t="str">
        <f>IF(ISBLANK(E171),"",IF(E171&lt;&gt;"VULA Basis","Ikke viktig",IF(ISNUMBER(MATCH(D171,Postnummer!A:A,0)),VLOOKUP(D171,Postnummer!A:D,4,0),"Distrikt")))</f>
        <v/>
      </c>
      <c r="N171" s="188">
        <f t="shared" si="12"/>
        <v>0</v>
      </c>
      <c r="O171" s="188">
        <f t="shared" si="13"/>
        <v>0</v>
      </c>
      <c r="P171" s="189" t="str">
        <f t="shared" si="14"/>
        <v/>
      </c>
      <c r="Q171" s="182" t="e">
        <f>MATCH(P171,'SLA-parameter DRIFT'!$2:$2,0)</f>
        <v>#N/A</v>
      </c>
      <c r="R171" s="182" t="e">
        <f ca="1">MATCH(TIME(HOUR(H171),MINUTE(H171),SECOND(H171)),OFFSET('SLA-parameter DRIFT'!$A$1,0,Q171-1,1000,1))</f>
        <v>#N/A</v>
      </c>
      <c r="S171" s="190" t="e">
        <f ca="1">DATE(YEAR(T171),MONTH(T171),DAY(T171))
+VLOOKUP(TIME(HOUR(T171),MINUTE(T171)-1,0),OFFSET('SLA-parameter DRIFT'!$A$1,2,Q171-1,4,3),3)
+VLOOKUP(TIME(HOUR(T171),MINUTE(T171)-1,0),OFFSET('SLA-parameter DRIFT'!$A$1,2,Q171-1,4,3),2)</f>
        <v>#N/A</v>
      </c>
      <c r="T171" s="191" t="e">
        <f ca="1">VLOOKUP(DATE(YEAR(G171),MONTH(G171),DAY(G171)),Virkedager!C:G,2,0)+
IF(VLOOKUP(DATE(YEAR(G171),MONTH(G171),DAY(G171)),Virkedager!C:G,2,0)=DATE(YEAR(G171),MONTH(G171),DAY(G171)),OFFSET('SLA-parameter DRIFT'!$A$1,R171,Q171-1),OFFSET('SLA-parameter DRIFT'!$A$1,3,Q171-1))</f>
        <v>#N/A</v>
      </c>
      <c r="U171" s="182" t="e">
        <f t="shared" ca="1" si="15"/>
        <v>#N/A</v>
      </c>
      <c r="V171" s="92" t="str">
        <f t="shared" si="11"/>
        <v/>
      </c>
      <c r="W171" s="192"/>
      <c r="Y171" s="193"/>
      <c r="Z171" s="193"/>
      <c r="AA171" s="133"/>
    </row>
    <row r="172" spans="2:27" s="60" customFormat="1" ht="15" x14ac:dyDescent="0.25">
      <c r="B172" s="183"/>
      <c r="C172" s="184"/>
      <c r="D172" s="80"/>
      <c r="E172" s="81"/>
      <c r="F172" s="86"/>
      <c r="G172" s="185"/>
      <c r="H172" s="82"/>
      <c r="I172" s="185"/>
      <c r="J172" s="82"/>
      <c r="K172" s="186"/>
      <c r="L172" s="187"/>
      <c r="M172" s="188" t="str">
        <f>IF(ISBLANK(E172),"",IF(E172&lt;&gt;"VULA Basis","Ikke viktig",IF(ISNUMBER(MATCH(D172,Postnummer!A:A,0)),VLOOKUP(D172,Postnummer!A:D,4,0),"Distrikt")))</f>
        <v/>
      </c>
      <c r="N172" s="188">
        <f t="shared" si="12"/>
        <v>0</v>
      </c>
      <c r="O172" s="188">
        <f t="shared" si="13"/>
        <v>0</v>
      </c>
      <c r="P172" s="189" t="str">
        <f t="shared" si="14"/>
        <v/>
      </c>
      <c r="Q172" s="182" t="e">
        <f>MATCH(P172,'SLA-parameter DRIFT'!$2:$2,0)</f>
        <v>#N/A</v>
      </c>
      <c r="R172" s="182" t="e">
        <f ca="1">MATCH(TIME(HOUR(H172),MINUTE(H172),SECOND(H172)),OFFSET('SLA-parameter DRIFT'!$A$1,0,Q172-1,1000,1))</f>
        <v>#N/A</v>
      </c>
      <c r="S172" s="190" t="e">
        <f ca="1">DATE(YEAR(T172),MONTH(T172),DAY(T172))
+VLOOKUP(TIME(HOUR(T172),MINUTE(T172)-1,0),OFFSET('SLA-parameter DRIFT'!$A$1,2,Q172-1,4,3),3)
+VLOOKUP(TIME(HOUR(T172),MINUTE(T172)-1,0),OFFSET('SLA-parameter DRIFT'!$A$1,2,Q172-1,4,3),2)</f>
        <v>#N/A</v>
      </c>
      <c r="T172" s="191" t="e">
        <f ca="1">VLOOKUP(DATE(YEAR(G172),MONTH(G172),DAY(G172)),Virkedager!C:G,2,0)+
IF(VLOOKUP(DATE(YEAR(G172),MONTH(G172),DAY(G172)),Virkedager!C:G,2,0)=DATE(YEAR(G172),MONTH(G172),DAY(G172)),OFFSET('SLA-parameter DRIFT'!$A$1,R172,Q172-1),OFFSET('SLA-parameter DRIFT'!$A$1,3,Q172-1))</f>
        <v>#N/A</v>
      </c>
      <c r="U172" s="182" t="e">
        <f t="shared" ca="1" si="15"/>
        <v>#N/A</v>
      </c>
      <c r="V172" s="92" t="str">
        <f t="shared" si="11"/>
        <v/>
      </c>
      <c r="W172" s="192"/>
      <c r="Y172" s="193"/>
      <c r="Z172" s="193"/>
      <c r="AA172" s="133"/>
    </row>
    <row r="173" spans="2:27" s="60" customFormat="1" ht="15" x14ac:dyDescent="0.25">
      <c r="B173" s="183"/>
      <c r="C173" s="184"/>
      <c r="D173" s="80"/>
      <c r="E173" s="81"/>
      <c r="F173" s="86"/>
      <c r="G173" s="185"/>
      <c r="H173" s="82"/>
      <c r="I173" s="185"/>
      <c r="J173" s="82"/>
      <c r="K173" s="186"/>
      <c r="L173" s="187"/>
      <c r="M173" s="188" t="str">
        <f>IF(ISBLANK(E173),"",IF(E173&lt;&gt;"VULA Basis","Ikke viktig",IF(ISNUMBER(MATCH(D173,Postnummer!A:A,0)),VLOOKUP(D173,Postnummer!A:D,4,0),"Distrikt")))</f>
        <v/>
      </c>
      <c r="N173" s="188">
        <f t="shared" si="12"/>
        <v>0</v>
      </c>
      <c r="O173" s="188">
        <f t="shared" si="13"/>
        <v>0</v>
      </c>
      <c r="P173" s="189" t="str">
        <f t="shared" si="14"/>
        <v/>
      </c>
      <c r="Q173" s="182" t="e">
        <f>MATCH(P173,'SLA-parameter DRIFT'!$2:$2,0)</f>
        <v>#N/A</v>
      </c>
      <c r="R173" s="182" t="e">
        <f ca="1">MATCH(TIME(HOUR(H173),MINUTE(H173),SECOND(H173)),OFFSET('SLA-parameter DRIFT'!$A$1,0,Q173-1,1000,1))</f>
        <v>#N/A</v>
      </c>
      <c r="S173" s="190" t="e">
        <f ca="1">DATE(YEAR(T173),MONTH(T173),DAY(T173))
+VLOOKUP(TIME(HOUR(T173),MINUTE(T173)-1,0),OFFSET('SLA-parameter DRIFT'!$A$1,2,Q173-1,4,3),3)
+VLOOKUP(TIME(HOUR(T173),MINUTE(T173)-1,0),OFFSET('SLA-parameter DRIFT'!$A$1,2,Q173-1,4,3),2)</f>
        <v>#N/A</v>
      </c>
      <c r="T173" s="191" t="e">
        <f ca="1">VLOOKUP(DATE(YEAR(G173),MONTH(G173),DAY(G173)),Virkedager!C:G,2,0)+
IF(VLOOKUP(DATE(YEAR(G173),MONTH(G173),DAY(G173)),Virkedager!C:G,2,0)=DATE(YEAR(G173),MONTH(G173),DAY(G173)),OFFSET('SLA-parameter DRIFT'!$A$1,R173,Q173-1),OFFSET('SLA-parameter DRIFT'!$A$1,3,Q173-1))</f>
        <v>#N/A</v>
      </c>
      <c r="U173" s="182" t="e">
        <f t="shared" ca="1" si="15"/>
        <v>#N/A</v>
      </c>
      <c r="V173" s="92" t="str">
        <f t="shared" si="11"/>
        <v/>
      </c>
      <c r="W173" s="192"/>
      <c r="Y173" s="193"/>
      <c r="Z173" s="193"/>
      <c r="AA173" s="133"/>
    </row>
    <row r="174" spans="2:27" s="60" customFormat="1" ht="15" x14ac:dyDescent="0.25">
      <c r="B174" s="183"/>
      <c r="C174" s="184"/>
      <c r="D174" s="80"/>
      <c r="E174" s="81"/>
      <c r="F174" s="86"/>
      <c r="G174" s="185"/>
      <c r="H174" s="82"/>
      <c r="I174" s="185"/>
      <c r="J174" s="82"/>
      <c r="K174" s="186"/>
      <c r="L174" s="187"/>
      <c r="M174" s="188" t="str">
        <f>IF(ISBLANK(E174),"",IF(E174&lt;&gt;"VULA Basis","Ikke viktig",IF(ISNUMBER(MATCH(D174,Postnummer!A:A,0)),VLOOKUP(D174,Postnummer!A:D,4,0),"Distrikt")))</f>
        <v/>
      </c>
      <c r="N174" s="188">
        <f t="shared" si="12"/>
        <v>0</v>
      </c>
      <c r="O174" s="188">
        <f t="shared" si="13"/>
        <v>0</v>
      </c>
      <c r="P174" s="189" t="str">
        <f t="shared" si="14"/>
        <v/>
      </c>
      <c r="Q174" s="182" t="e">
        <f>MATCH(P174,'SLA-parameter DRIFT'!$2:$2,0)</f>
        <v>#N/A</v>
      </c>
      <c r="R174" s="182" t="e">
        <f ca="1">MATCH(TIME(HOUR(H174),MINUTE(H174),SECOND(H174)),OFFSET('SLA-parameter DRIFT'!$A$1,0,Q174-1,1000,1))</f>
        <v>#N/A</v>
      </c>
      <c r="S174" s="190" t="e">
        <f ca="1">DATE(YEAR(T174),MONTH(T174),DAY(T174))
+VLOOKUP(TIME(HOUR(T174),MINUTE(T174)-1,0),OFFSET('SLA-parameter DRIFT'!$A$1,2,Q174-1,4,3),3)
+VLOOKUP(TIME(HOUR(T174),MINUTE(T174)-1,0),OFFSET('SLA-parameter DRIFT'!$A$1,2,Q174-1,4,3),2)</f>
        <v>#N/A</v>
      </c>
      <c r="T174" s="191" t="e">
        <f ca="1">VLOOKUP(DATE(YEAR(G174),MONTH(G174),DAY(G174)),Virkedager!C:G,2,0)+
IF(VLOOKUP(DATE(YEAR(G174),MONTH(G174),DAY(G174)),Virkedager!C:G,2,0)=DATE(YEAR(G174),MONTH(G174),DAY(G174)),OFFSET('SLA-parameter DRIFT'!$A$1,R174,Q174-1),OFFSET('SLA-parameter DRIFT'!$A$1,3,Q174-1))</f>
        <v>#N/A</v>
      </c>
      <c r="U174" s="182" t="e">
        <f t="shared" ca="1" si="15"/>
        <v>#N/A</v>
      </c>
      <c r="V174" s="92" t="str">
        <f t="shared" si="11"/>
        <v/>
      </c>
      <c r="W174" s="192"/>
      <c r="Y174" s="193"/>
      <c r="Z174" s="193"/>
      <c r="AA174" s="133"/>
    </row>
    <row r="175" spans="2:27" s="60" customFormat="1" ht="15" x14ac:dyDescent="0.25">
      <c r="B175" s="183"/>
      <c r="C175" s="184"/>
      <c r="D175" s="80"/>
      <c r="E175" s="81"/>
      <c r="F175" s="86"/>
      <c r="G175" s="185"/>
      <c r="H175" s="82"/>
      <c r="I175" s="185"/>
      <c r="J175" s="82"/>
      <c r="K175" s="186"/>
      <c r="L175" s="187"/>
      <c r="M175" s="188" t="str">
        <f>IF(ISBLANK(E175),"",IF(E175&lt;&gt;"VULA Basis","Ikke viktig",IF(ISNUMBER(MATCH(D175,Postnummer!A:A,0)),VLOOKUP(D175,Postnummer!A:D,4,0),"Distrikt")))</f>
        <v/>
      </c>
      <c r="N175" s="188">
        <f t="shared" si="12"/>
        <v>0</v>
      </c>
      <c r="O175" s="188">
        <f t="shared" si="13"/>
        <v>0</v>
      </c>
      <c r="P175" s="189" t="str">
        <f t="shared" si="14"/>
        <v/>
      </c>
      <c r="Q175" s="182" t="e">
        <f>MATCH(P175,'SLA-parameter DRIFT'!$2:$2,0)</f>
        <v>#N/A</v>
      </c>
      <c r="R175" s="182" t="e">
        <f ca="1">MATCH(TIME(HOUR(H175),MINUTE(H175),SECOND(H175)),OFFSET('SLA-parameter DRIFT'!$A$1,0,Q175-1,1000,1))</f>
        <v>#N/A</v>
      </c>
      <c r="S175" s="190" t="e">
        <f ca="1">DATE(YEAR(T175),MONTH(T175),DAY(T175))
+VLOOKUP(TIME(HOUR(T175),MINUTE(T175)-1,0),OFFSET('SLA-parameter DRIFT'!$A$1,2,Q175-1,4,3),3)
+VLOOKUP(TIME(HOUR(T175),MINUTE(T175)-1,0),OFFSET('SLA-parameter DRIFT'!$A$1,2,Q175-1,4,3),2)</f>
        <v>#N/A</v>
      </c>
      <c r="T175" s="191" t="e">
        <f ca="1">VLOOKUP(DATE(YEAR(G175),MONTH(G175),DAY(G175)),Virkedager!C:G,2,0)+
IF(VLOOKUP(DATE(YEAR(G175),MONTH(G175),DAY(G175)),Virkedager!C:G,2,0)=DATE(YEAR(G175),MONTH(G175),DAY(G175)),OFFSET('SLA-parameter DRIFT'!$A$1,R175,Q175-1),OFFSET('SLA-parameter DRIFT'!$A$1,3,Q175-1))</f>
        <v>#N/A</v>
      </c>
      <c r="U175" s="182" t="e">
        <f t="shared" ca="1" si="15"/>
        <v>#N/A</v>
      </c>
      <c r="V175" s="92" t="str">
        <f t="shared" si="11"/>
        <v/>
      </c>
      <c r="W175" s="192"/>
      <c r="Y175" s="193"/>
      <c r="Z175" s="193"/>
      <c r="AA175" s="133"/>
    </row>
    <row r="176" spans="2:27" s="60" customFormat="1" ht="15" x14ac:dyDescent="0.25">
      <c r="B176" s="183"/>
      <c r="C176" s="184"/>
      <c r="D176" s="80"/>
      <c r="E176" s="81"/>
      <c r="F176" s="86"/>
      <c r="G176" s="185"/>
      <c r="H176" s="82"/>
      <c r="I176" s="185"/>
      <c r="J176" s="82"/>
      <c r="K176" s="186"/>
      <c r="L176" s="187"/>
      <c r="M176" s="188" t="str">
        <f>IF(ISBLANK(E176),"",IF(E176&lt;&gt;"VULA Basis","Ikke viktig",IF(ISNUMBER(MATCH(D176,Postnummer!A:A,0)),VLOOKUP(D176,Postnummer!A:D,4,0),"Distrikt")))</f>
        <v/>
      </c>
      <c r="N176" s="188">
        <f t="shared" si="12"/>
        <v>0</v>
      </c>
      <c r="O176" s="188">
        <f t="shared" si="13"/>
        <v>0</v>
      </c>
      <c r="P176" s="189" t="str">
        <f t="shared" si="14"/>
        <v/>
      </c>
      <c r="Q176" s="182" t="e">
        <f>MATCH(P176,'SLA-parameter DRIFT'!$2:$2,0)</f>
        <v>#N/A</v>
      </c>
      <c r="R176" s="182" t="e">
        <f ca="1">MATCH(TIME(HOUR(H176),MINUTE(H176),SECOND(H176)),OFFSET('SLA-parameter DRIFT'!$A$1,0,Q176-1,1000,1))</f>
        <v>#N/A</v>
      </c>
      <c r="S176" s="190" t="e">
        <f ca="1">DATE(YEAR(T176),MONTH(T176),DAY(T176))
+VLOOKUP(TIME(HOUR(T176),MINUTE(T176)-1,0),OFFSET('SLA-parameter DRIFT'!$A$1,2,Q176-1,4,3),3)
+VLOOKUP(TIME(HOUR(T176),MINUTE(T176)-1,0),OFFSET('SLA-parameter DRIFT'!$A$1,2,Q176-1,4,3),2)</f>
        <v>#N/A</v>
      </c>
      <c r="T176" s="191" t="e">
        <f ca="1">VLOOKUP(DATE(YEAR(G176),MONTH(G176),DAY(G176)),Virkedager!C:G,2,0)+
IF(VLOOKUP(DATE(YEAR(G176),MONTH(G176),DAY(G176)),Virkedager!C:G,2,0)=DATE(YEAR(G176),MONTH(G176),DAY(G176)),OFFSET('SLA-parameter DRIFT'!$A$1,R176,Q176-1),OFFSET('SLA-parameter DRIFT'!$A$1,3,Q176-1))</f>
        <v>#N/A</v>
      </c>
      <c r="U176" s="182" t="e">
        <f t="shared" ca="1" si="15"/>
        <v>#N/A</v>
      </c>
      <c r="V176" s="92" t="str">
        <f t="shared" si="11"/>
        <v/>
      </c>
      <c r="W176" s="192"/>
      <c r="Y176" s="193"/>
      <c r="Z176" s="193"/>
      <c r="AA176" s="133"/>
    </row>
    <row r="177" spans="2:27" s="60" customFormat="1" ht="15" x14ac:dyDescent="0.25">
      <c r="B177" s="183"/>
      <c r="C177" s="184"/>
      <c r="D177" s="80"/>
      <c r="E177" s="81"/>
      <c r="F177" s="86"/>
      <c r="G177" s="185"/>
      <c r="H177" s="82"/>
      <c r="I177" s="185"/>
      <c r="J177" s="82"/>
      <c r="K177" s="186"/>
      <c r="L177" s="187"/>
      <c r="M177" s="188" t="str">
        <f>IF(ISBLANK(E177),"",IF(E177&lt;&gt;"VULA Basis","Ikke viktig",IF(ISNUMBER(MATCH(D177,Postnummer!A:A,0)),VLOOKUP(D177,Postnummer!A:D,4,0),"Distrikt")))</f>
        <v/>
      </c>
      <c r="N177" s="188">
        <f t="shared" si="12"/>
        <v>0</v>
      </c>
      <c r="O177" s="188">
        <f t="shared" si="13"/>
        <v>0</v>
      </c>
      <c r="P177" s="189" t="str">
        <f t="shared" si="14"/>
        <v/>
      </c>
      <c r="Q177" s="182" t="e">
        <f>MATCH(P177,'SLA-parameter DRIFT'!$2:$2,0)</f>
        <v>#N/A</v>
      </c>
      <c r="R177" s="182" t="e">
        <f ca="1">MATCH(TIME(HOUR(H177),MINUTE(H177),SECOND(H177)),OFFSET('SLA-parameter DRIFT'!$A$1,0,Q177-1,1000,1))</f>
        <v>#N/A</v>
      </c>
      <c r="S177" s="190" t="e">
        <f ca="1">DATE(YEAR(T177),MONTH(T177),DAY(T177))
+VLOOKUP(TIME(HOUR(T177),MINUTE(T177)-1,0),OFFSET('SLA-parameter DRIFT'!$A$1,2,Q177-1,4,3),3)
+VLOOKUP(TIME(HOUR(T177),MINUTE(T177)-1,0),OFFSET('SLA-parameter DRIFT'!$A$1,2,Q177-1,4,3),2)</f>
        <v>#N/A</v>
      </c>
      <c r="T177" s="191" t="e">
        <f ca="1">VLOOKUP(DATE(YEAR(G177),MONTH(G177),DAY(G177)),Virkedager!C:G,2,0)+
IF(VLOOKUP(DATE(YEAR(G177),MONTH(G177),DAY(G177)),Virkedager!C:G,2,0)=DATE(YEAR(G177),MONTH(G177),DAY(G177)),OFFSET('SLA-parameter DRIFT'!$A$1,R177,Q177-1),OFFSET('SLA-parameter DRIFT'!$A$1,3,Q177-1))</f>
        <v>#N/A</v>
      </c>
      <c r="U177" s="182" t="e">
        <f t="shared" ca="1" si="15"/>
        <v>#N/A</v>
      </c>
      <c r="V177" s="92" t="str">
        <f t="shared" si="11"/>
        <v/>
      </c>
      <c r="W177" s="192"/>
      <c r="Y177" s="193"/>
      <c r="Z177" s="193"/>
      <c r="AA177" s="133"/>
    </row>
    <row r="178" spans="2:27" s="60" customFormat="1" ht="15" x14ac:dyDescent="0.25">
      <c r="B178" s="183"/>
      <c r="C178" s="184"/>
      <c r="D178" s="80"/>
      <c r="E178" s="81"/>
      <c r="F178" s="86"/>
      <c r="G178" s="185"/>
      <c r="H178" s="82"/>
      <c r="I178" s="185"/>
      <c r="J178" s="82"/>
      <c r="K178" s="186"/>
      <c r="L178" s="187"/>
      <c r="M178" s="188" t="str">
        <f>IF(ISBLANK(E178),"",IF(E178&lt;&gt;"VULA Basis","Ikke viktig",IF(ISNUMBER(MATCH(D178,Postnummer!A:A,0)),VLOOKUP(D178,Postnummer!A:D,4,0),"Distrikt")))</f>
        <v/>
      </c>
      <c r="N178" s="188">
        <f t="shared" si="12"/>
        <v>0</v>
      </c>
      <c r="O178" s="188">
        <f t="shared" si="13"/>
        <v>0</v>
      </c>
      <c r="P178" s="189" t="str">
        <f t="shared" si="14"/>
        <v/>
      </c>
      <c r="Q178" s="182" t="e">
        <f>MATCH(P178,'SLA-parameter DRIFT'!$2:$2,0)</f>
        <v>#N/A</v>
      </c>
      <c r="R178" s="182" t="e">
        <f ca="1">MATCH(TIME(HOUR(H178),MINUTE(H178),SECOND(H178)),OFFSET('SLA-parameter DRIFT'!$A$1,0,Q178-1,1000,1))</f>
        <v>#N/A</v>
      </c>
      <c r="S178" s="190" t="e">
        <f ca="1">DATE(YEAR(T178),MONTH(T178),DAY(T178))
+VLOOKUP(TIME(HOUR(T178),MINUTE(T178)-1,0),OFFSET('SLA-parameter DRIFT'!$A$1,2,Q178-1,4,3),3)
+VLOOKUP(TIME(HOUR(T178),MINUTE(T178)-1,0),OFFSET('SLA-parameter DRIFT'!$A$1,2,Q178-1,4,3),2)</f>
        <v>#N/A</v>
      </c>
      <c r="T178" s="191" t="e">
        <f ca="1">VLOOKUP(DATE(YEAR(G178),MONTH(G178),DAY(G178)),Virkedager!C:G,2,0)+
IF(VLOOKUP(DATE(YEAR(G178),MONTH(G178),DAY(G178)),Virkedager!C:G,2,0)=DATE(YEAR(G178),MONTH(G178),DAY(G178)),OFFSET('SLA-parameter DRIFT'!$A$1,R178,Q178-1),OFFSET('SLA-parameter DRIFT'!$A$1,3,Q178-1))</f>
        <v>#N/A</v>
      </c>
      <c r="U178" s="182" t="e">
        <f t="shared" ca="1" si="15"/>
        <v>#N/A</v>
      </c>
      <c r="V178" s="92" t="str">
        <f t="shared" si="11"/>
        <v/>
      </c>
      <c r="W178" s="192"/>
      <c r="Y178" s="193"/>
      <c r="Z178" s="193"/>
      <c r="AA178" s="133"/>
    </row>
    <row r="179" spans="2:27" s="60" customFormat="1" ht="15" x14ac:dyDescent="0.25">
      <c r="B179" s="183"/>
      <c r="C179" s="184"/>
      <c r="D179" s="80"/>
      <c r="E179" s="81"/>
      <c r="F179" s="86"/>
      <c r="G179" s="185"/>
      <c r="H179" s="82"/>
      <c r="I179" s="185"/>
      <c r="J179" s="82"/>
      <c r="K179" s="186"/>
      <c r="L179" s="187"/>
      <c r="M179" s="188" t="str">
        <f>IF(ISBLANK(E179),"",IF(E179&lt;&gt;"VULA Basis","Ikke viktig",IF(ISNUMBER(MATCH(D179,Postnummer!A:A,0)),VLOOKUP(D179,Postnummer!A:D,4,0),"Distrikt")))</f>
        <v/>
      </c>
      <c r="N179" s="188">
        <f t="shared" si="12"/>
        <v>0</v>
      </c>
      <c r="O179" s="188">
        <f t="shared" si="13"/>
        <v>0</v>
      </c>
      <c r="P179" s="189" t="str">
        <f t="shared" si="14"/>
        <v/>
      </c>
      <c r="Q179" s="182" t="e">
        <f>MATCH(P179,'SLA-parameter DRIFT'!$2:$2,0)</f>
        <v>#N/A</v>
      </c>
      <c r="R179" s="182" t="e">
        <f ca="1">MATCH(TIME(HOUR(H179),MINUTE(H179),SECOND(H179)),OFFSET('SLA-parameter DRIFT'!$A$1,0,Q179-1,1000,1))</f>
        <v>#N/A</v>
      </c>
      <c r="S179" s="190" t="e">
        <f ca="1">DATE(YEAR(T179),MONTH(T179),DAY(T179))
+VLOOKUP(TIME(HOUR(T179),MINUTE(T179)-1,0),OFFSET('SLA-parameter DRIFT'!$A$1,2,Q179-1,4,3),3)
+VLOOKUP(TIME(HOUR(T179),MINUTE(T179)-1,0),OFFSET('SLA-parameter DRIFT'!$A$1,2,Q179-1,4,3),2)</f>
        <v>#N/A</v>
      </c>
      <c r="T179" s="191" t="e">
        <f ca="1">VLOOKUP(DATE(YEAR(G179),MONTH(G179),DAY(G179)),Virkedager!C:G,2,0)+
IF(VLOOKUP(DATE(YEAR(G179),MONTH(G179),DAY(G179)),Virkedager!C:G,2,0)=DATE(YEAR(G179),MONTH(G179),DAY(G179)),OFFSET('SLA-parameter DRIFT'!$A$1,R179,Q179-1),OFFSET('SLA-parameter DRIFT'!$A$1,3,Q179-1))</f>
        <v>#N/A</v>
      </c>
      <c r="U179" s="182" t="e">
        <f t="shared" ca="1" si="15"/>
        <v>#N/A</v>
      </c>
      <c r="V179" s="92" t="str">
        <f t="shared" si="11"/>
        <v/>
      </c>
      <c r="W179" s="192"/>
      <c r="Y179" s="193"/>
      <c r="Z179" s="193"/>
      <c r="AA179" s="133"/>
    </row>
    <row r="180" spans="2:27" s="60" customFormat="1" ht="15" x14ac:dyDescent="0.25">
      <c r="B180" s="183"/>
      <c r="C180" s="184"/>
      <c r="D180" s="80"/>
      <c r="E180" s="81"/>
      <c r="F180" s="86"/>
      <c r="G180" s="185"/>
      <c r="H180" s="82"/>
      <c r="I180" s="185"/>
      <c r="J180" s="82"/>
      <c r="K180" s="186"/>
      <c r="L180" s="187"/>
      <c r="M180" s="188" t="str">
        <f>IF(ISBLANK(E180),"",IF(E180&lt;&gt;"VULA Basis","Ikke viktig",IF(ISNUMBER(MATCH(D180,Postnummer!A:A,0)),VLOOKUP(D180,Postnummer!A:D,4,0),"Distrikt")))</f>
        <v/>
      </c>
      <c r="N180" s="188">
        <f t="shared" si="12"/>
        <v>0</v>
      </c>
      <c r="O180" s="188">
        <f t="shared" si="13"/>
        <v>0</v>
      </c>
      <c r="P180" s="189" t="str">
        <f t="shared" si="14"/>
        <v/>
      </c>
      <c r="Q180" s="182" t="e">
        <f>MATCH(P180,'SLA-parameter DRIFT'!$2:$2,0)</f>
        <v>#N/A</v>
      </c>
      <c r="R180" s="182" t="e">
        <f ca="1">MATCH(TIME(HOUR(H180),MINUTE(H180),SECOND(H180)),OFFSET('SLA-parameter DRIFT'!$A$1,0,Q180-1,1000,1))</f>
        <v>#N/A</v>
      </c>
      <c r="S180" s="190" t="e">
        <f ca="1">DATE(YEAR(T180),MONTH(T180),DAY(T180))
+VLOOKUP(TIME(HOUR(T180),MINUTE(T180)-1,0),OFFSET('SLA-parameter DRIFT'!$A$1,2,Q180-1,4,3),3)
+VLOOKUP(TIME(HOUR(T180),MINUTE(T180)-1,0),OFFSET('SLA-parameter DRIFT'!$A$1,2,Q180-1,4,3),2)</f>
        <v>#N/A</v>
      </c>
      <c r="T180" s="191" t="e">
        <f ca="1">VLOOKUP(DATE(YEAR(G180),MONTH(G180),DAY(G180)),Virkedager!C:G,2,0)+
IF(VLOOKUP(DATE(YEAR(G180),MONTH(G180),DAY(G180)),Virkedager!C:G,2,0)=DATE(YEAR(G180),MONTH(G180),DAY(G180)),OFFSET('SLA-parameter DRIFT'!$A$1,R180,Q180-1),OFFSET('SLA-parameter DRIFT'!$A$1,3,Q180-1))</f>
        <v>#N/A</v>
      </c>
      <c r="U180" s="182" t="e">
        <f t="shared" ca="1" si="15"/>
        <v>#N/A</v>
      </c>
      <c r="V180" s="92" t="str">
        <f t="shared" si="11"/>
        <v/>
      </c>
      <c r="W180" s="192"/>
      <c r="Y180" s="193"/>
      <c r="Z180" s="193"/>
      <c r="AA180" s="133"/>
    </row>
    <row r="181" spans="2:27" s="60" customFormat="1" ht="15" x14ac:dyDescent="0.25">
      <c r="B181" s="183"/>
      <c r="C181" s="184"/>
      <c r="D181" s="80"/>
      <c r="E181" s="81"/>
      <c r="F181" s="86"/>
      <c r="G181" s="185"/>
      <c r="H181" s="82"/>
      <c r="I181" s="185"/>
      <c r="J181" s="82"/>
      <c r="K181" s="186"/>
      <c r="L181" s="187"/>
      <c r="M181" s="188" t="str">
        <f>IF(ISBLANK(E181),"",IF(E181&lt;&gt;"VULA Basis","Ikke viktig",IF(ISNUMBER(MATCH(D181,Postnummer!A:A,0)),VLOOKUP(D181,Postnummer!A:D,4,0),"Distrikt")))</f>
        <v/>
      </c>
      <c r="N181" s="188">
        <f t="shared" si="12"/>
        <v>0</v>
      </c>
      <c r="O181" s="188">
        <f t="shared" si="13"/>
        <v>0</v>
      </c>
      <c r="P181" s="189" t="str">
        <f t="shared" si="14"/>
        <v/>
      </c>
      <c r="Q181" s="182" t="e">
        <f>MATCH(P181,'SLA-parameter DRIFT'!$2:$2,0)</f>
        <v>#N/A</v>
      </c>
      <c r="R181" s="182" t="e">
        <f ca="1">MATCH(TIME(HOUR(H181),MINUTE(H181),SECOND(H181)),OFFSET('SLA-parameter DRIFT'!$A$1,0,Q181-1,1000,1))</f>
        <v>#N/A</v>
      </c>
      <c r="S181" s="190" t="e">
        <f ca="1">DATE(YEAR(T181),MONTH(T181),DAY(T181))
+VLOOKUP(TIME(HOUR(T181),MINUTE(T181)-1,0),OFFSET('SLA-parameter DRIFT'!$A$1,2,Q181-1,4,3),3)
+VLOOKUP(TIME(HOUR(T181),MINUTE(T181)-1,0),OFFSET('SLA-parameter DRIFT'!$A$1,2,Q181-1,4,3),2)</f>
        <v>#N/A</v>
      </c>
      <c r="T181" s="191" t="e">
        <f ca="1">VLOOKUP(DATE(YEAR(G181),MONTH(G181),DAY(G181)),Virkedager!C:G,2,0)+
IF(VLOOKUP(DATE(YEAR(G181),MONTH(G181),DAY(G181)),Virkedager!C:G,2,0)=DATE(YEAR(G181),MONTH(G181),DAY(G181)),OFFSET('SLA-parameter DRIFT'!$A$1,R181,Q181-1),OFFSET('SLA-parameter DRIFT'!$A$1,3,Q181-1))</f>
        <v>#N/A</v>
      </c>
      <c r="U181" s="182" t="e">
        <f t="shared" ca="1" si="15"/>
        <v>#N/A</v>
      </c>
      <c r="V181" s="92" t="str">
        <f t="shared" si="11"/>
        <v/>
      </c>
      <c r="W181" s="192"/>
      <c r="Y181" s="193"/>
      <c r="Z181" s="193"/>
      <c r="AA181" s="133"/>
    </row>
    <row r="182" spans="2:27" s="60" customFormat="1" ht="15" x14ac:dyDescent="0.25">
      <c r="B182" s="183"/>
      <c r="C182" s="184"/>
      <c r="D182" s="80"/>
      <c r="E182" s="81"/>
      <c r="F182" s="86"/>
      <c r="G182" s="185"/>
      <c r="H182" s="82"/>
      <c r="I182" s="185"/>
      <c r="J182" s="82"/>
      <c r="K182" s="186"/>
      <c r="L182" s="187"/>
      <c r="M182" s="188" t="str">
        <f>IF(ISBLANK(E182),"",IF(E182&lt;&gt;"VULA Basis","Ikke viktig",IF(ISNUMBER(MATCH(D182,Postnummer!A:A,0)),VLOOKUP(D182,Postnummer!A:D,4,0),"Distrikt")))</f>
        <v/>
      </c>
      <c r="N182" s="188">
        <f t="shared" si="12"/>
        <v>0</v>
      </c>
      <c r="O182" s="188">
        <f t="shared" si="13"/>
        <v>0</v>
      </c>
      <c r="P182" s="189" t="str">
        <f t="shared" si="14"/>
        <v/>
      </c>
      <c r="Q182" s="182" t="e">
        <f>MATCH(P182,'SLA-parameter DRIFT'!$2:$2,0)</f>
        <v>#N/A</v>
      </c>
      <c r="R182" s="182" t="e">
        <f ca="1">MATCH(TIME(HOUR(H182),MINUTE(H182),SECOND(H182)),OFFSET('SLA-parameter DRIFT'!$A$1,0,Q182-1,1000,1))</f>
        <v>#N/A</v>
      </c>
      <c r="S182" s="190" t="e">
        <f ca="1">DATE(YEAR(T182),MONTH(T182),DAY(T182))
+VLOOKUP(TIME(HOUR(T182),MINUTE(T182)-1,0),OFFSET('SLA-parameter DRIFT'!$A$1,2,Q182-1,4,3),3)
+VLOOKUP(TIME(HOUR(T182),MINUTE(T182)-1,0),OFFSET('SLA-parameter DRIFT'!$A$1,2,Q182-1,4,3),2)</f>
        <v>#N/A</v>
      </c>
      <c r="T182" s="191" t="e">
        <f ca="1">VLOOKUP(DATE(YEAR(G182),MONTH(G182),DAY(G182)),Virkedager!C:G,2,0)+
IF(VLOOKUP(DATE(YEAR(G182),MONTH(G182),DAY(G182)),Virkedager!C:G,2,0)=DATE(YEAR(G182),MONTH(G182),DAY(G182)),OFFSET('SLA-parameter DRIFT'!$A$1,R182,Q182-1),OFFSET('SLA-parameter DRIFT'!$A$1,3,Q182-1))</f>
        <v>#N/A</v>
      </c>
      <c r="U182" s="182" t="e">
        <f t="shared" ca="1" si="15"/>
        <v>#N/A</v>
      </c>
      <c r="V182" s="92" t="str">
        <f t="shared" si="11"/>
        <v/>
      </c>
      <c r="W182" s="192"/>
      <c r="Y182" s="193"/>
      <c r="Z182" s="193"/>
      <c r="AA182" s="133"/>
    </row>
    <row r="183" spans="2:27" s="60" customFormat="1" ht="15" x14ac:dyDescent="0.25">
      <c r="B183" s="183"/>
      <c r="C183" s="184"/>
      <c r="D183" s="80"/>
      <c r="E183" s="81"/>
      <c r="F183" s="86"/>
      <c r="G183" s="185"/>
      <c r="H183" s="82"/>
      <c r="I183" s="185"/>
      <c r="J183" s="82"/>
      <c r="K183" s="186"/>
      <c r="L183" s="187"/>
      <c r="M183" s="188" t="str">
        <f>IF(ISBLANK(E183),"",IF(E183&lt;&gt;"VULA Basis","Ikke viktig",IF(ISNUMBER(MATCH(D183,Postnummer!A:A,0)),VLOOKUP(D183,Postnummer!A:D,4,0),"Distrikt")))</f>
        <v/>
      </c>
      <c r="N183" s="188">
        <f t="shared" si="12"/>
        <v>0</v>
      </c>
      <c r="O183" s="188">
        <f t="shared" si="13"/>
        <v>0</v>
      </c>
      <c r="P183" s="189" t="str">
        <f t="shared" si="14"/>
        <v/>
      </c>
      <c r="Q183" s="182" t="e">
        <f>MATCH(P183,'SLA-parameter DRIFT'!$2:$2,0)</f>
        <v>#N/A</v>
      </c>
      <c r="R183" s="182" t="e">
        <f ca="1">MATCH(TIME(HOUR(H183),MINUTE(H183),SECOND(H183)),OFFSET('SLA-parameter DRIFT'!$A$1,0,Q183-1,1000,1))</f>
        <v>#N/A</v>
      </c>
      <c r="S183" s="190" t="e">
        <f ca="1">DATE(YEAR(T183),MONTH(T183),DAY(T183))
+VLOOKUP(TIME(HOUR(T183),MINUTE(T183)-1,0),OFFSET('SLA-parameter DRIFT'!$A$1,2,Q183-1,4,3),3)
+VLOOKUP(TIME(HOUR(T183),MINUTE(T183)-1,0),OFFSET('SLA-parameter DRIFT'!$A$1,2,Q183-1,4,3),2)</f>
        <v>#N/A</v>
      </c>
      <c r="T183" s="191" t="e">
        <f ca="1">VLOOKUP(DATE(YEAR(G183),MONTH(G183),DAY(G183)),Virkedager!C:G,2,0)+
IF(VLOOKUP(DATE(YEAR(G183),MONTH(G183),DAY(G183)),Virkedager!C:G,2,0)=DATE(YEAR(G183),MONTH(G183),DAY(G183)),OFFSET('SLA-parameter DRIFT'!$A$1,R183,Q183-1),OFFSET('SLA-parameter DRIFT'!$A$1,3,Q183-1))</f>
        <v>#N/A</v>
      </c>
      <c r="U183" s="182" t="e">
        <f t="shared" ca="1" si="15"/>
        <v>#N/A</v>
      </c>
      <c r="V183" s="92" t="str">
        <f t="shared" si="11"/>
        <v/>
      </c>
      <c r="W183" s="192"/>
      <c r="Y183" s="193"/>
      <c r="Z183" s="193"/>
      <c r="AA183" s="133"/>
    </row>
    <row r="184" spans="2:27" s="60" customFormat="1" ht="15" x14ac:dyDescent="0.25">
      <c r="B184" s="183"/>
      <c r="C184" s="184"/>
      <c r="D184" s="80"/>
      <c r="E184" s="81"/>
      <c r="F184" s="86"/>
      <c r="G184" s="185"/>
      <c r="H184" s="82"/>
      <c r="I184" s="185"/>
      <c r="J184" s="82"/>
      <c r="K184" s="186"/>
      <c r="L184" s="187"/>
      <c r="M184" s="188" t="str">
        <f>IF(ISBLANK(E184),"",IF(E184&lt;&gt;"VULA Basis","Ikke viktig",IF(ISNUMBER(MATCH(D184,Postnummer!A:A,0)),VLOOKUP(D184,Postnummer!A:D,4,0),"Distrikt")))</f>
        <v/>
      </c>
      <c r="N184" s="188">
        <f t="shared" si="12"/>
        <v>0</v>
      </c>
      <c r="O184" s="188">
        <f t="shared" si="13"/>
        <v>0</v>
      </c>
      <c r="P184" s="189" t="str">
        <f t="shared" si="14"/>
        <v/>
      </c>
      <c r="Q184" s="182" t="e">
        <f>MATCH(P184,'SLA-parameter DRIFT'!$2:$2,0)</f>
        <v>#N/A</v>
      </c>
      <c r="R184" s="182" t="e">
        <f ca="1">MATCH(TIME(HOUR(H184),MINUTE(H184),SECOND(H184)),OFFSET('SLA-parameter DRIFT'!$A$1,0,Q184-1,1000,1))</f>
        <v>#N/A</v>
      </c>
      <c r="S184" s="190" t="e">
        <f ca="1">DATE(YEAR(T184),MONTH(T184),DAY(T184))
+VLOOKUP(TIME(HOUR(T184),MINUTE(T184)-1,0),OFFSET('SLA-parameter DRIFT'!$A$1,2,Q184-1,4,3),3)
+VLOOKUP(TIME(HOUR(T184),MINUTE(T184)-1,0),OFFSET('SLA-parameter DRIFT'!$A$1,2,Q184-1,4,3),2)</f>
        <v>#N/A</v>
      </c>
      <c r="T184" s="191" t="e">
        <f ca="1">VLOOKUP(DATE(YEAR(G184),MONTH(G184),DAY(G184)),Virkedager!C:G,2,0)+
IF(VLOOKUP(DATE(YEAR(G184),MONTH(G184),DAY(G184)),Virkedager!C:G,2,0)=DATE(YEAR(G184),MONTH(G184),DAY(G184)),OFFSET('SLA-parameter DRIFT'!$A$1,R184,Q184-1),OFFSET('SLA-parameter DRIFT'!$A$1,3,Q184-1))</f>
        <v>#N/A</v>
      </c>
      <c r="U184" s="182" t="e">
        <f t="shared" ca="1" si="15"/>
        <v>#N/A</v>
      </c>
      <c r="V184" s="92" t="str">
        <f t="shared" si="11"/>
        <v/>
      </c>
      <c r="W184" s="192"/>
      <c r="Y184" s="193"/>
      <c r="Z184" s="193"/>
      <c r="AA184" s="133"/>
    </row>
    <row r="185" spans="2:27" s="60" customFormat="1" ht="15" x14ac:dyDescent="0.25">
      <c r="B185" s="183"/>
      <c r="C185" s="184"/>
      <c r="D185" s="80"/>
      <c r="E185" s="81"/>
      <c r="F185" s="86"/>
      <c r="G185" s="185"/>
      <c r="H185" s="82"/>
      <c r="I185" s="185"/>
      <c r="J185" s="82"/>
      <c r="K185" s="186"/>
      <c r="L185" s="187"/>
      <c r="M185" s="188" t="str">
        <f>IF(ISBLANK(E185),"",IF(E185&lt;&gt;"VULA Basis","Ikke viktig",IF(ISNUMBER(MATCH(D185,Postnummer!A:A,0)),VLOOKUP(D185,Postnummer!A:D,4,0),"Distrikt")))</f>
        <v/>
      </c>
      <c r="N185" s="188">
        <f t="shared" si="12"/>
        <v>0</v>
      </c>
      <c r="O185" s="188">
        <f t="shared" si="13"/>
        <v>0</v>
      </c>
      <c r="P185" s="189" t="str">
        <f t="shared" si="14"/>
        <v/>
      </c>
      <c r="Q185" s="182" t="e">
        <f>MATCH(P185,'SLA-parameter DRIFT'!$2:$2,0)</f>
        <v>#N/A</v>
      </c>
      <c r="R185" s="182" t="e">
        <f ca="1">MATCH(TIME(HOUR(H185),MINUTE(H185),SECOND(H185)),OFFSET('SLA-parameter DRIFT'!$A$1,0,Q185-1,1000,1))</f>
        <v>#N/A</v>
      </c>
      <c r="S185" s="190" t="e">
        <f ca="1">DATE(YEAR(T185),MONTH(T185),DAY(T185))
+VLOOKUP(TIME(HOUR(T185),MINUTE(T185)-1,0),OFFSET('SLA-parameter DRIFT'!$A$1,2,Q185-1,4,3),3)
+VLOOKUP(TIME(HOUR(T185),MINUTE(T185)-1,0),OFFSET('SLA-parameter DRIFT'!$A$1,2,Q185-1,4,3),2)</f>
        <v>#N/A</v>
      </c>
      <c r="T185" s="191" t="e">
        <f ca="1">VLOOKUP(DATE(YEAR(G185),MONTH(G185),DAY(G185)),Virkedager!C:G,2,0)+
IF(VLOOKUP(DATE(YEAR(G185),MONTH(G185),DAY(G185)),Virkedager!C:G,2,0)=DATE(YEAR(G185),MONTH(G185),DAY(G185)),OFFSET('SLA-parameter DRIFT'!$A$1,R185,Q185-1),OFFSET('SLA-parameter DRIFT'!$A$1,3,Q185-1))</f>
        <v>#N/A</v>
      </c>
      <c r="U185" s="182" t="e">
        <f t="shared" ca="1" si="15"/>
        <v>#N/A</v>
      </c>
      <c r="V185" s="92" t="str">
        <f t="shared" si="11"/>
        <v/>
      </c>
      <c r="W185" s="192"/>
      <c r="Y185" s="193"/>
      <c r="Z185" s="193"/>
      <c r="AA185" s="133"/>
    </row>
    <row r="186" spans="2:27" s="60" customFormat="1" ht="15" x14ac:dyDescent="0.25">
      <c r="B186" s="183"/>
      <c r="C186" s="184"/>
      <c r="D186" s="80"/>
      <c r="E186" s="81"/>
      <c r="F186" s="86"/>
      <c r="G186" s="185"/>
      <c r="H186" s="82"/>
      <c r="I186" s="185"/>
      <c r="J186" s="82"/>
      <c r="K186" s="186"/>
      <c r="L186" s="187"/>
      <c r="M186" s="188" t="str">
        <f>IF(ISBLANK(E186),"",IF(E186&lt;&gt;"VULA Basis","Ikke viktig",IF(ISNUMBER(MATCH(D186,Postnummer!A:A,0)),VLOOKUP(D186,Postnummer!A:D,4,0),"Distrikt")))</f>
        <v/>
      </c>
      <c r="N186" s="188">
        <f t="shared" si="12"/>
        <v>0</v>
      </c>
      <c r="O186" s="188">
        <f t="shared" si="13"/>
        <v>0</v>
      </c>
      <c r="P186" s="189" t="str">
        <f t="shared" si="14"/>
        <v/>
      </c>
      <c r="Q186" s="182" t="e">
        <f>MATCH(P186,'SLA-parameter DRIFT'!$2:$2,0)</f>
        <v>#N/A</v>
      </c>
      <c r="R186" s="182" t="e">
        <f ca="1">MATCH(TIME(HOUR(H186),MINUTE(H186),SECOND(H186)),OFFSET('SLA-parameter DRIFT'!$A$1,0,Q186-1,1000,1))</f>
        <v>#N/A</v>
      </c>
      <c r="S186" s="190" t="e">
        <f ca="1">DATE(YEAR(T186),MONTH(T186),DAY(T186))
+VLOOKUP(TIME(HOUR(T186),MINUTE(T186)-1,0),OFFSET('SLA-parameter DRIFT'!$A$1,2,Q186-1,4,3),3)
+VLOOKUP(TIME(HOUR(T186),MINUTE(T186)-1,0),OFFSET('SLA-parameter DRIFT'!$A$1,2,Q186-1,4,3),2)</f>
        <v>#N/A</v>
      </c>
      <c r="T186" s="191" t="e">
        <f ca="1">VLOOKUP(DATE(YEAR(G186),MONTH(G186),DAY(G186)),Virkedager!C:G,2,0)+
IF(VLOOKUP(DATE(YEAR(G186),MONTH(G186),DAY(G186)),Virkedager!C:G,2,0)=DATE(YEAR(G186),MONTH(G186),DAY(G186)),OFFSET('SLA-parameter DRIFT'!$A$1,R186,Q186-1),OFFSET('SLA-parameter DRIFT'!$A$1,3,Q186-1))</f>
        <v>#N/A</v>
      </c>
      <c r="U186" s="182" t="e">
        <f t="shared" ca="1" si="15"/>
        <v>#N/A</v>
      </c>
      <c r="V186" s="92" t="str">
        <f t="shared" si="11"/>
        <v/>
      </c>
      <c r="W186" s="192"/>
      <c r="Y186" s="193"/>
      <c r="Z186" s="193"/>
      <c r="AA186" s="133"/>
    </row>
    <row r="187" spans="2:27" s="60" customFormat="1" ht="15" x14ac:dyDescent="0.25">
      <c r="B187" s="183"/>
      <c r="C187" s="184"/>
      <c r="D187" s="80"/>
      <c r="E187" s="81"/>
      <c r="F187" s="86"/>
      <c r="G187" s="185"/>
      <c r="H187" s="82"/>
      <c r="I187" s="185"/>
      <c r="J187" s="82"/>
      <c r="K187" s="186"/>
      <c r="L187" s="187"/>
      <c r="M187" s="188" t="str">
        <f>IF(ISBLANK(E187),"",IF(E187&lt;&gt;"VULA Basis","Ikke viktig",IF(ISNUMBER(MATCH(D187,Postnummer!A:A,0)),VLOOKUP(D187,Postnummer!A:D,4,0),"Distrikt")))</f>
        <v/>
      </c>
      <c r="N187" s="188">
        <f t="shared" si="12"/>
        <v>0</v>
      </c>
      <c r="O187" s="188">
        <f t="shared" si="13"/>
        <v>0</v>
      </c>
      <c r="P187" s="189" t="str">
        <f t="shared" si="14"/>
        <v/>
      </c>
      <c r="Q187" s="182" t="e">
        <f>MATCH(P187,'SLA-parameter DRIFT'!$2:$2,0)</f>
        <v>#N/A</v>
      </c>
      <c r="R187" s="182" t="e">
        <f ca="1">MATCH(TIME(HOUR(H187),MINUTE(H187),SECOND(H187)),OFFSET('SLA-parameter DRIFT'!$A$1,0,Q187-1,1000,1))</f>
        <v>#N/A</v>
      </c>
      <c r="S187" s="190" t="e">
        <f ca="1">DATE(YEAR(T187),MONTH(T187),DAY(T187))
+VLOOKUP(TIME(HOUR(T187),MINUTE(T187)-1,0),OFFSET('SLA-parameter DRIFT'!$A$1,2,Q187-1,4,3),3)
+VLOOKUP(TIME(HOUR(T187),MINUTE(T187)-1,0),OFFSET('SLA-parameter DRIFT'!$A$1,2,Q187-1,4,3),2)</f>
        <v>#N/A</v>
      </c>
      <c r="T187" s="191" t="e">
        <f ca="1">VLOOKUP(DATE(YEAR(G187),MONTH(G187),DAY(G187)),Virkedager!C:G,2,0)+
IF(VLOOKUP(DATE(YEAR(G187),MONTH(G187),DAY(G187)),Virkedager!C:G,2,0)=DATE(YEAR(G187),MONTH(G187),DAY(G187)),OFFSET('SLA-parameter DRIFT'!$A$1,R187,Q187-1),OFFSET('SLA-parameter DRIFT'!$A$1,3,Q187-1))</f>
        <v>#N/A</v>
      </c>
      <c r="U187" s="182" t="e">
        <f t="shared" ca="1" si="15"/>
        <v>#N/A</v>
      </c>
      <c r="V187" s="92" t="str">
        <f t="shared" si="11"/>
        <v/>
      </c>
      <c r="W187" s="192"/>
      <c r="Y187" s="193"/>
      <c r="Z187" s="193"/>
      <c r="AA187" s="133"/>
    </row>
    <row r="188" spans="2:27" s="60" customFormat="1" ht="15" x14ac:dyDescent="0.25">
      <c r="B188" s="183"/>
      <c r="C188" s="184"/>
      <c r="D188" s="80"/>
      <c r="E188" s="81"/>
      <c r="F188" s="86"/>
      <c r="G188" s="185"/>
      <c r="H188" s="82"/>
      <c r="I188" s="185"/>
      <c r="J188" s="82"/>
      <c r="K188" s="186"/>
      <c r="L188" s="187"/>
      <c r="M188" s="188" t="str">
        <f>IF(ISBLANK(E188),"",IF(E188&lt;&gt;"VULA Basis","Ikke viktig",IF(ISNUMBER(MATCH(D188,Postnummer!A:A,0)),VLOOKUP(D188,Postnummer!A:D,4,0),"Distrikt")))</f>
        <v/>
      </c>
      <c r="N188" s="188">
        <f t="shared" si="12"/>
        <v>0</v>
      </c>
      <c r="O188" s="188">
        <f t="shared" si="13"/>
        <v>0</v>
      </c>
      <c r="P188" s="189" t="str">
        <f t="shared" si="14"/>
        <v/>
      </c>
      <c r="Q188" s="182" t="e">
        <f>MATCH(P188,'SLA-parameter DRIFT'!$2:$2,0)</f>
        <v>#N/A</v>
      </c>
      <c r="R188" s="182" t="e">
        <f ca="1">MATCH(TIME(HOUR(H188),MINUTE(H188),SECOND(H188)),OFFSET('SLA-parameter DRIFT'!$A$1,0,Q188-1,1000,1))</f>
        <v>#N/A</v>
      </c>
      <c r="S188" s="190" t="e">
        <f ca="1">DATE(YEAR(T188),MONTH(T188),DAY(T188))
+VLOOKUP(TIME(HOUR(T188),MINUTE(T188)-1,0),OFFSET('SLA-parameter DRIFT'!$A$1,2,Q188-1,4,3),3)
+VLOOKUP(TIME(HOUR(T188),MINUTE(T188)-1,0),OFFSET('SLA-parameter DRIFT'!$A$1,2,Q188-1,4,3),2)</f>
        <v>#N/A</v>
      </c>
      <c r="T188" s="191" t="e">
        <f ca="1">VLOOKUP(DATE(YEAR(G188),MONTH(G188),DAY(G188)),Virkedager!C:G,2,0)+
IF(VLOOKUP(DATE(YEAR(G188),MONTH(G188),DAY(G188)),Virkedager!C:G,2,0)=DATE(YEAR(G188),MONTH(G188),DAY(G188)),OFFSET('SLA-parameter DRIFT'!$A$1,R188,Q188-1),OFFSET('SLA-parameter DRIFT'!$A$1,3,Q188-1))</f>
        <v>#N/A</v>
      </c>
      <c r="U188" s="182" t="e">
        <f t="shared" ca="1" si="15"/>
        <v>#N/A</v>
      </c>
      <c r="V188" s="92" t="str">
        <f t="shared" si="11"/>
        <v/>
      </c>
      <c r="W188" s="192"/>
      <c r="Y188" s="193"/>
      <c r="Z188" s="193"/>
      <c r="AA188" s="133"/>
    </row>
    <row r="189" spans="2:27" s="60" customFormat="1" ht="15" x14ac:dyDescent="0.25">
      <c r="B189" s="183"/>
      <c r="C189" s="184"/>
      <c r="D189" s="80"/>
      <c r="E189" s="81"/>
      <c r="F189" s="86"/>
      <c r="G189" s="185"/>
      <c r="H189" s="82"/>
      <c r="I189" s="185"/>
      <c r="J189" s="82"/>
      <c r="K189" s="186"/>
      <c r="L189" s="187"/>
      <c r="M189" s="188" t="str">
        <f>IF(ISBLANK(E189),"",IF(E189&lt;&gt;"VULA Basis","Ikke viktig",IF(ISNUMBER(MATCH(D189,Postnummer!A:A,0)),VLOOKUP(D189,Postnummer!A:D,4,0),"Distrikt")))</f>
        <v/>
      </c>
      <c r="N189" s="188">
        <f t="shared" si="12"/>
        <v>0</v>
      </c>
      <c r="O189" s="188">
        <f t="shared" si="13"/>
        <v>0</v>
      </c>
      <c r="P189" s="189" t="str">
        <f t="shared" si="14"/>
        <v/>
      </c>
      <c r="Q189" s="182" t="e">
        <f>MATCH(P189,'SLA-parameter DRIFT'!$2:$2,0)</f>
        <v>#N/A</v>
      </c>
      <c r="R189" s="182" t="e">
        <f ca="1">MATCH(TIME(HOUR(H189),MINUTE(H189),SECOND(H189)),OFFSET('SLA-parameter DRIFT'!$A$1,0,Q189-1,1000,1))</f>
        <v>#N/A</v>
      </c>
      <c r="S189" s="190" t="e">
        <f ca="1">DATE(YEAR(T189),MONTH(T189),DAY(T189))
+VLOOKUP(TIME(HOUR(T189),MINUTE(T189)-1,0),OFFSET('SLA-parameter DRIFT'!$A$1,2,Q189-1,4,3),3)
+VLOOKUP(TIME(HOUR(T189),MINUTE(T189)-1,0),OFFSET('SLA-parameter DRIFT'!$A$1,2,Q189-1,4,3),2)</f>
        <v>#N/A</v>
      </c>
      <c r="T189" s="191" t="e">
        <f ca="1">VLOOKUP(DATE(YEAR(G189),MONTH(G189),DAY(G189)),Virkedager!C:G,2,0)+
IF(VLOOKUP(DATE(YEAR(G189),MONTH(G189),DAY(G189)),Virkedager!C:G,2,0)=DATE(YEAR(G189),MONTH(G189),DAY(G189)),OFFSET('SLA-parameter DRIFT'!$A$1,R189,Q189-1),OFFSET('SLA-parameter DRIFT'!$A$1,3,Q189-1))</f>
        <v>#N/A</v>
      </c>
      <c r="U189" s="182" t="e">
        <f t="shared" ca="1" si="15"/>
        <v>#N/A</v>
      </c>
      <c r="V189" s="92" t="str">
        <f t="shared" si="11"/>
        <v/>
      </c>
      <c r="W189" s="192"/>
      <c r="Y189" s="193"/>
      <c r="Z189" s="193"/>
      <c r="AA189" s="133"/>
    </row>
    <row r="190" spans="2:27" s="60" customFormat="1" ht="15" x14ac:dyDescent="0.25">
      <c r="B190" s="183"/>
      <c r="C190" s="184"/>
      <c r="D190" s="80"/>
      <c r="E190" s="81"/>
      <c r="F190" s="86"/>
      <c r="G190" s="185"/>
      <c r="H190" s="82"/>
      <c r="I190" s="185"/>
      <c r="J190" s="82"/>
      <c r="K190" s="186"/>
      <c r="L190" s="187"/>
      <c r="M190" s="188" t="str">
        <f>IF(ISBLANK(E190),"",IF(E190&lt;&gt;"VULA Basis","Ikke viktig",IF(ISNUMBER(MATCH(D190,Postnummer!A:A,0)),VLOOKUP(D190,Postnummer!A:D,4,0),"Distrikt")))</f>
        <v/>
      </c>
      <c r="N190" s="188">
        <f t="shared" si="12"/>
        <v>0</v>
      </c>
      <c r="O190" s="188">
        <f t="shared" si="13"/>
        <v>0</v>
      </c>
      <c r="P190" s="189" t="str">
        <f t="shared" si="14"/>
        <v/>
      </c>
      <c r="Q190" s="182" t="e">
        <f>MATCH(P190,'SLA-parameter DRIFT'!$2:$2,0)</f>
        <v>#N/A</v>
      </c>
      <c r="R190" s="182" t="e">
        <f ca="1">MATCH(TIME(HOUR(H190),MINUTE(H190),SECOND(H190)),OFFSET('SLA-parameter DRIFT'!$A$1,0,Q190-1,1000,1))</f>
        <v>#N/A</v>
      </c>
      <c r="S190" s="190" t="e">
        <f ca="1">DATE(YEAR(T190),MONTH(T190),DAY(T190))
+VLOOKUP(TIME(HOUR(T190),MINUTE(T190)-1,0),OFFSET('SLA-parameter DRIFT'!$A$1,2,Q190-1,4,3),3)
+VLOOKUP(TIME(HOUR(T190),MINUTE(T190)-1,0),OFFSET('SLA-parameter DRIFT'!$A$1,2,Q190-1,4,3),2)</f>
        <v>#N/A</v>
      </c>
      <c r="T190" s="191" t="e">
        <f ca="1">VLOOKUP(DATE(YEAR(G190),MONTH(G190),DAY(G190)),Virkedager!C:G,2,0)+
IF(VLOOKUP(DATE(YEAR(G190),MONTH(G190),DAY(G190)),Virkedager!C:G,2,0)=DATE(YEAR(G190),MONTH(G190),DAY(G190)),OFFSET('SLA-parameter DRIFT'!$A$1,R190,Q190-1),OFFSET('SLA-parameter DRIFT'!$A$1,3,Q190-1))</f>
        <v>#N/A</v>
      </c>
      <c r="U190" s="182" t="e">
        <f t="shared" ca="1" si="15"/>
        <v>#N/A</v>
      </c>
      <c r="V190" s="92" t="str">
        <f t="shared" si="11"/>
        <v/>
      </c>
      <c r="W190" s="192"/>
      <c r="Y190" s="193"/>
      <c r="Z190" s="193"/>
      <c r="AA190" s="133"/>
    </row>
    <row r="191" spans="2:27" s="60" customFormat="1" ht="15" x14ac:dyDescent="0.25">
      <c r="B191" s="183"/>
      <c r="C191" s="184"/>
      <c r="D191" s="80"/>
      <c r="E191" s="81"/>
      <c r="F191" s="86"/>
      <c r="G191" s="185"/>
      <c r="H191" s="82"/>
      <c r="I191" s="185"/>
      <c r="J191" s="82"/>
      <c r="K191" s="186"/>
      <c r="L191" s="187"/>
      <c r="M191" s="188" t="str">
        <f>IF(ISBLANK(E191),"",IF(E191&lt;&gt;"VULA Basis","Ikke viktig",IF(ISNUMBER(MATCH(D191,Postnummer!A:A,0)),VLOOKUP(D191,Postnummer!A:D,4,0),"Distrikt")))</f>
        <v/>
      </c>
      <c r="N191" s="188">
        <f t="shared" si="12"/>
        <v>0</v>
      </c>
      <c r="O191" s="188">
        <f t="shared" si="13"/>
        <v>0</v>
      </c>
      <c r="P191" s="189" t="str">
        <f t="shared" si="14"/>
        <v/>
      </c>
      <c r="Q191" s="182" t="e">
        <f>MATCH(P191,'SLA-parameter DRIFT'!$2:$2,0)</f>
        <v>#N/A</v>
      </c>
      <c r="R191" s="182" t="e">
        <f ca="1">MATCH(TIME(HOUR(H191),MINUTE(H191),SECOND(H191)),OFFSET('SLA-parameter DRIFT'!$A$1,0,Q191-1,1000,1))</f>
        <v>#N/A</v>
      </c>
      <c r="S191" s="190" t="e">
        <f ca="1">DATE(YEAR(T191),MONTH(T191),DAY(T191))
+VLOOKUP(TIME(HOUR(T191),MINUTE(T191)-1,0),OFFSET('SLA-parameter DRIFT'!$A$1,2,Q191-1,4,3),3)
+VLOOKUP(TIME(HOUR(T191),MINUTE(T191)-1,0),OFFSET('SLA-parameter DRIFT'!$A$1,2,Q191-1,4,3),2)</f>
        <v>#N/A</v>
      </c>
      <c r="T191" s="191" t="e">
        <f ca="1">VLOOKUP(DATE(YEAR(G191),MONTH(G191),DAY(G191)),Virkedager!C:G,2,0)+
IF(VLOOKUP(DATE(YEAR(G191),MONTH(G191),DAY(G191)),Virkedager!C:G,2,0)=DATE(YEAR(G191),MONTH(G191),DAY(G191)),OFFSET('SLA-parameter DRIFT'!$A$1,R191,Q191-1),OFFSET('SLA-parameter DRIFT'!$A$1,3,Q191-1))</f>
        <v>#N/A</v>
      </c>
      <c r="U191" s="182" t="e">
        <f t="shared" ca="1" si="15"/>
        <v>#N/A</v>
      </c>
      <c r="V191" s="92" t="str">
        <f t="shared" si="11"/>
        <v/>
      </c>
      <c r="W191" s="192"/>
      <c r="Y191" s="193"/>
      <c r="Z191" s="193"/>
      <c r="AA191" s="133"/>
    </row>
    <row r="192" spans="2:27" s="60" customFormat="1" ht="15" x14ac:dyDescent="0.25">
      <c r="B192" s="183"/>
      <c r="C192" s="184"/>
      <c r="D192" s="80"/>
      <c r="E192" s="81"/>
      <c r="F192" s="86"/>
      <c r="G192" s="185"/>
      <c r="H192" s="82"/>
      <c r="I192" s="185"/>
      <c r="J192" s="82"/>
      <c r="K192" s="186"/>
      <c r="L192" s="187"/>
      <c r="M192" s="188" t="str">
        <f>IF(ISBLANK(E192),"",IF(E192&lt;&gt;"VULA Basis","Ikke viktig",IF(ISNUMBER(MATCH(D192,Postnummer!A:A,0)),VLOOKUP(D192,Postnummer!A:D,4,0),"Distrikt")))</f>
        <v/>
      </c>
      <c r="N192" s="188">
        <f t="shared" si="12"/>
        <v>0</v>
      </c>
      <c r="O192" s="188">
        <f t="shared" si="13"/>
        <v>0</v>
      </c>
      <c r="P192" s="189" t="str">
        <f t="shared" si="14"/>
        <v/>
      </c>
      <c r="Q192" s="182" t="e">
        <f>MATCH(P192,'SLA-parameter DRIFT'!$2:$2,0)</f>
        <v>#N/A</v>
      </c>
      <c r="R192" s="182" t="e">
        <f ca="1">MATCH(TIME(HOUR(H192),MINUTE(H192),SECOND(H192)),OFFSET('SLA-parameter DRIFT'!$A$1,0,Q192-1,1000,1))</f>
        <v>#N/A</v>
      </c>
      <c r="S192" s="190" t="e">
        <f ca="1">DATE(YEAR(T192),MONTH(T192),DAY(T192))
+VLOOKUP(TIME(HOUR(T192),MINUTE(T192)-1,0),OFFSET('SLA-parameter DRIFT'!$A$1,2,Q192-1,4,3),3)
+VLOOKUP(TIME(HOUR(T192),MINUTE(T192)-1,0),OFFSET('SLA-parameter DRIFT'!$A$1,2,Q192-1,4,3),2)</f>
        <v>#N/A</v>
      </c>
      <c r="T192" s="191" t="e">
        <f ca="1">VLOOKUP(DATE(YEAR(G192),MONTH(G192),DAY(G192)),Virkedager!C:G,2,0)+
IF(VLOOKUP(DATE(YEAR(G192),MONTH(G192),DAY(G192)),Virkedager!C:G,2,0)=DATE(YEAR(G192),MONTH(G192),DAY(G192)),OFFSET('SLA-parameter DRIFT'!$A$1,R192,Q192-1),OFFSET('SLA-parameter DRIFT'!$A$1,3,Q192-1))</f>
        <v>#N/A</v>
      </c>
      <c r="U192" s="182" t="e">
        <f t="shared" ca="1" si="15"/>
        <v>#N/A</v>
      </c>
      <c r="V192" s="92" t="str">
        <f t="shared" si="11"/>
        <v/>
      </c>
      <c r="W192" s="192"/>
      <c r="Y192" s="193"/>
      <c r="Z192" s="193"/>
      <c r="AA192" s="133"/>
    </row>
    <row r="193" spans="2:27" s="60" customFormat="1" ht="15" x14ac:dyDescent="0.25">
      <c r="B193" s="183"/>
      <c r="C193" s="184"/>
      <c r="D193" s="80"/>
      <c r="E193" s="81"/>
      <c r="F193" s="86"/>
      <c r="G193" s="185"/>
      <c r="H193" s="82"/>
      <c r="I193" s="185"/>
      <c r="J193" s="82"/>
      <c r="K193" s="186"/>
      <c r="L193" s="187"/>
      <c r="M193" s="188" t="str">
        <f>IF(ISBLANK(E193),"",IF(E193&lt;&gt;"VULA Basis","Ikke viktig",IF(ISNUMBER(MATCH(D193,Postnummer!A:A,0)),VLOOKUP(D193,Postnummer!A:D,4,0),"Distrikt")))</f>
        <v/>
      </c>
      <c r="N193" s="188">
        <f t="shared" si="12"/>
        <v>0</v>
      </c>
      <c r="O193" s="188">
        <f t="shared" si="13"/>
        <v>0</v>
      </c>
      <c r="P193" s="189" t="str">
        <f t="shared" si="14"/>
        <v/>
      </c>
      <c r="Q193" s="182" t="e">
        <f>MATCH(P193,'SLA-parameter DRIFT'!$2:$2,0)</f>
        <v>#N/A</v>
      </c>
      <c r="R193" s="182" t="e">
        <f ca="1">MATCH(TIME(HOUR(H193),MINUTE(H193),SECOND(H193)),OFFSET('SLA-parameter DRIFT'!$A$1,0,Q193-1,1000,1))</f>
        <v>#N/A</v>
      </c>
      <c r="S193" s="190" t="e">
        <f ca="1">DATE(YEAR(T193),MONTH(T193),DAY(T193))
+VLOOKUP(TIME(HOUR(T193),MINUTE(T193)-1,0),OFFSET('SLA-parameter DRIFT'!$A$1,2,Q193-1,4,3),3)
+VLOOKUP(TIME(HOUR(T193),MINUTE(T193)-1,0),OFFSET('SLA-parameter DRIFT'!$A$1,2,Q193-1,4,3),2)</f>
        <v>#N/A</v>
      </c>
      <c r="T193" s="191" t="e">
        <f ca="1">VLOOKUP(DATE(YEAR(G193),MONTH(G193),DAY(G193)),Virkedager!C:G,2,0)+
IF(VLOOKUP(DATE(YEAR(G193),MONTH(G193),DAY(G193)),Virkedager!C:G,2,0)=DATE(YEAR(G193),MONTH(G193),DAY(G193)),OFFSET('SLA-parameter DRIFT'!$A$1,R193,Q193-1),OFFSET('SLA-parameter DRIFT'!$A$1,3,Q193-1))</f>
        <v>#N/A</v>
      </c>
      <c r="U193" s="182" t="e">
        <f t="shared" ca="1" si="15"/>
        <v>#N/A</v>
      </c>
      <c r="V193" s="92" t="str">
        <f t="shared" si="11"/>
        <v/>
      </c>
      <c r="W193" s="192"/>
      <c r="Y193" s="193"/>
      <c r="Z193" s="193"/>
      <c r="AA193" s="133"/>
    </row>
    <row r="194" spans="2:27" s="60" customFormat="1" ht="15" x14ac:dyDescent="0.25">
      <c r="B194" s="183"/>
      <c r="C194" s="184"/>
      <c r="D194" s="80"/>
      <c r="E194" s="81"/>
      <c r="F194" s="86"/>
      <c r="G194" s="185"/>
      <c r="H194" s="82"/>
      <c r="I194" s="185"/>
      <c r="J194" s="82"/>
      <c r="K194" s="186"/>
      <c r="L194" s="187"/>
      <c r="M194" s="188" t="str">
        <f>IF(ISBLANK(E194),"",IF(E194&lt;&gt;"VULA Basis","Ikke viktig",IF(ISNUMBER(MATCH(D194,Postnummer!A:A,0)),VLOOKUP(D194,Postnummer!A:D,4,0),"Distrikt")))</f>
        <v/>
      </c>
      <c r="N194" s="188">
        <f t="shared" si="12"/>
        <v>0</v>
      </c>
      <c r="O194" s="188">
        <f t="shared" si="13"/>
        <v>0</v>
      </c>
      <c r="P194" s="189" t="str">
        <f t="shared" si="14"/>
        <v/>
      </c>
      <c r="Q194" s="182" t="e">
        <f>MATCH(P194,'SLA-parameter DRIFT'!$2:$2,0)</f>
        <v>#N/A</v>
      </c>
      <c r="R194" s="182" t="e">
        <f ca="1">MATCH(TIME(HOUR(H194),MINUTE(H194),SECOND(H194)),OFFSET('SLA-parameter DRIFT'!$A$1,0,Q194-1,1000,1))</f>
        <v>#N/A</v>
      </c>
      <c r="S194" s="190" t="e">
        <f ca="1">DATE(YEAR(T194),MONTH(T194),DAY(T194))
+VLOOKUP(TIME(HOUR(T194),MINUTE(T194)-1,0),OFFSET('SLA-parameter DRIFT'!$A$1,2,Q194-1,4,3),3)
+VLOOKUP(TIME(HOUR(T194),MINUTE(T194)-1,0),OFFSET('SLA-parameter DRIFT'!$A$1,2,Q194-1,4,3),2)</f>
        <v>#N/A</v>
      </c>
      <c r="T194" s="191" t="e">
        <f ca="1">VLOOKUP(DATE(YEAR(G194),MONTH(G194),DAY(G194)),Virkedager!C:G,2,0)+
IF(VLOOKUP(DATE(YEAR(G194),MONTH(G194),DAY(G194)),Virkedager!C:G,2,0)=DATE(YEAR(G194),MONTH(G194),DAY(G194)),OFFSET('SLA-parameter DRIFT'!$A$1,R194,Q194-1),OFFSET('SLA-parameter DRIFT'!$A$1,3,Q194-1))</f>
        <v>#N/A</v>
      </c>
      <c r="U194" s="182" t="e">
        <f t="shared" ca="1" si="15"/>
        <v>#N/A</v>
      </c>
      <c r="V194" s="92" t="str">
        <f t="shared" si="11"/>
        <v/>
      </c>
      <c r="W194" s="192"/>
      <c r="Y194" s="193"/>
      <c r="Z194" s="193"/>
      <c r="AA194" s="133"/>
    </row>
    <row r="195" spans="2:27" s="60" customFormat="1" ht="15" x14ac:dyDescent="0.25">
      <c r="B195" s="183"/>
      <c r="C195" s="184"/>
      <c r="D195" s="80"/>
      <c r="E195" s="81"/>
      <c r="F195" s="86"/>
      <c r="G195" s="185"/>
      <c r="H195" s="82"/>
      <c r="I195" s="185"/>
      <c r="J195" s="82"/>
      <c r="K195" s="186"/>
      <c r="L195" s="187"/>
      <c r="M195" s="188" t="str">
        <f>IF(ISBLANK(E195),"",IF(E195&lt;&gt;"VULA Basis","Ikke viktig",IF(ISNUMBER(MATCH(D195,Postnummer!A:A,0)),VLOOKUP(D195,Postnummer!A:D,4,0),"Distrikt")))</f>
        <v/>
      </c>
      <c r="N195" s="188">
        <f t="shared" si="12"/>
        <v>0</v>
      </c>
      <c r="O195" s="188">
        <f t="shared" si="13"/>
        <v>0</v>
      </c>
      <c r="P195" s="189" t="str">
        <f t="shared" si="14"/>
        <v/>
      </c>
      <c r="Q195" s="182" t="e">
        <f>MATCH(P195,'SLA-parameter DRIFT'!$2:$2,0)</f>
        <v>#N/A</v>
      </c>
      <c r="R195" s="182" t="e">
        <f ca="1">MATCH(TIME(HOUR(H195),MINUTE(H195),SECOND(H195)),OFFSET('SLA-parameter DRIFT'!$A$1,0,Q195-1,1000,1))</f>
        <v>#N/A</v>
      </c>
      <c r="S195" s="190" t="e">
        <f ca="1">DATE(YEAR(T195),MONTH(T195),DAY(T195))
+VLOOKUP(TIME(HOUR(T195),MINUTE(T195)-1,0),OFFSET('SLA-parameter DRIFT'!$A$1,2,Q195-1,4,3),3)
+VLOOKUP(TIME(HOUR(T195),MINUTE(T195)-1,0),OFFSET('SLA-parameter DRIFT'!$A$1,2,Q195-1,4,3),2)</f>
        <v>#N/A</v>
      </c>
      <c r="T195" s="191" t="e">
        <f ca="1">VLOOKUP(DATE(YEAR(G195),MONTH(G195),DAY(G195)),Virkedager!C:G,2,0)+
IF(VLOOKUP(DATE(YEAR(G195),MONTH(G195),DAY(G195)),Virkedager!C:G,2,0)=DATE(YEAR(G195),MONTH(G195),DAY(G195)),OFFSET('SLA-parameter DRIFT'!$A$1,R195,Q195-1),OFFSET('SLA-parameter DRIFT'!$A$1,3,Q195-1))</f>
        <v>#N/A</v>
      </c>
      <c r="U195" s="182" t="e">
        <f t="shared" ca="1" si="15"/>
        <v>#N/A</v>
      </c>
      <c r="V195" s="92" t="str">
        <f t="shared" ref="V195:V258" si="16">IF(G195="","",IF(NOT(U195),K195,0))</f>
        <v/>
      </c>
      <c r="W195" s="192"/>
      <c r="Y195" s="193"/>
      <c r="Z195" s="193"/>
      <c r="AA195" s="133"/>
    </row>
    <row r="196" spans="2:27" s="60" customFormat="1" ht="15" x14ac:dyDescent="0.25">
      <c r="B196" s="183"/>
      <c r="C196" s="184"/>
      <c r="D196" s="80"/>
      <c r="E196" s="81"/>
      <c r="F196" s="86"/>
      <c r="G196" s="185"/>
      <c r="H196" s="82"/>
      <c r="I196" s="185"/>
      <c r="J196" s="82"/>
      <c r="K196" s="186"/>
      <c r="L196" s="187"/>
      <c r="M196" s="188" t="str">
        <f>IF(ISBLANK(E196),"",IF(E196&lt;&gt;"VULA Basis","Ikke viktig",IF(ISNUMBER(MATCH(D196,Postnummer!A:A,0)),VLOOKUP(D196,Postnummer!A:D,4,0),"Distrikt")))</f>
        <v/>
      </c>
      <c r="N196" s="188">
        <f t="shared" ref="N196:N259" si="17">DATE(YEAR(G196),MONTH(G196),DAY(G196))+TIME(HOUR(H196),MINUTE(H196),0)</f>
        <v>0</v>
      </c>
      <c r="O196" s="188">
        <f t="shared" ref="O196:O259" si="18">DATE(YEAR(I196),MONTH(I196),DAY(I196))+TIME(HOUR(J196),MINUTE(J196),0)</f>
        <v>0</v>
      </c>
      <c r="P196" s="189" t="str">
        <f t="shared" ref="P196:P259" si="19">E196 &amp; IF(E196&lt;&gt;"VULA Basis",""," (" &amp; IF(AND(M196&lt;&gt;"Distrikt",M196&lt;&gt;""),"Sentralt","Distrikt") &amp; ")")</f>
        <v/>
      </c>
      <c r="Q196" s="182" t="e">
        <f>MATCH(P196,'SLA-parameter DRIFT'!$2:$2,0)</f>
        <v>#N/A</v>
      </c>
      <c r="R196" s="182" t="e">
        <f ca="1">MATCH(TIME(HOUR(H196),MINUTE(H196),SECOND(H196)),OFFSET('SLA-parameter DRIFT'!$A$1,0,Q196-1,1000,1))</f>
        <v>#N/A</v>
      </c>
      <c r="S196" s="190" t="e">
        <f ca="1">DATE(YEAR(T196),MONTH(T196),DAY(T196))
+VLOOKUP(TIME(HOUR(T196),MINUTE(T196)-1,0),OFFSET('SLA-parameter DRIFT'!$A$1,2,Q196-1,4,3),3)
+VLOOKUP(TIME(HOUR(T196),MINUTE(T196)-1,0),OFFSET('SLA-parameter DRIFT'!$A$1,2,Q196-1,4,3),2)</f>
        <v>#N/A</v>
      </c>
      <c r="T196" s="191" t="e">
        <f ca="1">VLOOKUP(DATE(YEAR(G196),MONTH(G196),DAY(G196)),Virkedager!C:G,2,0)+
IF(VLOOKUP(DATE(YEAR(G196),MONTH(G196),DAY(G196)),Virkedager!C:G,2,0)=DATE(YEAR(G196),MONTH(G196),DAY(G196)),OFFSET('SLA-parameter DRIFT'!$A$1,R196,Q196-1),OFFSET('SLA-parameter DRIFT'!$A$1,3,Q196-1))</f>
        <v>#N/A</v>
      </c>
      <c r="U196" s="182" t="e">
        <f t="shared" ca="1" si="15"/>
        <v>#N/A</v>
      </c>
      <c r="V196" s="92" t="str">
        <f t="shared" si="16"/>
        <v/>
      </c>
      <c r="W196" s="192"/>
      <c r="Y196" s="193"/>
      <c r="Z196" s="193"/>
      <c r="AA196" s="133"/>
    </row>
    <row r="197" spans="2:27" s="60" customFormat="1" ht="15" x14ac:dyDescent="0.25">
      <c r="B197" s="183"/>
      <c r="C197" s="184"/>
      <c r="D197" s="80"/>
      <c r="E197" s="81"/>
      <c r="F197" s="86"/>
      <c r="G197" s="185"/>
      <c r="H197" s="82"/>
      <c r="I197" s="185"/>
      <c r="J197" s="82"/>
      <c r="K197" s="186"/>
      <c r="L197" s="187"/>
      <c r="M197" s="188" t="str">
        <f>IF(ISBLANK(E197),"",IF(E197&lt;&gt;"VULA Basis","Ikke viktig",IF(ISNUMBER(MATCH(D197,Postnummer!A:A,0)),VLOOKUP(D197,Postnummer!A:D,4,0),"Distrikt")))</f>
        <v/>
      </c>
      <c r="N197" s="188">
        <f t="shared" si="17"/>
        <v>0</v>
      </c>
      <c r="O197" s="188">
        <f t="shared" si="18"/>
        <v>0</v>
      </c>
      <c r="P197" s="189" t="str">
        <f t="shared" si="19"/>
        <v/>
      </c>
      <c r="Q197" s="182" t="e">
        <f>MATCH(P197,'SLA-parameter DRIFT'!$2:$2,0)</f>
        <v>#N/A</v>
      </c>
      <c r="R197" s="182" t="e">
        <f ca="1">MATCH(TIME(HOUR(H197),MINUTE(H197),SECOND(H197)),OFFSET('SLA-parameter DRIFT'!$A$1,0,Q197-1,1000,1))</f>
        <v>#N/A</v>
      </c>
      <c r="S197" s="190" t="e">
        <f ca="1">DATE(YEAR(T197),MONTH(T197),DAY(T197))
+VLOOKUP(TIME(HOUR(T197),MINUTE(T197)-1,0),OFFSET('SLA-parameter DRIFT'!$A$1,2,Q197-1,4,3),3)
+VLOOKUP(TIME(HOUR(T197),MINUTE(T197)-1,0),OFFSET('SLA-parameter DRIFT'!$A$1,2,Q197-1,4,3),2)</f>
        <v>#N/A</v>
      </c>
      <c r="T197" s="191" t="e">
        <f ca="1">VLOOKUP(DATE(YEAR(G197),MONTH(G197),DAY(G197)),Virkedager!C:G,2,0)+
IF(VLOOKUP(DATE(YEAR(G197),MONTH(G197),DAY(G197)),Virkedager!C:G,2,0)=DATE(YEAR(G197),MONTH(G197),DAY(G197)),OFFSET('SLA-parameter DRIFT'!$A$1,R197,Q197-1),OFFSET('SLA-parameter DRIFT'!$A$1,3,Q197-1))</f>
        <v>#N/A</v>
      </c>
      <c r="U197" s="182" t="e">
        <f t="shared" ca="1" si="15"/>
        <v>#N/A</v>
      </c>
      <c r="V197" s="92" t="str">
        <f t="shared" si="16"/>
        <v/>
      </c>
      <c r="W197" s="192"/>
      <c r="Y197" s="193"/>
      <c r="Z197" s="193"/>
      <c r="AA197" s="133"/>
    </row>
    <row r="198" spans="2:27" s="60" customFormat="1" ht="15" x14ac:dyDescent="0.25">
      <c r="B198" s="183"/>
      <c r="C198" s="184"/>
      <c r="D198" s="80"/>
      <c r="E198" s="81"/>
      <c r="F198" s="86"/>
      <c r="G198" s="185"/>
      <c r="H198" s="82"/>
      <c r="I198" s="185"/>
      <c r="J198" s="82"/>
      <c r="K198" s="186"/>
      <c r="L198" s="187"/>
      <c r="M198" s="188" t="str">
        <f>IF(ISBLANK(E198),"",IF(E198&lt;&gt;"VULA Basis","Ikke viktig",IF(ISNUMBER(MATCH(D198,Postnummer!A:A,0)),VLOOKUP(D198,Postnummer!A:D,4,0),"Distrikt")))</f>
        <v/>
      </c>
      <c r="N198" s="188">
        <f t="shared" si="17"/>
        <v>0</v>
      </c>
      <c r="O198" s="188">
        <f t="shared" si="18"/>
        <v>0</v>
      </c>
      <c r="P198" s="189" t="str">
        <f t="shared" si="19"/>
        <v/>
      </c>
      <c r="Q198" s="182" t="e">
        <f>MATCH(P198,'SLA-parameter DRIFT'!$2:$2,0)</f>
        <v>#N/A</v>
      </c>
      <c r="R198" s="182" t="e">
        <f ca="1">MATCH(TIME(HOUR(H198),MINUTE(H198),SECOND(H198)),OFFSET('SLA-parameter DRIFT'!$A$1,0,Q198-1,1000,1))</f>
        <v>#N/A</v>
      </c>
      <c r="S198" s="190" t="e">
        <f ca="1">DATE(YEAR(T198),MONTH(T198),DAY(T198))
+VLOOKUP(TIME(HOUR(T198),MINUTE(T198)-1,0),OFFSET('SLA-parameter DRIFT'!$A$1,2,Q198-1,4,3),3)
+VLOOKUP(TIME(HOUR(T198),MINUTE(T198)-1,0),OFFSET('SLA-parameter DRIFT'!$A$1,2,Q198-1,4,3),2)</f>
        <v>#N/A</v>
      </c>
      <c r="T198" s="191" t="e">
        <f ca="1">VLOOKUP(DATE(YEAR(G198),MONTH(G198),DAY(G198)),Virkedager!C:G,2,0)+
IF(VLOOKUP(DATE(YEAR(G198),MONTH(G198),DAY(G198)),Virkedager!C:G,2,0)=DATE(YEAR(G198),MONTH(G198),DAY(G198)),OFFSET('SLA-parameter DRIFT'!$A$1,R198,Q198-1),OFFSET('SLA-parameter DRIFT'!$A$1,3,Q198-1))</f>
        <v>#N/A</v>
      </c>
      <c r="U198" s="182" t="e">
        <f t="shared" ref="U198:U261" ca="1" si="20">O198&lt;=S198</f>
        <v>#N/A</v>
      </c>
      <c r="V198" s="92" t="str">
        <f t="shared" si="16"/>
        <v/>
      </c>
      <c r="W198" s="192"/>
      <c r="Y198" s="193"/>
      <c r="Z198" s="193"/>
      <c r="AA198" s="133"/>
    </row>
    <row r="199" spans="2:27" s="60" customFormat="1" ht="15" x14ac:dyDescent="0.25">
      <c r="B199" s="183"/>
      <c r="C199" s="184"/>
      <c r="D199" s="80"/>
      <c r="E199" s="81"/>
      <c r="F199" s="86"/>
      <c r="G199" s="185"/>
      <c r="H199" s="82"/>
      <c r="I199" s="185"/>
      <c r="J199" s="82"/>
      <c r="K199" s="186"/>
      <c r="L199" s="187"/>
      <c r="M199" s="188" t="str">
        <f>IF(ISBLANK(E199),"",IF(E199&lt;&gt;"VULA Basis","Ikke viktig",IF(ISNUMBER(MATCH(D199,Postnummer!A:A,0)),VLOOKUP(D199,Postnummer!A:D,4,0),"Distrikt")))</f>
        <v/>
      </c>
      <c r="N199" s="188">
        <f t="shared" si="17"/>
        <v>0</v>
      </c>
      <c r="O199" s="188">
        <f t="shared" si="18"/>
        <v>0</v>
      </c>
      <c r="P199" s="189" t="str">
        <f t="shared" si="19"/>
        <v/>
      </c>
      <c r="Q199" s="182" t="e">
        <f>MATCH(P199,'SLA-parameter DRIFT'!$2:$2,0)</f>
        <v>#N/A</v>
      </c>
      <c r="R199" s="182" t="e">
        <f ca="1">MATCH(TIME(HOUR(H199),MINUTE(H199),SECOND(H199)),OFFSET('SLA-parameter DRIFT'!$A$1,0,Q199-1,1000,1))</f>
        <v>#N/A</v>
      </c>
      <c r="S199" s="190" t="e">
        <f ca="1">DATE(YEAR(T199),MONTH(T199),DAY(T199))
+VLOOKUP(TIME(HOUR(T199),MINUTE(T199)-1,0),OFFSET('SLA-parameter DRIFT'!$A$1,2,Q199-1,4,3),3)
+VLOOKUP(TIME(HOUR(T199),MINUTE(T199)-1,0),OFFSET('SLA-parameter DRIFT'!$A$1,2,Q199-1,4,3),2)</f>
        <v>#N/A</v>
      </c>
      <c r="T199" s="191" t="e">
        <f ca="1">VLOOKUP(DATE(YEAR(G199),MONTH(G199),DAY(G199)),Virkedager!C:G,2,0)+
IF(VLOOKUP(DATE(YEAR(G199),MONTH(G199),DAY(G199)),Virkedager!C:G,2,0)=DATE(YEAR(G199),MONTH(G199),DAY(G199)),OFFSET('SLA-parameter DRIFT'!$A$1,R199,Q199-1),OFFSET('SLA-parameter DRIFT'!$A$1,3,Q199-1))</f>
        <v>#N/A</v>
      </c>
      <c r="U199" s="182" t="e">
        <f t="shared" ca="1" si="20"/>
        <v>#N/A</v>
      </c>
      <c r="V199" s="92" t="str">
        <f t="shared" si="16"/>
        <v/>
      </c>
      <c r="W199" s="192"/>
      <c r="Y199" s="193"/>
      <c r="Z199" s="193"/>
      <c r="AA199" s="133"/>
    </row>
    <row r="200" spans="2:27" s="60" customFormat="1" ht="15" x14ac:dyDescent="0.25">
      <c r="B200" s="183"/>
      <c r="C200" s="184"/>
      <c r="D200" s="80"/>
      <c r="E200" s="81"/>
      <c r="F200" s="86"/>
      <c r="G200" s="185"/>
      <c r="H200" s="82"/>
      <c r="I200" s="185"/>
      <c r="J200" s="82"/>
      <c r="K200" s="186"/>
      <c r="L200" s="187"/>
      <c r="M200" s="188" t="str">
        <f>IF(ISBLANK(E200),"",IF(E200&lt;&gt;"VULA Basis","Ikke viktig",IF(ISNUMBER(MATCH(D200,Postnummer!A:A,0)),VLOOKUP(D200,Postnummer!A:D,4,0),"Distrikt")))</f>
        <v/>
      </c>
      <c r="N200" s="188">
        <f t="shared" si="17"/>
        <v>0</v>
      </c>
      <c r="O200" s="188">
        <f t="shared" si="18"/>
        <v>0</v>
      </c>
      <c r="P200" s="189" t="str">
        <f t="shared" si="19"/>
        <v/>
      </c>
      <c r="Q200" s="182" t="e">
        <f>MATCH(P200,'SLA-parameter DRIFT'!$2:$2,0)</f>
        <v>#N/A</v>
      </c>
      <c r="R200" s="182" t="e">
        <f ca="1">MATCH(TIME(HOUR(H200),MINUTE(H200),SECOND(H200)),OFFSET('SLA-parameter DRIFT'!$A$1,0,Q200-1,1000,1))</f>
        <v>#N/A</v>
      </c>
      <c r="S200" s="190" t="e">
        <f ca="1">DATE(YEAR(T200),MONTH(T200),DAY(T200))
+VLOOKUP(TIME(HOUR(T200),MINUTE(T200)-1,0),OFFSET('SLA-parameter DRIFT'!$A$1,2,Q200-1,4,3),3)
+VLOOKUP(TIME(HOUR(T200),MINUTE(T200)-1,0),OFFSET('SLA-parameter DRIFT'!$A$1,2,Q200-1,4,3),2)</f>
        <v>#N/A</v>
      </c>
      <c r="T200" s="191" t="e">
        <f ca="1">VLOOKUP(DATE(YEAR(G200),MONTH(G200),DAY(G200)),Virkedager!C:G,2,0)+
IF(VLOOKUP(DATE(YEAR(G200),MONTH(G200),DAY(G200)),Virkedager!C:G,2,0)=DATE(YEAR(G200),MONTH(G200),DAY(G200)),OFFSET('SLA-parameter DRIFT'!$A$1,R200,Q200-1),OFFSET('SLA-parameter DRIFT'!$A$1,3,Q200-1))</f>
        <v>#N/A</v>
      </c>
      <c r="U200" s="182" t="e">
        <f t="shared" ca="1" si="20"/>
        <v>#N/A</v>
      </c>
      <c r="V200" s="92" t="str">
        <f t="shared" si="16"/>
        <v/>
      </c>
      <c r="W200" s="192"/>
      <c r="Y200" s="193"/>
      <c r="Z200" s="193"/>
      <c r="AA200" s="133"/>
    </row>
    <row r="201" spans="2:27" s="60" customFormat="1" ht="15" x14ac:dyDescent="0.25">
      <c r="B201" s="183"/>
      <c r="C201" s="184"/>
      <c r="D201" s="80"/>
      <c r="E201" s="81"/>
      <c r="F201" s="86"/>
      <c r="G201" s="185"/>
      <c r="H201" s="82"/>
      <c r="I201" s="185"/>
      <c r="J201" s="82"/>
      <c r="K201" s="186"/>
      <c r="L201" s="187"/>
      <c r="M201" s="188" t="str">
        <f>IF(ISBLANK(E201),"",IF(E201&lt;&gt;"VULA Basis","Ikke viktig",IF(ISNUMBER(MATCH(D201,Postnummer!A:A,0)),VLOOKUP(D201,Postnummer!A:D,4,0),"Distrikt")))</f>
        <v/>
      </c>
      <c r="N201" s="188">
        <f t="shared" si="17"/>
        <v>0</v>
      </c>
      <c r="O201" s="188">
        <f t="shared" si="18"/>
        <v>0</v>
      </c>
      <c r="P201" s="189" t="str">
        <f t="shared" si="19"/>
        <v/>
      </c>
      <c r="Q201" s="182" t="e">
        <f>MATCH(P201,'SLA-parameter DRIFT'!$2:$2,0)</f>
        <v>#N/A</v>
      </c>
      <c r="R201" s="182" t="e">
        <f ca="1">MATCH(TIME(HOUR(H201),MINUTE(H201),SECOND(H201)),OFFSET('SLA-parameter DRIFT'!$A$1,0,Q201-1,1000,1))</f>
        <v>#N/A</v>
      </c>
      <c r="S201" s="190" t="e">
        <f ca="1">DATE(YEAR(T201),MONTH(T201),DAY(T201))
+VLOOKUP(TIME(HOUR(T201),MINUTE(T201)-1,0),OFFSET('SLA-parameter DRIFT'!$A$1,2,Q201-1,4,3),3)
+VLOOKUP(TIME(HOUR(T201),MINUTE(T201)-1,0),OFFSET('SLA-parameter DRIFT'!$A$1,2,Q201-1,4,3),2)</f>
        <v>#N/A</v>
      </c>
      <c r="T201" s="191" t="e">
        <f ca="1">VLOOKUP(DATE(YEAR(G201),MONTH(G201),DAY(G201)),Virkedager!C:G,2,0)+
IF(VLOOKUP(DATE(YEAR(G201),MONTH(G201),DAY(G201)),Virkedager!C:G,2,0)=DATE(YEAR(G201),MONTH(G201),DAY(G201)),OFFSET('SLA-parameter DRIFT'!$A$1,R201,Q201-1),OFFSET('SLA-parameter DRIFT'!$A$1,3,Q201-1))</f>
        <v>#N/A</v>
      </c>
      <c r="U201" s="182" t="e">
        <f t="shared" ca="1" si="20"/>
        <v>#N/A</v>
      </c>
      <c r="V201" s="92" t="str">
        <f t="shared" si="16"/>
        <v/>
      </c>
      <c r="W201" s="192"/>
      <c r="Y201" s="193"/>
      <c r="Z201" s="193"/>
      <c r="AA201" s="133"/>
    </row>
    <row r="202" spans="2:27" s="60" customFormat="1" ht="15" x14ac:dyDescent="0.25">
      <c r="B202" s="183"/>
      <c r="C202" s="184"/>
      <c r="D202" s="80"/>
      <c r="E202" s="81"/>
      <c r="F202" s="86"/>
      <c r="G202" s="185"/>
      <c r="H202" s="82"/>
      <c r="I202" s="185"/>
      <c r="J202" s="82"/>
      <c r="K202" s="186"/>
      <c r="L202" s="187"/>
      <c r="M202" s="188" t="str">
        <f>IF(ISBLANK(E202),"",IF(E202&lt;&gt;"VULA Basis","Ikke viktig",IF(ISNUMBER(MATCH(D202,Postnummer!A:A,0)),VLOOKUP(D202,Postnummer!A:D,4,0),"Distrikt")))</f>
        <v/>
      </c>
      <c r="N202" s="188">
        <f t="shared" si="17"/>
        <v>0</v>
      </c>
      <c r="O202" s="188">
        <f t="shared" si="18"/>
        <v>0</v>
      </c>
      <c r="P202" s="189" t="str">
        <f t="shared" si="19"/>
        <v/>
      </c>
      <c r="Q202" s="182" t="e">
        <f>MATCH(P202,'SLA-parameter DRIFT'!$2:$2,0)</f>
        <v>#N/A</v>
      </c>
      <c r="R202" s="182" t="e">
        <f ca="1">MATCH(TIME(HOUR(H202),MINUTE(H202),SECOND(H202)),OFFSET('SLA-parameter DRIFT'!$A$1,0,Q202-1,1000,1))</f>
        <v>#N/A</v>
      </c>
      <c r="S202" s="190" t="e">
        <f ca="1">DATE(YEAR(T202),MONTH(T202),DAY(T202))
+VLOOKUP(TIME(HOUR(T202),MINUTE(T202)-1,0),OFFSET('SLA-parameter DRIFT'!$A$1,2,Q202-1,4,3),3)
+VLOOKUP(TIME(HOUR(T202),MINUTE(T202)-1,0),OFFSET('SLA-parameter DRIFT'!$A$1,2,Q202-1,4,3),2)</f>
        <v>#N/A</v>
      </c>
      <c r="T202" s="191" t="e">
        <f ca="1">VLOOKUP(DATE(YEAR(G202),MONTH(G202),DAY(G202)),Virkedager!C:G,2,0)+
IF(VLOOKUP(DATE(YEAR(G202),MONTH(G202),DAY(G202)),Virkedager!C:G,2,0)=DATE(YEAR(G202),MONTH(G202),DAY(G202)),OFFSET('SLA-parameter DRIFT'!$A$1,R202,Q202-1),OFFSET('SLA-parameter DRIFT'!$A$1,3,Q202-1))</f>
        <v>#N/A</v>
      </c>
      <c r="U202" s="182" t="e">
        <f t="shared" ca="1" si="20"/>
        <v>#N/A</v>
      </c>
      <c r="V202" s="92" t="str">
        <f t="shared" si="16"/>
        <v/>
      </c>
      <c r="W202" s="192"/>
      <c r="Y202" s="193"/>
      <c r="Z202" s="193"/>
      <c r="AA202" s="133"/>
    </row>
    <row r="203" spans="2:27" s="60" customFormat="1" ht="15" x14ac:dyDescent="0.25">
      <c r="B203" s="183"/>
      <c r="C203" s="184"/>
      <c r="D203" s="80"/>
      <c r="E203" s="81"/>
      <c r="F203" s="86"/>
      <c r="G203" s="185"/>
      <c r="H203" s="82"/>
      <c r="I203" s="185"/>
      <c r="J203" s="82"/>
      <c r="K203" s="186"/>
      <c r="L203" s="187"/>
      <c r="M203" s="188" t="str">
        <f>IF(ISBLANK(E203),"",IF(E203&lt;&gt;"VULA Basis","Ikke viktig",IF(ISNUMBER(MATCH(D203,Postnummer!A:A,0)),VLOOKUP(D203,Postnummer!A:D,4,0),"Distrikt")))</f>
        <v/>
      </c>
      <c r="N203" s="188">
        <f t="shared" si="17"/>
        <v>0</v>
      </c>
      <c r="O203" s="188">
        <f t="shared" si="18"/>
        <v>0</v>
      </c>
      <c r="P203" s="189" t="str">
        <f t="shared" si="19"/>
        <v/>
      </c>
      <c r="Q203" s="182" t="e">
        <f>MATCH(P203,'SLA-parameter DRIFT'!$2:$2,0)</f>
        <v>#N/A</v>
      </c>
      <c r="R203" s="182" t="e">
        <f ca="1">MATCH(TIME(HOUR(H203),MINUTE(H203),SECOND(H203)),OFFSET('SLA-parameter DRIFT'!$A$1,0,Q203-1,1000,1))</f>
        <v>#N/A</v>
      </c>
      <c r="S203" s="190" t="e">
        <f ca="1">DATE(YEAR(T203),MONTH(T203),DAY(T203))
+VLOOKUP(TIME(HOUR(T203),MINUTE(T203)-1,0),OFFSET('SLA-parameter DRIFT'!$A$1,2,Q203-1,4,3),3)
+VLOOKUP(TIME(HOUR(T203),MINUTE(T203)-1,0),OFFSET('SLA-parameter DRIFT'!$A$1,2,Q203-1,4,3),2)</f>
        <v>#N/A</v>
      </c>
      <c r="T203" s="191" t="e">
        <f ca="1">VLOOKUP(DATE(YEAR(G203),MONTH(G203),DAY(G203)),Virkedager!C:G,2,0)+
IF(VLOOKUP(DATE(YEAR(G203),MONTH(G203),DAY(G203)),Virkedager!C:G,2,0)=DATE(YEAR(G203),MONTH(G203),DAY(G203)),OFFSET('SLA-parameter DRIFT'!$A$1,R203,Q203-1),OFFSET('SLA-parameter DRIFT'!$A$1,3,Q203-1))</f>
        <v>#N/A</v>
      </c>
      <c r="U203" s="182" t="e">
        <f t="shared" ca="1" si="20"/>
        <v>#N/A</v>
      </c>
      <c r="V203" s="92" t="str">
        <f t="shared" si="16"/>
        <v/>
      </c>
      <c r="W203" s="192"/>
      <c r="Y203" s="193"/>
      <c r="Z203" s="193"/>
      <c r="AA203" s="133"/>
    </row>
    <row r="204" spans="2:27" s="60" customFormat="1" ht="15" x14ac:dyDescent="0.25">
      <c r="B204" s="183"/>
      <c r="C204" s="184"/>
      <c r="D204" s="80"/>
      <c r="E204" s="81"/>
      <c r="F204" s="86"/>
      <c r="G204" s="185"/>
      <c r="H204" s="82"/>
      <c r="I204" s="185"/>
      <c r="J204" s="82"/>
      <c r="K204" s="186"/>
      <c r="L204" s="187"/>
      <c r="M204" s="188" t="str">
        <f>IF(ISBLANK(E204),"",IF(E204&lt;&gt;"VULA Basis","Ikke viktig",IF(ISNUMBER(MATCH(D204,Postnummer!A:A,0)),VLOOKUP(D204,Postnummer!A:D,4,0),"Distrikt")))</f>
        <v/>
      </c>
      <c r="N204" s="188">
        <f t="shared" si="17"/>
        <v>0</v>
      </c>
      <c r="O204" s="188">
        <f t="shared" si="18"/>
        <v>0</v>
      </c>
      <c r="P204" s="189" t="str">
        <f t="shared" si="19"/>
        <v/>
      </c>
      <c r="Q204" s="182" t="e">
        <f>MATCH(P204,'SLA-parameter DRIFT'!$2:$2,0)</f>
        <v>#N/A</v>
      </c>
      <c r="R204" s="182" t="e">
        <f ca="1">MATCH(TIME(HOUR(H204),MINUTE(H204),SECOND(H204)),OFFSET('SLA-parameter DRIFT'!$A$1,0,Q204-1,1000,1))</f>
        <v>#N/A</v>
      </c>
      <c r="S204" s="190" t="e">
        <f ca="1">DATE(YEAR(T204),MONTH(T204),DAY(T204))
+VLOOKUP(TIME(HOUR(T204),MINUTE(T204)-1,0),OFFSET('SLA-parameter DRIFT'!$A$1,2,Q204-1,4,3),3)
+VLOOKUP(TIME(HOUR(T204),MINUTE(T204)-1,0),OFFSET('SLA-parameter DRIFT'!$A$1,2,Q204-1,4,3),2)</f>
        <v>#N/A</v>
      </c>
      <c r="T204" s="191" t="e">
        <f ca="1">VLOOKUP(DATE(YEAR(G204),MONTH(G204),DAY(G204)),Virkedager!C:G,2,0)+
IF(VLOOKUP(DATE(YEAR(G204),MONTH(G204),DAY(G204)),Virkedager!C:G,2,0)=DATE(YEAR(G204),MONTH(G204),DAY(G204)),OFFSET('SLA-parameter DRIFT'!$A$1,R204,Q204-1),OFFSET('SLA-parameter DRIFT'!$A$1,3,Q204-1))</f>
        <v>#N/A</v>
      </c>
      <c r="U204" s="182" t="e">
        <f t="shared" ca="1" si="20"/>
        <v>#N/A</v>
      </c>
      <c r="V204" s="92" t="str">
        <f t="shared" si="16"/>
        <v/>
      </c>
      <c r="W204" s="192"/>
      <c r="Y204" s="193"/>
      <c r="Z204" s="193"/>
      <c r="AA204" s="133"/>
    </row>
    <row r="205" spans="2:27" s="60" customFormat="1" ht="15" x14ac:dyDescent="0.25">
      <c r="B205" s="183"/>
      <c r="C205" s="184"/>
      <c r="D205" s="80"/>
      <c r="E205" s="81"/>
      <c r="F205" s="86"/>
      <c r="G205" s="185"/>
      <c r="H205" s="82"/>
      <c r="I205" s="185"/>
      <c r="J205" s="82"/>
      <c r="K205" s="186"/>
      <c r="L205" s="187"/>
      <c r="M205" s="188" t="str">
        <f>IF(ISBLANK(E205),"",IF(E205&lt;&gt;"VULA Basis","Ikke viktig",IF(ISNUMBER(MATCH(D205,Postnummer!A:A,0)),VLOOKUP(D205,Postnummer!A:D,4,0),"Distrikt")))</f>
        <v/>
      </c>
      <c r="N205" s="188">
        <f t="shared" si="17"/>
        <v>0</v>
      </c>
      <c r="O205" s="188">
        <f t="shared" si="18"/>
        <v>0</v>
      </c>
      <c r="P205" s="189" t="str">
        <f t="shared" si="19"/>
        <v/>
      </c>
      <c r="Q205" s="182" t="e">
        <f>MATCH(P205,'SLA-parameter DRIFT'!$2:$2,0)</f>
        <v>#N/A</v>
      </c>
      <c r="R205" s="182" t="e">
        <f ca="1">MATCH(TIME(HOUR(H205),MINUTE(H205),SECOND(H205)),OFFSET('SLA-parameter DRIFT'!$A$1,0,Q205-1,1000,1))</f>
        <v>#N/A</v>
      </c>
      <c r="S205" s="190" t="e">
        <f ca="1">DATE(YEAR(T205),MONTH(T205),DAY(T205))
+VLOOKUP(TIME(HOUR(T205),MINUTE(T205)-1,0),OFFSET('SLA-parameter DRIFT'!$A$1,2,Q205-1,4,3),3)
+VLOOKUP(TIME(HOUR(T205),MINUTE(T205)-1,0),OFFSET('SLA-parameter DRIFT'!$A$1,2,Q205-1,4,3),2)</f>
        <v>#N/A</v>
      </c>
      <c r="T205" s="191" t="e">
        <f ca="1">VLOOKUP(DATE(YEAR(G205),MONTH(G205),DAY(G205)),Virkedager!C:G,2,0)+
IF(VLOOKUP(DATE(YEAR(G205),MONTH(G205),DAY(G205)),Virkedager!C:G,2,0)=DATE(YEAR(G205),MONTH(G205),DAY(G205)),OFFSET('SLA-parameter DRIFT'!$A$1,R205,Q205-1),OFFSET('SLA-parameter DRIFT'!$A$1,3,Q205-1))</f>
        <v>#N/A</v>
      </c>
      <c r="U205" s="182" t="e">
        <f t="shared" ca="1" si="20"/>
        <v>#N/A</v>
      </c>
      <c r="V205" s="92" t="str">
        <f t="shared" si="16"/>
        <v/>
      </c>
      <c r="W205" s="192"/>
      <c r="Y205" s="193"/>
      <c r="Z205" s="193"/>
      <c r="AA205" s="133"/>
    </row>
    <row r="206" spans="2:27" s="60" customFormat="1" ht="15" x14ac:dyDescent="0.25">
      <c r="B206" s="183"/>
      <c r="C206" s="184"/>
      <c r="D206" s="80"/>
      <c r="E206" s="81"/>
      <c r="F206" s="86"/>
      <c r="G206" s="185"/>
      <c r="H206" s="82"/>
      <c r="I206" s="185"/>
      <c r="J206" s="82"/>
      <c r="K206" s="186"/>
      <c r="L206" s="187"/>
      <c r="M206" s="188" t="str">
        <f>IF(ISBLANK(E206),"",IF(E206&lt;&gt;"VULA Basis","Ikke viktig",IF(ISNUMBER(MATCH(D206,Postnummer!A:A,0)),VLOOKUP(D206,Postnummer!A:D,4,0),"Distrikt")))</f>
        <v/>
      </c>
      <c r="N206" s="188">
        <f t="shared" si="17"/>
        <v>0</v>
      </c>
      <c r="O206" s="188">
        <f t="shared" si="18"/>
        <v>0</v>
      </c>
      <c r="P206" s="189" t="str">
        <f t="shared" si="19"/>
        <v/>
      </c>
      <c r="Q206" s="182" t="e">
        <f>MATCH(P206,'SLA-parameter DRIFT'!$2:$2,0)</f>
        <v>#N/A</v>
      </c>
      <c r="R206" s="182" t="e">
        <f ca="1">MATCH(TIME(HOUR(H206),MINUTE(H206),SECOND(H206)),OFFSET('SLA-parameter DRIFT'!$A$1,0,Q206-1,1000,1))</f>
        <v>#N/A</v>
      </c>
      <c r="S206" s="190" t="e">
        <f ca="1">DATE(YEAR(T206),MONTH(T206),DAY(T206))
+VLOOKUP(TIME(HOUR(T206),MINUTE(T206)-1,0),OFFSET('SLA-parameter DRIFT'!$A$1,2,Q206-1,4,3),3)
+VLOOKUP(TIME(HOUR(T206),MINUTE(T206)-1,0),OFFSET('SLA-parameter DRIFT'!$A$1,2,Q206-1,4,3),2)</f>
        <v>#N/A</v>
      </c>
      <c r="T206" s="191" t="e">
        <f ca="1">VLOOKUP(DATE(YEAR(G206),MONTH(G206),DAY(G206)),Virkedager!C:G,2,0)+
IF(VLOOKUP(DATE(YEAR(G206),MONTH(G206),DAY(G206)),Virkedager!C:G,2,0)=DATE(YEAR(G206),MONTH(G206),DAY(G206)),OFFSET('SLA-parameter DRIFT'!$A$1,R206,Q206-1),OFFSET('SLA-parameter DRIFT'!$A$1,3,Q206-1))</f>
        <v>#N/A</v>
      </c>
      <c r="U206" s="182" t="e">
        <f t="shared" ca="1" si="20"/>
        <v>#N/A</v>
      </c>
      <c r="V206" s="92" t="str">
        <f t="shared" si="16"/>
        <v/>
      </c>
      <c r="W206" s="192"/>
      <c r="Y206" s="193"/>
      <c r="Z206" s="193"/>
      <c r="AA206" s="133"/>
    </row>
    <row r="207" spans="2:27" s="60" customFormat="1" ht="15" x14ac:dyDescent="0.25">
      <c r="B207" s="183"/>
      <c r="C207" s="184"/>
      <c r="D207" s="80"/>
      <c r="E207" s="81"/>
      <c r="F207" s="86"/>
      <c r="G207" s="185"/>
      <c r="H207" s="82"/>
      <c r="I207" s="185"/>
      <c r="J207" s="82"/>
      <c r="K207" s="186"/>
      <c r="L207" s="187"/>
      <c r="M207" s="188" t="str">
        <f>IF(ISBLANK(E207),"",IF(E207&lt;&gt;"VULA Basis","Ikke viktig",IF(ISNUMBER(MATCH(D207,Postnummer!A:A,0)),VLOOKUP(D207,Postnummer!A:D,4,0),"Distrikt")))</f>
        <v/>
      </c>
      <c r="N207" s="188">
        <f t="shared" si="17"/>
        <v>0</v>
      </c>
      <c r="O207" s="188">
        <f t="shared" si="18"/>
        <v>0</v>
      </c>
      <c r="P207" s="189" t="str">
        <f t="shared" si="19"/>
        <v/>
      </c>
      <c r="Q207" s="182" t="e">
        <f>MATCH(P207,'SLA-parameter DRIFT'!$2:$2,0)</f>
        <v>#N/A</v>
      </c>
      <c r="R207" s="182" t="e">
        <f ca="1">MATCH(TIME(HOUR(H207),MINUTE(H207),SECOND(H207)),OFFSET('SLA-parameter DRIFT'!$A$1,0,Q207-1,1000,1))</f>
        <v>#N/A</v>
      </c>
      <c r="S207" s="190" t="e">
        <f ca="1">DATE(YEAR(T207),MONTH(T207),DAY(T207))
+VLOOKUP(TIME(HOUR(T207),MINUTE(T207)-1,0),OFFSET('SLA-parameter DRIFT'!$A$1,2,Q207-1,4,3),3)
+VLOOKUP(TIME(HOUR(T207),MINUTE(T207)-1,0),OFFSET('SLA-parameter DRIFT'!$A$1,2,Q207-1,4,3),2)</f>
        <v>#N/A</v>
      </c>
      <c r="T207" s="191" t="e">
        <f ca="1">VLOOKUP(DATE(YEAR(G207),MONTH(G207),DAY(G207)),Virkedager!C:G,2,0)+
IF(VLOOKUP(DATE(YEAR(G207),MONTH(G207),DAY(G207)),Virkedager!C:G,2,0)=DATE(YEAR(G207),MONTH(G207),DAY(G207)),OFFSET('SLA-parameter DRIFT'!$A$1,R207,Q207-1),OFFSET('SLA-parameter DRIFT'!$A$1,3,Q207-1))</f>
        <v>#N/A</v>
      </c>
      <c r="U207" s="182" t="e">
        <f t="shared" ca="1" si="20"/>
        <v>#N/A</v>
      </c>
      <c r="V207" s="92" t="str">
        <f t="shared" si="16"/>
        <v/>
      </c>
      <c r="W207" s="192"/>
      <c r="Y207" s="193"/>
      <c r="Z207" s="193"/>
      <c r="AA207" s="133"/>
    </row>
    <row r="208" spans="2:27" s="60" customFormat="1" ht="15" x14ac:dyDescent="0.25">
      <c r="B208" s="183"/>
      <c r="C208" s="184"/>
      <c r="D208" s="80"/>
      <c r="E208" s="81"/>
      <c r="F208" s="86"/>
      <c r="G208" s="185"/>
      <c r="H208" s="82"/>
      <c r="I208" s="185"/>
      <c r="J208" s="82"/>
      <c r="K208" s="186"/>
      <c r="L208" s="187"/>
      <c r="M208" s="188" t="str">
        <f>IF(ISBLANK(E208),"",IF(E208&lt;&gt;"VULA Basis","Ikke viktig",IF(ISNUMBER(MATCH(D208,Postnummer!A:A,0)),VLOOKUP(D208,Postnummer!A:D,4,0),"Distrikt")))</f>
        <v/>
      </c>
      <c r="N208" s="188">
        <f t="shared" si="17"/>
        <v>0</v>
      </c>
      <c r="O208" s="188">
        <f t="shared" si="18"/>
        <v>0</v>
      </c>
      <c r="P208" s="189" t="str">
        <f t="shared" si="19"/>
        <v/>
      </c>
      <c r="Q208" s="182" t="e">
        <f>MATCH(P208,'SLA-parameter DRIFT'!$2:$2,0)</f>
        <v>#N/A</v>
      </c>
      <c r="R208" s="182" t="e">
        <f ca="1">MATCH(TIME(HOUR(H208),MINUTE(H208),SECOND(H208)),OFFSET('SLA-parameter DRIFT'!$A$1,0,Q208-1,1000,1))</f>
        <v>#N/A</v>
      </c>
      <c r="S208" s="190" t="e">
        <f ca="1">DATE(YEAR(T208),MONTH(T208),DAY(T208))
+VLOOKUP(TIME(HOUR(T208),MINUTE(T208)-1,0),OFFSET('SLA-parameter DRIFT'!$A$1,2,Q208-1,4,3),3)
+VLOOKUP(TIME(HOUR(T208),MINUTE(T208)-1,0),OFFSET('SLA-parameter DRIFT'!$A$1,2,Q208-1,4,3),2)</f>
        <v>#N/A</v>
      </c>
      <c r="T208" s="191" t="e">
        <f ca="1">VLOOKUP(DATE(YEAR(G208),MONTH(G208),DAY(G208)),Virkedager!C:G,2,0)+
IF(VLOOKUP(DATE(YEAR(G208),MONTH(G208),DAY(G208)),Virkedager!C:G,2,0)=DATE(YEAR(G208),MONTH(G208),DAY(G208)),OFFSET('SLA-parameter DRIFT'!$A$1,R208,Q208-1),OFFSET('SLA-parameter DRIFT'!$A$1,3,Q208-1))</f>
        <v>#N/A</v>
      </c>
      <c r="U208" s="182" t="e">
        <f t="shared" ca="1" si="20"/>
        <v>#N/A</v>
      </c>
      <c r="V208" s="92" t="str">
        <f t="shared" si="16"/>
        <v/>
      </c>
      <c r="W208" s="192"/>
      <c r="Y208" s="193"/>
      <c r="Z208" s="193"/>
      <c r="AA208" s="133"/>
    </row>
    <row r="209" spans="2:28" s="60" customFormat="1" ht="15" x14ac:dyDescent="0.25">
      <c r="B209" s="183"/>
      <c r="C209" s="184"/>
      <c r="D209" s="80"/>
      <c r="E209" s="81"/>
      <c r="F209" s="86"/>
      <c r="G209" s="185"/>
      <c r="H209" s="82"/>
      <c r="I209" s="185"/>
      <c r="J209" s="82"/>
      <c r="K209" s="186"/>
      <c r="L209" s="187"/>
      <c r="M209" s="188" t="str">
        <f>IF(ISBLANK(E209),"",IF(E209&lt;&gt;"VULA Basis","Ikke viktig",IF(ISNUMBER(MATCH(D209,Postnummer!A:A,0)),VLOOKUP(D209,Postnummer!A:D,4,0),"Distrikt")))</f>
        <v/>
      </c>
      <c r="N209" s="188">
        <f t="shared" si="17"/>
        <v>0</v>
      </c>
      <c r="O209" s="188">
        <f t="shared" si="18"/>
        <v>0</v>
      </c>
      <c r="P209" s="189" t="str">
        <f t="shared" si="19"/>
        <v/>
      </c>
      <c r="Q209" s="182" t="e">
        <f>MATCH(P209,'SLA-parameter DRIFT'!$2:$2,0)</f>
        <v>#N/A</v>
      </c>
      <c r="R209" s="182" t="e">
        <f ca="1">MATCH(TIME(HOUR(H209),MINUTE(H209),SECOND(H209)),OFFSET('SLA-parameter DRIFT'!$A$1,0,Q209-1,1000,1))</f>
        <v>#N/A</v>
      </c>
      <c r="S209" s="190" t="e">
        <f ca="1">DATE(YEAR(T209),MONTH(T209),DAY(T209))
+VLOOKUP(TIME(HOUR(T209),MINUTE(T209)-1,0),OFFSET('SLA-parameter DRIFT'!$A$1,2,Q209-1,4,3),3)
+VLOOKUP(TIME(HOUR(T209),MINUTE(T209)-1,0),OFFSET('SLA-parameter DRIFT'!$A$1,2,Q209-1,4,3),2)</f>
        <v>#N/A</v>
      </c>
      <c r="T209" s="191" t="e">
        <f ca="1">VLOOKUP(DATE(YEAR(G209),MONTH(G209),DAY(G209)),Virkedager!C:G,2,0)+
IF(VLOOKUP(DATE(YEAR(G209),MONTH(G209),DAY(G209)),Virkedager!C:G,2,0)=DATE(YEAR(G209),MONTH(G209),DAY(G209)),OFFSET('SLA-parameter DRIFT'!$A$1,R209,Q209-1),OFFSET('SLA-parameter DRIFT'!$A$1,3,Q209-1))</f>
        <v>#N/A</v>
      </c>
      <c r="U209" s="182" t="e">
        <f t="shared" ca="1" si="20"/>
        <v>#N/A</v>
      </c>
      <c r="V209" s="92" t="str">
        <f t="shared" si="16"/>
        <v/>
      </c>
      <c r="W209" s="192"/>
      <c r="Y209" s="193"/>
      <c r="Z209" s="193"/>
      <c r="AA209" s="133"/>
    </row>
    <row r="210" spans="2:28" s="60" customFormat="1" ht="15" x14ac:dyDescent="0.25">
      <c r="B210" s="183"/>
      <c r="C210" s="184"/>
      <c r="D210" s="80"/>
      <c r="E210" s="81"/>
      <c r="F210" s="86"/>
      <c r="G210" s="185"/>
      <c r="H210" s="82"/>
      <c r="I210" s="185"/>
      <c r="J210" s="82"/>
      <c r="K210" s="186"/>
      <c r="L210" s="187"/>
      <c r="M210" s="188" t="str">
        <f>IF(ISBLANK(E210),"",IF(E210&lt;&gt;"VULA Basis","Ikke viktig",IF(ISNUMBER(MATCH(D210,Postnummer!A:A,0)),VLOOKUP(D210,Postnummer!A:D,4,0),"Distrikt")))</f>
        <v/>
      </c>
      <c r="N210" s="188">
        <f t="shared" si="17"/>
        <v>0</v>
      </c>
      <c r="O210" s="188">
        <f t="shared" si="18"/>
        <v>0</v>
      </c>
      <c r="P210" s="189" t="str">
        <f t="shared" si="19"/>
        <v/>
      </c>
      <c r="Q210" s="182" t="e">
        <f>MATCH(P210,'SLA-parameter DRIFT'!$2:$2,0)</f>
        <v>#N/A</v>
      </c>
      <c r="R210" s="182" t="e">
        <f ca="1">MATCH(TIME(HOUR(H210),MINUTE(H210),SECOND(H210)),OFFSET('SLA-parameter DRIFT'!$A$1,0,Q210-1,1000,1))</f>
        <v>#N/A</v>
      </c>
      <c r="S210" s="190" t="e">
        <f ca="1">DATE(YEAR(T210),MONTH(T210),DAY(T210))
+VLOOKUP(TIME(HOUR(T210),MINUTE(T210)-1,0),OFFSET('SLA-parameter DRIFT'!$A$1,2,Q210-1,4,3),3)
+VLOOKUP(TIME(HOUR(T210),MINUTE(T210)-1,0),OFFSET('SLA-parameter DRIFT'!$A$1,2,Q210-1,4,3),2)</f>
        <v>#N/A</v>
      </c>
      <c r="T210" s="191" t="e">
        <f ca="1">VLOOKUP(DATE(YEAR(G210),MONTH(G210),DAY(G210)),Virkedager!C:G,2,0)+
IF(VLOOKUP(DATE(YEAR(G210),MONTH(G210),DAY(G210)),Virkedager!C:G,2,0)=DATE(YEAR(G210),MONTH(G210),DAY(G210)),OFFSET('SLA-parameter DRIFT'!$A$1,R210,Q210-1),OFFSET('SLA-parameter DRIFT'!$A$1,3,Q210-1))</f>
        <v>#N/A</v>
      </c>
      <c r="U210" s="182" t="e">
        <f t="shared" ca="1" si="20"/>
        <v>#N/A</v>
      </c>
      <c r="V210" s="92" t="str">
        <f t="shared" si="16"/>
        <v/>
      </c>
      <c r="W210" s="192"/>
      <c r="Y210" s="193"/>
      <c r="Z210" s="193"/>
      <c r="AA210" s="133"/>
    </row>
    <row r="211" spans="2:28" s="60" customFormat="1" ht="15" x14ac:dyDescent="0.25">
      <c r="B211" s="183"/>
      <c r="C211" s="184"/>
      <c r="D211" s="80"/>
      <c r="E211" s="81"/>
      <c r="F211" s="86"/>
      <c r="G211" s="185"/>
      <c r="H211" s="82"/>
      <c r="I211" s="185"/>
      <c r="J211" s="82"/>
      <c r="K211" s="186"/>
      <c r="L211" s="187"/>
      <c r="M211" s="188" t="str">
        <f>IF(ISBLANK(E211),"",IF(E211&lt;&gt;"VULA Basis","Ikke viktig",IF(ISNUMBER(MATCH(D211,Postnummer!A:A,0)),VLOOKUP(D211,Postnummer!A:D,4,0),"Distrikt")))</f>
        <v/>
      </c>
      <c r="N211" s="188">
        <f t="shared" si="17"/>
        <v>0</v>
      </c>
      <c r="O211" s="188">
        <f t="shared" si="18"/>
        <v>0</v>
      </c>
      <c r="P211" s="189" t="str">
        <f t="shared" si="19"/>
        <v/>
      </c>
      <c r="Q211" s="182" t="e">
        <f>MATCH(P211,'SLA-parameter DRIFT'!$2:$2,0)</f>
        <v>#N/A</v>
      </c>
      <c r="R211" s="182" t="e">
        <f ca="1">MATCH(TIME(HOUR(H211),MINUTE(H211),SECOND(H211)),OFFSET('SLA-parameter DRIFT'!$A$1,0,Q211-1,1000,1))</f>
        <v>#N/A</v>
      </c>
      <c r="S211" s="190" t="e">
        <f ca="1">DATE(YEAR(T211),MONTH(T211),DAY(T211))
+VLOOKUP(TIME(HOUR(T211),MINUTE(T211)-1,0),OFFSET('SLA-parameter DRIFT'!$A$1,2,Q211-1,4,3),3)
+VLOOKUP(TIME(HOUR(T211),MINUTE(T211)-1,0),OFFSET('SLA-parameter DRIFT'!$A$1,2,Q211-1,4,3),2)</f>
        <v>#N/A</v>
      </c>
      <c r="T211" s="191" t="e">
        <f ca="1">VLOOKUP(DATE(YEAR(G211),MONTH(G211),DAY(G211)),Virkedager!C:G,2,0)+
IF(VLOOKUP(DATE(YEAR(G211),MONTH(G211),DAY(G211)),Virkedager!C:G,2,0)=DATE(YEAR(G211),MONTH(G211),DAY(G211)),OFFSET('SLA-parameter DRIFT'!$A$1,R211,Q211-1),OFFSET('SLA-parameter DRIFT'!$A$1,3,Q211-1))</f>
        <v>#N/A</v>
      </c>
      <c r="U211" s="182" t="e">
        <f t="shared" ca="1" si="20"/>
        <v>#N/A</v>
      </c>
      <c r="V211" s="92" t="str">
        <f t="shared" si="16"/>
        <v/>
      </c>
      <c r="W211" s="192"/>
      <c r="Y211" s="193"/>
      <c r="Z211" s="193"/>
      <c r="AA211" s="133"/>
    </row>
    <row r="212" spans="2:28" s="60" customFormat="1" ht="15" x14ac:dyDescent="0.25">
      <c r="B212" s="183"/>
      <c r="C212" s="184"/>
      <c r="D212" s="80"/>
      <c r="E212" s="81"/>
      <c r="F212" s="86"/>
      <c r="G212" s="185"/>
      <c r="H212" s="82"/>
      <c r="I212" s="185"/>
      <c r="J212" s="82"/>
      <c r="K212" s="186"/>
      <c r="L212" s="187"/>
      <c r="M212" s="188" t="str">
        <f>IF(ISBLANK(E212),"",IF(E212&lt;&gt;"VULA Basis","Ikke viktig",IF(ISNUMBER(MATCH(D212,Postnummer!A:A,0)),VLOOKUP(D212,Postnummer!A:D,4,0),"Distrikt")))</f>
        <v/>
      </c>
      <c r="N212" s="188">
        <f t="shared" si="17"/>
        <v>0</v>
      </c>
      <c r="O212" s="188">
        <f t="shared" si="18"/>
        <v>0</v>
      </c>
      <c r="P212" s="189" t="str">
        <f t="shared" si="19"/>
        <v/>
      </c>
      <c r="Q212" s="182" t="e">
        <f>MATCH(P212,'SLA-parameter DRIFT'!$2:$2,0)</f>
        <v>#N/A</v>
      </c>
      <c r="R212" s="182" t="e">
        <f ca="1">MATCH(TIME(HOUR(H212),MINUTE(H212),SECOND(H212)),OFFSET('SLA-parameter DRIFT'!$A$1,0,Q212-1,1000,1))</f>
        <v>#N/A</v>
      </c>
      <c r="S212" s="190" t="e">
        <f ca="1">DATE(YEAR(T212),MONTH(T212),DAY(T212))
+VLOOKUP(TIME(HOUR(T212),MINUTE(T212)-1,0),OFFSET('SLA-parameter DRIFT'!$A$1,2,Q212-1,4,3),3)
+VLOOKUP(TIME(HOUR(T212),MINUTE(T212)-1,0),OFFSET('SLA-parameter DRIFT'!$A$1,2,Q212-1,4,3),2)</f>
        <v>#N/A</v>
      </c>
      <c r="T212" s="191" t="e">
        <f ca="1">VLOOKUP(DATE(YEAR(G212),MONTH(G212),DAY(G212)),Virkedager!C:G,2,0)+
IF(VLOOKUP(DATE(YEAR(G212),MONTH(G212),DAY(G212)),Virkedager!C:G,2,0)=DATE(YEAR(G212),MONTH(G212),DAY(G212)),OFFSET('SLA-parameter DRIFT'!$A$1,R212,Q212-1),OFFSET('SLA-parameter DRIFT'!$A$1,3,Q212-1))</f>
        <v>#N/A</v>
      </c>
      <c r="U212" s="182" t="e">
        <f t="shared" ca="1" si="20"/>
        <v>#N/A</v>
      </c>
      <c r="V212" s="92" t="str">
        <f t="shared" si="16"/>
        <v/>
      </c>
      <c r="W212" s="192"/>
      <c r="Y212" s="193"/>
      <c r="Z212" s="193"/>
      <c r="AA212" s="133"/>
    </row>
    <row r="213" spans="2:28" s="60" customFormat="1" ht="15" x14ac:dyDescent="0.25">
      <c r="B213" s="183"/>
      <c r="C213" s="184"/>
      <c r="D213" s="80"/>
      <c r="E213" s="81"/>
      <c r="F213" s="86"/>
      <c r="G213" s="185"/>
      <c r="H213" s="82"/>
      <c r="I213" s="185"/>
      <c r="J213" s="82"/>
      <c r="K213" s="186"/>
      <c r="L213" s="187"/>
      <c r="M213" s="188" t="str">
        <f>IF(ISBLANK(E213),"",IF(E213&lt;&gt;"VULA Basis","Ikke viktig",IF(ISNUMBER(MATCH(D213,Postnummer!A:A,0)),VLOOKUP(D213,Postnummer!A:D,4,0),"Distrikt")))</f>
        <v/>
      </c>
      <c r="N213" s="188">
        <f t="shared" si="17"/>
        <v>0</v>
      </c>
      <c r="O213" s="188">
        <f t="shared" si="18"/>
        <v>0</v>
      </c>
      <c r="P213" s="189" t="str">
        <f t="shared" si="19"/>
        <v/>
      </c>
      <c r="Q213" s="182" t="e">
        <f>MATCH(P213,'SLA-parameter DRIFT'!$2:$2,0)</f>
        <v>#N/A</v>
      </c>
      <c r="R213" s="182" t="e">
        <f ca="1">MATCH(TIME(HOUR(H213),MINUTE(H213),SECOND(H213)),OFFSET('SLA-parameter DRIFT'!$A$1,0,Q213-1,1000,1))</f>
        <v>#N/A</v>
      </c>
      <c r="S213" s="190" t="e">
        <f ca="1">DATE(YEAR(T213),MONTH(T213),DAY(T213))
+VLOOKUP(TIME(HOUR(T213),MINUTE(T213)-1,0),OFFSET('SLA-parameter DRIFT'!$A$1,2,Q213-1,4,3),3)
+VLOOKUP(TIME(HOUR(T213),MINUTE(T213)-1,0),OFFSET('SLA-parameter DRIFT'!$A$1,2,Q213-1,4,3),2)</f>
        <v>#N/A</v>
      </c>
      <c r="T213" s="191" t="e">
        <f ca="1">VLOOKUP(DATE(YEAR(G213),MONTH(G213),DAY(G213)),Virkedager!C:G,2,0)+
IF(VLOOKUP(DATE(YEAR(G213),MONTH(G213),DAY(G213)),Virkedager!C:G,2,0)=DATE(YEAR(G213),MONTH(G213),DAY(G213)),OFFSET('SLA-parameter DRIFT'!$A$1,R213,Q213-1),OFFSET('SLA-parameter DRIFT'!$A$1,3,Q213-1))</f>
        <v>#N/A</v>
      </c>
      <c r="U213" s="182" t="e">
        <f t="shared" ca="1" si="20"/>
        <v>#N/A</v>
      </c>
      <c r="V213" s="92" t="str">
        <f t="shared" si="16"/>
        <v/>
      </c>
      <c r="W213" s="192"/>
      <c r="Y213" s="193"/>
      <c r="Z213" s="193"/>
      <c r="AA213" s="133"/>
    </row>
    <row r="214" spans="2:28" s="60" customFormat="1" ht="15" x14ac:dyDescent="0.25">
      <c r="B214" s="183"/>
      <c r="C214" s="184"/>
      <c r="D214" s="80"/>
      <c r="E214" s="81"/>
      <c r="F214" s="86"/>
      <c r="G214" s="185"/>
      <c r="H214" s="82"/>
      <c r="I214" s="185"/>
      <c r="J214" s="82"/>
      <c r="K214" s="186"/>
      <c r="L214" s="187"/>
      <c r="M214" s="188" t="str">
        <f>IF(ISBLANK(E214),"",IF(E214&lt;&gt;"VULA Basis","Ikke viktig",IF(ISNUMBER(MATCH(D214,Postnummer!A:A,0)),VLOOKUP(D214,Postnummer!A:D,4,0),"Distrikt")))</f>
        <v/>
      </c>
      <c r="N214" s="188">
        <f t="shared" si="17"/>
        <v>0</v>
      </c>
      <c r="O214" s="188">
        <f t="shared" si="18"/>
        <v>0</v>
      </c>
      <c r="P214" s="189" t="str">
        <f t="shared" si="19"/>
        <v/>
      </c>
      <c r="Q214" s="182" t="e">
        <f>MATCH(P214,'SLA-parameter DRIFT'!$2:$2,0)</f>
        <v>#N/A</v>
      </c>
      <c r="R214" s="182" t="e">
        <f ca="1">MATCH(TIME(HOUR(H214),MINUTE(H214),SECOND(H214)),OFFSET('SLA-parameter DRIFT'!$A$1,0,Q214-1,1000,1))</f>
        <v>#N/A</v>
      </c>
      <c r="S214" s="190" t="e">
        <f ca="1">DATE(YEAR(T214),MONTH(T214),DAY(T214))
+VLOOKUP(TIME(HOUR(T214),MINUTE(T214)-1,0),OFFSET('SLA-parameter DRIFT'!$A$1,2,Q214-1,4,3),3)
+VLOOKUP(TIME(HOUR(T214),MINUTE(T214)-1,0),OFFSET('SLA-parameter DRIFT'!$A$1,2,Q214-1,4,3),2)</f>
        <v>#N/A</v>
      </c>
      <c r="T214" s="191" t="e">
        <f ca="1">VLOOKUP(DATE(YEAR(G214),MONTH(G214),DAY(G214)),Virkedager!C:G,2,0)+
IF(VLOOKUP(DATE(YEAR(G214),MONTH(G214),DAY(G214)),Virkedager!C:G,2,0)=DATE(YEAR(G214),MONTH(G214),DAY(G214)),OFFSET('SLA-parameter DRIFT'!$A$1,R214,Q214-1),OFFSET('SLA-parameter DRIFT'!$A$1,3,Q214-1))</f>
        <v>#N/A</v>
      </c>
      <c r="U214" s="182" t="e">
        <f t="shared" ca="1" si="20"/>
        <v>#N/A</v>
      </c>
      <c r="V214" s="92" t="str">
        <f t="shared" si="16"/>
        <v/>
      </c>
      <c r="W214" s="192"/>
      <c r="Y214" s="193"/>
      <c r="Z214" s="193"/>
      <c r="AA214" s="133"/>
    </row>
    <row r="215" spans="2:28" s="60" customFormat="1" ht="15" x14ac:dyDescent="0.25">
      <c r="B215" s="183"/>
      <c r="C215" s="184"/>
      <c r="D215" s="80"/>
      <c r="E215" s="81"/>
      <c r="F215" s="86"/>
      <c r="G215" s="185"/>
      <c r="H215" s="82"/>
      <c r="I215" s="185"/>
      <c r="J215" s="82"/>
      <c r="K215" s="186"/>
      <c r="L215" s="187"/>
      <c r="M215" s="188" t="str">
        <f>IF(ISBLANK(E215),"",IF(E215&lt;&gt;"VULA Basis","Ikke viktig",IF(ISNUMBER(MATCH(D215,Postnummer!A:A,0)),VLOOKUP(D215,Postnummer!A:D,4,0),"Distrikt")))</f>
        <v/>
      </c>
      <c r="N215" s="188">
        <f t="shared" si="17"/>
        <v>0</v>
      </c>
      <c r="O215" s="188">
        <f t="shared" si="18"/>
        <v>0</v>
      </c>
      <c r="P215" s="189" t="str">
        <f t="shared" si="19"/>
        <v/>
      </c>
      <c r="Q215" s="182" t="e">
        <f>MATCH(P215,'SLA-parameter DRIFT'!$2:$2,0)</f>
        <v>#N/A</v>
      </c>
      <c r="R215" s="182" t="e">
        <f ca="1">MATCH(TIME(HOUR(H215),MINUTE(H215),SECOND(H215)),OFFSET('SLA-parameter DRIFT'!$A$1,0,Q215-1,1000,1))</f>
        <v>#N/A</v>
      </c>
      <c r="S215" s="190" t="e">
        <f ca="1">DATE(YEAR(T215),MONTH(T215),DAY(T215))
+VLOOKUP(TIME(HOUR(T215),MINUTE(T215)-1,0),OFFSET('SLA-parameter DRIFT'!$A$1,2,Q215-1,4,3),3)
+VLOOKUP(TIME(HOUR(T215),MINUTE(T215)-1,0),OFFSET('SLA-parameter DRIFT'!$A$1,2,Q215-1,4,3),2)</f>
        <v>#N/A</v>
      </c>
      <c r="T215" s="191" t="e">
        <f ca="1">VLOOKUP(DATE(YEAR(G215),MONTH(G215),DAY(G215)),Virkedager!C:G,2,0)+
IF(VLOOKUP(DATE(YEAR(G215),MONTH(G215),DAY(G215)),Virkedager!C:G,2,0)=DATE(YEAR(G215),MONTH(G215),DAY(G215)),OFFSET('SLA-parameter DRIFT'!$A$1,R215,Q215-1),OFFSET('SLA-parameter DRIFT'!$A$1,3,Q215-1))</f>
        <v>#N/A</v>
      </c>
      <c r="U215" s="182" t="e">
        <f t="shared" ca="1" si="20"/>
        <v>#N/A</v>
      </c>
      <c r="V215" s="92" t="str">
        <f t="shared" si="16"/>
        <v/>
      </c>
      <c r="W215" s="192"/>
      <c r="Y215" s="193"/>
      <c r="Z215" s="193"/>
      <c r="AA215" s="133"/>
    </row>
    <row r="216" spans="2:28" s="60" customFormat="1" ht="15" x14ac:dyDescent="0.25">
      <c r="B216" s="183"/>
      <c r="C216" s="184"/>
      <c r="D216" s="80"/>
      <c r="E216" s="81"/>
      <c r="F216" s="86"/>
      <c r="G216" s="185"/>
      <c r="H216" s="82"/>
      <c r="I216" s="185"/>
      <c r="J216" s="82"/>
      <c r="K216" s="186"/>
      <c r="L216" s="187"/>
      <c r="M216" s="188" t="str">
        <f>IF(ISBLANK(E216),"",IF(E216&lt;&gt;"VULA Basis","Ikke viktig",IF(ISNUMBER(MATCH(D216,Postnummer!A:A,0)),VLOOKUP(D216,Postnummer!A:D,4,0),"Distrikt")))</f>
        <v/>
      </c>
      <c r="N216" s="188">
        <f t="shared" si="17"/>
        <v>0</v>
      </c>
      <c r="O216" s="188">
        <f t="shared" si="18"/>
        <v>0</v>
      </c>
      <c r="P216" s="189" t="str">
        <f t="shared" si="19"/>
        <v/>
      </c>
      <c r="Q216" s="182" t="e">
        <f>MATCH(P216,'SLA-parameter DRIFT'!$2:$2,0)</f>
        <v>#N/A</v>
      </c>
      <c r="R216" s="182" t="e">
        <f ca="1">MATCH(TIME(HOUR(H216),MINUTE(H216),SECOND(H216)),OFFSET('SLA-parameter DRIFT'!$A$1,0,Q216-1,1000,1))</f>
        <v>#N/A</v>
      </c>
      <c r="S216" s="190" t="e">
        <f ca="1">DATE(YEAR(T216),MONTH(T216),DAY(T216))
+VLOOKUP(TIME(HOUR(T216),MINUTE(T216)-1,0),OFFSET('SLA-parameter DRIFT'!$A$1,2,Q216-1,4,3),3)
+VLOOKUP(TIME(HOUR(T216),MINUTE(T216)-1,0),OFFSET('SLA-parameter DRIFT'!$A$1,2,Q216-1,4,3),2)</f>
        <v>#N/A</v>
      </c>
      <c r="T216" s="191" t="e">
        <f ca="1">VLOOKUP(DATE(YEAR(G216),MONTH(G216),DAY(G216)),Virkedager!C:G,2,0)+
IF(VLOOKUP(DATE(YEAR(G216),MONTH(G216),DAY(G216)),Virkedager!C:G,2,0)=DATE(YEAR(G216),MONTH(G216),DAY(G216)),OFFSET('SLA-parameter DRIFT'!$A$1,R216,Q216-1),OFFSET('SLA-parameter DRIFT'!$A$1,3,Q216-1))</f>
        <v>#N/A</v>
      </c>
      <c r="U216" s="182" t="e">
        <f t="shared" ca="1" si="20"/>
        <v>#N/A</v>
      </c>
      <c r="V216" s="92" t="str">
        <f t="shared" si="16"/>
        <v/>
      </c>
      <c r="W216" s="192"/>
      <c r="Y216" s="193"/>
      <c r="Z216" s="193"/>
      <c r="AA216" s="133"/>
    </row>
    <row r="217" spans="2:28" s="60" customFormat="1" ht="15" x14ac:dyDescent="0.25">
      <c r="B217" s="183"/>
      <c r="C217" s="184"/>
      <c r="D217" s="80"/>
      <c r="E217" s="81"/>
      <c r="F217" s="86"/>
      <c r="G217" s="185"/>
      <c r="H217" s="82"/>
      <c r="I217" s="185"/>
      <c r="J217" s="82"/>
      <c r="K217" s="186"/>
      <c r="L217" s="187"/>
      <c r="M217" s="188" t="str">
        <f>IF(ISBLANK(E217),"",IF(E217&lt;&gt;"VULA Basis","Ikke viktig",IF(ISNUMBER(MATCH(D217,Postnummer!A:A,0)),VLOOKUP(D217,Postnummer!A:D,4,0),"Distrikt")))</f>
        <v/>
      </c>
      <c r="N217" s="188">
        <f t="shared" si="17"/>
        <v>0</v>
      </c>
      <c r="O217" s="188">
        <f t="shared" si="18"/>
        <v>0</v>
      </c>
      <c r="P217" s="189" t="str">
        <f t="shared" si="19"/>
        <v/>
      </c>
      <c r="Q217" s="182" t="e">
        <f>MATCH(P217,'SLA-parameter DRIFT'!$2:$2,0)</f>
        <v>#N/A</v>
      </c>
      <c r="R217" s="182" t="e">
        <f ca="1">MATCH(TIME(HOUR(H217),MINUTE(H217),SECOND(H217)),OFFSET('SLA-parameter DRIFT'!$A$1,0,Q217-1,1000,1))</f>
        <v>#N/A</v>
      </c>
      <c r="S217" s="190" t="e">
        <f ca="1">DATE(YEAR(T217),MONTH(T217),DAY(T217))
+VLOOKUP(TIME(HOUR(T217),MINUTE(T217)-1,0),OFFSET('SLA-parameter DRIFT'!$A$1,2,Q217-1,4,3),3)
+VLOOKUP(TIME(HOUR(T217),MINUTE(T217)-1,0),OFFSET('SLA-parameter DRIFT'!$A$1,2,Q217-1,4,3),2)</f>
        <v>#N/A</v>
      </c>
      <c r="T217" s="191" t="e">
        <f ca="1">VLOOKUP(DATE(YEAR(G217),MONTH(G217),DAY(G217)),Virkedager!C:G,2,0)+
IF(VLOOKUP(DATE(YEAR(G217),MONTH(G217),DAY(G217)),Virkedager!C:G,2,0)=DATE(YEAR(G217),MONTH(G217),DAY(G217)),OFFSET('SLA-parameter DRIFT'!$A$1,R217,Q217-1),OFFSET('SLA-parameter DRIFT'!$A$1,3,Q217-1))</f>
        <v>#N/A</v>
      </c>
      <c r="U217" s="182" t="e">
        <f t="shared" ca="1" si="20"/>
        <v>#N/A</v>
      </c>
      <c r="V217" s="92" t="str">
        <f t="shared" si="16"/>
        <v/>
      </c>
      <c r="W217" s="192"/>
      <c r="Y217" s="193"/>
      <c r="Z217" s="193"/>
      <c r="AA217" s="133"/>
    </row>
    <row r="218" spans="2:28" s="60" customFormat="1" ht="15" x14ac:dyDescent="0.25">
      <c r="B218" s="183"/>
      <c r="C218" s="184"/>
      <c r="D218" s="80"/>
      <c r="E218" s="81"/>
      <c r="F218" s="86"/>
      <c r="G218" s="185"/>
      <c r="H218" s="82"/>
      <c r="I218" s="185"/>
      <c r="J218" s="82"/>
      <c r="K218" s="186"/>
      <c r="L218" s="187"/>
      <c r="M218" s="188" t="str">
        <f>IF(ISBLANK(E218),"",IF(E218&lt;&gt;"VULA Basis","Ikke viktig",IF(ISNUMBER(MATCH(D218,Postnummer!A:A,0)),VLOOKUP(D218,Postnummer!A:D,4,0),"Distrikt")))</f>
        <v/>
      </c>
      <c r="N218" s="188">
        <f t="shared" si="17"/>
        <v>0</v>
      </c>
      <c r="O218" s="188">
        <f t="shared" si="18"/>
        <v>0</v>
      </c>
      <c r="P218" s="189" t="str">
        <f t="shared" si="19"/>
        <v/>
      </c>
      <c r="Q218" s="182" t="e">
        <f>MATCH(P218,'SLA-parameter DRIFT'!$2:$2,0)</f>
        <v>#N/A</v>
      </c>
      <c r="R218" s="182" t="e">
        <f ca="1">MATCH(TIME(HOUR(H218),MINUTE(H218),SECOND(H218)),OFFSET('SLA-parameter DRIFT'!$A$1,0,Q218-1,1000,1))</f>
        <v>#N/A</v>
      </c>
      <c r="S218" s="190" t="e">
        <f ca="1">DATE(YEAR(T218),MONTH(T218),DAY(T218))
+VLOOKUP(TIME(HOUR(T218),MINUTE(T218)-1,0),OFFSET('SLA-parameter DRIFT'!$A$1,2,Q218-1,4,3),3)
+VLOOKUP(TIME(HOUR(T218),MINUTE(T218)-1,0),OFFSET('SLA-parameter DRIFT'!$A$1,2,Q218-1,4,3),2)</f>
        <v>#N/A</v>
      </c>
      <c r="T218" s="191" t="e">
        <f ca="1">VLOOKUP(DATE(YEAR(G218),MONTH(G218),DAY(G218)),Virkedager!C:G,2,0)+
IF(VLOOKUP(DATE(YEAR(G218),MONTH(G218),DAY(G218)),Virkedager!C:G,2,0)=DATE(YEAR(G218),MONTH(G218),DAY(G218)),OFFSET('SLA-parameter DRIFT'!$A$1,R218,Q218-1),OFFSET('SLA-parameter DRIFT'!$A$1,3,Q218-1))</f>
        <v>#N/A</v>
      </c>
      <c r="U218" s="182" t="e">
        <f t="shared" ca="1" si="20"/>
        <v>#N/A</v>
      </c>
      <c r="V218" s="92" t="str">
        <f t="shared" si="16"/>
        <v/>
      </c>
      <c r="W218" s="192"/>
      <c r="Y218" s="193"/>
      <c r="Z218" s="193"/>
      <c r="AA218" s="133"/>
    </row>
    <row r="219" spans="2:28" s="60" customFormat="1" ht="15" x14ac:dyDescent="0.25">
      <c r="B219" s="183"/>
      <c r="C219" s="184"/>
      <c r="D219" s="80"/>
      <c r="E219" s="81"/>
      <c r="F219" s="86"/>
      <c r="G219" s="185"/>
      <c r="H219" s="82"/>
      <c r="I219" s="185"/>
      <c r="J219" s="82"/>
      <c r="K219" s="186"/>
      <c r="L219" s="187"/>
      <c r="M219" s="188" t="str">
        <f>IF(ISBLANK(E219),"",IF(E219&lt;&gt;"VULA Basis","Ikke viktig",IF(ISNUMBER(MATCH(D219,Postnummer!A:A,0)),VLOOKUP(D219,Postnummer!A:D,4,0),"Distrikt")))</f>
        <v/>
      </c>
      <c r="N219" s="188">
        <f t="shared" si="17"/>
        <v>0</v>
      </c>
      <c r="O219" s="188">
        <f t="shared" si="18"/>
        <v>0</v>
      </c>
      <c r="P219" s="189" t="str">
        <f t="shared" si="19"/>
        <v/>
      </c>
      <c r="Q219" s="182" t="e">
        <f>MATCH(P219,'SLA-parameter DRIFT'!$2:$2,0)</f>
        <v>#N/A</v>
      </c>
      <c r="R219" s="182" t="e">
        <f ca="1">MATCH(TIME(HOUR(H219),MINUTE(H219),SECOND(H219)),OFFSET('SLA-parameter DRIFT'!$A$1,0,Q219-1,1000,1))</f>
        <v>#N/A</v>
      </c>
      <c r="S219" s="190" t="e">
        <f ca="1">DATE(YEAR(T219),MONTH(T219),DAY(T219))
+VLOOKUP(TIME(HOUR(T219),MINUTE(T219)-1,0),OFFSET('SLA-parameter DRIFT'!$A$1,2,Q219-1,4,3),3)
+VLOOKUP(TIME(HOUR(T219),MINUTE(T219)-1,0),OFFSET('SLA-parameter DRIFT'!$A$1,2,Q219-1,4,3),2)</f>
        <v>#N/A</v>
      </c>
      <c r="T219" s="191" t="e">
        <f ca="1">VLOOKUP(DATE(YEAR(G219),MONTH(G219),DAY(G219)),Virkedager!C:G,2,0)+
IF(VLOOKUP(DATE(YEAR(G219),MONTH(G219),DAY(G219)),Virkedager!C:G,2,0)=DATE(YEAR(G219),MONTH(G219),DAY(G219)),OFFSET('SLA-parameter DRIFT'!$A$1,R219,Q219-1),OFFSET('SLA-parameter DRIFT'!$A$1,3,Q219-1))</f>
        <v>#N/A</v>
      </c>
      <c r="U219" s="182" t="e">
        <f t="shared" ca="1" si="20"/>
        <v>#N/A</v>
      </c>
      <c r="V219" s="92" t="str">
        <f t="shared" si="16"/>
        <v/>
      </c>
      <c r="W219" s="192"/>
      <c r="Y219" s="193"/>
      <c r="Z219" s="193"/>
      <c r="AA219" s="133"/>
    </row>
    <row r="220" spans="2:28" s="60" customFormat="1" ht="15" x14ac:dyDescent="0.25">
      <c r="B220" s="183"/>
      <c r="C220" s="184"/>
      <c r="D220" s="80"/>
      <c r="E220" s="81"/>
      <c r="F220" s="86"/>
      <c r="G220" s="185"/>
      <c r="H220" s="82"/>
      <c r="I220" s="185"/>
      <c r="J220" s="82"/>
      <c r="K220" s="186"/>
      <c r="L220" s="187"/>
      <c r="M220" s="188" t="str">
        <f>IF(ISBLANK(E220),"",IF(E220&lt;&gt;"VULA Basis","Ikke viktig",IF(ISNUMBER(MATCH(D220,Postnummer!A:A,0)),VLOOKUP(D220,Postnummer!A:D,4,0),"Distrikt")))</f>
        <v/>
      </c>
      <c r="N220" s="188">
        <f t="shared" si="17"/>
        <v>0</v>
      </c>
      <c r="O220" s="188">
        <f t="shared" si="18"/>
        <v>0</v>
      </c>
      <c r="P220" s="189" t="str">
        <f t="shared" si="19"/>
        <v/>
      </c>
      <c r="Q220" s="182" t="e">
        <f>MATCH(P220,'SLA-parameter DRIFT'!$2:$2,0)</f>
        <v>#N/A</v>
      </c>
      <c r="R220" s="182" t="e">
        <f ca="1">MATCH(TIME(HOUR(H220),MINUTE(H220),SECOND(H220)),OFFSET('SLA-parameter DRIFT'!$A$1,0,Q220-1,1000,1))</f>
        <v>#N/A</v>
      </c>
      <c r="S220" s="190" t="e">
        <f ca="1">DATE(YEAR(T220),MONTH(T220),DAY(T220))
+VLOOKUP(TIME(HOUR(T220),MINUTE(T220)-1,0),OFFSET('SLA-parameter DRIFT'!$A$1,2,Q220-1,4,3),3)
+VLOOKUP(TIME(HOUR(T220),MINUTE(T220)-1,0),OFFSET('SLA-parameter DRIFT'!$A$1,2,Q220-1,4,3),2)</f>
        <v>#N/A</v>
      </c>
      <c r="T220" s="191" t="e">
        <f ca="1">VLOOKUP(DATE(YEAR(G220),MONTH(G220),DAY(G220)),Virkedager!C:G,2,0)+
IF(VLOOKUP(DATE(YEAR(G220),MONTH(G220),DAY(G220)),Virkedager!C:G,2,0)=DATE(YEAR(G220),MONTH(G220),DAY(G220)),OFFSET('SLA-parameter DRIFT'!$A$1,R220,Q220-1),OFFSET('SLA-parameter DRIFT'!$A$1,3,Q220-1))</f>
        <v>#N/A</v>
      </c>
      <c r="U220" s="182" t="e">
        <f t="shared" ca="1" si="20"/>
        <v>#N/A</v>
      </c>
      <c r="V220" s="92" t="str">
        <f t="shared" si="16"/>
        <v/>
      </c>
      <c r="W220" s="192"/>
      <c r="Y220" s="193"/>
      <c r="Z220" s="193"/>
      <c r="AA220" s="133"/>
    </row>
    <row r="221" spans="2:28" s="60" customFormat="1" ht="15" x14ac:dyDescent="0.25">
      <c r="B221" s="183"/>
      <c r="C221" s="184"/>
      <c r="D221" s="80"/>
      <c r="E221" s="81"/>
      <c r="F221" s="86"/>
      <c r="G221" s="185"/>
      <c r="H221" s="82"/>
      <c r="I221" s="185"/>
      <c r="J221" s="82"/>
      <c r="K221" s="186"/>
      <c r="L221" s="187"/>
      <c r="M221" s="188" t="str">
        <f>IF(ISBLANK(E221),"",IF(E221&lt;&gt;"VULA Basis","Ikke viktig",IF(ISNUMBER(MATCH(D221,Postnummer!A:A,0)),VLOOKUP(D221,Postnummer!A:D,4,0),"Distrikt")))</f>
        <v/>
      </c>
      <c r="N221" s="188">
        <f t="shared" si="17"/>
        <v>0</v>
      </c>
      <c r="O221" s="188">
        <f t="shared" si="18"/>
        <v>0</v>
      </c>
      <c r="P221" s="189" t="str">
        <f t="shared" si="19"/>
        <v/>
      </c>
      <c r="Q221" s="182" t="e">
        <f>MATCH(P221,'SLA-parameter DRIFT'!$2:$2,0)</f>
        <v>#N/A</v>
      </c>
      <c r="R221" s="182" t="e">
        <f ca="1">MATCH(TIME(HOUR(H221),MINUTE(H221),SECOND(H221)),OFFSET('SLA-parameter DRIFT'!$A$1,0,Q221-1,1000,1))</f>
        <v>#N/A</v>
      </c>
      <c r="S221" s="190" t="e">
        <f ca="1">DATE(YEAR(T221),MONTH(T221),DAY(T221))
+VLOOKUP(TIME(HOUR(T221),MINUTE(T221)-1,0),OFFSET('SLA-parameter DRIFT'!$A$1,2,Q221-1,4,3),3)
+VLOOKUP(TIME(HOUR(T221),MINUTE(T221)-1,0),OFFSET('SLA-parameter DRIFT'!$A$1,2,Q221-1,4,3),2)</f>
        <v>#N/A</v>
      </c>
      <c r="T221" s="191" t="e">
        <f ca="1">VLOOKUP(DATE(YEAR(G221),MONTH(G221),DAY(G221)),Virkedager!C:G,2,0)+
IF(VLOOKUP(DATE(YEAR(G221),MONTH(G221),DAY(G221)),Virkedager!C:G,2,0)=DATE(YEAR(G221),MONTH(G221),DAY(G221)),OFFSET('SLA-parameter DRIFT'!$A$1,R221,Q221-1),OFFSET('SLA-parameter DRIFT'!$A$1,3,Q221-1))</f>
        <v>#N/A</v>
      </c>
      <c r="U221" s="182" t="e">
        <f t="shared" ca="1" si="20"/>
        <v>#N/A</v>
      </c>
      <c r="V221" s="92" t="str">
        <f t="shared" si="16"/>
        <v/>
      </c>
      <c r="W221" s="192"/>
      <c r="Y221" s="193"/>
      <c r="Z221" s="193"/>
      <c r="AA221" s="133"/>
    </row>
    <row r="222" spans="2:28" s="60" customFormat="1" ht="15" x14ac:dyDescent="0.25">
      <c r="B222" s="183"/>
      <c r="C222" s="184"/>
      <c r="D222" s="80"/>
      <c r="E222" s="81"/>
      <c r="F222" s="86"/>
      <c r="G222" s="185"/>
      <c r="H222" s="82"/>
      <c r="I222" s="185"/>
      <c r="J222" s="82"/>
      <c r="K222" s="186"/>
      <c r="L222" s="187"/>
      <c r="M222" s="188" t="str">
        <f>IF(ISBLANK(E222),"",IF(E222&lt;&gt;"VULA Basis","Ikke viktig",IF(ISNUMBER(MATCH(D222,Postnummer!A:A,0)),VLOOKUP(D222,Postnummer!A:D,4,0),"Distrikt")))</f>
        <v/>
      </c>
      <c r="N222" s="188">
        <f t="shared" si="17"/>
        <v>0</v>
      </c>
      <c r="O222" s="188">
        <f t="shared" si="18"/>
        <v>0</v>
      </c>
      <c r="P222" s="189" t="str">
        <f t="shared" si="19"/>
        <v/>
      </c>
      <c r="Q222" s="182" t="e">
        <f>MATCH(P222,'SLA-parameter DRIFT'!$2:$2,0)</f>
        <v>#N/A</v>
      </c>
      <c r="R222" s="182" t="e">
        <f ca="1">MATCH(TIME(HOUR(H222),MINUTE(H222),SECOND(H222)),OFFSET('SLA-parameter DRIFT'!$A$1,0,Q222-1,1000,1))</f>
        <v>#N/A</v>
      </c>
      <c r="S222" s="190" t="e">
        <f ca="1">DATE(YEAR(T222),MONTH(T222),DAY(T222))
+VLOOKUP(TIME(HOUR(T222),MINUTE(T222)-1,0),OFFSET('SLA-parameter DRIFT'!$A$1,2,Q222-1,4,3),3)
+VLOOKUP(TIME(HOUR(T222),MINUTE(T222)-1,0),OFFSET('SLA-parameter DRIFT'!$A$1,2,Q222-1,4,3),2)</f>
        <v>#N/A</v>
      </c>
      <c r="T222" s="191" t="e">
        <f ca="1">VLOOKUP(DATE(YEAR(G222),MONTH(G222),DAY(G222)),Virkedager!C:G,2,0)+
IF(VLOOKUP(DATE(YEAR(G222),MONTH(G222),DAY(G222)),Virkedager!C:G,2,0)=DATE(YEAR(G222),MONTH(G222),DAY(G222)),OFFSET('SLA-parameter DRIFT'!$A$1,R222,Q222-1),OFFSET('SLA-parameter DRIFT'!$A$1,3,Q222-1))</f>
        <v>#N/A</v>
      </c>
      <c r="U222" s="182" t="e">
        <f t="shared" ca="1" si="20"/>
        <v>#N/A</v>
      </c>
      <c r="V222" s="92" t="str">
        <f t="shared" si="16"/>
        <v/>
      </c>
      <c r="W222" s="192"/>
      <c r="Y222" s="193"/>
      <c r="Z222" s="193"/>
      <c r="AA222" s="133"/>
    </row>
    <row r="223" spans="2:28" s="60" customFormat="1" ht="15" x14ac:dyDescent="0.25">
      <c r="B223" s="183"/>
      <c r="C223" s="184"/>
      <c r="D223" s="80"/>
      <c r="E223" s="81"/>
      <c r="F223" s="86"/>
      <c r="G223" s="185"/>
      <c r="H223" s="82"/>
      <c r="I223" s="185"/>
      <c r="J223" s="82"/>
      <c r="K223" s="186"/>
      <c r="L223" s="187"/>
      <c r="M223" s="188" t="str">
        <f>IF(ISBLANK(E223),"",IF(E223&lt;&gt;"VULA Basis","Ikke viktig",IF(ISNUMBER(MATCH(D223,Postnummer!A:A,0)),VLOOKUP(D223,Postnummer!A:D,4,0),"Distrikt")))</f>
        <v/>
      </c>
      <c r="N223" s="188">
        <f t="shared" si="17"/>
        <v>0</v>
      </c>
      <c r="O223" s="188">
        <f t="shared" si="18"/>
        <v>0</v>
      </c>
      <c r="P223" s="189" t="str">
        <f t="shared" si="19"/>
        <v/>
      </c>
      <c r="Q223" s="182" t="e">
        <f>MATCH(P223,'SLA-parameter DRIFT'!$2:$2,0)</f>
        <v>#N/A</v>
      </c>
      <c r="R223" s="182" t="e">
        <f ca="1">MATCH(TIME(HOUR(H223),MINUTE(H223),SECOND(H223)),OFFSET('SLA-parameter DRIFT'!$A$1,0,Q223-1,1000,1))</f>
        <v>#N/A</v>
      </c>
      <c r="S223" s="190" t="e">
        <f ca="1">DATE(YEAR(T223),MONTH(T223),DAY(T223))
+VLOOKUP(TIME(HOUR(T223),MINUTE(T223)-1,0),OFFSET('SLA-parameter DRIFT'!$A$1,2,Q223-1,4,3),3)
+VLOOKUP(TIME(HOUR(T223),MINUTE(T223)-1,0),OFFSET('SLA-parameter DRIFT'!$A$1,2,Q223-1,4,3),2)</f>
        <v>#N/A</v>
      </c>
      <c r="T223" s="191" t="e">
        <f ca="1">VLOOKUP(DATE(YEAR(G223),MONTH(G223),DAY(G223)),Virkedager!C:G,2,0)+
IF(VLOOKUP(DATE(YEAR(G223),MONTH(G223),DAY(G223)),Virkedager!C:G,2,0)=DATE(YEAR(G223),MONTH(G223),DAY(G223)),OFFSET('SLA-parameter DRIFT'!$A$1,R223,Q223-1),OFFSET('SLA-parameter DRIFT'!$A$1,3,Q223-1))</f>
        <v>#N/A</v>
      </c>
      <c r="U223" s="182" t="e">
        <f t="shared" ca="1" si="20"/>
        <v>#N/A</v>
      </c>
      <c r="V223" s="92" t="str">
        <f t="shared" si="16"/>
        <v/>
      </c>
      <c r="W223" s="192"/>
      <c r="Y223" s="193"/>
      <c r="Z223" s="193"/>
      <c r="AA223" s="133"/>
      <c r="AB223" s="194" t="e">
        <f>INT(#REF!)</f>
        <v>#REF!</v>
      </c>
    </row>
    <row r="224" spans="2:28" s="60" customFormat="1" ht="15" x14ac:dyDescent="0.25">
      <c r="B224" s="183"/>
      <c r="C224" s="184"/>
      <c r="D224" s="80"/>
      <c r="E224" s="81"/>
      <c r="F224" s="86"/>
      <c r="G224" s="185"/>
      <c r="H224" s="82"/>
      <c r="I224" s="185"/>
      <c r="J224" s="82"/>
      <c r="K224" s="186"/>
      <c r="L224" s="187"/>
      <c r="M224" s="188" t="str">
        <f>IF(ISBLANK(E224),"",IF(E224&lt;&gt;"VULA Basis","Ikke viktig",IF(ISNUMBER(MATCH(D224,Postnummer!A:A,0)),VLOOKUP(D224,Postnummer!A:D,4,0),"Distrikt")))</f>
        <v/>
      </c>
      <c r="N224" s="188">
        <f t="shared" si="17"/>
        <v>0</v>
      </c>
      <c r="O224" s="188">
        <f t="shared" si="18"/>
        <v>0</v>
      </c>
      <c r="P224" s="189" t="str">
        <f t="shared" si="19"/>
        <v/>
      </c>
      <c r="Q224" s="182" t="e">
        <f>MATCH(P224,'SLA-parameter DRIFT'!$2:$2,0)</f>
        <v>#N/A</v>
      </c>
      <c r="R224" s="182" t="e">
        <f ca="1">MATCH(TIME(HOUR(H224),MINUTE(H224),SECOND(H224)),OFFSET('SLA-parameter DRIFT'!$A$1,0,Q224-1,1000,1))</f>
        <v>#N/A</v>
      </c>
      <c r="S224" s="190" t="e">
        <f ca="1">DATE(YEAR(T224),MONTH(T224),DAY(T224))
+VLOOKUP(TIME(HOUR(T224),MINUTE(T224)-1,0),OFFSET('SLA-parameter DRIFT'!$A$1,2,Q224-1,4,3),3)
+VLOOKUP(TIME(HOUR(T224),MINUTE(T224)-1,0),OFFSET('SLA-parameter DRIFT'!$A$1,2,Q224-1,4,3),2)</f>
        <v>#N/A</v>
      </c>
      <c r="T224" s="191" t="e">
        <f ca="1">VLOOKUP(DATE(YEAR(G224),MONTH(G224),DAY(G224)),Virkedager!C:G,2,0)+
IF(VLOOKUP(DATE(YEAR(G224),MONTH(G224),DAY(G224)),Virkedager!C:G,2,0)=DATE(YEAR(G224),MONTH(G224),DAY(G224)),OFFSET('SLA-parameter DRIFT'!$A$1,R224,Q224-1),OFFSET('SLA-parameter DRIFT'!$A$1,3,Q224-1))</f>
        <v>#N/A</v>
      </c>
      <c r="U224" s="182" t="e">
        <f t="shared" ca="1" si="20"/>
        <v>#N/A</v>
      </c>
      <c r="V224" s="92" t="str">
        <f t="shared" si="16"/>
        <v/>
      </c>
      <c r="W224" s="192"/>
      <c r="Y224" s="193"/>
      <c r="Z224" s="193"/>
      <c r="AA224" s="133"/>
      <c r="AB224" s="194" t="e">
        <f>INT(#REF!)</f>
        <v>#REF!</v>
      </c>
    </row>
    <row r="225" spans="2:27" s="60" customFormat="1" ht="15" x14ac:dyDescent="0.25">
      <c r="B225" s="183"/>
      <c r="C225" s="184"/>
      <c r="D225" s="80"/>
      <c r="E225" s="81"/>
      <c r="F225" s="86"/>
      <c r="G225" s="185"/>
      <c r="H225" s="82"/>
      <c r="I225" s="185"/>
      <c r="J225" s="82"/>
      <c r="K225" s="186"/>
      <c r="L225" s="187"/>
      <c r="M225" s="188" t="str">
        <f>IF(ISBLANK(E225),"",IF(E225&lt;&gt;"VULA Basis","Ikke viktig",IF(ISNUMBER(MATCH(D225,Postnummer!A:A,0)),VLOOKUP(D225,Postnummer!A:D,4,0),"Distrikt")))</f>
        <v/>
      </c>
      <c r="N225" s="188">
        <f t="shared" si="17"/>
        <v>0</v>
      </c>
      <c r="O225" s="188">
        <f t="shared" si="18"/>
        <v>0</v>
      </c>
      <c r="P225" s="189" t="str">
        <f t="shared" si="19"/>
        <v/>
      </c>
      <c r="Q225" s="182" t="e">
        <f>MATCH(P225,'SLA-parameter DRIFT'!$2:$2,0)</f>
        <v>#N/A</v>
      </c>
      <c r="R225" s="182" t="e">
        <f ca="1">MATCH(TIME(HOUR(H225),MINUTE(H225),SECOND(H225)),OFFSET('SLA-parameter DRIFT'!$A$1,0,Q225-1,1000,1))</f>
        <v>#N/A</v>
      </c>
      <c r="S225" s="190" t="e">
        <f ca="1">DATE(YEAR(T225),MONTH(T225),DAY(T225))
+VLOOKUP(TIME(HOUR(T225),MINUTE(T225)-1,0),OFFSET('SLA-parameter DRIFT'!$A$1,2,Q225-1,4,3),3)
+VLOOKUP(TIME(HOUR(T225),MINUTE(T225)-1,0),OFFSET('SLA-parameter DRIFT'!$A$1,2,Q225-1,4,3),2)</f>
        <v>#N/A</v>
      </c>
      <c r="T225" s="191" t="e">
        <f ca="1">VLOOKUP(DATE(YEAR(G225),MONTH(G225),DAY(G225)),Virkedager!C:G,2,0)+
IF(VLOOKUP(DATE(YEAR(G225),MONTH(G225),DAY(G225)),Virkedager!C:G,2,0)=DATE(YEAR(G225),MONTH(G225),DAY(G225)),OFFSET('SLA-parameter DRIFT'!$A$1,R225,Q225-1),OFFSET('SLA-parameter DRIFT'!$A$1,3,Q225-1))</f>
        <v>#N/A</v>
      </c>
      <c r="U225" s="182" t="e">
        <f t="shared" ca="1" si="20"/>
        <v>#N/A</v>
      </c>
      <c r="V225" s="92" t="str">
        <f t="shared" si="16"/>
        <v/>
      </c>
      <c r="W225" s="192"/>
      <c r="Y225" s="193"/>
      <c r="Z225" s="193"/>
      <c r="AA225" s="133"/>
    </row>
    <row r="226" spans="2:27" s="60" customFormat="1" ht="15" x14ac:dyDescent="0.25">
      <c r="B226" s="183"/>
      <c r="C226" s="184"/>
      <c r="D226" s="80"/>
      <c r="E226" s="81"/>
      <c r="F226" s="86"/>
      <c r="G226" s="185"/>
      <c r="H226" s="82"/>
      <c r="I226" s="185"/>
      <c r="J226" s="82"/>
      <c r="K226" s="186"/>
      <c r="L226" s="187"/>
      <c r="M226" s="188" t="str">
        <f>IF(ISBLANK(E226),"",IF(E226&lt;&gt;"VULA Basis","Ikke viktig",IF(ISNUMBER(MATCH(D226,Postnummer!A:A,0)),VLOOKUP(D226,Postnummer!A:D,4,0),"Distrikt")))</f>
        <v/>
      </c>
      <c r="N226" s="188">
        <f t="shared" si="17"/>
        <v>0</v>
      </c>
      <c r="O226" s="188">
        <f t="shared" si="18"/>
        <v>0</v>
      </c>
      <c r="P226" s="189" t="str">
        <f t="shared" si="19"/>
        <v/>
      </c>
      <c r="Q226" s="182" t="e">
        <f>MATCH(P226,'SLA-parameter DRIFT'!$2:$2,0)</f>
        <v>#N/A</v>
      </c>
      <c r="R226" s="182" t="e">
        <f ca="1">MATCH(TIME(HOUR(H226),MINUTE(H226),SECOND(H226)),OFFSET('SLA-parameter DRIFT'!$A$1,0,Q226-1,1000,1))</f>
        <v>#N/A</v>
      </c>
      <c r="S226" s="190" t="e">
        <f ca="1">DATE(YEAR(T226),MONTH(T226),DAY(T226))
+VLOOKUP(TIME(HOUR(T226),MINUTE(T226)-1,0),OFFSET('SLA-parameter DRIFT'!$A$1,2,Q226-1,4,3),3)
+VLOOKUP(TIME(HOUR(T226),MINUTE(T226)-1,0),OFFSET('SLA-parameter DRIFT'!$A$1,2,Q226-1,4,3),2)</f>
        <v>#N/A</v>
      </c>
      <c r="T226" s="191" t="e">
        <f ca="1">VLOOKUP(DATE(YEAR(G226),MONTH(G226),DAY(G226)),Virkedager!C:G,2,0)+
IF(VLOOKUP(DATE(YEAR(G226),MONTH(G226),DAY(G226)),Virkedager!C:G,2,0)=DATE(YEAR(G226),MONTH(G226),DAY(G226)),OFFSET('SLA-parameter DRIFT'!$A$1,R226,Q226-1),OFFSET('SLA-parameter DRIFT'!$A$1,3,Q226-1))</f>
        <v>#N/A</v>
      </c>
      <c r="U226" s="182" t="e">
        <f t="shared" ca="1" si="20"/>
        <v>#N/A</v>
      </c>
      <c r="V226" s="92" t="str">
        <f t="shared" si="16"/>
        <v/>
      </c>
      <c r="W226" s="192"/>
      <c r="Y226" s="193"/>
      <c r="Z226" s="193"/>
      <c r="AA226" s="133"/>
    </row>
    <row r="227" spans="2:27" s="60" customFormat="1" ht="15" x14ac:dyDescent="0.25">
      <c r="B227" s="183"/>
      <c r="C227" s="184"/>
      <c r="D227" s="80"/>
      <c r="E227" s="81"/>
      <c r="F227" s="86"/>
      <c r="G227" s="185"/>
      <c r="H227" s="82"/>
      <c r="I227" s="185"/>
      <c r="J227" s="82"/>
      <c r="K227" s="186"/>
      <c r="L227" s="187"/>
      <c r="M227" s="188" t="str">
        <f>IF(ISBLANK(E227),"",IF(E227&lt;&gt;"VULA Basis","Ikke viktig",IF(ISNUMBER(MATCH(D227,Postnummer!A:A,0)),VLOOKUP(D227,Postnummer!A:D,4,0),"Distrikt")))</f>
        <v/>
      </c>
      <c r="N227" s="188">
        <f t="shared" si="17"/>
        <v>0</v>
      </c>
      <c r="O227" s="188">
        <f t="shared" si="18"/>
        <v>0</v>
      </c>
      <c r="P227" s="189" t="str">
        <f t="shared" si="19"/>
        <v/>
      </c>
      <c r="Q227" s="182" t="e">
        <f>MATCH(P227,'SLA-parameter DRIFT'!$2:$2,0)</f>
        <v>#N/A</v>
      </c>
      <c r="R227" s="182" t="e">
        <f ca="1">MATCH(TIME(HOUR(H227),MINUTE(H227),SECOND(H227)),OFFSET('SLA-parameter DRIFT'!$A$1,0,Q227-1,1000,1))</f>
        <v>#N/A</v>
      </c>
      <c r="S227" s="190" t="e">
        <f ca="1">DATE(YEAR(T227),MONTH(T227),DAY(T227))
+VLOOKUP(TIME(HOUR(T227),MINUTE(T227)-1,0),OFFSET('SLA-parameter DRIFT'!$A$1,2,Q227-1,4,3),3)
+VLOOKUP(TIME(HOUR(T227),MINUTE(T227)-1,0),OFFSET('SLA-parameter DRIFT'!$A$1,2,Q227-1,4,3),2)</f>
        <v>#N/A</v>
      </c>
      <c r="T227" s="191" t="e">
        <f ca="1">VLOOKUP(DATE(YEAR(G227),MONTH(G227),DAY(G227)),Virkedager!C:G,2,0)+
IF(VLOOKUP(DATE(YEAR(G227),MONTH(G227),DAY(G227)),Virkedager!C:G,2,0)=DATE(YEAR(G227),MONTH(G227),DAY(G227)),OFFSET('SLA-parameter DRIFT'!$A$1,R227,Q227-1),OFFSET('SLA-parameter DRIFT'!$A$1,3,Q227-1))</f>
        <v>#N/A</v>
      </c>
      <c r="U227" s="182" t="e">
        <f t="shared" ca="1" si="20"/>
        <v>#N/A</v>
      </c>
      <c r="V227" s="92" t="str">
        <f t="shared" si="16"/>
        <v/>
      </c>
      <c r="W227" s="192"/>
      <c r="Y227" s="193"/>
      <c r="Z227" s="193"/>
      <c r="AA227" s="133"/>
    </row>
    <row r="228" spans="2:27" s="60" customFormat="1" ht="15" x14ac:dyDescent="0.25">
      <c r="B228" s="183"/>
      <c r="C228" s="184"/>
      <c r="D228" s="80"/>
      <c r="E228" s="81"/>
      <c r="F228" s="86"/>
      <c r="G228" s="185"/>
      <c r="H228" s="82"/>
      <c r="I228" s="185"/>
      <c r="J228" s="82"/>
      <c r="K228" s="186"/>
      <c r="L228" s="187"/>
      <c r="M228" s="188" t="str">
        <f>IF(ISBLANK(E228),"",IF(E228&lt;&gt;"VULA Basis","Ikke viktig",IF(ISNUMBER(MATCH(D228,Postnummer!A:A,0)),VLOOKUP(D228,Postnummer!A:D,4,0),"Distrikt")))</f>
        <v/>
      </c>
      <c r="N228" s="188">
        <f t="shared" si="17"/>
        <v>0</v>
      </c>
      <c r="O228" s="188">
        <f t="shared" si="18"/>
        <v>0</v>
      </c>
      <c r="P228" s="189" t="str">
        <f t="shared" si="19"/>
        <v/>
      </c>
      <c r="Q228" s="182" t="e">
        <f>MATCH(P228,'SLA-parameter DRIFT'!$2:$2,0)</f>
        <v>#N/A</v>
      </c>
      <c r="R228" s="182" t="e">
        <f ca="1">MATCH(TIME(HOUR(H228),MINUTE(H228),SECOND(H228)),OFFSET('SLA-parameter DRIFT'!$A$1,0,Q228-1,1000,1))</f>
        <v>#N/A</v>
      </c>
      <c r="S228" s="190" t="e">
        <f ca="1">DATE(YEAR(T228),MONTH(T228),DAY(T228))
+VLOOKUP(TIME(HOUR(T228),MINUTE(T228)-1,0),OFFSET('SLA-parameter DRIFT'!$A$1,2,Q228-1,4,3),3)
+VLOOKUP(TIME(HOUR(T228),MINUTE(T228)-1,0),OFFSET('SLA-parameter DRIFT'!$A$1,2,Q228-1,4,3),2)</f>
        <v>#N/A</v>
      </c>
      <c r="T228" s="191" t="e">
        <f ca="1">VLOOKUP(DATE(YEAR(G228),MONTH(G228),DAY(G228)),Virkedager!C:G,2,0)+
IF(VLOOKUP(DATE(YEAR(G228),MONTH(G228),DAY(G228)),Virkedager!C:G,2,0)=DATE(YEAR(G228),MONTH(G228),DAY(G228)),OFFSET('SLA-parameter DRIFT'!$A$1,R228,Q228-1),OFFSET('SLA-parameter DRIFT'!$A$1,3,Q228-1))</f>
        <v>#N/A</v>
      </c>
      <c r="U228" s="182" t="e">
        <f t="shared" ca="1" si="20"/>
        <v>#N/A</v>
      </c>
      <c r="V228" s="92" t="str">
        <f t="shared" si="16"/>
        <v/>
      </c>
      <c r="W228" s="192"/>
      <c r="Y228" s="193"/>
      <c r="Z228" s="193"/>
      <c r="AA228" s="133"/>
    </row>
    <row r="229" spans="2:27" s="60" customFormat="1" ht="15" x14ac:dyDescent="0.25">
      <c r="B229" s="183"/>
      <c r="C229" s="184"/>
      <c r="D229" s="80"/>
      <c r="E229" s="81"/>
      <c r="F229" s="86"/>
      <c r="G229" s="185"/>
      <c r="H229" s="82"/>
      <c r="I229" s="185"/>
      <c r="J229" s="82"/>
      <c r="K229" s="186"/>
      <c r="L229" s="187"/>
      <c r="M229" s="188" t="str">
        <f>IF(ISBLANK(E229),"",IF(E229&lt;&gt;"VULA Basis","Ikke viktig",IF(ISNUMBER(MATCH(D229,Postnummer!A:A,0)),VLOOKUP(D229,Postnummer!A:D,4,0),"Distrikt")))</f>
        <v/>
      </c>
      <c r="N229" s="188">
        <f t="shared" si="17"/>
        <v>0</v>
      </c>
      <c r="O229" s="188">
        <f t="shared" si="18"/>
        <v>0</v>
      </c>
      <c r="P229" s="189" t="str">
        <f t="shared" si="19"/>
        <v/>
      </c>
      <c r="Q229" s="182" t="e">
        <f>MATCH(P229,'SLA-parameter DRIFT'!$2:$2,0)</f>
        <v>#N/A</v>
      </c>
      <c r="R229" s="182" t="e">
        <f ca="1">MATCH(TIME(HOUR(H229),MINUTE(H229),SECOND(H229)),OFFSET('SLA-parameter DRIFT'!$A$1,0,Q229-1,1000,1))</f>
        <v>#N/A</v>
      </c>
      <c r="S229" s="190" t="e">
        <f ca="1">DATE(YEAR(T229),MONTH(T229),DAY(T229))
+VLOOKUP(TIME(HOUR(T229),MINUTE(T229)-1,0),OFFSET('SLA-parameter DRIFT'!$A$1,2,Q229-1,4,3),3)
+VLOOKUP(TIME(HOUR(T229),MINUTE(T229)-1,0),OFFSET('SLA-parameter DRIFT'!$A$1,2,Q229-1,4,3),2)</f>
        <v>#N/A</v>
      </c>
      <c r="T229" s="191" t="e">
        <f ca="1">VLOOKUP(DATE(YEAR(G229),MONTH(G229),DAY(G229)),Virkedager!C:G,2,0)+
IF(VLOOKUP(DATE(YEAR(G229),MONTH(G229),DAY(G229)),Virkedager!C:G,2,0)=DATE(YEAR(G229),MONTH(G229),DAY(G229)),OFFSET('SLA-parameter DRIFT'!$A$1,R229,Q229-1),OFFSET('SLA-parameter DRIFT'!$A$1,3,Q229-1))</f>
        <v>#N/A</v>
      </c>
      <c r="U229" s="182" t="e">
        <f t="shared" ca="1" si="20"/>
        <v>#N/A</v>
      </c>
      <c r="V229" s="92" t="str">
        <f t="shared" si="16"/>
        <v/>
      </c>
      <c r="W229" s="192"/>
      <c r="Y229" s="193"/>
      <c r="Z229" s="193"/>
      <c r="AA229" s="133"/>
    </row>
    <row r="230" spans="2:27" s="60" customFormat="1" ht="15" x14ac:dyDescent="0.25">
      <c r="B230" s="183"/>
      <c r="C230" s="184"/>
      <c r="D230" s="80"/>
      <c r="E230" s="81"/>
      <c r="F230" s="86"/>
      <c r="G230" s="185"/>
      <c r="H230" s="82"/>
      <c r="I230" s="185"/>
      <c r="J230" s="82"/>
      <c r="K230" s="186"/>
      <c r="L230" s="187"/>
      <c r="M230" s="188" t="str">
        <f>IF(ISBLANK(E230),"",IF(E230&lt;&gt;"VULA Basis","Ikke viktig",IF(ISNUMBER(MATCH(D230,Postnummer!A:A,0)),VLOOKUP(D230,Postnummer!A:D,4,0),"Distrikt")))</f>
        <v/>
      </c>
      <c r="N230" s="188">
        <f t="shared" si="17"/>
        <v>0</v>
      </c>
      <c r="O230" s="188">
        <f t="shared" si="18"/>
        <v>0</v>
      </c>
      <c r="P230" s="189" t="str">
        <f t="shared" si="19"/>
        <v/>
      </c>
      <c r="Q230" s="182" t="e">
        <f>MATCH(P230,'SLA-parameter DRIFT'!$2:$2,0)</f>
        <v>#N/A</v>
      </c>
      <c r="R230" s="182" t="e">
        <f ca="1">MATCH(TIME(HOUR(H230),MINUTE(H230),SECOND(H230)),OFFSET('SLA-parameter DRIFT'!$A$1,0,Q230-1,1000,1))</f>
        <v>#N/A</v>
      </c>
      <c r="S230" s="190" t="e">
        <f ca="1">DATE(YEAR(T230),MONTH(T230),DAY(T230))
+VLOOKUP(TIME(HOUR(T230),MINUTE(T230)-1,0),OFFSET('SLA-parameter DRIFT'!$A$1,2,Q230-1,4,3),3)
+VLOOKUP(TIME(HOUR(T230),MINUTE(T230)-1,0),OFFSET('SLA-parameter DRIFT'!$A$1,2,Q230-1,4,3),2)</f>
        <v>#N/A</v>
      </c>
      <c r="T230" s="191" t="e">
        <f ca="1">VLOOKUP(DATE(YEAR(G230),MONTH(G230),DAY(G230)),Virkedager!C:G,2,0)+
IF(VLOOKUP(DATE(YEAR(G230),MONTH(G230),DAY(G230)),Virkedager!C:G,2,0)=DATE(YEAR(G230),MONTH(G230),DAY(G230)),OFFSET('SLA-parameter DRIFT'!$A$1,R230,Q230-1),OFFSET('SLA-parameter DRIFT'!$A$1,3,Q230-1))</f>
        <v>#N/A</v>
      </c>
      <c r="U230" s="182" t="e">
        <f t="shared" ca="1" si="20"/>
        <v>#N/A</v>
      </c>
      <c r="V230" s="92" t="str">
        <f t="shared" si="16"/>
        <v/>
      </c>
      <c r="W230" s="192"/>
      <c r="Y230" s="193"/>
      <c r="Z230" s="193"/>
      <c r="AA230" s="133"/>
    </row>
    <row r="231" spans="2:27" s="60" customFormat="1" ht="15" x14ac:dyDescent="0.25">
      <c r="B231" s="183"/>
      <c r="C231" s="184"/>
      <c r="D231" s="80"/>
      <c r="E231" s="81"/>
      <c r="F231" s="86"/>
      <c r="G231" s="185"/>
      <c r="H231" s="82"/>
      <c r="I231" s="185"/>
      <c r="J231" s="82"/>
      <c r="K231" s="186"/>
      <c r="L231" s="187"/>
      <c r="M231" s="188" t="str">
        <f>IF(ISBLANK(E231),"",IF(E231&lt;&gt;"VULA Basis","Ikke viktig",IF(ISNUMBER(MATCH(D231,Postnummer!A:A,0)),VLOOKUP(D231,Postnummer!A:D,4,0),"Distrikt")))</f>
        <v/>
      </c>
      <c r="N231" s="188">
        <f t="shared" si="17"/>
        <v>0</v>
      </c>
      <c r="O231" s="188">
        <f t="shared" si="18"/>
        <v>0</v>
      </c>
      <c r="P231" s="189" t="str">
        <f t="shared" si="19"/>
        <v/>
      </c>
      <c r="Q231" s="182" t="e">
        <f>MATCH(P231,'SLA-parameter DRIFT'!$2:$2,0)</f>
        <v>#N/A</v>
      </c>
      <c r="R231" s="182" t="e">
        <f ca="1">MATCH(TIME(HOUR(H231),MINUTE(H231),SECOND(H231)),OFFSET('SLA-parameter DRIFT'!$A$1,0,Q231-1,1000,1))</f>
        <v>#N/A</v>
      </c>
      <c r="S231" s="190" t="e">
        <f ca="1">DATE(YEAR(T231),MONTH(T231),DAY(T231))
+VLOOKUP(TIME(HOUR(T231),MINUTE(T231)-1,0),OFFSET('SLA-parameter DRIFT'!$A$1,2,Q231-1,4,3),3)
+VLOOKUP(TIME(HOUR(T231),MINUTE(T231)-1,0),OFFSET('SLA-parameter DRIFT'!$A$1,2,Q231-1,4,3),2)</f>
        <v>#N/A</v>
      </c>
      <c r="T231" s="191" t="e">
        <f ca="1">VLOOKUP(DATE(YEAR(G231),MONTH(G231),DAY(G231)),Virkedager!C:G,2,0)+
IF(VLOOKUP(DATE(YEAR(G231),MONTH(G231),DAY(G231)),Virkedager!C:G,2,0)=DATE(YEAR(G231),MONTH(G231),DAY(G231)),OFFSET('SLA-parameter DRIFT'!$A$1,R231,Q231-1),OFFSET('SLA-parameter DRIFT'!$A$1,3,Q231-1))</f>
        <v>#N/A</v>
      </c>
      <c r="U231" s="182" t="e">
        <f t="shared" ca="1" si="20"/>
        <v>#N/A</v>
      </c>
      <c r="V231" s="92" t="str">
        <f t="shared" si="16"/>
        <v/>
      </c>
      <c r="W231" s="192"/>
      <c r="Y231" s="193"/>
      <c r="Z231" s="193"/>
      <c r="AA231" s="133"/>
    </row>
    <row r="232" spans="2:27" s="60" customFormat="1" ht="15" x14ac:dyDescent="0.25">
      <c r="B232" s="183"/>
      <c r="C232" s="184"/>
      <c r="D232" s="80"/>
      <c r="E232" s="81"/>
      <c r="F232" s="86"/>
      <c r="G232" s="185"/>
      <c r="H232" s="82"/>
      <c r="I232" s="185"/>
      <c r="J232" s="82"/>
      <c r="K232" s="186"/>
      <c r="L232" s="187"/>
      <c r="M232" s="188" t="str">
        <f>IF(ISBLANK(E232),"",IF(E232&lt;&gt;"VULA Basis","Ikke viktig",IF(ISNUMBER(MATCH(D232,Postnummer!A:A,0)),VLOOKUP(D232,Postnummer!A:D,4,0),"Distrikt")))</f>
        <v/>
      </c>
      <c r="N232" s="188">
        <f t="shared" si="17"/>
        <v>0</v>
      </c>
      <c r="O232" s="188">
        <f t="shared" si="18"/>
        <v>0</v>
      </c>
      <c r="P232" s="189" t="str">
        <f t="shared" si="19"/>
        <v/>
      </c>
      <c r="Q232" s="182" t="e">
        <f>MATCH(P232,'SLA-parameter DRIFT'!$2:$2,0)</f>
        <v>#N/A</v>
      </c>
      <c r="R232" s="182" t="e">
        <f ca="1">MATCH(TIME(HOUR(H232),MINUTE(H232),SECOND(H232)),OFFSET('SLA-parameter DRIFT'!$A$1,0,Q232-1,1000,1))</f>
        <v>#N/A</v>
      </c>
      <c r="S232" s="190" t="e">
        <f ca="1">DATE(YEAR(T232),MONTH(T232),DAY(T232))
+VLOOKUP(TIME(HOUR(T232),MINUTE(T232)-1,0),OFFSET('SLA-parameter DRIFT'!$A$1,2,Q232-1,4,3),3)
+VLOOKUP(TIME(HOUR(T232),MINUTE(T232)-1,0),OFFSET('SLA-parameter DRIFT'!$A$1,2,Q232-1,4,3),2)</f>
        <v>#N/A</v>
      </c>
      <c r="T232" s="191" t="e">
        <f ca="1">VLOOKUP(DATE(YEAR(G232),MONTH(G232),DAY(G232)),Virkedager!C:G,2,0)+
IF(VLOOKUP(DATE(YEAR(G232),MONTH(G232),DAY(G232)),Virkedager!C:G,2,0)=DATE(YEAR(G232),MONTH(G232),DAY(G232)),OFFSET('SLA-parameter DRIFT'!$A$1,R232,Q232-1),OFFSET('SLA-parameter DRIFT'!$A$1,3,Q232-1))</f>
        <v>#N/A</v>
      </c>
      <c r="U232" s="182" t="e">
        <f t="shared" ca="1" si="20"/>
        <v>#N/A</v>
      </c>
      <c r="V232" s="92" t="str">
        <f t="shared" si="16"/>
        <v/>
      </c>
      <c r="W232" s="192"/>
      <c r="Y232" s="193"/>
      <c r="Z232" s="193"/>
      <c r="AA232" s="133"/>
    </row>
    <row r="233" spans="2:27" s="60" customFormat="1" ht="15" x14ac:dyDescent="0.25">
      <c r="B233" s="183"/>
      <c r="C233" s="184"/>
      <c r="D233" s="80"/>
      <c r="E233" s="81"/>
      <c r="F233" s="86"/>
      <c r="G233" s="185"/>
      <c r="H233" s="82"/>
      <c r="I233" s="185"/>
      <c r="J233" s="82"/>
      <c r="K233" s="186"/>
      <c r="L233" s="187"/>
      <c r="M233" s="188" t="str">
        <f>IF(ISBLANK(E233),"",IF(E233&lt;&gt;"VULA Basis","Ikke viktig",IF(ISNUMBER(MATCH(D233,Postnummer!A:A,0)),VLOOKUP(D233,Postnummer!A:D,4,0),"Distrikt")))</f>
        <v/>
      </c>
      <c r="N233" s="188">
        <f t="shared" si="17"/>
        <v>0</v>
      </c>
      <c r="O233" s="188">
        <f t="shared" si="18"/>
        <v>0</v>
      </c>
      <c r="P233" s="189" t="str">
        <f t="shared" si="19"/>
        <v/>
      </c>
      <c r="Q233" s="182" t="e">
        <f>MATCH(P233,'SLA-parameter DRIFT'!$2:$2,0)</f>
        <v>#N/A</v>
      </c>
      <c r="R233" s="182" t="e">
        <f ca="1">MATCH(TIME(HOUR(H233),MINUTE(H233),SECOND(H233)),OFFSET('SLA-parameter DRIFT'!$A$1,0,Q233-1,1000,1))</f>
        <v>#N/A</v>
      </c>
      <c r="S233" s="190" t="e">
        <f ca="1">DATE(YEAR(T233),MONTH(T233),DAY(T233))
+VLOOKUP(TIME(HOUR(T233),MINUTE(T233)-1,0),OFFSET('SLA-parameter DRIFT'!$A$1,2,Q233-1,4,3),3)
+VLOOKUP(TIME(HOUR(T233),MINUTE(T233)-1,0),OFFSET('SLA-parameter DRIFT'!$A$1,2,Q233-1,4,3),2)</f>
        <v>#N/A</v>
      </c>
      <c r="T233" s="191" t="e">
        <f ca="1">VLOOKUP(DATE(YEAR(G233),MONTH(G233),DAY(G233)),Virkedager!C:G,2,0)+
IF(VLOOKUP(DATE(YEAR(G233),MONTH(G233),DAY(G233)),Virkedager!C:G,2,0)=DATE(YEAR(G233),MONTH(G233),DAY(G233)),OFFSET('SLA-parameter DRIFT'!$A$1,R233,Q233-1),OFFSET('SLA-parameter DRIFT'!$A$1,3,Q233-1))</f>
        <v>#N/A</v>
      </c>
      <c r="U233" s="182" t="e">
        <f t="shared" ca="1" si="20"/>
        <v>#N/A</v>
      </c>
      <c r="V233" s="92" t="str">
        <f t="shared" si="16"/>
        <v/>
      </c>
      <c r="W233" s="192"/>
      <c r="Y233" s="193"/>
      <c r="Z233" s="193"/>
      <c r="AA233" s="133"/>
    </row>
    <row r="234" spans="2:27" s="60" customFormat="1" ht="15" x14ac:dyDescent="0.25">
      <c r="B234" s="183"/>
      <c r="C234" s="184"/>
      <c r="D234" s="80"/>
      <c r="E234" s="81"/>
      <c r="F234" s="86"/>
      <c r="G234" s="185"/>
      <c r="H234" s="82"/>
      <c r="I234" s="185"/>
      <c r="J234" s="82"/>
      <c r="K234" s="186"/>
      <c r="L234" s="187"/>
      <c r="M234" s="188" t="str">
        <f>IF(ISBLANK(E234),"",IF(E234&lt;&gt;"VULA Basis","Ikke viktig",IF(ISNUMBER(MATCH(D234,Postnummer!A:A,0)),VLOOKUP(D234,Postnummer!A:D,4,0),"Distrikt")))</f>
        <v/>
      </c>
      <c r="N234" s="188">
        <f t="shared" si="17"/>
        <v>0</v>
      </c>
      <c r="O234" s="188">
        <f t="shared" si="18"/>
        <v>0</v>
      </c>
      <c r="P234" s="189" t="str">
        <f t="shared" si="19"/>
        <v/>
      </c>
      <c r="Q234" s="182" t="e">
        <f>MATCH(P234,'SLA-parameter DRIFT'!$2:$2,0)</f>
        <v>#N/A</v>
      </c>
      <c r="R234" s="182" t="e">
        <f ca="1">MATCH(TIME(HOUR(H234),MINUTE(H234),SECOND(H234)),OFFSET('SLA-parameter DRIFT'!$A$1,0,Q234-1,1000,1))</f>
        <v>#N/A</v>
      </c>
      <c r="S234" s="190" t="e">
        <f ca="1">DATE(YEAR(T234),MONTH(T234),DAY(T234))
+VLOOKUP(TIME(HOUR(T234),MINUTE(T234)-1,0),OFFSET('SLA-parameter DRIFT'!$A$1,2,Q234-1,4,3),3)
+VLOOKUP(TIME(HOUR(T234),MINUTE(T234)-1,0),OFFSET('SLA-parameter DRIFT'!$A$1,2,Q234-1,4,3),2)</f>
        <v>#N/A</v>
      </c>
      <c r="T234" s="191" t="e">
        <f ca="1">VLOOKUP(DATE(YEAR(G234),MONTH(G234),DAY(G234)),Virkedager!C:G,2,0)+
IF(VLOOKUP(DATE(YEAR(G234),MONTH(G234),DAY(G234)),Virkedager!C:G,2,0)=DATE(YEAR(G234),MONTH(G234),DAY(G234)),OFFSET('SLA-parameter DRIFT'!$A$1,R234,Q234-1),OFFSET('SLA-parameter DRIFT'!$A$1,3,Q234-1))</f>
        <v>#N/A</v>
      </c>
      <c r="U234" s="182" t="e">
        <f t="shared" ca="1" si="20"/>
        <v>#N/A</v>
      </c>
      <c r="V234" s="92" t="str">
        <f t="shared" si="16"/>
        <v/>
      </c>
      <c r="W234" s="192"/>
      <c r="Y234" s="193"/>
      <c r="Z234" s="193"/>
      <c r="AA234" s="133"/>
    </row>
    <row r="235" spans="2:27" s="60" customFormat="1" ht="15" x14ac:dyDescent="0.25">
      <c r="B235" s="183"/>
      <c r="C235" s="184"/>
      <c r="D235" s="80"/>
      <c r="E235" s="81"/>
      <c r="F235" s="86"/>
      <c r="G235" s="185"/>
      <c r="H235" s="82"/>
      <c r="I235" s="185"/>
      <c r="J235" s="82"/>
      <c r="K235" s="186"/>
      <c r="L235" s="187"/>
      <c r="M235" s="188" t="str">
        <f>IF(ISBLANK(E235),"",IF(E235&lt;&gt;"VULA Basis","Ikke viktig",IF(ISNUMBER(MATCH(D235,Postnummer!A:A,0)),VLOOKUP(D235,Postnummer!A:D,4,0),"Distrikt")))</f>
        <v/>
      </c>
      <c r="N235" s="188">
        <f t="shared" si="17"/>
        <v>0</v>
      </c>
      <c r="O235" s="188">
        <f t="shared" si="18"/>
        <v>0</v>
      </c>
      <c r="P235" s="189" t="str">
        <f t="shared" si="19"/>
        <v/>
      </c>
      <c r="Q235" s="182" t="e">
        <f>MATCH(P235,'SLA-parameter DRIFT'!$2:$2,0)</f>
        <v>#N/A</v>
      </c>
      <c r="R235" s="182" t="e">
        <f ca="1">MATCH(TIME(HOUR(H235),MINUTE(H235),SECOND(H235)),OFFSET('SLA-parameter DRIFT'!$A$1,0,Q235-1,1000,1))</f>
        <v>#N/A</v>
      </c>
      <c r="S235" s="190" t="e">
        <f ca="1">DATE(YEAR(T235),MONTH(T235),DAY(T235))
+VLOOKUP(TIME(HOUR(T235),MINUTE(T235)-1,0),OFFSET('SLA-parameter DRIFT'!$A$1,2,Q235-1,4,3),3)
+VLOOKUP(TIME(HOUR(T235),MINUTE(T235)-1,0),OFFSET('SLA-parameter DRIFT'!$A$1,2,Q235-1,4,3),2)</f>
        <v>#N/A</v>
      </c>
      <c r="T235" s="191" t="e">
        <f ca="1">VLOOKUP(DATE(YEAR(G235),MONTH(G235),DAY(G235)),Virkedager!C:G,2,0)+
IF(VLOOKUP(DATE(YEAR(G235),MONTH(G235),DAY(G235)),Virkedager!C:G,2,0)=DATE(YEAR(G235),MONTH(G235),DAY(G235)),OFFSET('SLA-parameter DRIFT'!$A$1,R235,Q235-1),OFFSET('SLA-parameter DRIFT'!$A$1,3,Q235-1))</f>
        <v>#N/A</v>
      </c>
      <c r="U235" s="182" t="e">
        <f t="shared" ca="1" si="20"/>
        <v>#N/A</v>
      </c>
      <c r="V235" s="92" t="str">
        <f t="shared" si="16"/>
        <v/>
      </c>
      <c r="W235" s="192"/>
      <c r="Y235" s="193"/>
      <c r="Z235" s="193"/>
      <c r="AA235" s="133"/>
    </row>
    <row r="236" spans="2:27" s="60" customFormat="1" ht="15" x14ac:dyDescent="0.25">
      <c r="B236" s="183"/>
      <c r="C236" s="184"/>
      <c r="D236" s="80"/>
      <c r="E236" s="81"/>
      <c r="F236" s="86"/>
      <c r="G236" s="185"/>
      <c r="H236" s="82"/>
      <c r="I236" s="185"/>
      <c r="J236" s="82"/>
      <c r="K236" s="186"/>
      <c r="L236" s="187"/>
      <c r="M236" s="188" t="str">
        <f>IF(ISBLANK(E236),"",IF(E236&lt;&gt;"VULA Basis","Ikke viktig",IF(ISNUMBER(MATCH(D236,Postnummer!A:A,0)),VLOOKUP(D236,Postnummer!A:D,4,0),"Distrikt")))</f>
        <v/>
      </c>
      <c r="N236" s="188">
        <f t="shared" si="17"/>
        <v>0</v>
      </c>
      <c r="O236" s="188">
        <f t="shared" si="18"/>
        <v>0</v>
      </c>
      <c r="P236" s="189" t="str">
        <f t="shared" si="19"/>
        <v/>
      </c>
      <c r="Q236" s="182" t="e">
        <f>MATCH(P236,'SLA-parameter DRIFT'!$2:$2,0)</f>
        <v>#N/A</v>
      </c>
      <c r="R236" s="182" t="e">
        <f ca="1">MATCH(TIME(HOUR(H236),MINUTE(H236),SECOND(H236)),OFFSET('SLA-parameter DRIFT'!$A$1,0,Q236-1,1000,1))</f>
        <v>#N/A</v>
      </c>
      <c r="S236" s="190" t="e">
        <f ca="1">DATE(YEAR(T236),MONTH(T236),DAY(T236))
+VLOOKUP(TIME(HOUR(T236),MINUTE(T236)-1,0),OFFSET('SLA-parameter DRIFT'!$A$1,2,Q236-1,4,3),3)
+VLOOKUP(TIME(HOUR(T236),MINUTE(T236)-1,0),OFFSET('SLA-parameter DRIFT'!$A$1,2,Q236-1,4,3),2)</f>
        <v>#N/A</v>
      </c>
      <c r="T236" s="191" t="e">
        <f ca="1">VLOOKUP(DATE(YEAR(G236),MONTH(G236),DAY(G236)),Virkedager!C:G,2,0)+
IF(VLOOKUP(DATE(YEAR(G236),MONTH(G236),DAY(G236)),Virkedager!C:G,2,0)=DATE(YEAR(G236),MONTH(G236),DAY(G236)),OFFSET('SLA-parameter DRIFT'!$A$1,R236,Q236-1),OFFSET('SLA-parameter DRIFT'!$A$1,3,Q236-1))</f>
        <v>#N/A</v>
      </c>
      <c r="U236" s="182" t="e">
        <f t="shared" ca="1" si="20"/>
        <v>#N/A</v>
      </c>
      <c r="V236" s="92" t="str">
        <f t="shared" si="16"/>
        <v/>
      </c>
      <c r="W236" s="192"/>
      <c r="Y236" s="193"/>
      <c r="Z236" s="193"/>
      <c r="AA236" s="133"/>
    </row>
    <row r="237" spans="2:27" s="60" customFormat="1" ht="15" x14ac:dyDescent="0.25">
      <c r="B237" s="183"/>
      <c r="C237" s="184"/>
      <c r="D237" s="80"/>
      <c r="E237" s="81"/>
      <c r="F237" s="86"/>
      <c r="G237" s="185"/>
      <c r="H237" s="82"/>
      <c r="I237" s="185"/>
      <c r="J237" s="82"/>
      <c r="K237" s="186"/>
      <c r="L237" s="187"/>
      <c r="M237" s="188" t="str">
        <f>IF(ISBLANK(E237),"",IF(E237&lt;&gt;"VULA Basis","Ikke viktig",IF(ISNUMBER(MATCH(D237,Postnummer!A:A,0)),VLOOKUP(D237,Postnummer!A:D,4,0),"Distrikt")))</f>
        <v/>
      </c>
      <c r="N237" s="188">
        <f t="shared" si="17"/>
        <v>0</v>
      </c>
      <c r="O237" s="188">
        <f t="shared" si="18"/>
        <v>0</v>
      </c>
      <c r="P237" s="189" t="str">
        <f t="shared" si="19"/>
        <v/>
      </c>
      <c r="Q237" s="182" t="e">
        <f>MATCH(P237,'SLA-parameter DRIFT'!$2:$2,0)</f>
        <v>#N/A</v>
      </c>
      <c r="R237" s="182" t="e">
        <f ca="1">MATCH(TIME(HOUR(H237),MINUTE(H237),SECOND(H237)),OFFSET('SLA-parameter DRIFT'!$A$1,0,Q237-1,1000,1))</f>
        <v>#N/A</v>
      </c>
      <c r="S237" s="190" t="e">
        <f ca="1">DATE(YEAR(T237),MONTH(T237),DAY(T237))
+VLOOKUP(TIME(HOUR(T237),MINUTE(T237)-1,0),OFFSET('SLA-parameter DRIFT'!$A$1,2,Q237-1,4,3),3)
+VLOOKUP(TIME(HOUR(T237),MINUTE(T237)-1,0),OFFSET('SLA-parameter DRIFT'!$A$1,2,Q237-1,4,3),2)</f>
        <v>#N/A</v>
      </c>
      <c r="T237" s="191" t="e">
        <f ca="1">VLOOKUP(DATE(YEAR(G237),MONTH(G237),DAY(G237)),Virkedager!C:G,2,0)+
IF(VLOOKUP(DATE(YEAR(G237),MONTH(G237),DAY(G237)),Virkedager!C:G,2,0)=DATE(YEAR(G237),MONTH(G237),DAY(G237)),OFFSET('SLA-parameter DRIFT'!$A$1,R237,Q237-1),OFFSET('SLA-parameter DRIFT'!$A$1,3,Q237-1))</f>
        <v>#N/A</v>
      </c>
      <c r="U237" s="182" t="e">
        <f t="shared" ca="1" si="20"/>
        <v>#N/A</v>
      </c>
      <c r="V237" s="92" t="str">
        <f t="shared" si="16"/>
        <v/>
      </c>
      <c r="W237" s="192"/>
      <c r="Y237" s="193"/>
      <c r="Z237" s="193"/>
      <c r="AA237" s="133"/>
    </row>
    <row r="238" spans="2:27" s="60" customFormat="1" ht="15" x14ac:dyDescent="0.25">
      <c r="B238" s="183"/>
      <c r="C238" s="184"/>
      <c r="D238" s="80"/>
      <c r="E238" s="81"/>
      <c r="F238" s="86"/>
      <c r="G238" s="185"/>
      <c r="H238" s="82"/>
      <c r="I238" s="185"/>
      <c r="J238" s="82"/>
      <c r="K238" s="186"/>
      <c r="L238" s="187"/>
      <c r="M238" s="188" t="str">
        <f>IF(ISBLANK(E238),"",IF(E238&lt;&gt;"VULA Basis","Ikke viktig",IF(ISNUMBER(MATCH(D238,Postnummer!A:A,0)),VLOOKUP(D238,Postnummer!A:D,4,0),"Distrikt")))</f>
        <v/>
      </c>
      <c r="N238" s="188">
        <f t="shared" si="17"/>
        <v>0</v>
      </c>
      <c r="O238" s="188">
        <f t="shared" si="18"/>
        <v>0</v>
      </c>
      <c r="P238" s="189" t="str">
        <f t="shared" si="19"/>
        <v/>
      </c>
      <c r="Q238" s="182" t="e">
        <f>MATCH(P238,'SLA-parameter DRIFT'!$2:$2,0)</f>
        <v>#N/A</v>
      </c>
      <c r="R238" s="182" t="e">
        <f ca="1">MATCH(TIME(HOUR(H238),MINUTE(H238),SECOND(H238)),OFFSET('SLA-parameter DRIFT'!$A$1,0,Q238-1,1000,1))</f>
        <v>#N/A</v>
      </c>
      <c r="S238" s="190" t="e">
        <f ca="1">DATE(YEAR(T238),MONTH(T238),DAY(T238))
+VLOOKUP(TIME(HOUR(T238),MINUTE(T238)-1,0),OFFSET('SLA-parameter DRIFT'!$A$1,2,Q238-1,4,3),3)
+VLOOKUP(TIME(HOUR(T238),MINUTE(T238)-1,0),OFFSET('SLA-parameter DRIFT'!$A$1,2,Q238-1,4,3),2)</f>
        <v>#N/A</v>
      </c>
      <c r="T238" s="191" t="e">
        <f ca="1">VLOOKUP(DATE(YEAR(G238),MONTH(G238),DAY(G238)),Virkedager!C:G,2,0)+
IF(VLOOKUP(DATE(YEAR(G238),MONTH(G238),DAY(G238)),Virkedager!C:G,2,0)=DATE(YEAR(G238),MONTH(G238),DAY(G238)),OFFSET('SLA-parameter DRIFT'!$A$1,R238,Q238-1),OFFSET('SLA-parameter DRIFT'!$A$1,3,Q238-1))</f>
        <v>#N/A</v>
      </c>
      <c r="U238" s="182" t="e">
        <f t="shared" ca="1" si="20"/>
        <v>#N/A</v>
      </c>
      <c r="V238" s="92" t="str">
        <f t="shared" si="16"/>
        <v/>
      </c>
      <c r="W238" s="192"/>
      <c r="Y238" s="193"/>
      <c r="Z238" s="193"/>
      <c r="AA238" s="133"/>
    </row>
    <row r="239" spans="2:27" s="60" customFormat="1" ht="15" x14ac:dyDescent="0.25">
      <c r="B239" s="183"/>
      <c r="C239" s="184"/>
      <c r="D239" s="80"/>
      <c r="E239" s="81"/>
      <c r="F239" s="86"/>
      <c r="G239" s="185"/>
      <c r="H239" s="82"/>
      <c r="I239" s="185"/>
      <c r="J239" s="82"/>
      <c r="K239" s="186"/>
      <c r="L239" s="187"/>
      <c r="M239" s="188" t="str">
        <f>IF(ISBLANK(E239),"",IF(E239&lt;&gt;"VULA Basis","Ikke viktig",IF(ISNUMBER(MATCH(D239,Postnummer!A:A,0)),VLOOKUP(D239,Postnummer!A:D,4,0),"Distrikt")))</f>
        <v/>
      </c>
      <c r="N239" s="188">
        <f t="shared" si="17"/>
        <v>0</v>
      </c>
      <c r="O239" s="188">
        <f t="shared" si="18"/>
        <v>0</v>
      </c>
      <c r="P239" s="189" t="str">
        <f t="shared" si="19"/>
        <v/>
      </c>
      <c r="Q239" s="182" t="e">
        <f>MATCH(P239,'SLA-parameter DRIFT'!$2:$2,0)</f>
        <v>#N/A</v>
      </c>
      <c r="R239" s="182" t="e">
        <f ca="1">MATCH(TIME(HOUR(H239),MINUTE(H239),SECOND(H239)),OFFSET('SLA-parameter DRIFT'!$A$1,0,Q239-1,1000,1))</f>
        <v>#N/A</v>
      </c>
      <c r="S239" s="190" t="e">
        <f ca="1">DATE(YEAR(T239),MONTH(T239),DAY(T239))
+VLOOKUP(TIME(HOUR(T239),MINUTE(T239)-1,0),OFFSET('SLA-parameter DRIFT'!$A$1,2,Q239-1,4,3),3)
+VLOOKUP(TIME(HOUR(T239),MINUTE(T239)-1,0),OFFSET('SLA-parameter DRIFT'!$A$1,2,Q239-1,4,3),2)</f>
        <v>#N/A</v>
      </c>
      <c r="T239" s="191" t="e">
        <f ca="1">VLOOKUP(DATE(YEAR(G239),MONTH(G239),DAY(G239)),Virkedager!C:G,2,0)+
IF(VLOOKUP(DATE(YEAR(G239),MONTH(G239),DAY(G239)),Virkedager!C:G,2,0)=DATE(YEAR(G239),MONTH(G239),DAY(G239)),OFFSET('SLA-parameter DRIFT'!$A$1,R239,Q239-1),OFFSET('SLA-parameter DRIFT'!$A$1,3,Q239-1))</f>
        <v>#N/A</v>
      </c>
      <c r="U239" s="182" t="e">
        <f t="shared" ca="1" si="20"/>
        <v>#N/A</v>
      </c>
      <c r="V239" s="92" t="str">
        <f t="shared" si="16"/>
        <v/>
      </c>
      <c r="W239" s="192"/>
      <c r="Y239" s="193"/>
      <c r="Z239" s="193"/>
      <c r="AA239" s="133"/>
    </row>
    <row r="240" spans="2:27" s="60" customFormat="1" ht="15" x14ac:dyDescent="0.25">
      <c r="B240" s="183"/>
      <c r="C240" s="184"/>
      <c r="D240" s="80"/>
      <c r="E240" s="81"/>
      <c r="F240" s="86"/>
      <c r="G240" s="185"/>
      <c r="H240" s="82"/>
      <c r="I240" s="185"/>
      <c r="J240" s="82"/>
      <c r="K240" s="186"/>
      <c r="L240" s="187"/>
      <c r="M240" s="188" t="str">
        <f>IF(ISBLANK(E240),"",IF(E240&lt;&gt;"VULA Basis","Ikke viktig",IF(ISNUMBER(MATCH(D240,Postnummer!A:A,0)),VLOOKUP(D240,Postnummer!A:D,4,0),"Distrikt")))</f>
        <v/>
      </c>
      <c r="N240" s="188">
        <f t="shared" si="17"/>
        <v>0</v>
      </c>
      <c r="O240" s="188">
        <f t="shared" si="18"/>
        <v>0</v>
      </c>
      <c r="P240" s="189" t="str">
        <f t="shared" si="19"/>
        <v/>
      </c>
      <c r="Q240" s="182" t="e">
        <f>MATCH(P240,'SLA-parameter DRIFT'!$2:$2,0)</f>
        <v>#N/A</v>
      </c>
      <c r="R240" s="182" t="e">
        <f ca="1">MATCH(TIME(HOUR(H240),MINUTE(H240),SECOND(H240)),OFFSET('SLA-parameter DRIFT'!$A$1,0,Q240-1,1000,1))</f>
        <v>#N/A</v>
      </c>
      <c r="S240" s="190" t="e">
        <f ca="1">DATE(YEAR(T240),MONTH(T240),DAY(T240))
+VLOOKUP(TIME(HOUR(T240),MINUTE(T240)-1,0),OFFSET('SLA-parameter DRIFT'!$A$1,2,Q240-1,4,3),3)
+VLOOKUP(TIME(HOUR(T240),MINUTE(T240)-1,0),OFFSET('SLA-parameter DRIFT'!$A$1,2,Q240-1,4,3),2)</f>
        <v>#N/A</v>
      </c>
      <c r="T240" s="191" t="e">
        <f ca="1">VLOOKUP(DATE(YEAR(G240),MONTH(G240),DAY(G240)),Virkedager!C:G,2,0)+
IF(VLOOKUP(DATE(YEAR(G240),MONTH(G240),DAY(G240)),Virkedager!C:G,2,0)=DATE(YEAR(G240),MONTH(G240),DAY(G240)),OFFSET('SLA-parameter DRIFT'!$A$1,R240,Q240-1),OFFSET('SLA-parameter DRIFT'!$A$1,3,Q240-1))</f>
        <v>#N/A</v>
      </c>
      <c r="U240" s="182" t="e">
        <f t="shared" ca="1" si="20"/>
        <v>#N/A</v>
      </c>
      <c r="V240" s="92" t="str">
        <f t="shared" si="16"/>
        <v/>
      </c>
      <c r="W240" s="192"/>
      <c r="Y240" s="193"/>
      <c r="Z240" s="193"/>
      <c r="AA240" s="133"/>
    </row>
    <row r="241" spans="2:27" s="60" customFormat="1" ht="15" x14ac:dyDescent="0.25">
      <c r="B241" s="183"/>
      <c r="C241" s="184"/>
      <c r="D241" s="80"/>
      <c r="E241" s="81"/>
      <c r="F241" s="86"/>
      <c r="G241" s="185"/>
      <c r="H241" s="82"/>
      <c r="I241" s="185"/>
      <c r="J241" s="82"/>
      <c r="K241" s="186"/>
      <c r="L241" s="187"/>
      <c r="M241" s="188" t="str">
        <f>IF(ISBLANK(E241),"",IF(E241&lt;&gt;"VULA Basis","Ikke viktig",IF(ISNUMBER(MATCH(D241,Postnummer!A:A,0)),VLOOKUP(D241,Postnummer!A:D,4,0),"Distrikt")))</f>
        <v/>
      </c>
      <c r="N241" s="188">
        <f t="shared" si="17"/>
        <v>0</v>
      </c>
      <c r="O241" s="188">
        <f t="shared" si="18"/>
        <v>0</v>
      </c>
      <c r="P241" s="189" t="str">
        <f t="shared" si="19"/>
        <v/>
      </c>
      <c r="Q241" s="182" t="e">
        <f>MATCH(P241,'SLA-parameter DRIFT'!$2:$2,0)</f>
        <v>#N/A</v>
      </c>
      <c r="R241" s="182" t="e">
        <f ca="1">MATCH(TIME(HOUR(H241),MINUTE(H241),SECOND(H241)),OFFSET('SLA-parameter DRIFT'!$A$1,0,Q241-1,1000,1))</f>
        <v>#N/A</v>
      </c>
      <c r="S241" s="190" t="e">
        <f ca="1">DATE(YEAR(T241),MONTH(T241),DAY(T241))
+VLOOKUP(TIME(HOUR(T241),MINUTE(T241)-1,0),OFFSET('SLA-parameter DRIFT'!$A$1,2,Q241-1,4,3),3)
+VLOOKUP(TIME(HOUR(T241),MINUTE(T241)-1,0),OFFSET('SLA-parameter DRIFT'!$A$1,2,Q241-1,4,3),2)</f>
        <v>#N/A</v>
      </c>
      <c r="T241" s="191" t="e">
        <f ca="1">VLOOKUP(DATE(YEAR(G241),MONTH(G241),DAY(G241)),Virkedager!C:G,2,0)+
IF(VLOOKUP(DATE(YEAR(G241),MONTH(G241),DAY(G241)),Virkedager!C:G,2,0)=DATE(YEAR(G241),MONTH(G241),DAY(G241)),OFFSET('SLA-parameter DRIFT'!$A$1,R241,Q241-1),OFFSET('SLA-parameter DRIFT'!$A$1,3,Q241-1))</f>
        <v>#N/A</v>
      </c>
      <c r="U241" s="182" t="e">
        <f t="shared" ca="1" si="20"/>
        <v>#N/A</v>
      </c>
      <c r="V241" s="92" t="str">
        <f t="shared" si="16"/>
        <v/>
      </c>
      <c r="W241" s="192"/>
      <c r="Y241" s="193"/>
      <c r="Z241" s="193"/>
      <c r="AA241" s="133"/>
    </row>
    <row r="242" spans="2:27" s="60" customFormat="1" ht="15" x14ac:dyDescent="0.25">
      <c r="B242" s="183"/>
      <c r="C242" s="184"/>
      <c r="D242" s="80"/>
      <c r="E242" s="81"/>
      <c r="F242" s="86"/>
      <c r="G242" s="185"/>
      <c r="H242" s="82"/>
      <c r="I242" s="185"/>
      <c r="J242" s="82"/>
      <c r="K242" s="186"/>
      <c r="L242" s="187"/>
      <c r="M242" s="188" t="str">
        <f>IF(ISBLANK(E242),"",IF(E242&lt;&gt;"VULA Basis","Ikke viktig",IF(ISNUMBER(MATCH(D242,Postnummer!A:A,0)),VLOOKUP(D242,Postnummer!A:D,4,0),"Distrikt")))</f>
        <v/>
      </c>
      <c r="N242" s="188">
        <f t="shared" si="17"/>
        <v>0</v>
      </c>
      <c r="O242" s="188">
        <f t="shared" si="18"/>
        <v>0</v>
      </c>
      <c r="P242" s="189" t="str">
        <f t="shared" si="19"/>
        <v/>
      </c>
      <c r="Q242" s="182" t="e">
        <f>MATCH(P242,'SLA-parameter DRIFT'!$2:$2,0)</f>
        <v>#N/A</v>
      </c>
      <c r="R242" s="182" t="e">
        <f ca="1">MATCH(TIME(HOUR(H242),MINUTE(H242),SECOND(H242)),OFFSET('SLA-parameter DRIFT'!$A$1,0,Q242-1,1000,1))</f>
        <v>#N/A</v>
      </c>
      <c r="S242" s="190" t="e">
        <f ca="1">DATE(YEAR(T242),MONTH(T242),DAY(T242))
+VLOOKUP(TIME(HOUR(T242),MINUTE(T242)-1,0),OFFSET('SLA-parameter DRIFT'!$A$1,2,Q242-1,4,3),3)
+VLOOKUP(TIME(HOUR(T242),MINUTE(T242)-1,0),OFFSET('SLA-parameter DRIFT'!$A$1,2,Q242-1,4,3),2)</f>
        <v>#N/A</v>
      </c>
      <c r="T242" s="191" t="e">
        <f ca="1">VLOOKUP(DATE(YEAR(G242),MONTH(G242),DAY(G242)),Virkedager!C:G,2,0)+
IF(VLOOKUP(DATE(YEAR(G242),MONTH(G242),DAY(G242)),Virkedager!C:G,2,0)=DATE(YEAR(G242),MONTH(G242),DAY(G242)),OFFSET('SLA-parameter DRIFT'!$A$1,R242,Q242-1),OFFSET('SLA-parameter DRIFT'!$A$1,3,Q242-1))</f>
        <v>#N/A</v>
      </c>
      <c r="U242" s="182" t="e">
        <f t="shared" ca="1" si="20"/>
        <v>#N/A</v>
      </c>
      <c r="V242" s="92" t="str">
        <f t="shared" si="16"/>
        <v/>
      </c>
      <c r="W242" s="192"/>
      <c r="Y242" s="193"/>
      <c r="Z242" s="193"/>
      <c r="AA242" s="133"/>
    </row>
    <row r="243" spans="2:27" s="60" customFormat="1" ht="15" x14ac:dyDescent="0.25">
      <c r="B243" s="183"/>
      <c r="C243" s="184"/>
      <c r="D243" s="80"/>
      <c r="E243" s="81"/>
      <c r="F243" s="86"/>
      <c r="G243" s="185"/>
      <c r="H243" s="82"/>
      <c r="I243" s="185"/>
      <c r="J243" s="82"/>
      <c r="K243" s="186"/>
      <c r="L243" s="187"/>
      <c r="M243" s="188" t="str">
        <f>IF(ISBLANK(E243),"",IF(E243&lt;&gt;"VULA Basis","Ikke viktig",IF(ISNUMBER(MATCH(D243,Postnummer!A:A,0)),VLOOKUP(D243,Postnummer!A:D,4,0),"Distrikt")))</f>
        <v/>
      </c>
      <c r="N243" s="188">
        <f t="shared" si="17"/>
        <v>0</v>
      </c>
      <c r="O243" s="188">
        <f t="shared" si="18"/>
        <v>0</v>
      </c>
      <c r="P243" s="189" t="str">
        <f t="shared" si="19"/>
        <v/>
      </c>
      <c r="Q243" s="182" t="e">
        <f>MATCH(P243,'SLA-parameter DRIFT'!$2:$2,0)</f>
        <v>#N/A</v>
      </c>
      <c r="R243" s="182" t="e">
        <f ca="1">MATCH(TIME(HOUR(H243),MINUTE(H243),SECOND(H243)),OFFSET('SLA-parameter DRIFT'!$A$1,0,Q243-1,1000,1))</f>
        <v>#N/A</v>
      </c>
      <c r="S243" s="190" t="e">
        <f ca="1">DATE(YEAR(T243),MONTH(T243),DAY(T243))
+VLOOKUP(TIME(HOUR(T243),MINUTE(T243)-1,0),OFFSET('SLA-parameter DRIFT'!$A$1,2,Q243-1,4,3),3)
+VLOOKUP(TIME(HOUR(T243),MINUTE(T243)-1,0),OFFSET('SLA-parameter DRIFT'!$A$1,2,Q243-1,4,3),2)</f>
        <v>#N/A</v>
      </c>
      <c r="T243" s="191" t="e">
        <f ca="1">VLOOKUP(DATE(YEAR(G243),MONTH(G243),DAY(G243)),Virkedager!C:G,2,0)+
IF(VLOOKUP(DATE(YEAR(G243),MONTH(G243),DAY(G243)),Virkedager!C:G,2,0)=DATE(YEAR(G243),MONTH(G243),DAY(G243)),OFFSET('SLA-parameter DRIFT'!$A$1,R243,Q243-1),OFFSET('SLA-parameter DRIFT'!$A$1,3,Q243-1))</f>
        <v>#N/A</v>
      </c>
      <c r="U243" s="182" t="e">
        <f t="shared" ca="1" si="20"/>
        <v>#N/A</v>
      </c>
      <c r="V243" s="92" t="str">
        <f t="shared" si="16"/>
        <v/>
      </c>
      <c r="W243" s="192"/>
      <c r="Y243" s="193"/>
      <c r="Z243" s="193"/>
      <c r="AA243" s="133"/>
    </row>
    <row r="244" spans="2:27" s="60" customFormat="1" ht="15" x14ac:dyDescent="0.25">
      <c r="B244" s="183"/>
      <c r="C244" s="184"/>
      <c r="D244" s="80"/>
      <c r="E244" s="81"/>
      <c r="F244" s="86"/>
      <c r="G244" s="185"/>
      <c r="H244" s="82"/>
      <c r="I244" s="185"/>
      <c r="J244" s="82"/>
      <c r="K244" s="186"/>
      <c r="L244" s="187"/>
      <c r="M244" s="188" t="str">
        <f>IF(ISBLANK(E244),"",IF(E244&lt;&gt;"VULA Basis","Ikke viktig",IF(ISNUMBER(MATCH(D244,Postnummer!A:A,0)),VLOOKUP(D244,Postnummer!A:D,4,0),"Distrikt")))</f>
        <v/>
      </c>
      <c r="N244" s="188">
        <f t="shared" si="17"/>
        <v>0</v>
      </c>
      <c r="O244" s="188">
        <f t="shared" si="18"/>
        <v>0</v>
      </c>
      <c r="P244" s="189" t="str">
        <f t="shared" si="19"/>
        <v/>
      </c>
      <c r="Q244" s="182" t="e">
        <f>MATCH(P244,'SLA-parameter DRIFT'!$2:$2,0)</f>
        <v>#N/A</v>
      </c>
      <c r="R244" s="182" t="e">
        <f ca="1">MATCH(TIME(HOUR(H244),MINUTE(H244),SECOND(H244)),OFFSET('SLA-parameter DRIFT'!$A$1,0,Q244-1,1000,1))</f>
        <v>#N/A</v>
      </c>
      <c r="S244" s="190" t="e">
        <f ca="1">DATE(YEAR(T244),MONTH(T244),DAY(T244))
+VLOOKUP(TIME(HOUR(T244),MINUTE(T244)-1,0),OFFSET('SLA-parameter DRIFT'!$A$1,2,Q244-1,4,3),3)
+VLOOKUP(TIME(HOUR(T244),MINUTE(T244)-1,0),OFFSET('SLA-parameter DRIFT'!$A$1,2,Q244-1,4,3),2)</f>
        <v>#N/A</v>
      </c>
      <c r="T244" s="191" t="e">
        <f ca="1">VLOOKUP(DATE(YEAR(G244),MONTH(G244),DAY(G244)),Virkedager!C:G,2,0)+
IF(VLOOKUP(DATE(YEAR(G244),MONTH(G244),DAY(G244)),Virkedager!C:G,2,0)=DATE(YEAR(G244),MONTH(G244),DAY(G244)),OFFSET('SLA-parameter DRIFT'!$A$1,R244,Q244-1),OFFSET('SLA-parameter DRIFT'!$A$1,3,Q244-1))</f>
        <v>#N/A</v>
      </c>
      <c r="U244" s="182" t="e">
        <f t="shared" ca="1" si="20"/>
        <v>#N/A</v>
      </c>
      <c r="V244" s="92" t="str">
        <f t="shared" si="16"/>
        <v/>
      </c>
      <c r="W244" s="192"/>
      <c r="Y244" s="193"/>
      <c r="Z244" s="193"/>
      <c r="AA244" s="133"/>
    </row>
    <row r="245" spans="2:27" s="60" customFormat="1" ht="15" x14ac:dyDescent="0.25">
      <c r="B245" s="183"/>
      <c r="C245" s="184"/>
      <c r="D245" s="80"/>
      <c r="E245" s="81"/>
      <c r="F245" s="86"/>
      <c r="G245" s="185"/>
      <c r="H245" s="82"/>
      <c r="I245" s="185"/>
      <c r="J245" s="82"/>
      <c r="K245" s="186"/>
      <c r="L245" s="187"/>
      <c r="M245" s="188" t="str">
        <f>IF(ISBLANK(E245),"",IF(E245&lt;&gt;"VULA Basis","Ikke viktig",IF(ISNUMBER(MATCH(D245,Postnummer!A:A,0)),VLOOKUP(D245,Postnummer!A:D,4,0),"Distrikt")))</f>
        <v/>
      </c>
      <c r="N245" s="188">
        <f t="shared" si="17"/>
        <v>0</v>
      </c>
      <c r="O245" s="188">
        <f t="shared" si="18"/>
        <v>0</v>
      </c>
      <c r="P245" s="189" t="str">
        <f t="shared" si="19"/>
        <v/>
      </c>
      <c r="Q245" s="182" t="e">
        <f>MATCH(P245,'SLA-parameter DRIFT'!$2:$2,0)</f>
        <v>#N/A</v>
      </c>
      <c r="R245" s="182" t="e">
        <f ca="1">MATCH(TIME(HOUR(H245),MINUTE(H245),SECOND(H245)),OFFSET('SLA-parameter DRIFT'!$A$1,0,Q245-1,1000,1))</f>
        <v>#N/A</v>
      </c>
      <c r="S245" s="190" t="e">
        <f ca="1">DATE(YEAR(T245),MONTH(T245),DAY(T245))
+VLOOKUP(TIME(HOUR(T245),MINUTE(T245)-1,0),OFFSET('SLA-parameter DRIFT'!$A$1,2,Q245-1,4,3),3)
+VLOOKUP(TIME(HOUR(T245),MINUTE(T245)-1,0),OFFSET('SLA-parameter DRIFT'!$A$1,2,Q245-1,4,3),2)</f>
        <v>#N/A</v>
      </c>
      <c r="T245" s="191" t="e">
        <f ca="1">VLOOKUP(DATE(YEAR(G245),MONTH(G245),DAY(G245)),Virkedager!C:G,2,0)+
IF(VLOOKUP(DATE(YEAR(G245),MONTH(G245),DAY(G245)),Virkedager!C:G,2,0)=DATE(YEAR(G245),MONTH(G245),DAY(G245)),OFFSET('SLA-parameter DRIFT'!$A$1,R245,Q245-1),OFFSET('SLA-parameter DRIFT'!$A$1,3,Q245-1))</f>
        <v>#N/A</v>
      </c>
      <c r="U245" s="182" t="e">
        <f t="shared" ca="1" si="20"/>
        <v>#N/A</v>
      </c>
      <c r="V245" s="92" t="str">
        <f t="shared" si="16"/>
        <v/>
      </c>
      <c r="W245" s="192"/>
      <c r="Y245" s="193"/>
      <c r="Z245" s="193"/>
      <c r="AA245" s="133"/>
    </row>
    <row r="246" spans="2:27" s="60" customFormat="1" ht="15" x14ac:dyDescent="0.25">
      <c r="B246" s="183"/>
      <c r="C246" s="184"/>
      <c r="D246" s="80"/>
      <c r="E246" s="81"/>
      <c r="F246" s="86"/>
      <c r="G246" s="185"/>
      <c r="H246" s="82"/>
      <c r="I246" s="185"/>
      <c r="J246" s="82"/>
      <c r="K246" s="186"/>
      <c r="L246" s="187"/>
      <c r="M246" s="188" t="str">
        <f>IF(ISBLANK(E246),"",IF(E246&lt;&gt;"VULA Basis","Ikke viktig",IF(ISNUMBER(MATCH(D246,Postnummer!A:A,0)),VLOOKUP(D246,Postnummer!A:D,4,0),"Distrikt")))</f>
        <v/>
      </c>
      <c r="N246" s="188">
        <f t="shared" si="17"/>
        <v>0</v>
      </c>
      <c r="O246" s="188">
        <f t="shared" si="18"/>
        <v>0</v>
      </c>
      <c r="P246" s="189" t="str">
        <f t="shared" si="19"/>
        <v/>
      </c>
      <c r="Q246" s="182" t="e">
        <f>MATCH(P246,'SLA-parameter DRIFT'!$2:$2,0)</f>
        <v>#N/A</v>
      </c>
      <c r="R246" s="182" t="e">
        <f ca="1">MATCH(TIME(HOUR(H246),MINUTE(H246),SECOND(H246)),OFFSET('SLA-parameter DRIFT'!$A$1,0,Q246-1,1000,1))</f>
        <v>#N/A</v>
      </c>
      <c r="S246" s="190" t="e">
        <f ca="1">DATE(YEAR(T246),MONTH(T246),DAY(T246))
+VLOOKUP(TIME(HOUR(T246),MINUTE(T246)-1,0),OFFSET('SLA-parameter DRIFT'!$A$1,2,Q246-1,4,3),3)
+VLOOKUP(TIME(HOUR(T246),MINUTE(T246)-1,0),OFFSET('SLA-parameter DRIFT'!$A$1,2,Q246-1,4,3),2)</f>
        <v>#N/A</v>
      </c>
      <c r="T246" s="191" t="e">
        <f ca="1">VLOOKUP(DATE(YEAR(G246),MONTH(G246),DAY(G246)),Virkedager!C:G,2,0)+
IF(VLOOKUP(DATE(YEAR(G246),MONTH(G246),DAY(G246)),Virkedager!C:G,2,0)=DATE(YEAR(G246),MONTH(G246),DAY(G246)),OFFSET('SLA-parameter DRIFT'!$A$1,R246,Q246-1),OFFSET('SLA-parameter DRIFT'!$A$1,3,Q246-1))</f>
        <v>#N/A</v>
      </c>
      <c r="U246" s="182" t="e">
        <f t="shared" ca="1" si="20"/>
        <v>#N/A</v>
      </c>
      <c r="V246" s="92" t="str">
        <f t="shared" si="16"/>
        <v/>
      </c>
      <c r="W246" s="192"/>
      <c r="Y246" s="193"/>
      <c r="Z246" s="193"/>
      <c r="AA246" s="133"/>
    </row>
    <row r="247" spans="2:27" s="60" customFormat="1" ht="15" x14ac:dyDescent="0.25">
      <c r="B247" s="183"/>
      <c r="C247" s="184"/>
      <c r="D247" s="80"/>
      <c r="E247" s="81"/>
      <c r="F247" s="86"/>
      <c r="G247" s="185"/>
      <c r="H247" s="82"/>
      <c r="I247" s="185"/>
      <c r="J247" s="82"/>
      <c r="K247" s="186"/>
      <c r="L247" s="187"/>
      <c r="M247" s="188" t="str">
        <f>IF(ISBLANK(E247),"",IF(E247&lt;&gt;"VULA Basis","Ikke viktig",IF(ISNUMBER(MATCH(D247,Postnummer!A:A,0)),VLOOKUP(D247,Postnummer!A:D,4,0),"Distrikt")))</f>
        <v/>
      </c>
      <c r="N247" s="188">
        <f t="shared" si="17"/>
        <v>0</v>
      </c>
      <c r="O247" s="188">
        <f t="shared" si="18"/>
        <v>0</v>
      </c>
      <c r="P247" s="189" t="str">
        <f t="shared" si="19"/>
        <v/>
      </c>
      <c r="Q247" s="182" t="e">
        <f>MATCH(P247,'SLA-parameter DRIFT'!$2:$2,0)</f>
        <v>#N/A</v>
      </c>
      <c r="R247" s="182" t="e">
        <f ca="1">MATCH(TIME(HOUR(H247),MINUTE(H247),SECOND(H247)),OFFSET('SLA-parameter DRIFT'!$A$1,0,Q247-1,1000,1))</f>
        <v>#N/A</v>
      </c>
      <c r="S247" s="190" t="e">
        <f ca="1">DATE(YEAR(T247),MONTH(T247),DAY(T247))
+VLOOKUP(TIME(HOUR(T247),MINUTE(T247)-1,0),OFFSET('SLA-parameter DRIFT'!$A$1,2,Q247-1,4,3),3)
+VLOOKUP(TIME(HOUR(T247),MINUTE(T247)-1,0),OFFSET('SLA-parameter DRIFT'!$A$1,2,Q247-1,4,3),2)</f>
        <v>#N/A</v>
      </c>
      <c r="T247" s="191" t="e">
        <f ca="1">VLOOKUP(DATE(YEAR(G247),MONTH(G247),DAY(G247)),Virkedager!C:G,2,0)+
IF(VLOOKUP(DATE(YEAR(G247),MONTH(G247),DAY(G247)),Virkedager!C:G,2,0)=DATE(YEAR(G247),MONTH(G247),DAY(G247)),OFFSET('SLA-parameter DRIFT'!$A$1,R247,Q247-1),OFFSET('SLA-parameter DRIFT'!$A$1,3,Q247-1))</f>
        <v>#N/A</v>
      </c>
      <c r="U247" s="182" t="e">
        <f t="shared" ca="1" si="20"/>
        <v>#N/A</v>
      </c>
      <c r="V247" s="92" t="str">
        <f t="shared" si="16"/>
        <v/>
      </c>
      <c r="W247" s="192"/>
      <c r="Y247" s="193"/>
      <c r="Z247" s="193"/>
      <c r="AA247" s="133"/>
    </row>
    <row r="248" spans="2:27" s="60" customFormat="1" ht="15" x14ac:dyDescent="0.25">
      <c r="B248" s="183"/>
      <c r="C248" s="184"/>
      <c r="D248" s="80"/>
      <c r="E248" s="81"/>
      <c r="F248" s="86"/>
      <c r="G248" s="185"/>
      <c r="H248" s="82"/>
      <c r="I248" s="185"/>
      <c r="J248" s="82"/>
      <c r="K248" s="186"/>
      <c r="L248" s="187"/>
      <c r="M248" s="188" t="str">
        <f>IF(ISBLANK(E248),"",IF(E248&lt;&gt;"VULA Basis","Ikke viktig",IF(ISNUMBER(MATCH(D248,Postnummer!A:A,0)),VLOOKUP(D248,Postnummer!A:D,4,0),"Distrikt")))</f>
        <v/>
      </c>
      <c r="N248" s="188">
        <f t="shared" si="17"/>
        <v>0</v>
      </c>
      <c r="O248" s="188">
        <f t="shared" si="18"/>
        <v>0</v>
      </c>
      <c r="P248" s="189" t="str">
        <f t="shared" si="19"/>
        <v/>
      </c>
      <c r="Q248" s="182" t="e">
        <f>MATCH(P248,'SLA-parameter DRIFT'!$2:$2,0)</f>
        <v>#N/A</v>
      </c>
      <c r="R248" s="182" t="e">
        <f ca="1">MATCH(TIME(HOUR(H248),MINUTE(H248),SECOND(H248)),OFFSET('SLA-parameter DRIFT'!$A$1,0,Q248-1,1000,1))</f>
        <v>#N/A</v>
      </c>
      <c r="S248" s="190" t="e">
        <f ca="1">DATE(YEAR(T248),MONTH(T248),DAY(T248))
+VLOOKUP(TIME(HOUR(T248),MINUTE(T248)-1,0),OFFSET('SLA-parameter DRIFT'!$A$1,2,Q248-1,4,3),3)
+VLOOKUP(TIME(HOUR(T248),MINUTE(T248)-1,0),OFFSET('SLA-parameter DRIFT'!$A$1,2,Q248-1,4,3),2)</f>
        <v>#N/A</v>
      </c>
      <c r="T248" s="191" t="e">
        <f ca="1">VLOOKUP(DATE(YEAR(G248),MONTH(G248),DAY(G248)),Virkedager!C:G,2,0)+
IF(VLOOKUP(DATE(YEAR(G248),MONTH(G248),DAY(G248)),Virkedager!C:G,2,0)=DATE(YEAR(G248),MONTH(G248),DAY(G248)),OFFSET('SLA-parameter DRIFT'!$A$1,R248,Q248-1),OFFSET('SLA-parameter DRIFT'!$A$1,3,Q248-1))</f>
        <v>#N/A</v>
      </c>
      <c r="U248" s="182" t="e">
        <f t="shared" ca="1" si="20"/>
        <v>#N/A</v>
      </c>
      <c r="V248" s="92" t="str">
        <f t="shared" si="16"/>
        <v/>
      </c>
      <c r="W248" s="192"/>
      <c r="Y248" s="193"/>
      <c r="Z248" s="193"/>
      <c r="AA248" s="133"/>
    </row>
    <row r="249" spans="2:27" s="60" customFormat="1" ht="15" x14ac:dyDescent="0.25">
      <c r="B249" s="183"/>
      <c r="C249" s="184"/>
      <c r="D249" s="80"/>
      <c r="E249" s="81"/>
      <c r="F249" s="86"/>
      <c r="G249" s="185"/>
      <c r="H249" s="82"/>
      <c r="I249" s="185"/>
      <c r="J249" s="82"/>
      <c r="K249" s="186"/>
      <c r="L249" s="187"/>
      <c r="M249" s="188" t="str">
        <f>IF(ISBLANK(E249),"",IF(E249&lt;&gt;"VULA Basis","Ikke viktig",IF(ISNUMBER(MATCH(D249,Postnummer!A:A,0)),VLOOKUP(D249,Postnummer!A:D,4,0),"Distrikt")))</f>
        <v/>
      </c>
      <c r="N249" s="188">
        <f t="shared" si="17"/>
        <v>0</v>
      </c>
      <c r="O249" s="188">
        <f t="shared" si="18"/>
        <v>0</v>
      </c>
      <c r="P249" s="189" t="str">
        <f t="shared" si="19"/>
        <v/>
      </c>
      <c r="Q249" s="182" t="e">
        <f>MATCH(P249,'SLA-parameter DRIFT'!$2:$2,0)</f>
        <v>#N/A</v>
      </c>
      <c r="R249" s="182" t="e">
        <f ca="1">MATCH(TIME(HOUR(H249),MINUTE(H249),SECOND(H249)),OFFSET('SLA-parameter DRIFT'!$A$1,0,Q249-1,1000,1))</f>
        <v>#N/A</v>
      </c>
      <c r="S249" s="190" t="e">
        <f ca="1">DATE(YEAR(T249),MONTH(T249),DAY(T249))
+VLOOKUP(TIME(HOUR(T249),MINUTE(T249)-1,0),OFFSET('SLA-parameter DRIFT'!$A$1,2,Q249-1,4,3),3)
+VLOOKUP(TIME(HOUR(T249),MINUTE(T249)-1,0),OFFSET('SLA-parameter DRIFT'!$A$1,2,Q249-1,4,3),2)</f>
        <v>#N/A</v>
      </c>
      <c r="T249" s="191" t="e">
        <f ca="1">VLOOKUP(DATE(YEAR(G249),MONTH(G249),DAY(G249)),Virkedager!C:G,2,0)+
IF(VLOOKUP(DATE(YEAR(G249),MONTH(G249),DAY(G249)),Virkedager!C:G,2,0)=DATE(YEAR(G249),MONTH(G249),DAY(G249)),OFFSET('SLA-parameter DRIFT'!$A$1,R249,Q249-1),OFFSET('SLA-parameter DRIFT'!$A$1,3,Q249-1))</f>
        <v>#N/A</v>
      </c>
      <c r="U249" s="182" t="e">
        <f t="shared" ca="1" si="20"/>
        <v>#N/A</v>
      </c>
      <c r="V249" s="92" t="str">
        <f t="shared" si="16"/>
        <v/>
      </c>
      <c r="W249" s="192"/>
      <c r="Y249" s="193"/>
      <c r="Z249" s="193"/>
      <c r="AA249" s="133"/>
    </row>
    <row r="250" spans="2:27" s="60" customFormat="1" ht="15" x14ac:dyDescent="0.25">
      <c r="B250" s="183"/>
      <c r="C250" s="184"/>
      <c r="D250" s="80"/>
      <c r="E250" s="81"/>
      <c r="F250" s="86"/>
      <c r="G250" s="185"/>
      <c r="H250" s="82"/>
      <c r="I250" s="185"/>
      <c r="J250" s="82"/>
      <c r="K250" s="186"/>
      <c r="L250" s="187"/>
      <c r="M250" s="188" t="str">
        <f>IF(ISBLANK(E250),"",IF(E250&lt;&gt;"VULA Basis","Ikke viktig",IF(ISNUMBER(MATCH(D250,Postnummer!A:A,0)),VLOOKUP(D250,Postnummer!A:D,4,0),"Distrikt")))</f>
        <v/>
      </c>
      <c r="N250" s="188">
        <f t="shared" si="17"/>
        <v>0</v>
      </c>
      <c r="O250" s="188">
        <f t="shared" si="18"/>
        <v>0</v>
      </c>
      <c r="P250" s="189" t="str">
        <f t="shared" si="19"/>
        <v/>
      </c>
      <c r="Q250" s="182" t="e">
        <f>MATCH(P250,'SLA-parameter DRIFT'!$2:$2,0)</f>
        <v>#N/A</v>
      </c>
      <c r="R250" s="182" t="e">
        <f ca="1">MATCH(TIME(HOUR(H250),MINUTE(H250),SECOND(H250)),OFFSET('SLA-parameter DRIFT'!$A$1,0,Q250-1,1000,1))</f>
        <v>#N/A</v>
      </c>
      <c r="S250" s="190" t="e">
        <f ca="1">DATE(YEAR(T250),MONTH(T250),DAY(T250))
+VLOOKUP(TIME(HOUR(T250),MINUTE(T250)-1,0),OFFSET('SLA-parameter DRIFT'!$A$1,2,Q250-1,4,3),3)
+VLOOKUP(TIME(HOUR(T250),MINUTE(T250)-1,0),OFFSET('SLA-parameter DRIFT'!$A$1,2,Q250-1,4,3),2)</f>
        <v>#N/A</v>
      </c>
      <c r="T250" s="191" t="e">
        <f ca="1">VLOOKUP(DATE(YEAR(G250),MONTH(G250),DAY(G250)),Virkedager!C:G,2,0)+
IF(VLOOKUP(DATE(YEAR(G250),MONTH(G250),DAY(G250)),Virkedager!C:G,2,0)=DATE(YEAR(G250),MONTH(G250),DAY(G250)),OFFSET('SLA-parameter DRIFT'!$A$1,R250,Q250-1),OFFSET('SLA-parameter DRIFT'!$A$1,3,Q250-1))</f>
        <v>#N/A</v>
      </c>
      <c r="U250" s="182" t="e">
        <f t="shared" ca="1" si="20"/>
        <v>#N/A</v>
      </c>
      <c r="V250" s="92" t="str">
        <f t="shared" si="16"/>
        <v/>
      </c>
      <c r="W250" s="192"/>
      <c r="Y250" s="193"/>
      <c r="Z250" s="193"/>
      <c r="AA250" s="133"/>
    </row>
    <row r="251" spans="2:27" s="60" customFormat="1" ht="15" x14ac:dyDescent="0.25">
      <c r="B251" s="183"/>
      <c r="C251" s="184"/>
      <c r="D251" s="80"/>
      <c r="E251" s="81"/>
      <c r="F251" s="86"/>
      <c r="G251" s="185"/>
      <c r="H251" s="82"/>
      <c r="I251" s="185"/>
      <c r="J251" s="82"/>
      <c r="K251" s="186"/>
      <c r="L251" s="187"/>
      <c r="M251" s="188" t="str">
        <f>IF(ISBLANK(E251),"",IF(E251&lt;&gt;"VULA Basis","Ikke viktig",IF(ISNUMBER(MATCH(D251,Postnummer!A:A,0)),VLOOKUP(D251,Postnummer!A:D,4,0),"Distrikt")))</f>
        <v/>
      </c>
      <c r="N251" s="188">
        <f t="shared" si="17"/>
        <v>0</v>
      </c>
      <c r="O251" s="188">
        <f t="shared" si="18"/>
        <v>0</v>
      </c>
      <c r="P251" s="189" t="str">
        <f t="shared" si="19"/>
        <v/>
      </c>
      <c r="Q251" s="182" t="e">
        <f>MATCH(P251,'SLA-parameter DRIFT'!$2:$2,0)</f>
        <v>#N/A</v>
      </c>
      <c r="R251" s="182" t="e">
        <f ca="1">MATCH(TIME(HOUR(H251),MINUTE(H251),SECOND(H251)),OFFSET('SLA-parameter DRIFT'!$A$1,0,Q251-1,1000,1))</f>
        <v>#N/A</v>
      </c>
      <c r="S251" s="190" t="e">
        <f ca="1">DATE(YEAR(T251),MONTH(T251),DAY(T251))
+VLOOKUP(TIME(HOUR(T251),MINUTE(T251)-1,0),OFFSET('SLA-parameter DRIFT'!$A$1,2,Q251-1,4,3),3)
+VLOOKUP(TIME(HOUR(T251),MINUTE(T251)-1,0),OFFSET('SLA-parameter DRIFT'!$A$1,2,Q251-1,4,3),2)</f>
        <v>#N/A</v>
      </c>
      <c r="T251" s="191" t="e">
        <f ca="1">VLOOKUP(DATE(YEAR(G251),MONTH(G251),DAY(G251)),Virkedager!C:G,2,0)+
IF(VLOOKUP(DATE(YEAR(G251),MONTH(G251),DAY(G251)),Virkedager!C:G,2,0)=DATE(YEAR(G251),MONTH(G251),DAY(G251)),OFFSET('SLA-parameter DRIFT'!$A$1,R251,Q251-1),OFFSET('SLA-parameter DRIFT'!$A$1,3,Q251-1))</f>
        <v>#N/A</v>
      </c>
      <c r="U251" s="182" t="e">
        <f t="shared" ca="1" si="20"/>
        <v>#N/A</v>
      </c>
      <c r="V251" s="92" t="str">
        <f t="shared" si="16"/>
        <v/>
      </c>
      <c r="W251" s="192"/>
      <c r="Y251" s="193"/>
      <c r="Z251" s="193"/>
      <c r="AA251" s="133"/>
    </row>
    <row r="252" spans="2:27" s="60" customFormat="1" ht="15" x14ac:dyDescent="0.25">
      <c r="B252" s="183"/>
      <c r="C252" s="184"/>
      <c r="D252" s="80"/>
      <c r="E252" s="81"/>
      <c r="F252" s="86"/>
      <c r="G252" s="185"/>
      <c r="H252" s="82"/>
      <c r="I252" s="185"/>
      <c r="J252" s="82"/>
      <c r="K252" s="186"/>
      <c r="L252" s="187"/>
      <c r="M252" s="188" t="str">
        <f>IF(ISBLANK(E252),"",IF(E252&lt;&gt;"VULA Basis","Ikke viktig",IF(ISNUMBER(MATCH(D252,Postnummer!A:A,0)),VLOOKUP(D252,Postnummer!A:D,4,0),"Distrikt")))</f>
        <v/>
      </c>
      <c r="N252" s="188">
        <f t="shared" si="17"/>
        <v>0</v>
      </c>
      <c r="O252" s="188">
        <f t="shared" si="18"/>
        <v>0</v>
      </c>
      <c r="P252" s="189" t="str">
        <f t="shared" si="19"/>
        <v/>
      </c>
      <c r="Q252" s="182" t="e">
        <f>MATCH(P252,'SLA-parameter DRIFT'!$2:$2,0)</f>
        <v>#N/A</v>
      </c>
      <c r="R252" s="182" t="e">
        <f ca="1">MATCH(TIME(HOUR(H252),MINUTE(H252),SECOND(H252)),OFFSET('SLA-parameter DRIFT'!$A$1,0,Q252-1,1000,1))</f>
        <v>#N/A</v>
      </c>
      <c r="S252" s="190" t="e">
        <f ca="1">DATE(YEAR(T252),MONTH(T252),DAY(T252))
+VLOOKUP(TIME(HOUR(T252),MINUTE(T252)-1,0),OFFSET('SLA-parameter DRIFT'!$A$1,2,Q252-1,4,3),3)
+VLOOKUP(TIME(HOUR(T252),MINUTE(T252)-1,0),OFFSET('SLA-parameter DRIFT'!$A$1,2,Q252-1,4,3),2)</f>
        <v>#N/A</v>
      </c>
      <c r="T252" s="191" t="e">
        <f ca="1">VLOOKUP(DATE(YEAR(G252),MONTH(G252),DAY(G252)),Virkedager!C:G,2,0)+
IF(VLOOKUP(DATE(YEAR(G252),MONTH(G252),DAY(G252)),Virkedager!C:G,2,0)=DATE(YEAR(G252),MONTH(G252),DAY(G252)),OFFSET('SLA-parameter DRIFT'!$A$1,R252,Q252-1),OFFSET('SLA-parameter DRIFT'!$A$1,3,Q252-1))</f>
        <v>#N/A</v>
      </c>
      <c r="U252" s="182" t="e">
        <f t="shared" ca="1" si="20"/>
        <v>#N/A</v>
      </c>
      <c r="V252" s="92" t="str">
        <f t="shared" si="16"/>
        <v/>
      </c>
      <c r="W252" s="192"/>
      <c r="Y252" s="193"/>
      <c r="Z252" s="193"/>
      <c r="AA252" s="133"/>
    </row>
    <row r="253" spans="2:27" s="60" customFormat="1" ht="15" x14ac:dyDescent="0.25">
      <c r="B253" s="183"/>
      <c r="C253" s="184"/>
      <c r="D253" s="80"/>
      <c r="E253" s="81"/>
      <c r="F253" s="86"/>
      <c r="G253" s="185"/>
      <c r="H253" s="82"/>
      <c r="I253" s="185"/>
      <c r="J253" s="82"/>
      <c r="K253" s="186"/>
      <c r="L253" s="187"/>
      <c r="M253" s="188" t="str">
        <f>IF(ISBLANK(E253),"",IF(E253&lt;&gt;"VULA Basis","Ikke viktig",IF(ISNUMBER(MATCH(D253,Postnummer!A:A,0)),VLOOKUP(D253,Postnummer!A:D,4,0),"Distrikt")))</f>
        <v/>
      </c>
      <c r="N253" s="188">
        <f t="shared" si="17"/>
        <v>0</v>
      </c>
      <c r="O253" s="188">
        <f t="shared" si="18"/>
        <v>0</v>
      </c>
      <c r="P253" s="189" t="str">
        <f t="shared" si="19"/>
        <v/>
      </c>
      <c r="Q253" s="182" t="e">
        <f>MATCH(P253,'SLA-parameter DRIFT'!$2:$2,0)</f>
        <v>#N/A</v>
      </c>
      <c r="R253" s="182" t="e">
        <f ca="1">MATCH(TIME(HOUR(H253),MINUTE(H253),SECOND(H253)),OFFSET('SLA-parameter DRIFT'!$A$1,0,Q253-1,1000,1))</f>
        <v>#N/A</v>
      </c>
      <c r="S253" s="190" t="e">
        <f ca="1">DATE(YEAR(T253),MONTH(T253),DAY(T253))
+VLOOKUP(TIME(HOUR(T253),MINUTE(T253)-1,0),OFFSET('SLA-parameter DRIFT'!$A$1,2,Q253-1,4,3),3)
+VLOOKUP(TIME(HOUR(T253),MINUTE(T253)-1,0),OFFSET('SLA-parameter DRIFT'!$A$1,2,Q253-1,4,3),2)</f>
        <v>#N/A</v>
      </c>
      <c r="T253" s="191" t="e">
        <f ca="1">VLOOKUP(DATE(YEAR(G253),MONTH(G253),DAY(G253)),Virkedager!C:G,2,0)+
IF(VLOOKUP(DATE(YEAR(G253),MONTH(G253),DAY(G253)),Virkedager!C:G,2,0)=DATE(YEAR(G253),MONTH(G253),DAY(G253)),OFFSET('SLA-parameter DRIFT'!$A$1,R253,Q253-1),OFFSET('SLA-parameter DRIFT'!$A$1,3,Q253-1))</f>
        <v>#N/A</v>
      </c>
      <c r="U253" s="182" t="e">
        <f t="shared" ca="1" si="20"/>
        <v>#N/A</v>
      </c>
      <c r="V253" s="92" t="str">
        <f t="shared" si="16"/>
        <v/>
      </c>
      <c r="W253" s="192"/>
      <c r="Y253" s="193"/>
      <c r="Z253" s="193"/>
      <c r="AA253" s="133"/>
    </row>
    <row r="254" spans="2:27" s="60" customFormat="1" ht="15" x14ac:dyDescent="0.25">
      <c r="B254" s="183"/>
      <c r="C254" s="184"/>
      <c r="D254" s="80"/>
      <c r="E254" s="81"/>
      <c r="F254" s="86"/>
      <c r="G254" s="185"/>
      <c r="H254" s="82"/>
      <c r="I254" s="185"/>
      <c r="J254" s="82"/>
      <c r="K254" s="186"/>
      <c r="L254" s="187"/>
      <c r="M254" s="188" t="str">
        <f>IF(ISBLANK(E254),"",IF(E254&lt;&gt;"VULA Basis","Ikke viktig",IF(ISNUMBER(MATCH(D254,Postnummer!A:A,0)),VLOOKUP(D254,Postnummer!A:D,4,0),"Distrikt")))</f>
        <v/>
      </c>
      <c r="N254" s="188">
        <f t="shared" si="17"/>
        <v>0</v>
      </c>
      <c r="O254" s="188">
        <f t="shared" si="18"/>
        <v>0</v>
      </c>
      <c r="P254" s="189" t="str">
        <f t="shared" si="19"/>
        <v/>
      </c>
      <c r="Q254" s="182" t="e">
        <f>MATCH(P254,'SLA-parameter DRIFT'!$2:$2,0)</f>
        <v>#N/A</v>
      </c>
      <c r="R254" s="182" t="e">
        <f ca="1">MATCH(TIME(HOUR(H254),MINUTE(H254),SECOND(H254)),OFFSET('SLA-parameter DRIFT'!$A$1,0,Q254-1,1000,1))</f>
        <v>#N/A</v>
      </c>
      <c r="S254" s="190" t="e">
        <f ca="1">DATE(YEAR(T254),MONTH(T254),DAY(T254))
+VLOOKUP(TIME(HOUR(T254),MINUTE(T254)-1,0),OFFSET('SLA-parameter DRIFT'!$A$1,2,Q254-1,4,3),3)
+VLOOKUP(TIME(HOUR(T254),MINUTE(T254)-1,0),OFFSET('SLA-parameter DRIFT'!$A$1,2,Q254-1,4,3),2)</f>
        <v>#N/A</v>
      </c>
      <c r="T254" s="191" t="e">
        <f ca="1">VLOOKUP(DATE(YEAR(G254),MONTH(G254),DAY(G254)),Virkedager!C:G,2,0)+
IF(VLOOKUP(DATE(YEAR(G254),MONTH(G254),DAY(G254)),Virkedager!C:G,2,0)=DATE(YEAR(G254),MONTH(G254),DAY(G254)),OFFSET('SLA-parameter DRIFT'!$A$1,R254,Q254-1),OFFSET('SLA-parameter DRIFT'!$A$1,3,Q254-1))</f>
        <v>#N/A</v>
      </c>
      <c r="U254" s="182" t="e">
        <f t="shared" ca="1" si="20"/>
        <v>#N/A</v>
      </c>
      <c r="V254" s="92" t="str">
        <f t="shared" si="16"/>
        <v/>
      </c>
      <c r="W254" s="192"/>
      <c r="Y254" s="193"/>
      <c r="Z254" s="193"/>
      <c r="AA254" s="133"/>
    </row>
    <row r="255" spans="2:27" s="60" customFormat="1" ht="15" x14ac:dyDescent="0.25">
      <c r="B255" s="183"/>
      <c r="C255" s="184"/>
      <c r="D255" s="80"/>
      <c r="E255" s="81"/>
      <c r="F255" s="86"/>
      <c r="G255" s="185"/>
      <c r="H255" s="82"/>
      <c r="I255" s="185"/>
      <c r="J255" s="82"/>
      <c r="K255" s="186"/>
      <c r="L255" s="187"/>
      <c r="M255" s="188" t="str">
        <f>IF(ISBLANK(E255),"",IF(E255&lt;&gt;"VULA Basis","Ikke viktig",IF(ISNUMBER(MATCH(D255,Postnummer!A:A,0)),VLOOKUP(D255,Postnummer!A:D,4,0),"Distrikt")))</f>
        <v/>
      </c>
      <c r="N255" s="188">
        <f t="shared" si="17"/>
        <v>0</v>
      </c>
      <c r="O255" s="188">
        <f t="shared" si="18"/>
        <v>0</v>
      </c>
      <c r="P255" s="189" t="str">
        <f t="shared" si="19"/>
        <v/>
      </c>
      <c r="Q255" s="182" t="e">
        <f>MATCH(P255,'SLA-parameter DRIFT'!$2:$2,0)</f>
        <v>#N/A</v>
      </c>
      <c r="R255" s="182" t="e">
        <f ca="1">MATCH(TIME(HOUR(H255),MINUTE(H255),SECOND(H255)),OFFSET('SLA-parameter DRIFT'!$A$1,0,Q255-1,1000,1))</f>
        <v>#N/A</v>
      </c>
      <c r="S255" s="190" t="e">
        <f ca="1">DATE(YEAR(T255),MONTH(T255),DAY(T255))
+VLOOKUP(TIME(HOUR(T255),MINUTE(T255)-1,0),OFFSET('SLA-parameter DRIFT'!$A$1,2,Q255-1,4,3),3)
+VLOOKUP(TIME(HOUR(T255),MINUTE(T255)-1,0),OFFSET('SLA-parameter DRIFT'!$A$1,2,Q255-1,4,3),2)</f>
        <v>#N/A</v>
      </c>
      <c r="T255" s="191" t="e">
        <f ca="1">VLOOKUP(DATE(YEAR(G255),MONTH(G255),DAY(G255)),Virkedager!C:G,2,0)+
IF(VLOOKUP(DATE(YEAR(G255),MONTH(G255),DAY(G255)),Virkedager!C:G,2,0)=DATE(YEAR(G255),MONTH(G255),DAY(G255)),OFFSET('SLA-parameter DRIFT'!$A$1,R255,Q255-1),OFFSET('SLA-parameter DRIFT'!$A$1,3,Q255-1))</f>
        <v>#N/A</v>
      </c>
      <c r="U255" s="182" t="e">
        <f t="shared" ca="1" si="20"/>
        <v>#N/A</v>
      </c>
      <c r="V255" s="92" t="str">
        <f t="shared" si="16"/>
        <v/>
      </c>
      <c r="W255" s="192"/>
      <c r="Y255" s="193"/>
      <c r="Z255" s="193"/>
      <c r="AA255" s="133"/>
    </row>
    <row r="256" spans="2:27" s="60" customFormat="1" ht="15" x14ac:dyDescent="0.25">
      <c r="B256" s="183"/>
      <c r="C256" s="184"/>
      <c r="D256" s="80"/>
      <c r="E256" s="81"/>
      <c r="F256" s="86"/>
      <c r="G256" s="185"/>
      <c r="H256" s="82"/>
      <c r="I256" s="185"/>
      <c r="J256" s="82"/>
      <c r="K256" s="186"/>
      <c r="L256" s="187"/>
      <c r="M256" s="188" t="str">
        <f>IF(ISBLANK(E256),"",IF(E256&lt;&gt;"VULA Basis","Ikke viktig",IF(ISNUMBER(MATCH(D256,Postnummer!A:A,0)),VLOOKUP(D256,Postnummer!A:D,4,0),"Distrikt")))</f>
        <v/>
      </c>
      <c r="N256" s="188">
        <f t="shared" si="17"/>
        <v>0</v>
      </c>
      <c r="O256" s="188">
        <f t="shared" si="18"/>
        <v>0</v>
      </c>
      <c r="P256" s="189" t="str">
        <f t="shared" si="19"/>
        <v/>
      </c>
      <c r="Q256" s="182" t="e">
        <f>MATCH(P256,'SLA-parameter DRIFT'!$2:$2,0)</f>
        <v>#N/A</v>
      </c>
      <c r="R256" s="182" t="e">
        <f ca="1">MATCH(TIME(HOUR(H256),MINUTE(H256),SECOND(H256)),OFFSET('SLA-parameter DRIFT'!$A$1,0,Q256-1,1000,1))</f>
        <v>#N/A</v>
      </c>
      <c r="S256" s="190" t="e">
        <f ca="1">DATE(YEAR(T256),MONTH(T256),DAY(T256))
+VLOOKUP(TIME(HOUR(T256),MINUTE(T256)-1,0),OFFSET('SLA-parameter DRIFT'!$A$1,2,Q256-1,4,3),3)
+VLOOKUP(TIME(HOUR(T256),MINUTE(T256)-1,0),OFFSET('SLA-parameter DRIFT'!$A$1,2,Q256-1,4,3),2)</f>
        <v>#N/A</v>
      </c>
      <c r="T256" s="191" t="e">
        <f ca="1">VLOOKUP(DATE(YEAR(G256),MONTH(G256),DAY(G256)),Virkedager!C:G,2,0)+
IF(VLOOKUP(DATE(YEAR(G256),MONTH(G256),DAY(G256)),Virkedager!C:G,2,0)=DATE(YEAR(G256),MONTH(G256),DAY(G256)),OFFSET('SLA-parameter DRIFT'!$A$1,R256,Q256-1),OFFSET('SLA-parameter DRIFT'!$A$1,3,Q256-1))</f>
        <v>#N/A</v>
      </c>
      <c r="U256" s="182" t="e">
        <f t="shared" ca="1" si="20"/>
        <v>#N/A</v>
      </c>
      <c r="V256" s="92" t="str">
        <f t="shared" si="16"/>
        <v/>
      </c>
      <c r="W256" s="192"/>
      <c r="Y256" s="193"/>
      <c r="Z256" s="193"/>
      <c r="AA256" s="133"/>
    </row>
    <row r="257" spans="2:27" s="60" customFormat="1" ht="15" x14ac:dyDescent="0.25">
      <c r="B257" s="183"/>
      <c r="C257" s="184"/>
      <c r="D257" s="80"/>
      <c r="E257" s="81"/>
      <c r="F257" s="86"/>
      <c r="G257" s="185"/>
      <c r="H257" s="82"/>
      <c r="I257" s="185"/>
      <c r="J257" s="82"/>
      <c r="K257" s="186"/>
      <c r="L257" s="187"/>
      <c r="M257" s="188" t="str">
        <f>IF(ISBLANK(E257),"",IF(E257&lt;&gt;"VULA Basis","Ikke viktig",IF(ISNUMBER(MATCH(D257,Postnummer!A:A,0)),VLOOKUP(D257,Postnummer!A:D,4,0),"Distrikt")))</f>
        <v/>
      </c>
      <c r="N257" s="188">
        <f t="shared" si="17"/>
        <v>0</v>
      </c>
      <c r="O257" s="188">
        <f t="shared" si="18"/>
        <v>0</v>
      </c>
      <c r="P257" s="189" t="str">
        <f t="shared" si="19"/>
        <v/>
      </c>
      <c r="Q257" s="182" t="e">
        <f>MATCH(P257,'SLA-parameter DRIFT'!$2:$2,0)</f>
        <v>#N/A</v>
      </c>
      <c r="R257" s="182" t="e">
        <f ca="1">MATCH(TIME(HOUR(H257),MINUTE(H257),SECOND(H257)),OFFSET('SLA-parameter DRIFT'!$A$1,0,Q257-1,1000,1))</f>
        <v>#N/A</v>
      </c>
      <c r="S257" s="190" t="e">
        <f ca="1">DATE(YEAR(T257),MONTH(T257),DAY(T257))
+VLOOKUP(TIME(HOUR(T257),MINUTE(T257)-1,0),OFFSET('SLA-parameter DRIFT'!$A$1,2,Q257-1,4,3),3)
+VLOOKUP(TIME(HOUR(T257),MINUTE(T257)-1,0),OFFSET('SLA-parameter DRIFT'!$A$1,2,Q257-1,4,3),2)</f>
        <v>#N/A</v>
      </c>
      <c r="T257" s="191" t="e">
        <f ca="1">VLOOKUP(DATE(YEAR(G257),MONTH(G257),DAY(G257)),Virkedager!C:G,2,0)+
IF(VLOOKUP(DATE(YEAR(G257),MONTH(G257),DAY(G257)),Virkedager!C:G,2,0)=DATE(YEAR(G257),MONTH(G257),DAY(G257)),OFFSET('SLA-parameter DRIFT'!$A$1,R257,Q257-1),OFFSET('SLA-parameter DRIFT'!$A$1,3,Q257-1))</f>
        <v>#N/A</v>
      </c>
      <c r="U257" s="182" t="e">
        <f t="shared" ca="1" si="20"/>
        <v>#N/A</v>
      </c>
      <c r="V257" s="92" t="str">
        <f t="shared" si="16"/>
        <v/>
      </c>
      <c r="W257" s="192"/>
      <c r="Y257" s="193"/>
      <c r="Z257" s="193"/>
      <c r="AA257" s="133"/>
    </row>
    <row r="258" spans="2:27" s="60" customFormat="1" ht="15" x14ac:dyDescent="0.25">
      <c r="B258" s="183"/>
      <c r="C258" s="184"/>
      <c r="D258" s="80"/>
      <c r="E258" s="81"/>
      <c r="F258" s="86"/>
      <c r="G258" s="185"/>
      <c r="H258" s="82"/>
      <c r="I258" s="185"/>
      <c r="J258" s="82"/>
      <c r="K258" s="186"/>
      <c r="L258" s="187"/>
      <c r="M258" s="188" t="str">
        <f>IF(ISBLANK(E258),"",IF(E258&lt;&gt;"VULA Basis","Ikke viktig",IF(ISNUMBER(MATCH(D258,Postnummer!A:A,0)),VLOOKUP(D258,Postnummer!A:D,4,0),"Distrikt")))</f>
        <v/>
      </c>
      <c r="N258" s="188">
        <f t="shared" si="17"/>
        <v>0</v>
      </c>
      <c r="O258" s="188">
        <f t="shared" si="18"/>
        <v>0</v>
      </c>
      <c r="P258" s="189" t="str">
        <f t="shared" si="19"/>
        <v/>
      </c>
      <c r="Q258" s="182" t="e">
        <f>MATCH(P258,'SLA-parameter DRIFT'!$2:$2,0)</f>
        <v>#N/A</v>
      </c>
      <c r="R258" s="182" t="e">
        <f ca="1">MATCH(TIME(HOUR(H258),MINUTE(H258),SECOND(H258)),OFFSET('SLA-parameter DRIFT'!$A$1,0,Q258-1,1000,1))</f>
        <v>#N/A</v>
      </c>
      <c r="S258" s="190" t="e">
        <f ca="1">DATE(YEAR(T258),MONTH(T258),DAY(T258))
+VLOOKUP(TIME(HOUR(T258),MINUTE(T258)-1,0),OFFSET('SLA-parameter DRIFT'!$A$1,2,Q258-1,4,3),3)
+VLOOKUP(TIME(HOUR(T258),MINUTE(T258)-1,0),OFFSET('SLA-parameter DRIFT'!$A$1,2,Q258-1,4,3),2)</f>
        <v>#N/A</v>
      </c>
      <c r="T258" s="191" t="e">
        <f ca="1">VLOOKUP(DATE(YEAR(G258),MONTH(G258),DAY(G258)),Virkedager!C:G,2,0)+
IF(VLOOKUP(DATE(YEAR(G258),MONTH(G258),DAY(G258)),Virkedager!C:G,2,0)=DATE(YEAR(G258),MONTH(G258),DAY(G258)),OFFSET('SLA-parameter DRIFT'!$A$1,R258,Q258-1),OFFSET('SLA-parameter DRIFT'!$A$1,3,Q258-1))</f>
        <v>#N/A</v>
      </c>
      <c r="U258" s="182" t="e">
        <f t="shared" ca="1" si="20"/>
        <v>#N/A</v>
      </c>
      <c r="V258" s="92" t="str">
        <f t="shared" si="16"/>
        <v/>
      </c>
      <c r="W258" s="192"/>
      <c r="Y258" s="193"/>
      <c r="Z258" s="193"/>
      <c r="AA258" s="133"/>
    </row>
    <row r="259" spans="2:27" s="60" customFormat="1" ht="15" x14ac:dyDescent="0.25">
      <c r="B259" s="183"/>
      <c r="C259" s="184"/>
      <c r="D259" s="80"/>
      <c r="E259" s="81"/>
      <c r="F259" s="86"/>
      <c r="G259" s="185"/>
      <c r="H259" s="82"/>
      <c r="I259" s="185"/>
      <c r="J259" s="82"/>
      <c r="K259" s="186"/>
      <c r="L259" s="187"/>
      <c r="M259" s="188" t="str">
        <f>IF(ISBLANK(E259),"",IF(E259&lt;&gt;"VULA Basis","Ikke viktig",IF(ISNUMBER(MATCH(D259,Postnummer!A:A,0)),VLOOKUP(D259,Postnummer!A:D,4,0),"Distrikt")))</f>
        <v/>
      </c>
      <c r="N259" s="188">
        <f t="shared" si="17"/>
        <v>0</v>
      </c>
      <c r="O259" s="188">
        <f t="shared" si="18"/>
        <v>0</v>
      </c>
      <c r="P259" s="189" t="str">
        <f t="shared" si="19"/>
        <v/>
      </c>
      <c r="Q259" s="182" t="e">
        <f>MATCH(P259,'SLA-parameter DRIFT'!$2:$2,0)</f>
        <v>#N/A</v>
      </c>
      <c r="R259" s="182" t="e">
        <f ca="1">MATCH(TIME(HOUR(H259),MINUTE(H259),SECOND(H259)),OFFSET('SLA-parameter DRIFT'!$A$1,0,Q259-1,1000,1))</f>
        <v>#N/A</v>
      </c>
      <c r="S259" s="190" t="e">
        <f ca="1">DATE(YEAR(T259),MONTH(T259),DAY(T259))
+VLOOKUP(TIME(HOUR(T259),MINUTE(T259)-1,0),OFFSET('SLA-parameter DRIFT'!$A$1,2,Q259-1,4,3),3)
+VLOOKUP(TIME(HOUR(T259),MINUTE(T259)-1,0),OFFSET('SLA-parameter DRIFT'!$A$1,2,Q259-1,4,3),2)</f>
        <v>#N/A</v>
      </c>
      <c r="T259" s="191" t="e">
        <f ca="1">VLOOKUP(DATE(YEAR(G259),MONTH(G259),DAY(G259)),Virkedager!C:G,2,0)+
IF(VLOOKUP(DATE(YEAR(G259),MONTH(G259),DAY(G259)),Virkedager!C:G,2,0)=DATE(YEAR(G259),MONTH(G259),DAY(G259)),OFFSET('SLA-parameter DRIFT'!$A$1,R259,Q259-1),OFFSET('SLA-parameter DRIFT'!$A$1,3,Q259-1))</f>
        <v>#N/A</v>
      </c>
      <c r="U259" s="182" t="e">
        <f t="shared" ca="1" si="20"/>
        <v>#N/A</v>
      </c>
      <c r="V259" s="92" t="str">
        <f t="shared" ref="V259:V322" si="21">IF(G259="","",IF(NOT(U259),K259,0))</f>
        <v/>
      </c>
      <c r="W259" s="192"/>
      <c r="Y259" s="193"/>
      <c r="Z259" s="193"/>
      <c r="AA259" s="133"/>
    </row>
    <row r="260" spans="2:27" s="60" customFormat="1" ht="15" x14ac:dyDescent="0.25">
      <c r="B260" s="183"/>
      <c r="C260" s="184"/>
      <c r="D260" s="80"/>
      <c r="E260" s="81"/>
      <c r="F260" s="86"/>
      <c r="G260" s="185"/>
      <c r="H260" s="82"/>
      <c r="I260" s="185"/>
      <c r="J260" s="82"/>
      <c r="K260" s="186"/>
      <c r="L260" s="187"/>
      <c r="M260" s="188" t="str">
        <f>IF(ISBLANK(E260),"",IF(E260&lt;&gt;"VULA Basis","Ikke viktig",IF(ISNUMBER(MATCH(D260,Postnummer!A:A,0)),VLOOKUP(D260,Postnummer!A:D,4,0),"Distrikt")))</f>
        <v/>
      </c>
      <c r="N260" s="188">
        <f t="shared" ref="N260:N323" si="22">DATE(YEAR(G260),MONTH(G260),DAY(G260))+TIME(HOUR(H260),MINUTE(H260),0)</f>
        <v>0</v>
      </c>
      <c r="O260" s="188">
        <f t="shared" ref="O260:O323" si="23">DATE(YEAR(I260),MONTH(I260),DAY(I260))+TIME(HOUR(J260),MINUTE(J260),0)</f>
        <v>0</v>
      </c>
      <c r="P260" s="189" t="str">
        <f t="shared" ref="P260:P323" si="24">E260 &amp; IF(E260&lt;&gt;"VULA Basis",""," (" &amp; IF(AND(M260&lt;&gt;"Distrikt",M260&lt;&gt;""),"Sentralt","Distrikt") &amp; ")")</f>
        <v/>
      </c>
      <c r="Q260" s="182" t="e">
        <f>MATCH(P260,'SLA-parameter DRIFT'!$2:$2,0)</f>
        <v>#N/A</v>
      </c>
      <c r="R260" s="182" t="e">
        <f ca="1">MATCH(TIME(HOUR(H260),MINUTE(H260),SECOND(H260)),OFFSET('SLA-parameter DRIFT'!$A$1,0,Q260-1,1000,1))</f>
        <v>#N/A</v>
      </c>
      <c r="S260" s="190" t="e">
        <f ca="1">DATE(YEAR(T260),MONTH(T260),DAY(T260))
+VLOOKUP(TIME(HOUR(T260),MINUTE(T260)-1,0),OFFSET('SLA-parameter DRIFT'!$A$1,2,Q260-1,4,3),3)
+VLOOKUP(TIME(HOUR(T260),MINUTE(T260)-1,0),OFFSET('SLA-parameter DRIFT'!$A$1,2,Q260-1,4,3),2)</f>
        <v>#N/A</v>
      </c>
      <c r="T260" s="191" t="e">
        <f ca="1">VLOOKUP(DATE(YEAR(G260),MONTH(G260),DAY(G260)),Virkedager!C:G,2,0)+
IF(VLOOKUP(DATE(YEAR(G260),MONTH(G260),DAY(G260)),Virkedager!C:G,2,0)=DATE(YEAR(G260),MONTH(G260),DAY(G260)),OFFSET('SLA-parameter DRIFT'!$A$1,R260,Q260-1),OFFSET('SLA-parameter DRIFT'!$A$1,3,Q260-1))</f>
        <v>#N/A</v>
      </c>
      <c r="U260" s="182" t="e">
        <f t="shared" ca="1" si="20"/>
        <v>#N/A</v>
      </c>
      <c r="V260" s="92" t="str">
        <f t="shared" si="21"/>
        <v/>
      </c>
      <c r="W260" s="192"/>
      <c r="Y260" s="193"/>
      <c r="Z260" s="193"/>
      <c r="AA260" s="133"/>
    </row>
    <row r="261" spans="2:27" s="60" customFormat="1" ht="15" x14ac:dyDescent="0.25">
      <c r="B261" s="183"/>
      <c r="C261" s="184"/>
      <c r="D261" s="80"/>
      <c r="E261" s="81"/>
      <c r="F261" s="86"/>
      <c r="G261" s="185"/>
      <c r="H261" s="82"/>
      <c r="I261" s="185"/>
      <c r="J261" s="82"/>
      <c r="K261" s="186"/>
      <c r="L261" s="187"/>
      <c r="M261" s="188" t="str">
        <f>IF(ISBLANK(E261),"",IF(E261&lt;&gt;"VULA Basis","Ikke viktig",IF(ISNUMBER(MATCH(D261,Postnummer!A:A,0)),VLOOKUP(D261,Postnummer!A:D,4,0),"Distrikt")))</f>
        <v/>
      </c>
      <c r="N261" s="188">
        <f t="shared" si="22"/>
        <v>0</v>
      </c>
      <c r="O261" s="188">
        <f t="shared" si="23"/>
        <v>0</v>
      </c>
      <c r="P261" s="189" t="str">
        <f t="shared" si="24"/>
        <v/>
      </c>
      <c r="Q261" s="182" t="e">
        <f>MATCH(P261,'SLA-parameter DRIFT'!$2:$2,0)</f>
        <v>#N/A</v>
      </c>
      <c r="R261" s="182" t="e">
        <f ca="1">MATCH(TIME(HOUR(H261),MINUTE(H261),SECOND(H261)),OFFSET('SLA-parameter DRIFT'!$A$1,0,Q261-1,1000,1))</f>
        <v>#N/A</v>
      </c>
      <c r="S261" s="190" t="e">
        <f ca="1">DATE(YEAR(T261),MONTH(T261),DAY(T261))
+VLOOKUP(TIME(HOUR(T261),MINUTE(T261)-1,0),OFFSET('SLA-parameter DRIFT'!$A$1,2,Q261-1,4,3),3)
+VLOOKUP(TIME(HOUR(T261),MINUTE(T261)-1,0),OFFSET('SLA-parameter DRIFT'!$A$1,2,Q261-1,4,3),2)</f>
        <v>#N/A</v>
      </c>
      <c r="T261" s="191" t="e">
        <f ca="1">VLOOKUP(DATE(YEAR(G261),MONTH(G261),DAY(G261)),Virkedager!C:G,2,0)+
IF(VLOOKUP(DATE(YEAR(G261),MONTH(G261),DAY(G261)),Virkedager!C:G,2,0)=DATE(YEAR(G261),MONTH(G261),DAY(G261)),OFFSET('SLA-parameter DRIFT'!$A$1,R261,Q261-1),OFFSET('SLA-parameter DRIFT'!$A$1,3,Q261-1))</f>
        <v>#N/A</v>
      </c>
      <c r="U261" s="182" t="e">
        <f t="shared" ca="1" si="20"/>
        <v>#N/A</v>
      </c>
      <c r="V261" s="92" t="str">
        <f t="shared" si="21"/>
        <v/>
      </c>
      <c r="W261" s="192"/>
      <c r="Y261" s="193"/>
      <c r="Z261" s="193"/>
      <c r="AA261" s="133"/>
    </row>
    <row r="262" spans="2:27" s="60" customFormat="1" ht="15" x14ac:dyDescent="0.25">
      <c r="B262" s="183"/>
      <c r="C262" s="184"/>
      <c r="D262" s="80"/>
      <c r="E262" s="81"/>
      <c r="F262" s="86"/>
      <c r="G262" s="185"/>
      <c r="H262" s="82"/>
      <c r="I262" s="185"/>
      <c r="J262" s="82"/>
      <c r="K262" s="186"/>
      <c r="L262" s="187"/>
      <c r="M262" s="188" t="str">
        <f>IF(ISBLANK(E262),"",IF(E262&lt;&gt;"VULA Basis","Ikke viktig",IF(ISNUMBER(MATCH(D262,Postnummer!A:A,0)),VLOOKUP(D262,Postnummer!A:D,4,0),"Distrikt")))</f>
        <v/>
      </c>
      <c r="N262" s="188">
        <f t="shared" si="22"/>
        <v>0</v>
      </c>
      <c r="O262" s="188">
        <f t="shared" si="23"/>
        <v>0</v>
      </c>
      <c r="P262" s="189" t="str">
        <f t="shared" si="24"/>
        <v/>
      </c>
      <c r="Q262" s="182" t="e">
        <f>MATCH(P262,'SLA-parameter DRIFT'!$2:$2,0)</f>
        <v>#N/A</v>
      </c>
      <c r="R262" s="182" t="e">
        <f ca="1">MATCH(TIME(HOUR(H262),MINUTE(H262),SECOND(H262)),OFFSET('SLA-parameter DRIFT'!$A$1,0,Q262-1,1000,1))</f>
        <v>#N/A</v>
      </c>
      <c r="S262" s="190" t="e">
        <f ca="1">DATE(YEAR(T262),MONTH(T262),DAY(T262))
+VLOOKUP(TIME(HOUR(T262),MINUTE(T262)-1,0),OFFSET('SLA-parameter DRIFT'!$A$1,2,Q262-1,4,3),3)
+VLOOKUP(TIME(HOUR(T262),MINUTE(T262)-1,0),OFFSET('SLA-parameter DRIFT'!$A$1,2,Q262-1,4,3),2)</f>
        <v>#N/A</v>
      </c>
      <c r="T262" s="191" t="e">
        <f ca="1">VLOOKUP(DATE(YEAR(G262),MONTH(G262),DAY(G262)),Virkedager!C:G,2,0)+
IF(VLOOKUP(DATE(YEAR(G262),MONTH(G262),DAY(G262)),Virkedager!C:G,2,0)=DATE(YEAR(G262),MONTH(G262),DAY(G262)),OFFSET('SLA-parameter DRIFT'!$A$1,R262,Q262-1),OFFSET('SLA-parameter DRIFT'!$A$1,3,Q262-1))</f>
        <v>#N/A</v>
      </c>
      <c r="U262" s="182" t="e">
        <f t="shared" ref="U262:U325" ca="1" si="25">O262&lt;=S262</f>
        <v>#N/A</v>
      </c>
      <c r="V262" s="92" t="str">
        <f t="shared" si="21"/>
        <v/>
      </c>
      <c r="W262" s="192"/>
      <c r="Y262" s="193"/>
      <c r="Z262" s="193"/>
      <c r="AA262" s="133"/>
    </row>
    <row r="263" spans="2:27" s="60" customFormat="1" ht="15" x14ac:dyDescent="0.25">
      <c r="B263" s="183"/>
      <c r="C263" s="184"/>
      <c r="D263" s="80"/>
      <c r="E263" s="81"/>
      <c r="F263" s="86"/>
      <c r="G263" s="185"/>
      <c r="H263" s="82"/>
      <c r="I263" s="185"/>
      <c r="J263" s="82"/>
      <c r="K263" s="186"/>
      <c r="L263" s="187"/>
      <c r="M263" s="188" t="str">
        <f>IF(ISBLANK(E263),"",IF(E263&lt;&gt;"VULA Basis","Ikke viktig",IF(ISNUMBER(MATCH(D263,Postnummer!A:A,0)),VLOOKUP(D263,Postnummer!A:D,4,0),"Distrikt")))</f>
        <v/>
      </c>
      <c r="N263" s="188">
        <f t="shared" si="22"/>
        <v>0</v>
      </c>
      <c r="O263" s="188">
        <f t="shared" si="23"/>
        <v>0</v>
      </c>
      <c r="P263" s="189" t="str">
        <f t="shared" si="24"/>
        <v/>
      </c>
      <c r="Q263" s="182" t="e">
        <f>MATCH(P263,'SLA-parameter DRIFT'!$2:$2,0)</f>
        <v>#N/A</v>
      </c>
      <c r="R263" s="182" t="e">
        <f ca="1">MATCH(TIME(HOUR(H263),MINUTE(H263),SECOND(H263)),OFFSET('SLA-parameter DRIFT'!$A$1,0,Q263-1,1000,1))</f>
        <v>#N/A</v>
      </c>
      <c r="S263" s="190" t="e">
        <f ca="1">DATE(YEAR(T263),MONTH(T263),DAY(T263))
+VLOOKUP(TIME(HOUR(T263),MINUTE(T263)-1,0),OFFSET('SLA-parameter DRIFT'!$A$1,2,Q263-1,4,3),3)
+VLOOKUP(TIME(HOUR(T263),MINUTE(T263)-1,0),OFFSET('SLA-parameter DRIFT'!$A$1,2,Q263-1,4,3),2)</f>
        <v>#N/A</v>
      </c>
      <c r="T263" s="191" t="e">
        <f ca="1">VLOOKUP(DATE(YEAR(G263),MONTH(G263),DAY(G263)),Virkedager!C:G,2,0)+
IF(VLOOKUP(DATE(YEAR(G263),MONTH(G263),DAY(G263)),Virkedager!C:G,2,0)=DATE(YEAR(G263),MONTH(G263),DAY(G263)),OFFSET('SLA-parameter DRIFT'!$A$1,R263,Q263-1),OFFSET('SLA-parameter DRIFT'!$A$1,3,Q263-1))</f>
        <v>#N/A</v>
      </c>
      <c r="U263" s="182" t="e">
        <f t="shared" ca="1" si="25"/>
        <v>#N/A</v>
      </c>
      <c r="V263" s="92" t="str">
        <f t="shared" si="21"/>
        <v/>
      </c>
      <c r="W263" s="192"/>
      <c r="Y263" s="193"/>
      <c r="Z263" s="193"/>
      <c r="AA263" s="133"/>
    </row>
    <row r="264" spans="2:27" s="60" customFormat="1" ht="15" x14ac:dyDescent="0.25">
      <c r="B264" s="183"/>
      <c r="C264" s="184"/>
      <c r="D264" s="80"/>
      <c r="E264" s="81"/>
      <c r="F264" s="86"/>
      <c r="G264" s="185"/>
      <c r="H264" s="82"/>
      <c r="I264" s="185"/>
      <c r="J264" s="82"/>
      <c r="K264" s="186"/>
      <c r="L264" s="187"/>
      <c r="M264" s="188" t="str">
        <f>IF(ISBLANK(E264),"",IF(E264&lt;&gt;"VULA Basis","Ikke viktig",IF(ISNUMBER(MATCH(D264,Postnummer!A:A,0)),VLOOKUP(D264,Postnummer!A:D,4,0),"Distrikt")))</f>
        <v/>
      </c>
      <c r="N264" s="188">
        <f t="shared" si="22"/>
        <v>0</v>
      </c>
      <c r="O264" s="188">
        <f t="shared" si="23"/>
        <v>0</v>
      </c>
      <c r="P264" s="189" t="str">
        <f t="shared" si="24"/>
        <v/>
      </c>
      <c r="Q264" s="182" t="e">
        <f>MATCH(P264,'SLA-parameter DRIFT'!$2:$2,0)</f>
        <v>#N/A</v>
      </c>
      <c r="R264" s="182" t="e">
        <f ca="1">MATCH(TIME(HOUR(H264),MINUTE(H264),SECOND(H264)),OFFSET('SLA-parameter DRIFT'!$A$1,0,Q264-1,1000,1))</f>
        <v>#N/A</v>
      </c>
      <c r="S264" s="190" t="e">
        <f ca="1">DATE(YEAR(T264),MONTH(T264),DAY(T264))
+VLOOKUP(TIME(HOUR(T264),MINUTE(T264)-1,0),OFFSET('SLA-parameter DRIFT'!$A$1,2,Q264-1,4,3),3)
+VLOOKUP(TIME(HOUR(T264),MINUTE(T264)-1,0),OFFSET('SLA-parameter DRIFT'!$A$1,2,Q264-1,4,3),2)</f>
        <v>#N/A</v>
      </c>
      <c r="T264" s="191" t="e">
        <f ca="1">VLOOKUP(DATE(YEAR(G264),MONTH(G264),DAY(G264)),Virkedager!C:G,2,0)+
IF(VLOOKUP(DATE(YEAR(G264),MONTH(G264),DAY(G264)),Virkedager!C:G,2,0)=DATE(YEAR(G264),MONTH(G264),DAY(G264)),OFFSET('SLA-parameter DRIFT'!$A$1,R264,Q264-1),OFFSET('SLA-parameter DRIFT'!$A$1,3,Q264-1))</f>
        <v>#N/A</v>
      </c>
      <c r="U264" s="182" t="e">
        <f t="shared" ca="1" si="25"/>
        <v>#N/A</v>
      </c>
      <c r="V264" s="92" t="str">
        <f t="shared" si="21"/>
        <v/>
      </c>
      <c r="W264" s="192"/>
      <c r="Y264" s="193"/>
      <c r="Z264" s="193"/>
      <c r="AA264" s="133"/>
    </row>
    <row r="265" spans="2:27" s="60" customFormat="1" ht="15" x14ac:dyDescent="0.25">
      <c r="B265" s="183"/>
      <c r="C265" s="184"/>
      <c r="D265" s="80"/>
      <c r="E265" s="81"/>
      <c r="F265" s="86"/>
      <c r="G265" s="185"/>
      <c r="H265" s="82"/>
      <c r="I265" s="185"/>
      <c r="J265" s="82"/>
      <c r="K265" s="186"/>
      <c r="L265" s="187"/>
      <c r="M265" s="188" t="str">
        <f>IF(ISBLANK(E265),"",IF(E265&lt;&gt;"VULA Basis","Ikke viktig",IF(ISNUMBER(MATCH(D265,Postnummer!A:A,0)),VLOOKUP(D265,Postnummer!A:D,4,0),"Distrikt")))</f>
        <v/>
      </c>
      <c r="N265" s="188">
        <f t="shared" si="22"/>
        <v>0</v>
      </c>
      <c r="O265" s="188">
        <f t="shared" si="23"/>
        <v>0</v>
      </c>
      <c r="P265" s="189" t="str">
        <f t="shared" si="24"/>
        <v/>
      </c>
      <c r="Q265" s="182" t="e">
        <f>MATCH(P265,'SLA-parameter DRIFT'!$2:$2,0)</f>
        <v>#N/A</v>
      </c>
      <c r="R265" s="182" t="e">
        <f ca="1">MATCH(TIME(HOUR(H265),MINUTE(H265),SECOND(H265)),OFFSET('SLA-parameter DRIFT'!$A$1,0,Q265-1,1000,1))</f>
        <v>#N/A</v>
      </c>
      <c r="S265" s="190" t="e">
        <f ca="1">DATE(YEAR(T265),MONTH(T265),DAY(T265))
+VLOOKUP(TIME(HOUR(T265),MINUTE(T265)-1,0),OFFSET('SLA-parameter DRIFT'!$A$1,2,Q265-1,4,3),3)
+VLOOKUP(TIME(HOUR(T265),MINUTE(T265)-1,0),OFFSET('SLA-parameter DRIFT'!$A$1,2,Q265-1,4,3),2)</f>
        <v>#N/A</v>
      </c>
      <c r="T265" s="191" t="e">
        <f ca="1">VLOOKUP(DATE(YEAR(G265),MONTH(G265),DAY(G265)),Virkedager!C:G,2,0)+
IF(VLOOKUP(DATE(YEAR(G265),MONTH(G265),DAY(G265)),Virkedager!C:G,2,0)=DATE(YEAR(G265),MONTH(G265),DAY(G265)),OFFSET('SLA-parameter DRIFT'!$A$1,R265,Q265-1),OFFSET('SLA-parameter DRIFT'!$A$1,3,Q265-1))</f>
        <v>#N/A</v>
      </c>
      <c r="U265" s="182" t="e">
        <f t="shared" ca="1" si="25"/>
        <v>#N/A</v>
      </c>
      <c r="V265" s="92" t="str">
        <f t="shared" si="21"/>
        <v/>
      </c>
      <c r="W265" s="192"/>
      <c r="Y265" s="193"/>
      <c r="Z265" s="193"/>
      <c r="AA265" s="133"/>
    </row>
    <row r="266" spans="2:27" s="60" customFormat="1" ht="15" x14ac:dyDescent="0.25">
      <c r="B266" s="183"/>
      <c r="C266" s="184"/>
      <c r="D266" s="80"/>
      <c r="E266" s="81"/>
      <c r="F266" s="86"/>
      <c r="G266" s="185"/>
      <c r="H266" s="82"/>
      <c r="I266" s="185"/>
      <c r="J266" s="82"/>
      <c r="K266" s="186"/>
      <c r="L266" s="187"/>
      <c r="M266" s="188" t="str">
        <f>IF(ISBLANK(E266),"",IF(E266&lt;&gt;"VULA Basis","Ikke viktig",IF(ISNUMBER(MATCH(D266,Postnummer!A:A,0)),VLOOKUP(D266,Postnummer!A:D,4,0),"Distrikt")))</f>
        <v/>
      </c>
      <c r="N266" s="188">
        <f t="shared" si="22"/>
        <v>0</v>
      </c>
      <c r="O266" s="188">
        <f t="shared" si="23"/>
        <v>0</v>
      </c>
      <c r="P266" s="189" t="str">
        <f t="shared" si="24"/>
        <v/>
      </c>
      <c r="Q266" s="182" t="e">
        <f>MATCH(P266,'SLA-parameter DRIFT'!$2:$2,0)</f>
        <v>#N/A</v>
      </c>
      <c r="R266" s="182" t="e">
        <f ca="1">MATCH(TIME(HOUR(H266),MINUTE(H266),SECOND(H266)),OFFSET('SLA-parameter DRIFT'!$A$1,0,Q266-1,1000,1))</f>
        <v>#N/A</v>
      </c>
      <c r="S266" s="190" t="e">
        <f ca="1">DATE(YEAR(T266),MONTH(T266),DAY(T266))
+VLOOKUP(TIME(HOUR(T266),MINUTE(T266)-1,0),OFFSET('SLA-parameter DRIFT'!$A$1,2,Q266-1,4,3),3)
+VLOOKUP(TIME(HOUR(T266),MINUTE(T266)-1,0),OFFSET('SLA-parameter DRIFT'!$A$1,2,Q266-1,4,3),2)</f>
        <v>#N/A</v>
      </c>
      <c r="T266" s="191" t="e">
        <f ca="1">VLOOKUP(DATE(YEAR(G266),MONTH(G266),DAY(G266)),Virkedager!C:G,2,0)+
IF(VLOOKUP(DATE(YEAR(G266),MONTH(G266),DAY(G266)),Virkedager!C:G,2,0)=DATE(YEAR(G266),MONTH(G266),DAY(G266)),OFFSET('SLA-parameter DRIFT'!$A$1,R266,Q266-1),OFFSET('SLA-parameter DRIFT'!$A$1,3,Q266-1))</f>
        <v>#N/A</v>
      </c>
      <c r="U266" s="182" t="e">
        <f t="shared" ca="1" si="25"/>
        <v>#N/A</v>
      </c>
      <c r="V266" s="92" t="str">
        <f t="shared" si="21"/>
        <v/>
      </c>
      <c r="W266" s="192"/>
      <c r="Y266" s="193"/>
      <c r="Z266" s="193"/>
      <c r="AA266" s="133"/>
    </row>
    <row r="267" spans="2:27" s="60" customFormat="1" ht="15" x14ac:dyDescent="0.25">
      <c r="B267" s="183"/>
      <c r="C267" s="184"/>
      <c r="D267" s="80"/>
      <c r="E267" s="81"/>
      <c r="F267" s="86"/>
      <c r="G267" s="185"/>
      <c r="H267" s="82"/>
      <c r="I267" s="185"/>
      <c r="J267" s="82"/>
      <c r="K267" s="186"/>
      <c r="L267" s="187"/>
      <c r="M267" s="188" t="str">
        <f>IF(ISBLANK(E267),"",IF(E267&lt;&gt;"VULA Basis","Ikke viktig",IF(ISNUMBER(MATCH(D267,Postnummer!A:A,0)),VLOOKUP(D267,Postnummer!A:D,4,0),"Distrikt")))</f>
        <v/>
      </c>
      <c r="N267" s="188">
        <f t="shared" si="22"/>
        <v>0</v>
      </c>
      <c r="O267" s="188">
        <f t="shared" si="23"/>
        <v>0</v>
      </c>
      <c r="P267" s="189" t="str">
        <f t="shared" si="24"/>
        <v/>
      </c>
      <c r="Q267" s="182" t="e">
        <f>MATCH(P267,'SLA-parameter DRIFT'!$2:$2,0)</f>
        <v>#N/A</v>
      </c>
      <c r="R267" s="182" t="e">
        <f ca="1">MATCH(TIME(HOUR(H267),MINUTE(H267),SECOND(H267)),OFFSET('SLA-parameter DRIFT'!$A$1,0,Q267-1,1000,1))</f>
        <v>#N/A</v>
      </c>
      <c r="S267" s="190" t="e">
        <f ca="1">DATE(YEAR(T267),MONTH(T267),DAY(T267))
+VLOOKUP(TIME(HOUR(T267),MINUTE(T267)-1,0),OFFSET('SLA-parameter DRIFT'!$A$1,2,Q267-1,4,3),3)
+VLOOKUP(TIME(HOUR(T267),MINUTE(T267)-1,0),OFFSET('SLA-parameter DRIFT'!$A$1,2,Q267-1,4,3),2)</f>
        <v>#N/A</v>
      </c>
      <c r="T267" s="191" t="e">
        <f ca="1">VLOOKUP(DATE(YEAR(G267),MONTH(G267),DAY(G267)),Virkedager!C:G,2,0)+
IF(VLOOKUP(DATE(YEAR(G267),MONTH(G267),DAY(G267)),Virkedager!C:G,2,0)=DATE(YEAR(G267),MONTH(G267),DAY(G267)),OFFSET('SLA-parameter DRIFT'!$A$1,R267,Q267-1),OFFSET('SLA-parameter DRIFT'!$A$1,3,Q267-1))</f>
        <v>#N/A</v>
      </c>
      <c r="U267" s="182" t="e">
        <f t="shared" ca="1" si="25"/>
        <v>#N/A</v>
      </c>
      <c r="V267" s="92" t="str">
        <f t="shared" si="21"/>
        <v/>
      </c>
      <c r="W267" s="192"/>
      <c r="Y267" s="193"/>
      <c r="Z267" s="193"/>
      <c r="AA267" s="133"/>
    </row>
    <row r="268" spans="2:27" s="60" customFormat="1" ht="15" x14ac:dyDescent="0.25">
      <c r="B268" s="183"/>
      <c r="C268" s="184"/>
      <c r="D268" s="80"/>
      <c r="E268" s="81"/>
      <c r="F268" s="86"/>
      <c r="G268" s="185"/>
      <c r="H268" s="82"/>
      <c r="I268" s="185"/>
      <c r="J268" s="82"/>
      <c r="K268" s="186"/>
      <c r="L268" s="187"/>
      <c r="M268" s="188" t="str">
        <f>IF(ISBLANK(E268),"",IF(E268&lt;&gt;"VULA Basis","Ikke viktig",IF(ISNUMBER(MATCH(D268,Postnummer!A:A,0)),VLOOKUP(D268,Postnummer!A:D,4,0),"Distrikt")))</f>
        <v/>
      </c>
      <c r="N268" s="188">
        <f t="shared" si="22"/>
        <v>0</v>
      </c>
      <c r="O268" s="188">
        <f t="shared" si="23"/>
        <v>0</v>
      </c>
      <c r="P268" s="189" t="str">
        <f t="shared" si="24"/>
        <v/>
      </c>
      <c r="Q268" s="182" t="e">
        <f>MATCH(P268,'SLA-parameter DRIFT'!$2:$2,0)</f>
        <v>#N/A</v>
      </c>
      <c r="R268" s="182" t="e">
        <f ca="1">MATCH(TIME(HOUR(H268),MINUTE(H268),SECOND(H268)),OFFSET('SLA-parameter DRIFT'!$A$1,0,Q268-1,1000,1))</f>
        <v>#N/A</v>
      </c>
      <c r="S268" s="190" t="e">
        <f ca="1">DATE(YEAR(T268),MONTH(T268),DAY(T268))
+VLOOKUP(TIME(HOUR(T268),MINUTE(T268)-1,0),OFFSET('SLA-parameter DRIFT'!$A$1,2,Q268-1,4,3),3)
+VLOOKUP(TIME(HOUR(T268),MINUTE(T268)-1,0),OFFSET('SLA-parameter DRIFT'!$A$1,2,Q268-1,4,3),2)</f>
        <v>#N/A</v>
      </c>
      <c r="T268" s="191" t="e">
        <f ca="1">VLOOKUP(DATE(YEAR(G268),MONTH(G268),DAY(G268)),Virkedager!C:G,2,0)+
IF(VLOOKUP(DATE(YEAR(G268),MONTH(G268),DAY(G268)),Virkedager!C:G,2,0)=DATE(YEAR(G268),MONTH(G268),DAY(G268)),OFFSET('SLA-parameter DRIFT'!$A$1,R268,Q268-1),OFFSET('SLA-parameter DRIFT'!$A$1,3,Q268-1))</f>
        <v>#N/A</v>
      </c>
      <c r="U268" s="182" t="e">
        <f t="shared" ca="1" si="25"/>
        <v>#N/A</v>
      </c>
      <c r="V268" s="92" t="str">
        <f t="shared" si="21"/>
        <v/>
      </c>
      <c r="W268" s="192"/>
      <c r="Y268" s="193"/>
      <c r="Z268" s="193"/>
      <c r="AA268" s="133"/>
    </row>
    <row r="269" spans="2:27" s="60" customFormat="1" ht="15" x14ac:dyDescent="0.25">
      <c r="B269" s="183"/>
      <c r="C269" s="184"/>
      <c r="D269" s="80"/>
      <c r="E269" s="81"/>
      <c r="F269" s="86"/>
      <c r="G269" s="185"/>
      <c r="H269" s="82"/>
      <c r="I269" s="185"/>
      <c r="J269" s="82"/>
      <c r="K269" s="186"/>
      <c r="L269" s="187"/>
      <c r="M269" s="188" t="str">
        <f>IF(ISBLANK(E269),"",IF(E269&lt;&gt;"VULA Basis","Ikke viktig",IF(ISNUMBER(MATCH(D269,Postnummer!A:A,0)),VLOOKUP(D269,Postnummer!A:D,4,0),"Distrikt")))</f>
        <v/>
      </c>
      <c r="N269" s="188">
        <f t="shared" si="22"/>
        <v>0</v>
      </c>
      <c r="O269" s="188">
        <f t="shared" si="23"/>
        <v>0</v>
      </c>
      <c r="P269" s="189" t="str">
        <f t="shared" si="24"/>
        <v/>
      </c>
      <c r="Q269" s="182" t="e">
        <f>MATCH(P269,'SLA-parameter DRIFT'!$2:$2,0)</f>
        <v>#N/A</v>
      </c>
      <c r="R269" s="182" t="e">
        <f ca="1">MATCH(TIME(HOUR(H269),MINUTE(H269),SECOND(H269)),OFFSET('SLA-parameter DRIFT'!$A$1,0,Q269-1,1000,1))</f>
        <v>#N/A</v>
      </c>
      <c r="S269" s="190" t="e">
        <f ca="1">DATE(YEAR(T269),MONTH(T269),DAY(T269))
+VLOOKUP(TIME(HOUR(T269),MINUTE(T269)-1,0),OFFSET('SLA-parameter DRIFT'!$A$1,2,Q269-1,4,3),3)
+VLOOKUP(TIME(HOUR(T269),MINUTE(T269)-1,0),OFFSET('SLA-parameter DRIFT'!$A$1,2,Q269-1,4,3),2)</f>
        <v>#N/A</v>
      </c>
      <c r="T269" s="191" t="e">
        <f ca="1">VLOOKUP(DATE(YEAR(G269),MONTH(G269),DAY(G269)),Virkedager!C:G,2,0)+
IF(VLOOKUP(DATE(YEAR(G269),MONTH(G269),DAY(G269)),Virkedager!C:G,2,0)=DATE(YEAR(G269),MONTH(G269),DAY(G269)),OFFSET('SLA-parameter DRIFT'!$A$1,R269,Q269-1),OFFSET('SLA-parameter DRIFT'!$A$1,3,Q269-1))</f>
        <v>#N/A</v>
      </c>
      <c r="U269" s="182" t="e">
        <f t="shared" ca="1" si="25"/>
        <v>#N/A</v>
      </c>
      <c r="V269" s="92" t="str">
        <f t="shared" si="21"/>
        <v/>
      </c>
      <c r="W269" s="192"/>
      <c r="Y269" s="193"/>
      <c r="Z269" s="193"/>
      <c r="AA269" s="133"/>
    </row>
    <row r="270" spans="2:27" s="60" customFormat="1" ht="15" x14ac:dyDescent="0.25">
      <c r="B270" s="183"/>
      <c r="C270" s="184"/>
      <c r="D270" s="80"/>
      <c r="E270" s="81"/>
      <c r="F270" s="86"/>
      <c r="G270" s="185"/>
      <c r="H270" s="82"/>
      <c r="I270" s="185"/>
      <c r="J270" s="82"/>
      <c r="K270" s="186"/>
      <c r="L270" s="187"/>
      <c r="M270" s="188" t="str">
        <f>IF(ISBLANK(E270),"",IF(E270&lt;&gt;"VULA Basis","Ikke viktig",IF(ISNUMBER(MATCH(D270,Postnummer!A:A,0)),VLOOKUP(D270,Postnummer!A:D,4,0),"Distrikt")))</f>
        <v/>
      </c>
      <c r="N270" s="188">
        <f t="shared" si="22"/>
        <v>0</v>
      </c>
      <c r="O270" s="188">
        <f t="shared" si="23"/>
        <v>0</v>
      </c>
      <c r="P270" s="189" t="str">
        <f t="shared" si="24"/>
        <v/>
      </c>
      <c r="Q270" s="182" t="e">
        <f>MATCH(P270,'SLA-parameter DRIFT'!$2:$2,0)</f>
        <v>#N/A</v>
      </c>
      <c r="R270" s="182" t="e">
        <f ca="1">MATCH(TIME(HOUR(H270),MINUTE(H270),SECOND(H270)),OFFSET('SLA-parameter DRIFT'!$A$1,0,Q270-1,1000,1))</f>
        <v>#N/A</v>
      </c>
      <c r="S270" s="190" t="e">
        <f ca="1">DATE(YEAR(T270),MONTH(T270),DAY(T270))
+VLOOKUP(TIME(HOUR(T270),MINUTE(T270)-1,0),OFFSET('SLA-parameter DRIFT'!$A$1,2,Q270-1,4,3),3)
+VLOOKUP(TIME(HOUR(T270),MINUTE(T270)-1,0),OFFSET('SLA-parameter DRIFT'!$A$1,2,Q270-1,4,3),2)</f>
        <v>#N/A</v>
      </c>
      <c r="T270" s="191" t="e">
        <f ca="1">VLOOKUP(DATE(YEAR(G270),MONTH(G270),DAY(G270)),Virkedager!C:G,2,0)+
IF(VLOOKUP(DATE(YEAR(G270),MONTH(G270),DAY(G270)),Virkedager!C:G,2,0)=DATE(YEAR(G270),MONTH(G270),DAY(G270)),OFFSET('SLA-parameter DRIFT'!$A$1,R270,Q270-1),OFFSET('SLA-parameter DRIFT'!$A$1,3,Q270-1))</f>
        <v>#N/A</v>
      </c>
      <c r="U270" s="182" t="e">
        <f t="shared" ca="1" si="25"/>
        <v>#N/A</v>
      </c>
      <c r="V270" s="92" t="str">
        <f t="shared" si="21"/>
        <v/>
      </c>
      <c r="W270" s="192"/>
      <c r="Y270" s="193"/>
      <c r="Z270" s="193"/>
      <c r="AA270" s="133"/>
    </row>
    <row r="271" spans="2:27" s="60" customFormat="1" ht="15" x14ac:dyDescent="0.25">
      <c r="B271" s="183"/>
      <c r="C271" s="184"/>
      <c r="D271" s="80"/>
      <c r="E271" s="81"/>
      <c r="F271" s="86"/>
      <c r="G271" s="185"/>
      <c r="H271" s="82"/>
      <c r="I271" s="185"/>
      <c r="J271" s="82"/>
      <c r="K271" s="186"/>
      <c r="L271" s="187"/>
      <c r="M271" s="188" t="str">
        <f>IF(ISBLANK(E271),"",IF(E271&lt;&gt;"VULA Basis","Ikke viktig",IF(ISNUMBER(MATCH(D271,Postnummer!A:A,0)),VLOOKUP(D271,Postnummer!A:D,4,0),"Distrikt")))</f>
        <v/>
      </c>
      <c r="N271" s="188">
        <f t="shared" si="22"/>
        <v>0</v>
      </c>
      <c r="O271" s="188">
        <f t="shared" si="23"/>
        <v>0</v>
      </c>
      <c r="P271" s="189" t="str">
        <f t="shared" si="24"/>
        <v/>
      </c>
      <c r="Q271" s="182" t="e">
        <f>MATCH(P271,'SLA-parameter DRIFT'!$2:$2,0)</f>
        <v>#N/A</v>
      </c>
      <c r="R271" s="182" t="e">
        <f ca="1">MATCH(TIME(HOUR(H271),MINUTE(H271),SECOND(H271)),OFFSET('SLA-parameter DRIFT'!$A$1,0,Q271-1,1000,1))</f>
        <v>#N/A</v>
      </c>
      <c r="S271" s="190" t="e">
        <f ca="1">DATE(YEAR(T271),MONTH(T271),DAY(T271))
+VLOOKUP(TIME(HOUR(T271),MINUTE(T271)-1,0),OFFSET('SLA-parameter DRIFT'!$A$1,2,Q271-1,4,3),3)
+VLOOKUP(TIME(HOUR(T271),MINUTE(T271)-1,0),OFFSET('SLA-parameter DRIFT'!$A$1,2,Q271-1,4,3),2)</f>
        <v>#N/A</v>
      </c>
      <c r="T271" s="191" t="e">
        <f ca="1">VLOOKUP(DATE(YEAR(G271),MONTH(G271),DAY(G271)),Virkedager!C:G,2,0)+
IF(VLOOKUP(DATE(YEAR(G271),MONTH(G271),DAY(G271)),Virkedager!C:G,2,0)=DATE(YEAR(G271),MONTH(G271),DAY(G271)),OFFSET('SLA-parameter DRIFT'!$A$1,R271,Q271-1),OFFSET('SLA-parameter DRIFT'!$A$1,3,Q271-1))</f>
        <v>#N/A</v>
      </c>
      <c r="U271" s="182" t="e">
        <f t="shared" ca="1" si="25"/>
        <v>#N/A</v>
      </c>
      <c r="V271" s="92" t="str">
        <f t="shared" si="21"/>
        <v/>
      </c>
      <c r="W271" s="192"/>
      <c r="Y271" s="193"/>
      <c r="Z271" s="193"/>
      <c r="AA271" s="133"/>
    </row>
    <row r="272" spans="2:27" s="60" customFormat="1" ht="15" x14ac:dyDescent="0.25">
      <c r="B272" s="183"/>
      <c r="C272" s="184"/>
      <c r="D272" s="80"/>
      <c r="E272" s="81"/>
      <c r="F272" s="86"/>
      <c r="G272" s="185"/>
      <c r="H272" s="82"/>
      <c r="I272" s="185"/>
      <c r="J272" s="82"/>
      <c r="K272" s="186"/>
      <c r="L272" s="187"/>
      <c r="M272" s="188" t="str">
        <f>IF(ISBLANK(E272),"",IF(E272&lt;&gt;"VULA Basis","Ikke viktig",IF(ISNUMBER(MATCH(D272,Postnummer!A:A,0)),VLOOKUP(D272,Postnummer!A:D,4,0),"Distrikt")))</f>
        <v/>
      </c>
      <c r="N272" s="188">
        <f t="shared" si="22"/>
        <v>0</v>
      </c>
      <c r="O272" s="188">
        <f t="shared" si="23"/>
        <v>0</v>
      </c>
      <c r="P272" s="189" t="str">
        <f t="shared" si="24"/>
        <v/>
      </c>
      <c r="Q272" s="182" t="e">
        <f>MATCH(P272,'SLA-parameter DRIFT'!$2:$2,0)</f>
        <v>#N/A</v>
      </c>
      <c r="R272" s="182" t="e">
        <f ca="1">MATCH(TIME(HOUR(H272),MINUTE(H272),SECOND(H272)),OFFSET('SLA-parameter DRIFT'!$A$1,0,Q272-1,1000,1))</f>
        <v>#N/A</v>
      </c>
      <c r="S272" s="190" t="e">
        <f ca="1">DATE(YEAR(T272),MONTH(T272),DAY(T272))
+VLOOKUP(TIME(HOUR(T272),MINUTE(T272)-1,0),OFFSET('SLA-parameter DRIFT'!$A$1,2,Q272-1,4,3),3)
+VLOOKUP(TIME(HOUR(T272),MINUTE(T272)-1,0),OFFSET('SLA-parameter DRIFT'!$A$1,2,Q272-1,4,3),2)</f>
        <v>#N/A</v>
      </c>
      <c r="T272" s="191" t="e">
        <f ca="1">VLOOKUP(DATE(YEAR(G272),MONTH(G272),DAY(G272)),Virkedager!C:G,2,0)+
IF(VLOOKUP(DATE(YEAR(G272),MONTH(G272),DAY(G272)),Virkedager!C:G,2,0)=DATE(YEAR(G272),MONTH(G272),DAY(G272)),OFFSET('SLA-parameter DRIFT'!$A$1,R272,Q272-1),OFFSET('SLA-parameter DRIFT'!$A$1,3,Q272-1))</f>
        <v>#N/A</v>
      </c>
      <c r="U272" s="182" t="e">
        <f t="shared" ca="1" si="25"/>
        <v>#N/A</v>
      </c>
      <c r="V272" s="92" t="str">
        <f t="shared" si="21"/>
        <v/>
      </c>
      <c r="W272" s="192"/>
      <c r="Y272" s="193"/>
      <c r="Z272" s="193"/>
      <c r="AA272" s="133"/>
    </row>
    <row r="273" spans="2:27" s="60" customFormat="1" ht="15" x14ac:dyDescent="0.25">
      <c r="B273" s="183"/>
      <c r="C273" s="184"/>
      <c r="D273" s="80"/>
      <c r="E273" s="81"/>
      <c r="F273" s="86"/>
      <c r="G273" s="185"/>
      <c r="H273" s="82"/>
      <c r="I273" s="185"/>
      <c r="J273" s="82"/>
      <c r="K273" s="186"/>
      <c r="L273" s="187"/>
      <c r="M273" s="188" t="str">
        <f>IF(ISBLANK(E273),"",IF(E273&lt;&gt;"VULA Basis","Ikke viktig",IF(ISNUMBER(MATCH(D273,Postnummer!A:A,0)),VLOOKUP(D273,Postnummer!A:D,4,0),"Distrikt")))</f>
        <v/>
      </c>
      <c r="N273" s="188">
        <f t="shared" si="22"/>
        <v>0</v>
      </c>
      <c r="O273" s="188">
        <f t="shared" si="23"/>
        <v>0</v>
      </c>
      <c r="P273" s="189" t="str">
        <f t="shared" si="24"/>
        <v/>
      </c>
      <c r="Q273" s="182" t="e">
        <f>MATCH(P273,'SLA-parameter DRIFT'!$2:$2,0)</f>
        <v>#N/A</v>
      </c>
      <c r="R273" s="182" t="e">
        <f ca="1">MATCH(TIME(HOUR(H273),MINUTE(H273),SECOND(H273)),OFFSET('SLA-parameter DRIFT'!$A$1,0,Q273-1,1000,1))</f>
        <v>#N/A</v>
      </c>
      <c r="S273" s="190" t="e">
        <f ca="1">DATE(YEAR(T273),MONTH(T273),DAY(T273))
+VLOOKUP(TIME(HOUR(T273),MINUTE(T273)-1,0),OFFSET('SLA-parameter DRIFT'!$A$1,2,Q273-1,4,3),3)
+VLOOKUP(TIME(HOUR(T273),MINUTE(T273)-1,0),OFFSET('SLA-parameter DRIFT'!$A$1,2,Q273-1,4,3),2)</f>
        <v>#N/A</v>
      </c>
      <c r="T273" s="191" t="e">
        <f ca="1">VLOOKUP(DATE(YEAR(G273),MONTH(G273),DAY(G273)),Virkedager!C:G,2,0)+
IF(VLOOKUP(DATE(YEAR(G273),MONTH(G273),DAY(G273)),Virkedager!C:G,2,0)=DATE(YEAR(G273),MONTH(G273),DAY(G273)),OFFSET('SLA-parameter DRIFT'!$A$1,R273,Q273-1),OFFSET('SLA-parameter DRIFT'!$A$1,3,Q273-1))</f>
        <v>#N/A</v>
      </c>
      <c r="U273" s="182" t="e">
        <f t="shared" ca="1" si="25"/>
        <v>#N/A</v>
      </c>
      <c r="V273" s="92" t="str">
        <f t="shared" si="21"/>
        <v/>
      </c>
      <c r="W273" s="192"/>
      <c r="Y273" s="193"/>
      <c r="Z273" s="193"/>
      <c r="AA273" s="133"/>
    </row>
    <row r="274" spans="2:27" s="60" customFormat="1" ht="15" x14ac:dyDescent="0.25">
      <c r="B274" s="183"/>
      <c r="C274" s="184"/>
      <c r="D274" s="80"/>
      <c r="E274" s="81"/>
      <c r="F274" s="86"/>
      <c r="G274" s="185"/>
      <c r="H274" s="82"/>
      <c r="I274" s="185"/>
      <c r="J274" s="82"/>
      <c r="K274" s="186"/>
      <c r="L274" s="187"/>
      <c r="M274" s="188" t="str">
        <f>IF(ISBLANK(E274),"",IF(E274&lt;&gt;"VULA Basis","Ikke viktig",IF(ISNUMBER(MATCH(D274,Postnummer!A:A,0)),VLOOKUP(D274,Postnummer!A:D,4,0),"Distrikt")))</f>
        <v/>
      </c>
      <c r="N274" s="188">
        <f t="shared" si="22"/>
        <v>0</v>
      </c>
      <c r="O274" s="188">
        <f t="shared" si="23"/>
        <v>0</v>
      </c>
      <c r="P274" s="189" t="str">
        <f t="shared" si="24"/>
        <v/>
      </c>
      <c r="Q274" s="182" t="e">
        <f>MATCH(P274,'SLA-parameter DRIFT'!$2:$2,0)</f>
        <v>#N/A</v>
      </c>
      <c r="R274" s="182" t="e">
        <f ca="1">MATCH(TIME(HOUR(H274),MINUTE(H274),SECOND(H274)),OFFSET('SLA-parameter DRIFT'!$A$1,0,Q274-1,1000,1))</f>
        <v>#N/A</v>
      </c>
      <c r="S274" s="190" t="e">
        <f ca="1">DATE(YEAR(T274),MONTH(T274),DAY(T274))
+VLOOKUP(TIME(HOUR(T274),MINUTE(T274)-1,0),OFFSET('SLA-parameter DRIFT'!$A$1,2,Q274-1,4,3),3)
+VLOOKUP(TIME(HOUR(T274),MINUTE(T274)-1,0),OFFSET('SLA-parameter DRIFT'!$A$1,2,Q274-1,4,3),2)</f>
        <v>#N/A</v>
      </c>
      <c r="T274" s="191" t="e">
        <f ca="1">VLOOKUP(DATE(YEAR(G274),MONTH(G274),DAY(G274)),Virkedager!C:G,2,0)+
IF(VLOOKUP(DATE(YEAR(G274),MONTH(G274),DAY(G274)),Virkedager!C:G,2,0)=DATE(YEAR(G274),MONTH(G274),DAY(G274)),OFFSET('SLA-parameter DRIFT'!$A$1,R274,Q274-1),OFFSET('SLA-parameter DRIFT'!$A$1,3,Q274-1))</f>
        <v>#N/A</v>
      </c>
      <c r="U274" s="182" t="e">
        <f t="shared" ca="1" si="25"/>
        <v>#N/A</v>
      </c>
      <c r="V274" s="92" t="str">
        <f t="shared" si="21"/>
        <v/>
      </c>
      <c r="W274" s="192"/>
      <c r="Y274" s="193"/>
      <c r="Z274" s="193"/>
      <c r="AA274" s="133"/>
    </row>
    <row r="275" spans="2:27" s="60" customFormat="1" ht="15" x14ac:dyDescent="0.25">
      <c r="B275" s="183"/>
      <c r="C275" s="184"/>
      <c r="D275" s="80"/>
      <c r="E275" s="81"/>
      <c r="F275" s="86"/>
      <c r="G275" s="185"/>
      <c r="H275" s="82"/>
      <c r="I275" s="185"/>
      <c r="J275" s="82"/>
      <c r="K275" s="186"/>
      <c r="L275" s="187"/>
      <c r="M275" s="188" t="str">
        <f>IF(ISBLANK(E275),"",IF(E275&lt;&gt;"VULA Basis","Ikke viktig",IF(ISNUMBER(MATCH(D275,Postnummer!A:A,0)),VLOOKUP(D275,Postnummer!A:D,4,0),"Distrikt")))</f>
        <v/>
      </c>
      <c r="N275" s="188">
        <f t="shared" si="22"/>
        <v>0</v>
      </c>
      <c r="O275" s="188">
        <f t="shared" si="23"/>
        <v>0</v>
      </c>
      <c r="P275" s="189" t="str">
        <f t="shared" si="24"/>
        <v/>
      </c>
      <c r="Q275" s="182" t="e">
        <f>MATCH(P275,'SLA-parameter DRIFT'!$2:$2,0)</f>
        <v>#N/A</v>
      </c>
      <c r="R275" s="182" t="e">
        <f ca="1">MATCH(TIME(HOUR(H275),MINUTE(H275),SECOND(H275)),OFFSET('SLA-parameter DRIFT'!$A$1,0,Q275-1,1000,1))</f>
        <v>#N/A</v>
      </c>
      <c r="S275" s="190" t="e">
        <f ca="1">DATE(YEAR(T275),MONTH(T275),DAY(T275))
+VLOOKUP(TIME(HOUR(T275),MINUTE(T275)-1,0),OFFSET('SLA-parameter DRIFT'!$A$1,2,Q275-1,4,3),3)
+VLOOKUP(TIME(HOUR(T275),MINUTE(T275)-1,0),OFFSET('SLA-parameter DRIFT'!$A$1,2,Q275-1,4,3),2)</f>
        <v>#N/A</v>
      </c>
      <c r="T275" s="191" t="e">
        <f ca="1">VLOOKUP(DATE(YEAR(G275),MONTH(G275),DAY(G275)),Virkedager!C:G,2,0)+
IF(VLOOKUP(DATE(YEAR(G275),MONTH(G275),DAY(G275)),Virkedager!C:G,2,0)=DATE(YEAR(G275),MONTH(G275),DAY(G275)),OFFSET('SLA-parameter DRIFT'!$A$1,R275,Q275-1),OFFSET('SLA-parameter DRIFT'!$A$1,3,Q275-1))</f>
        <v>#N/A</v>
      </c>
      <c r="U275" s="182" t="e">
        <f t="shared" ca="1" si="25"/>
        <v>#N/A</v>
      </c>
      <c r="V275" s="92" t="str">
        <f t="shared" si="21"/>
        <v/>
      </c>
      <c r="W275" s="192"/>
      <c r="Y275" s="193"/>
      <c r="Z275" s="193"/>
      <c r="AA275" s="133"/>
    </row>
    <row r="276" spans="2:27" s="60" customFormat="1" ht="15" x14ac:dyDescent="0.25">
      <c r="B276" s="183"/>
      <c r="C276" s="184"/>
      <c r="D276" s="80"/>
      <c r="E276" s="81"/>
      <c r="F276" s="86"/>
      <c r="G276" s="185"/>
      <c r="H276" s="82"/>
      <c r="I276" s="185"/>
      <c r="J276" s="82"/>
      <c r="K276" s="186"/>
      <c r="L276" s="187"/>
      <c r="M276" s="188" t="str">
        <f>IF(ISBLANK(E276),"",IF(E276&lt;&gt;"VULA Basis","Ikke viktig",IF(ISNUMBER(MATCH(D276,Postnummer!A:A,0)),VLOOKUP(D276,Postnummer!A:D,4,0),"Distrikt")))</f>
        <v/>
      </c>
      <c r="N276" s="188">
        <f t="shared" si="22"/>
        <v>0</v>
      </c>
      <c r="O276" s="188">
        <f t="shared" si="23"/>
        <v>0</v>
      </c>
      <c r="P276" s="189" t="str">
        <f t="shared" si="24"/>
        <v/>
      </c>
      <c r="Q276" s="182" t="e">
        <f>MATCH(P276,'SLA-parameter DRIFT'!$2:$2,0)</f>
        <v>#N/A</v>
      </c>
      <c r="R276" s="182" t="e">
        <f ca="1">MATCH(TIME(HOUR(H276),MINUTE(H276),SECOND(H276)),OFFSET('SLA-parameter DRIFT'!$A$1,0,Q276-1,1000,1))</f>
        <v>#N/A</v>
      </c>
      <c r="S276" s="190" t="e">
        <f ca="1">DATE(YEAR(T276),MONTH(T276),DAY(T276))
+VLOOKUP(TIME(HOUR(T276),MINUTE(T276)-1,0),OFFSET('SLA-parameter DRIFT'!$A$1,2,Q276-1,4,3),3)
+VLOOKUP(TIME(HOUR(T276),MINUTE(T276)-1,0),OFFSET('SLA-parameter DRIFT'!$A$1,2,Q276-1,4,3),2)</f>
        <v>#N/A</v>
      </c>
      <c r="T276" s="191" t="e">
        <f ca="1">VLOOKUP(DATE(YEAR(G276),MONTH(G276),DAY(G276)),Virkedager!C:G,2,0)+
IF(VLOOKUP(DATE(YEAR(G276),MONTH(G276),DAY(G276)),Virkedager!C:G,2,0)=DATE(YEAR(G276),MONTH(G276),DAY(G276)),OFFSET('SLA-parameter DRIFT'!$A$1,R276,Q276-1),OFFSET('SLA-parameter DRIFT'!$A$1,3,Q276-1))</f>
        <v>#N/A</v>
      </c>
      <c r="U276" s="182" t="e">
        <f t="shared" ca="1" si="25"/>
        <v>#N/A</v>
      </c>
      <c r="V276" s="92" t="str">
        <f t="shared" si="21"/>
        <v/>
      </c>
      <c r="W276" s="192"/>
      <c r="Y276" s="193"/>
      <c r="Z276" s="193"/>
      <c r="AA276" s="133"/>
    </row>
    <row r="277" spans="2:27" s="60" customFormat="1" ht="15" x14ac:dyDescent="0.25">
      <c r="B277" s="183"/>
      <c r="C277" s="184"/>
      <c r="D277" s="80"/>
      <c r="E277" s="81"/>
      <c r="F277" s="86"/>
      <c r="G277" s="185"/>
      <c r="H277" s="82"/>
      <c r="I277" s="185"/>
      <c r="J277" s="82"/>
      <c r="K277" s="186"/>
      <c r="L277" s="187"/>
      <c r="M277" s="188" t="str">
        <f>IF(ISBLANK(E277),"",IF(E277&lt;&gt;"VULA Basis","Ikke viktig",IF(ISNUMBER(MATCH(D277,Postnummer!A:A,0)),VLOOKUP(D277,Postnummer!A:D,4,0),"Distrikt")))</f>
        <v/>
      </c>
      <c r="N277" s="188">
        <f t="shared" si="22"/>
        <v>0</v>
      </c>
      <c r="O277" s="188">
        <f t="shared" si="23"/>
        <v>0</v>
      </c>
      <c r="P277" s="189" t="str">
        <f t="shared" si="24"/>
        <v/>
      </c>
      <c r="Q277" s="182" t="e">
        <f>MATCH(P277,'SLA-parameter DRIFT'!$2:$2,0)</f>
        <v>#N/A</v>
      </c>
      <c r="R277" s="182" t="e">
        <f ca="1">MATCH(TIME(HOUR(H277),MINUTE(H277),SECOND(H277)),OFFSET('SLA-parameter DRIFT'!$A$1,0,Q277-1,1000,1))</f>
        <v>#N/A</v>
      </c>
      <c r="S277" s="190" t="e">
        <f ca="1">DATE(YEAR(T277),MONTH(T277),DAY(T277))
+VLOOKUP(TIME(HOUR(T277),MINUTE(T277)-1,0),OFFSET('SLA-parameter DRIFT'!$A$1,2,Q277-1,4,3),3)
+VLOOKUP(TIME(HOUR(T277),MINUTE(T277)-1,0),OFFSET('SLA-parameter DRIFT'!$A$1,2,Q277-1,4,3),2)</f>
        <v>#N/A</v>
      </c>
      <c r="T277" s="191" t="e">
        <f ca="1">VLOOKUP(DATE(YEAR(G277),MONTH(G277),DAY(G277)),Virkedager!C:G,2,0)+
IF(VLOOKUP(DATE(YEAR(G277),MONTH(G277),DAY(G277)),Virkedager!C:G,2,0)=DATE(YEAR(G277),MONTH(G277),DAY(G277)),OFFSET('SLA-parameter DRIFT'!$A$1,R277,Q277-1),OFFSET('SLA-parameter DRIFT'!$A$1,3,Q277-1))</f>
        <v>#N/A</v>
      </c>
      <c r="U277" s="182" t="e">
        <f t="shared" ca="1" si="25"/>
        <v>#N/A</v>
      </c>
      <c r="V277" s="92" t="str">
        <f t="shared" si="21"/>
        <v/>
      </c>
      <c r="W277" s="192"/>
      <c r="Y277" s="193"/>
      <c r="Z277" s="193"/>
      <c r="AA277" s="133"/>
    </row>
    <row r="278" spans="2:27" s="60" customFormat="1" ht="15" x14ac:dyDescent="0.25">
      <c r="B278" s="183"/>
      <c r="C278" s="184"/>
      <c r="D278" s="80"/>
      <c r="E278" s="81"/>
      <c r="F278" s="86"/>
      <c r="G278" s="185"/>
      <c r="H278" s="82"/>
      <c r="I278" s="185"/>
      <c r="J278" s="82"/>
      <c r="K278" s="186"/>
      <c r="L278" s="187"/>
      <c r="M278" s="188" t="str">
        <f>IF(ISBLANK(E278),"",IF(E278&lt;&gt;"VULA Basis","Ikke viktig",IF(ISNUMBER(MATCH(D278,Postnummer!A:A,0)),VLOOKUP(D278,Postnummer!A:D,4,0),"Distrikt")))</f>
        <v/>
      </c>
      <c r="N278" s="188">
        <f t="shared" si="22"/>
        <v>0</v>
      </c>
      <c r="O278" s="188">
        <f t="shared" si="23"/>
        <v>0</v>
      </c>
      <c r="P278" s="189" t="str">
        <f t="shared" si="24"/>
        <v/>
      </c>
      <c r="Q278" s="182" t="e">
        <f>MATCH(P278,'SLA-parameter DRIFT'!$2:$2,0)</f>
        <v>#N/A</v>
      </c>
      <c r="R278" s="182" t="e">
        <f ca="1">MATCH(TIME(HOUR(H278),MINUTE(H278),SECOND(H278)),OFFSET('SLA-parameter DRIFT'!$A$1,0,Q278-1,1000,1))</f>
        <v>#N/A</v>
      </c>
      <c r="S278" s="190" t="e">
        <f ca="1">DATE(YEAR(T278),MONTH(T278),DAY(T278))
+VLOOKUP(TIME(HOUR(T278),MINUTE(T278)-1,0),OFFSET('SLA-parameter DRIFT'!$A$1,2,Q278-1,4,3),3)
+VLOOKUP(TIME(HOUR(T278),MINUTE(T278)-1,0),OFFSET('SLA-parameter DRIFT'!$A$1,2,Q278-1,4,3),2)</f>
        <v>#N/A</v>
      </c>
      <c r="T278" s="191" t="e">
        <f ca="1">VLOOKUP(DATE(YEAR(G278),MONTH(G278),DAY(G278)),Virkedager!C:G,2,0)+
IF(VLOOKUP(DATE(YEAR(G278),MONTH(G278),DAY(G278)),Virkedager!C:G,2,0)=DATE(YEAR(G278),MONTH(G278),DAY(G278)),OFFSET('SLA-parameter DRIFT'!$A$1,R278,Q278-1),OFFSET('SLA-parameter DRIFT'!$A$1,3,Q278-1))</f>
        <v>#N/A</v>
      </c>
      <c r="U278" s="182" t="e">
        <f t="shared" ca="1" si="25"/>
        <v>#N/A</v>
      </c>
      <c r="V278" s="92" t="str">
        <f t="shared" si="21"/>
        <v/>
      </c>
      <c r="W278" s="192"/>
      <c r="Y278" s="193"/>
      <c r="Z278" s="193"/>
      <c r="AA278" s="133"/>
    </row>
    <row r="279" spans="2:27" s="60" customFormat="1" ht="15" x14ac:dyDescent="0.25">
      <c r="B279" s="183"/>
      <c r="C279" s="184"/>
      <c r="D279" s="80"/>
      <c r="E279" s="81"/>
      <c r="F279" s="86"/>
      <c r="G279" s="185"/>
      <c r="H279" s="82"/>
      <c r="I279" s="185"/>
      <c r="J279" s="82"/>
      <c r="K279" s="186"/>
      <c r="L279" s="187"/>
      <c r="M279" s="188" t="str">
        <f>IF(ISBLANK(E279),"",IF(E279&lt;&gt;"VULA Basis","Ikke viktig",IF(ISNUMBER(MATCH(D279,Postnummer!A:A,0)),VLOOKUP(D279,Postnummer!A:D,4,0),"Distrikt")))</f>
        <v/>
      </c>
      <c r="N279" s="188">
        <f t="shared" si="22"/>
        <v>0</v>
      </c>
      <c r="O279" s="188">
        <f t="shared" si="23"/>
        <v>0</v>
      </c>
      <c r="P279" s="189" t="str">
        <f t="shared" si="24"/>
        <v/>
      </c>
      <c r="Q279" s="182" t="e">
        <f>MATCH(P279,'SLA-parameter DRIFT'!$2:$2,0)</f>
        <v>#N/A</v>
      </c>
      <c r="R279" s="182" t="e">
        <f ca="1">MATCH(TIME(HOUR(H279),MINUTE(H279),SECOND(H279)),OFFSET('SLA-parameter DRIFT'!$A$1,0,Q279-1,1000,1))</f>
        <v>#N/A</v>
      </c>
      <c r="S279" s="190" t="e">
        <f ca="1">DATE(YEAR(T279),MONTH(T279),DAY(T279))
+VLOOKUP(TIME(HOUR(T279),MINUTE(T279)-1,0),OFFSET('SLA-parameter DRIFT'!$A$1,2,Q279-1,4,3),3)
+VLOOKUP(TIME(HOUR(T279),MINUTE(T279)-1,0),OFFSET('SLA-parameter DRIFT'!$A$1,2,Q279-1,4,3),2)</f>
        <v>#N/A</v>
      </c>
      <c r="T279" s="191" t="e">
        <f ca="1">VLOOKUP(DATE(YEAR(G279),MONTH(G279),DAY(G279)),Virkedager!C:G,2,0)+
IF(VLOOKUP(DATE(YEAR(G279),MONTH(G279),DAY(G279)),Virkedager!C:G,2,0)=DATE(YEAR(G279),MONTH(G279),DAY(G279)),OFFSET('SLA-parameter DRIFT'!$A$1,R279,Q279-1),OFFSET('SLA-parameter DRIFT'!$A$1,3,Q279-1))</f>
        <v>#N/A</v>
      </c>
      <c r="U279" s="182" t="e">
        <f t="shared" ca="1" si="25"/>
        <v>#N/A</v>
      </c>
      <c r="V279" s="92" t="str">
        <f t="shared" si="21"/>
        <v/>
      </c>
      <c r="W279" s="192"/>
      <c r="Y279" s="193"/>
      <c r="Z279" s="193"/>
      <c r="AA279" s="133"/>
    </row>
    <row r="280" spans="2:27" s="60" customFormat="1" ht="15" x14ac:dyDescent="0.25">
      <c r="B280" s="183"/>
      <c r="C280" s="184"/>
      <c r="D280" s="80"/>
      <c r="E280" s="81"/>
      <c r="F280" s="86"/>
      <c r="G280" s="185"/>
      <c r="H280" s="82"/>
      <c r="I280" s="185"/>
      <c r="J280" s="82"/>
      <c r="K280" s="186"/>
      <c r="L280" s="187"/>
      <c r="M280" s="188" t="str">
        <f>IF(ISBLANK(E280),"",IF(E280&lt;&gt;"VULA Basis","Ikke viktig",IF(ISNUMBER(MATCH(D280,Postnummer!A:A,0)),VLOOKUP(D280,Postnummer!A:D,4,0),"Distrikt")))</f>
        <v/>
      </c>
      <c r="N280" s="188">
        <f t="shared" si="22"/>
        <v>0</v>
      </c>
      <c r="O280" s="188">
        <f t="shared" si="23"/>
        <v>0</v>
      </c>
      <c r="P280" s="189" t="str">
        <f t="shared" si="24"/>
        <v/>
      </c>
      <c r="Q280" s="182" t="e">
        <f>MATCH(P280,'SLA-parameter DRIFT'!$2:$2,0)</f>
        <v>#N/A</v>
      </c>
      <c r="R280" s="182" t="e">
        <f ca="1">MATCH(TIME(HOUR(H280),MINUTE(H280),SECOND(H280)),OFFSET('SLA-parameter DRIFT'!$A$1,0,Q280-1,1000,1))</f>
        <v>#N/A</v>
      </c>
      <c r="S280" s="190" t="e">
        <f ca="1">DATE(YEAR(T280),MONTH(T280),DAY(T280))
+VLOOKUP(TIME(HOUR(T280),MINUTE(T280)-1,0),OFFSET('SLA-parameter DRIFT'!$A$1,2,Q280-1,4,3),3)
+VLOOKUP(TIME(HOUR(T280),MINUTE(T280)-1,0),OFFSET('SLA-parameter DRIFT'!$A$1,2,Q280-1,4,3),2)</f>
        <v>#N/A</v>
      </c>
      <c r="T280" s="191" t="e">
        <f ca="1">VLOOKUP(DATE(YEAR(G280),MONTH(G280),DAY(G280)),Virkedager!C:G,2,0)+
IF(VLOOKUP(DATE(YEAR(G280),MONTH(G280),DAY(G280)),Virkedager!C:G,2,0)=DATE(YEAR(G280),MONTH(G280),DAY(G280)),OFFSET('SLA-parameter DRIFT'!$A$1,R280,Q280-1),OFFSET('SLA-parameter DRIFT'!$A$1,3,Q280-1))</f>
        <v>#N/A</v>
      </c>
      <c r="U280" s="182" t="e">
        <f t="shared" ca="1" si="25"/>
        <v>#N/A</v>
      </c>
      <c r="V280" s="92" t="str">
        <f t="shared" si="21"/>
        <v/>
      </c>
      <c r="W280" s="192"/>
      <c r="Y280" s="193"/>
      <c r="Z280" s="193"/>
      <c r="AA280" s="133"/>
    </row>
    <row r="281" spans="2:27" s="60" customFormat="1" ht="15" x14ac:dyDescent="0.25">
      <c r="B281" s="183"/>
      <c r="C281" s="184"/>
      <c r="D281" s="80"/>
      <c r="E281" s="81"/>
      <c r="F281" s="86"/>
      <c r="G281" s="185"/>
      <c r="H281" s="82"/>
      <c r="I281" s="185"/>
      <c r="J281" s="82"/>
      <c r="K281" s="186"/>
      <c r="L281" s="187"/>
      <c r="M281" s="188" t="str">
        <f>IF(ISBLANK(E281),"",IF(E281&lt;&gt;"VULA Basis","Ikke viktig",IF(ISNUMBER(MATCH(D281,Postnummer!A:A,0)),VLOOKUP(D281,Postnummer!A:D,4,0),"Distrikt")))</f>
        <v/>
      </c>
      <c r="N281" s="188">
        <f t="shared" si="22"/>
        <v>0</v>
      </c>
      <c r="O281" s="188">
        <f t="shared" si="23"/>
        <v>0</v>
      </c>
      <c r="P281" s="189" t="str">
        <f t="shared" si="24"/>
        <v/>
      </c>
      <c r="Q281" s="182" t="e">
        <f>MATCH(P281,'SLA-parameter DRIFT'!$2:$2,0)</f>
        <v>#N/A</v>
      </c>
      <c r="R281" s="182" t="e">
        <f ca="1">MATCH(TIME(HOUR(H281),MINUTE(H281),SECOND(H281)),OFFSET('SLA-parameter DRIFT'!$A$1,0,Q281-1,1000,1))</f>
        <v>#N/A</v>
      </c>
      <c r="S281" s="190" t="e">
        <f ca="1">DATE(YEAR(T281),MONTH(T281),DAY(T281))
+VLOOKUP(TIME(HOUR(T281),MINUTE(T281)-1,0),OFFSET('SLA-parameter DRIFT'!$A$1,2,Q281-1,4,3),3)
+VLOOKUP(TIME(HOUR(T281),MINUTE(T281)-1,0),OFFSET('SLA-parameter DRIFT'!$A$1,2,Q281-1,4,3),2)</f>
        <v>#N/A</v>
      </c>
      <c r="T281" s="191" t="e">
        <f ca="1">VLOOKUP(DATE(YEAR(G281),MONTH(G281),DAY(G281)),Virkedager!C:G,2,0)+
IF(VLOOKUP(DATE(YEAR(G281),MONTH(G281),DAY(G281)),Virkedager!C:G,2,0)=DATE(YEAR(G281),MONTH(G281),DAY(G281)),OFFSET('SLA-parameter DRIFT'!$A$1,R281,Q281-1),OFFSET('SLA-parameter DRIFT'!$A$1,3,Q281-1))</f>
        <v>#N/A</v>
      </c>
      <c r="U281" s="182" t="e">
        <f t="shared" ca="1" si="25"/>
        <v>#N/A</v>
      </c>
      <c r="V281" s="92" t="str">
        <f t="shared" si="21"/>
        <v/>
      </c>
      <c r="W281" s="192"/>
      <c r="Y281" s="193"/>
      <c r="Z281" s="193"/>
      <c r="AA281" s="133"/>
    </row>
    <row r="282" spans="2:27" s="60" customFormat="1" ht="15" x14ac:dyDescent="0.25">
      <c r="B282" s="183"/>
      <c r="C282" s="184"/>
      <c r="D282" s="80"/>
      <c r="E282" s="81"/>
      <c r="F282" s="86"/>
      <c r="G282" s="185"/>
      <c r="H282" s="82"/>
      <c r="I282" s="185"/>
      <c r="J282" s="82"/>
      <c r="K282" s="186"/>
      <c r="L282" s="187"/>
      <c r="M282" s="188" t="str">
        <f>IF(ISBLANK(E282),"",IF(E282&lt;&gt;"VULA Basis","Ikke viktig",IF(ISNUMBER(MATCH(D282,Postnummer!A:A,0)),VLOOKUP(D282,Postnummer!A:D,4,0),"Distrikt")))</f>
        <v/>
      </c>
      <c r="N282" s="188">
        <f t="shared" si="22"/>
        <v>0</v>
      </c>
      <c r="O282" s="188">
        <f t="shared" si="23"/>
        <v>0</v>
      </c>
      <c r="P282" s="189" t="str">
        <f t="shared" si="24"/>
        <v/>
      </c>
      <c r="Q282" s="182" t="e">
        <f>MATCH(P282,'SLA-parameter DRIFT'!$2:$2,0)</f>
        <v>#N/A</v>
      </c>
      <c r="R282" s="182" t="e">
        <f ca="1">MATCH(TIME(HOUR(H282),MINUTE(H282),SECOND(H282)),OFFSET('SLA-parameter DRIFT'!$A$1,0,Q282-1,1000,1))</f>
        <v>#N/A</v>
      </c>
      <c r="S282" s="190" t="e">
        <f ca="1">DATE(YEAR(T282),MONTH(T282),DAY(T282))
+VLOOKUP(TIME(HOUR(T282),MINUTE(T282)-1,0),OFFSET('SLA-parameter DRIFT'!$A$1,2,Q282-1,4,3),3)
+VLOOKUP(TIME(HOUR(T282),MINUTE(T282)-1,0),OFFSET('SLA-parameter DRIFT'!$A$1,2,Q282-1,4,3),2)</f>
        <v>#N/A</v>
      </c>
      <c r="T282" s="191" t="e">
        <f ca="1">VLOOKUP(DATE(YEAR(G282),MONTH(G282),DAY(G282)),Virkedager!C:G,2,0)+
IF(VLOOKUP(DATE(YEAR(G282),MONTH(G282),DAY(G282)),Virkedager!C:G,2,0)=DATE(YEAR(G282),MONTH(G282),DAY(G282)),OFFSET('SLA-parameter DRIFT'!$A$1,R282,Q282-1),OFFSET('SLA-parameter DRIFT'!$A$1,3,Q282-1))</f>
        <v>#N/A</v>
      </c>
      <c r="U282" s="182" t="e">
        <f t="shared" ca="1" si="25"/>
        <v>#N/A</v>
      </c>
      <c r="V282" s="92" t="str">
        <f t="shared" si="21"/>
        <v/>
      </c>
      <c r="W282" s="192"/>
      <c r="Y282" s="193"/>
      <c r="Z282" s="193"/>
      <c r="AA282" s="133"/>
    </row>
    <row r="283" spans="2:27" s="60" customFormat="1" ht="15" x14ac:dyDescent="0.25">
      <c r="B283" s="183"/>
      <c r="C283" s="184"/>
      <c r="D283" s="80"/>
      <c r="E283" s="81"/>
      <c r="F283" s="86"/>
      <c r="G283" s="185"/>
      <c r="H283" s="82"/>
      <c r="I283" s="185"/>
      <c r="J283" s="82"/>
      <c r="K283" s="186"/>
      <c r="L283" s="187"/>
      <c r="M283" s="188" t="str">
        <f>IF(ISBLANK(E283),"",IF(E283&lt;&gt;"VULA Basis","Ikke viktig",IF(ISNUMBER(MATCH(D283,Postnummer!A:A,0)),VLOOKUP(D283,Postnummer!A:D,4,0),"Distrikt")))</f>
        <v/>
      </c>
      <c r="N283" s="188">
        <f t="shared" si="22"/>
        <v>0</v>
      </c>
      <c r="O283" s="188">
        <f t="shared" si="23"/>
        <v>0</v>
      </c>
      <c r="P283" s="189" t="str">
        <f t="shared" si="24"/>
        <v/>
      </c>
      <c r="Q283" s="182" t="e">
        <f>MATCH(P283,'SLA-parameter DRIFT'!$2:$2,0)</f>
        <v>#N/A</v>
      </c>
      <c r="R283" s="182" t="e">
        <f ca="1">MATCH(TIME(HOUR(H283),MINUTE(H283),SECOND(H283)),OFFSET('SLA-parameter DRIFT'!$A$1,0,Q283-1,1000,1))</f>
        <v>#N/A</v>
      </c>
      <c r="S283" s="190" t="e">
        <f ca="1">DATE(YEAR(T283),MONTH(T283),DAY(T283))
+VLOOKUP(TIME(HOUR(T283),MINUTE(T283)-1,0),OFFSET('SLA-parameter DRIFT'!$A$1,2,Q283-1,4,3),3)
+VLOOKUP(TIME(HOUR(T283),MINUTE(T283)-1,0),OFFSET('SLA-parameter DRIFT'!$A$1,2,Q283-1,4,3),2)</f>
        <v>#N/A</v>
      </c>
      <c r="T283" s="191" t="e">
        <f ca="1">VLOOKUP(DATE(YEAR(G283),MONTH(G283),DAY(G283)),Virkedager!C:G,2,0)+
IF(VLOOKUP(DATE(YEAR(G283),MONTH(G283),DAY(G283)),Virkedager!C:G,2,0)=DATE(YEAR(G283),MONTH(G283),DAY(G283)),OFFSET('SLA-parameter DRIFT'!$A$1,R283,Q283-1),OFFSET('SLA-parameter DRIFT'!$A$1,3,Q283-1))</f>
        <v>#N/A</v>
      </c>
      <c r="U283" s="182" t="e">
        <f t="shared" ca="1" si="25"/>
        <v>#N/A</v>
      </c>
      <c r="V283" s="92" t="str">
        <f t="shared" si="21"/>
        <v/>
      </c>
      <c r="W283" s="192"/>
      <c r="Y283" s="193"/>
      <c r="Z283" s="193"/>
      <c r="AA283" s="133"/>
    </row>
    <row r="284" spans="2:27" s="60" customFormat="1" ht="15" x14ac:dyDescent="0.25">
      <c r="B284" s="183"/>
      <c r="C284" s="184"/>
      <c r="D284" s="80"/>
      <c r="E284" s="81"/>
      <c r="F284" s="86"/>
      <c r="G284" s="185"/>
      <c r="H284" s="82"/>
      <c r="I284" s="185"/>
      <c r="J284" s="82"/>
      <c r="K284" s="186"/>
      <c r="L284" s="187"/>
      <c r="M284" s="188" t="str">
        <f>IF(ISBLANK(E284),"",IF(E284&lt;&gt;"VULA Basis","Ikke viktig",IF(ISNUMBER(MATCH(D284,Postnummer!A:A,0)),VLOOKUP(D284,Postnummer!A:D,4,0),"Distrikt")))</f>
        <v/>
      </c>
      <c r="N284" s="188">
        <f t="shared" si="22"/>
        <v>0</v>
      </c>
      <c r="O284" s="188">
        <f t="shared" si="23"/>
        <v>0</v>
      </c>
      <c r="P284" s="189" t="str">
        <f t="shared" si="24"/>
        <v/>
      </c>
      <c r="Q284" s="182" t="e">
        <f>MATCH(P284,'SLA-parameter DRIFT'!$2:$2,0)</f>
        <v>#N/A</v>
      </c>
      <c r="R284" s="182" t="e">
        <f ca="1">MATCH(TIME(HOUR(H284),MINUTE(H284),SECOND(H284)),OFFSET('SLA-parameter DRIFT'!$A$1,0,Q284-1,1000,1))</f>
        <v>#N/A</v>
      </c>
      <c r="S284" s="190" t="e">
        <f ca="1">DATE(YEAR(T284),MONTH(T284),DAY(T284))
+VLOOKUP(TIME(HOUR(T284),MINUTE(T284)-1,0),OFFSET('SLA-parameter DRIFT'!$A$1,2,Q284-1,4,3),3)
+VLOOKUP(TIME(HOUR(T284),MINUTE(T284)-1,0),OFFSET('SLA-parameter DRIFT'!$A$1,2,Q284-1,4,3),2)</f>
        <v>#N/A</v>
      </c>
      <c r="T284" s="191" t="e">
        <f ca="1">VLOOKUP(DATE(YEAR(G284),MONTH(G284),DAY(G284)),Virkedager!C:G,2,0)+
IF(VLOOKUP(DATE(YEAR(G284),MONTH(G284),DAY(G284)),Virkedager!C:G,2,0)=DATE(YEAR(G284),MONTH(G284),DAY(G284)),OFFSET('SLA-parameter DRIFT'!$A$1,R284,Q284-1),OFFSET('SLA-parameter DRIFT'!$A$1,3,Q284-1))</f>
        <v>#N/A</v>
      </c>
      <c r="U284" s="182" t="e">
        <f t="shared" ca="1" si="25"/>
        <v>#N/A</v>
      </c>
      <c r="V284" s="92" t="str">
        <f t="shared" si="21"/>
        <v/>
      </c>
      <c r="W284" s="192"/>
      <c r="Y284" s="193"/>
      <c r="Z284" s="193"/>
      <c r="AA284" s="133"/>
    </row>
    <row r="285" spans="2:27" s="60" customFormat="1" ht="15" x14ac:dyDescent="0.25">
      <c r="B285" s="183"/>
      <c r="C285" s="184"/>
      <c r="D285" s="80"/>
      <c r="E285" s="81"/>
      <c r="F285" s="86"/>
      <c r="G285" s="185"/>
      <c r="H285" s="82"/>
      <c r="I285" s="185"/>
      <c r="J285" s="82"/>
      <c r="K285" s="186"/>
      <c r="L285" s="187"/>
      <c r="M285" s="188" t="str">
        <f>IF(ISBLANK(E285),"",IF(E285&lt;&gt;"VULA Basis","Ikke viktig",IF(ISNUMBER(MATCH(D285,Postnummer!A:A,0)),VLOOKUP(D285,Postnummer!A:D,4,0),"Distrikt")))</f>
        <v/>
      </c>
      <c r="N285" s="188">
        <f t="shared" si="22"/>
        <v>0</v>
      </c>
      <c r="O285" s="188">
        <f t="shared" si="23"/>
        <v>0</v>
      </c>
      <c r="P285" s="189" t="str">
        <f t="shared" si="24"/>
        <v/>
      </c>
      <c r="Q285" s="182" t="e">
        <f>MATCH(P285,'SLA-parameter DRIFT'!$2:$2,0)</f>
        <v>#N/A</v>
      </c>
      <c r="R285" s="182" t="e">
        <f ca="1">MATCH(TIME(HOUR(H285),MINUTE(H285),SECOND(H285)),OFFSET('SLA-parameter DRIFT'!$A$1,0,Q285-1,1000,1))</f>
        <v>#N/A</v>
      </c>
      <c r="S285" s="190" t="e">
        <f ca="1">DATE(YEAR(T285),MONTH(T285),DAY(T285))
+VLOOKUP(TIME(HOUR(T285),MINUTE(T285)-1,0),OFFSET('SLA-parameter DRIFT'!$A$1,2,Q285-1,4,3),3)
+VLOOKUP(TIME(HOUR(T285),MINUTE(T285)-1,0),OFFSET('SLA-parameter DRIFT'!$A$1,2,Q285-1,4,3),2)</f>
        <v>#N/A</v>
      </c>
      <c r="T285" s="191" t="e">
        <f ca="1">VLOOKUP(DATE(YEAR(G285),MONTH(G285),DAY(G285)),Virkedager!C:G,2,0)+
IF(VLOOKUP(DATE(YEAR(G285),MONTH(G285),DAY(G285)),Virkedager!C:G,2,0)=DATE(YEAR(G285),MONTH(G285),DAY(G285)),OFFSET('SLA-parameter DRIFT'!$A$1,R285,Q285-1),OFFSET('SLA-parameter DRIFT'!$A$1,3,Q285-1))</f>
        <v>#N/A</v>
      </c>
      <c r="U285" s="182" t="e">
        <f t="shared" ca="1" si="25"/>
        <v>#N/A</v>
      </c>
      <c r="V285" s="92" t="str">
        <f t="shared" si="21"/>
        <v/>
      </c>
      <c r="W285" s="192"/>
      <c r="Y285" s="193"/>
      <c r="Z285" s="193"/>
      <c r="AA285" s="133"/>
    </row>
    <row r="286" spans="2:27" s="60" customFormat="1" ht="15" x14ac:dyDescent="0.25">
      <c r="B286" s="183"/>
      <c r="C286" s="184"/>
      <c r="D286" s="80"/>
      <c r="E286" s="81"/>
      <c r="F286" s="86"/>
      <c r="G286" s="185"/>
      <c r="H286" s="82"/>
      <c r="I286" s="185"/>
      <c r="J286" s="82"/>
      <c r="K286" s="186"/>
      <c r="L286" s="187"/>
      <c r="M286" s="188" t="str">
        <f>IF(ISBLANK(E286),"",IF(E286&lt;&gt;"VULA Basis","Ikke viktig",IF(ISNUMBER(MATCH(D286,Postnummer!A:A,0)),VLOOKUP(D286,Postnummer!A:D,4,0),"Distrikt")))</f>
        <v/>
      </c>
      <c r="N286" s="188">
        <f t="shared" si="22"/>
        <v>0</v>
      </c>
      <c r="O286" s="188">
        <f t="shared" si="23"/>
        <v>0</v>
      </c>
      <c r="P286" s="189" t="str">
        <f t="shared" si="24"/>
        <v/>
      </c>
      <c r="Q286" s="182" t="e">
        <f>MATCH(P286,'SLA-parameter DRIFT'!$2:$2,0)</f>
        <v>#N/A</v>
      </c>
      <c r="R286" s="182" t="e">
        <f ca="1">MATCH(TIME(HOUR(H286),MINUTE(H286),SECOND(H286)),OFFSET('SLA-parameter DRIFT'!$A$1,0,Q286-1,1000,1))</f>
        <v>#N/A</v>
      </c>
      <c r="S286" s="190" t="e">
        <f ca="1">DATE(YEAR(T286),MONTH(T286),DAY(T286))
+VLOOKUP(TIME(HOUR(T286),MINUTE(T286)-1,0),OFFSET('SLA-parameter DRIFT'!$A$1,2,Q286-1,4,3),3)
+VLOOKUP(TIME(HOUR(T286),MINUTE(T286)-1,0),OFFSET('SLA-parameter DRIFT'!$A$1,2,Q286-1,4,3),2)</f>
        <v>#N/A</v>
      </c>
      <c r="T286" s="191" t="e">
        <f ca="1">VLOOKUP(DATE(YEAR(G286),MONTH(G286),DAY(G286)),Virkedager!C:G,2,0)+
IF(VLOOKUP(DATE(YEAR(G286),MONTH(G286),DAY(G286)),Virkedager!C:G,2,0)=DATE(YEAR(G286),MONTH(G286),DAY(G286)),OFFSET('SLA-parameter DRIFT'!$A$1,R286,Q286-1),OFFSET('SLA-parameter DRIFT'!$A$1,3,Q286-1))</f>
        <v>#N/A</v>
      </c>
      <c r="U286" s="182" t="e">
        <f t="shared" ca="1" si="25"/>
        <v>#N/A</v>
      </c>
      <c r="V286" s="92" t="str">
        <f t="shared" si="21"/>
        <v/>
      </c>
      <c r="W286" s="192"/>
      <c r="Y286" s="193"/>
      <c r="Z286" s="193"/>
      <c r="AA286" s="133"/>
    </row>
    <row r="287" spans="2:27" s="60" customFormat="1" ht="15" x14ac:dyDescent="0.25">
      <c r="B287" s="183"/>
      <c r="C287" s="184"/>
      <c r="D287" s="80"/>
      <c r="E287" s="81"/>
      <c r="F287" s="86"/>
      <c r="G287" s="185"/>
      <c r="H287" s="82"/>
      <c r="I287" s="185"/>
      <c r="J287" s="82"/>
      <c r="K287" s="186"/>
      <c r="L287" s="187"/>
      <c r="M287" s="188" t="str">
        <f>IF(ISBLANK(E287),"",IF(E287&lt;&gt;"VULA Basis","Ikke viktig",IF(ISNUMBER(MATCH(D287,Postnummer!A:A,0)),VLOOKUP(D287,Postnummer!A:D,4,0),"Distrikt")))</f>
        <v/>
      </c>
      <c r="N287" s="188">
        <f t="shared" si="22"/>
        <v>0</v>
      </c>
      <c r="O287" s="188">
        <f t="shared" si="23"/>
        <v>0</v>
      </c>
      <c r="P287" s="189" t="str">
        <f t="shared" si="24"/>
        <v/>
      </c>
      <c r="Q287" s="182" t="e">
        <f>MATCH(P287,'SLA-parameter DRIFT'!$2:$2,0)</f>
        <v>#N/A</v>
      </c>
      <c r="R287" s="182" t="e">
        <f ca="1">MATCH(TIME(HOUR(H287),MINUTE(H287),SECOND(H287)),OFFSET('SLA-parameter DRIFT'!$A$1,0,Q287-1,1000,1))</f>
        <v>#N/A</v>
      </c>
      <c r="S287" s="190" t="e">
        <f ca="1">DATE(YEAR(T287),MONTH(T287),DAY(T287))
+VLOOKUP(TIME(HOUR(T287),MINUTE(T287)-1,0),OFFSET('SLA-parameter DRIFT'!$A$1,2,Q287-1,4,3),3)
+VLOOKUP(TIME(HOUR(T287),MINUTE(T287)-1,0),OFFSET('SLA-parameter DRIFT'!$A$1,2,Q287-1,4,3),2)</f>
        <v>#N/A</v>
      </c>
      <c r="T287" s="191" t="e">
        <f ca="1">VLOOKUP(DATE(YEAR(G287),MONTH(G287),DAY(G287)),Virkedager!C:G,2,0)+
IF(VLOOKUP(DATE(YEAR(G287),MONTH(G287),DAY(G287)),Virkedager!C:G,2,0)=DATE(YEAR(G287),MONTH(G287),DAY(G287)),OFFSET('SLA-parameter DRIFT'!$A$1,R287,Q287-1),OFFSET('SLA-parameter DRIFT'!$A$1,3,Q287-1))</f>
        <v>#N/A</v>
      </c>
      <c r="U287" s="182" t="e">
        <f t="shared" ca="1" si="25"/>
        <v>#N/A</v>
      </c>
      <c r="V287" s="92" t="str">
        <f t="shared" si="21"/>
        <v/>
      </c>
      <c r="W287" s="192"/>
      <c r="Y287" s="193"/>
      <c r="Z287" s="193"/>
      <c r="AA287" s="133"/>
    </row>
    <row r="288" spans="2:27" s="60" customFormat="1" ht="15" x14ac:dyDescent="0.25">
      <c r="B288" s="183"/>
      <c r="C288" s="184"/>
      <c r="D288" s="80"/>
      <c r="E288" s="81"/>
      <c r="F288" s="86"/>
      <c r="G288" s="185"/>
      <c r="H288" s="82"/>
      <c r="I288" s="185"/>
      <c r="J288" s="82"/>
      <c r="K288" s="186"/>
      <c r="L288" s="187"/>
      <c r="M288" s="188" t="str">
        <f>IF(ISBLANK(E288),"",IF(E288&lt;&gt;"VULA Basis","Ikke viktig",IF(ISNUMBER(MATCH(D288,Postnummer!A:A,0)),VLOOKUP(D288,Postnummer!A:D,4,0),"Distrikt")))</f>
        <v/>
      </c>
      <c r="N288" s="188">
        <f t="shared" si="22"/>
        <v>0</v>
      </c>
      <c r="O288" s="188">
        <f t="shared" si="23"/>
        <v>0</v>
      </c>
      <c r="P288" s="189" t="str">
        <f t="shared" si="24"/>
        <v/>
      </c>
      <c r="Q288" s="182" t="e">
        <f>MATCH(P288,'SLA-parameter DRIFT'!$2:$2,0)</f>
        <v>#N/A</v>
      </c>
      <c r="R288" s="182" t="e">
        <f ca="1">MATCH(TIME(HOUR(H288),MINUTE(H288),SECOND(H288)),OFFSET('SLA-parameter DRIFT'!$A$1,0,Q288-1,1000,1))</f>
        <v>#N/A</v>
      </c>
      <c r="S288" s="190" t="e">
        <f ca="1">DATE(YEAR(T288),MONTH(T288),DAY(T288))
+VLOOKUP(TIME(HOUR(T288),MINUTE(T288)-1,0),OFFSET('SLA-parameter DRIFT'!$A$1,2,Q288-1,4,3),3)
+VLOOKUP(TIME(HOUR(T288),MINUTE(T288)-1,0),OFFSET('SLA-parameter DRIFT'!$A$1,2,Q288-1,4,3),2)</f>
        <v>#N/A</v>
      </c>
      <c r="T288" s="191" t="e">
        <f ca="1">VLOOKUP(DATE(YEAR(G288),MONTH(G288),DAY(G288)),Virkedager!C:G,2,0)+
IF(VLOOKUP(DATE(YEAR(G288),MONTH(G288),DAY(G288)),Virkedager!C:G,2,0)=DATE(YEAR(G288),MONTH(G288),DAY(G288)),OFFSET('SLA-parameter DRIFT'!$A$1,R288,Q288-1),OFFSET('SLA-parameter DRIFT'!$A$1,3,Q288-1))</f>
        <v>#N/A</v>
      </c>
      <c r="U288" s="182" t="e">
        <f t="shared" ca="1" si="25"/>
        <v>#N/A</v>
      </c>
      <c r="V288" s="92" t="str">
        <f t="shared" si="21"/>
        <v/>
      </c>
      <c r="W288" s="192"/>
      <c r="Y288" s="193"/>
      <c r="Z288" s="193"/>
      <c r="AA288" s="133"/>
    </row>
    <row r="289" spans="2:27" s="60" customFormat="1" ht="15" x14ac:dyDescent="0.25">
      <c r="B289" s="183"/>
      <c r="C289" s="184"/>
      <c r="D289" s="80"/>
      <c r="E289" s="81"/>
      <c r="F289" s="86"/>
      <c r="G289" s="185"/>
      <c r="H289" s="82"/>
      <c r="I289" s="185"/>
      <c r="J289" s="82"/>
      <c r="K289" s="186"/>
      <c r="L289" s="187"/>
      <c r="M289" s="188" t="str">
        <f>IF(ISBLANK(E289),"",IF(E289&lt;&gt;"VULA Basis","Ikke viktig",IF(ISNUMBER(MATCH(D289,Postnummer!A:A,0)),VLOOKUP(D289,Postnummer!A:D,4,0),"Distrikt")))</f>
        <v/>
      </c>
      <c r="N289" s="188">
        <f t="shared" si="22"/>
        <v>0</v>
      </c>
      <c r="O289" s="188">
        <f t="shared" si="23"/>
        <v>0</v>
      </c>
      <c r="P289" s="189" t="str">
        <f t="shared" si="24"/>
        <v/>
      </c>
      <c r="Q289" s="182" t="e">
        <f>MATCH(P289,'SLA-parameter DRIFT'!$2:$2,0)</f>
        <v>#N/A</v>
      </c>
      <c r="R289" s="182" t="e">
        <f ca="1">MATCH(TIME(HOUR(H289),MINUTE(H289),SECOND(H289)),OFFSET('SLA-parameter DRIFT'!$A$1,0,Q289-1,1000,1))</f>
        <v>#N/A</v>
      </c>
      <c r="S289" s="190" t="e">
        <f ca="1">DATE(YEAR(T289),MONTH(T289),DAY(T289))
+VLOOKUP(TIME(HOUR(T289),MINUTE(T289)-1,0),OFFSET('SLA-parameter DRIFT'!$A$1,2,Q289-1,4,3),3)
+VLOOKUP(TIME(HOUR(T289),MINUTE(T289)-1,0),OFFSET('SLA-parameter DRIFT'!$A$1,2,Q289-1,4,3),2)</f>
        <v>#N/A</v>
      </c>
      <c r="T289" s="191" t="e">
        <f ca="1">VLOOKUP(DATE(YEAR(G289),MONTH(G289),DAY(G289)),Virkedager!C:G,2,0)+
IF(VLOOKUP(DATE(YEAR(G289),MONTH(G289),DAY(G289)),Virkedager!C:G,2,0)=DATE(YEAR(G289),MONTH(G289),DAY(G289)),OFFSET('SLA-parameter DRIFT'!$A$1,R289,Q289-1),OFFSET('SLA-parameter DRIFT'!$A$1,3,Q289-1))</f>
        <v>#N/A</v>
      </c>
      <c r="U289" s="182" t="e">
        <f t="shared" ca="1" si="25"/>
        <v>#N/A</v>
      </c>
      <c r="V289" s="92" t="str">
        <f t="shared" si="21"/>
        <v/>
      </c>
      <c r="W289" s="192"/>
      <c r="Y289" s="193"/>
      <c r="Z289" s="193"/>
      <c r="AA289" s="133"/>
    </row>
    <row r="290" spans="2:27" s="60" customFormat="1" ht="15" x14ac:dyDescent="0.25">
      <c r="B290" s="183"/>
      <c r="C290" s="184"/>
      <c r="D290" s="80"/>
      <c r="E290" s="81"/>
      <c r="F290" s="86"/>
      <c r="G290" s="185"/>
      <c r="H290" s="82"/>
      <c r="I290" s="185"/>
      <c r="J290" s="82"/>
      <c r="K290" s="186"/>
      <c r="L290" s="187"/>
      <c r="M290" s="188" t="str">
        <f>IF(ISBLANK(E290),"",IF(E290&lt;&gt;"VULA Basis","Ikke viktig",IF(ISNUMBER(MATCH(D290,Postnummer!A:A,0)),VLOOKUP(D290,Postnummer!A:D,4,0),"Distrikt")))</f>
        <v/>
      </c>
      <c r="N290" s="188">
        <f t="shared" si="22"/>
        <v>0</v>
      </c>
      <c r="O290" s="188">
        <f t="shared" si="23"/>
        <v>0</v>
      </c>
      <c r="P290" s="189" t="str">
        <f t="shared" si="24"/>
        <v/>
      </c>
      <c r="Q290" s="182" t="e">
        <f>MATCH(P290,'SLA-parameter DRIFT'!$2:$2,0)</f>
        <v>#N/A</v>
      </c>
      <c r="R290" s="182" t="e">
        <f ca="1">MATCH(TIME(HOUR(H290),MINUTE(H290),SECOND(H290)),OFFSET('SLA-parameter DRIFT'!$A$1,0,Q290-1,1000,1))</f>
        <v>#N/A</v>
      </c>
      <c r="S290" s="190" t="e">
        <f ca="1">DATE(YEAR(T290),MONTH(T290),DAY(T290))
+VLOOKUP(TIME(HOUR(T290),MINUTE(T290)-1,0),OFFSET('SLA-parameter DRIFT'!$A$1,2,Q290-1,4,3),3)
+VLOOKUP(TIME(HOUR(T290),MINUTE(T290)-1,0),OFFSET('SLA-parameter DRIFT'!$A$1,2,Q290-1,4,3),2)</f>
        <v>#N/A</v>
      </c>
      <c r="T290" s="191" t="e">
        <f ca="1">VLOOKUP(DATE(YEAR(G290),MONTH(G290),DAY(G290)),Virkedager!C:G,2,0)+
IF(VLOOKUP(DATE(YEAR(G290),MONTH(G290),DAY(G290)),Virkedager!C:G,2,0)=DATE(YEAR(G290),MONTH(G290),DAY(G290)),OFFSET('SLA-parameter DRIFT'!$A$1,R290,Q290-1),OFFSET('SLA-parameter DRIFT'!$A$1,3,Q290-1))</f>
        <v>#N/A</v>
      </c>
      <c r="U290" s="182" t="e">
        <f t="shared" ca="1" si="25"/>
        <v>#N/A</v>
      </c>
      <c r="V290" s="92" t="str">
        <f t="shared" si="21"/>
        <v/>
      </c>
      <c r="W290" s="192"/>
      <c r="Y290" s="193"/>
      <c r="Z290" s="193"/>
      <c r="AA290" s="133"/>
    </row>
    <row r="291" spans="2:27" s="60" customFormat="1" ht="15" x14ac:dyDescent="0.25">
      <c r="B291" s="183"/>
      <c r="C291" s="184"/>
      <c r="D291" s="80"/>
      <c r="E291" s="81"/>
      <c r="F291" s="86"/>
      <c r="G291" s="185"/>
      <c r="H291" s="82"/>
      <c r="I291" s="185"/>
      <c r="J291" s="82"/>
      <c r="K291" s="186"/>
      <c r="L291" s="187"/>
      <c r="M291" s="188" t="str">
        <f>IF(ISBLANK(E291),"",IF(E291&lt;&gt;"VULA Basis","Ikke viktig",IF(ISNUMBER(MATCH(D291,Postnummer!A:A,0)),VLOOKUP(D291,Postnummer!A:D,4,0),"Distrikt")))</f>
        <v/>
      </c>
      <c r="N291" s="188">
        <f t="shared" si="22"/>
        <v>0</v>
      </c>
      <c r="O291" s="188">
        <f t="shared" si="23"/>
        <v>0</v>
      </c>
      <c r="P291" s="189" t="str">
        <f t="shared" si="24"/>
        <v/>
      </c>
      <c r="Q291" s="182" t="e">
        <f>MATCH(P291,'SLA-parameter DRIFT'!$2:$2,0)</f>
        <v>#N/A</v>
      </c>
      <c r="R291" s="182" t="e">
        <f ca="1">MATCH(TIME(HOUR(H291),MINUTE(H291),SECOND(H291)),OFFSET('SLA-parameter DRIFT'!$A$1,0,Q291-1,1000,1))</f>
        <v>#N/A</v>
      </c>
      <c r="S291" s="190" t="e">
        <f ca="1">DATE(YEAR(T291),MONTH(T291),DAY(T291))
+VLOOKUP(TIME(HOUR(T291),MINUTE(T291)-1,0),OFFSET('SLA-parameter DRIFT'!$A$1,2,Q291-1,4,3),3)
+VLOOKUP(TIME(HOUR(T291),MINUTE(T291)-1,0),OFFSET('SLA-parameter DRIFT'!$A$1,2,Q291-1,4,3),2)</f>
        <v>#N/A</v>
      </c>
      <c r="T291" s="191" t="e">
        <f ca="1">VLOOKUP(DATE(YEAR(G291),MONTH(G291),DAY(G291)),Virkedager!C:G,2,0)+
IF(VLOOKUP(DATE(YEAR(G291),MONTH(G291),DAY(G291)),Virkedager!C:G,2,0)=DATE(YEAR(G291),MONTH(G291),DAY(G291)),OFFSET('SLA-parameter DRIFT'!$A$1,R291,Q291-1),OFFSET('SLA-parameter DRIFT'!$A$1,3,Q291-1))</f>
        <v>#N/A</v>
      </c>
      <c r="U291" s="182" t="e">
        <f t="shared" ca="1" si="25"/>
        <v>#N/A</v>
      </c>
      <c r="V291" s="92" t="str">
        <f t="shared" si="21"/>
        <v/>
      </c>
      <c r="W291" s="192"/>
      <c r="Y291" s="193"/>
      <c r="Z291" s="193"/>
      <c r="AA291" s="133"/>
    </row>
    <row r="292" spans="2:27" s="60" customFormat="1" ht="15" x14ac:dyDescent="0.25">
      <c r="B292" s="183"/>
      <c r="C292" s="184"/>
      <c r="D292" s="80"/>
      <c r="E292" s="81"/>
      <c r="F292" s="86"/>
      <c r="G292" s="185"/>
      <c r="H292" s="82"/>
      <c r="I292" s="185"/>
      <c r="J292" s="82"/>
      <c r="K292" s="186"/>
      <c r="L292" s="187"/>
      <c r="M292" s="188" t="str">
        <f>IF(ISBLANK(E292),"",IF(E292&lt;&gt;"VULA Basis","Ikke viktig",IF(ISNUMBER(MATCH(D292,Postnummer!A:A,0)),VLOOKUP(D292,Postnummer!A:D,4,0),"Distrikt")))</f>
        <v/>
      </c>
      <c r="N292" s="188">
        <f t="shared" si="22"/>
        <v>0</v>
      </c>
      <c r="O292" s="188">
        <f t="shared" si="23"/>
        <v>0</v>
      </c>
      <c r="P292" s="189" t="str">
        <f t="shared" si="24"/>
        <v/>
      </c>
      <c r="Q292" s="182" t="e">
        <f>MATCH(P292,'SLA-parameter DRIFT'!$2:$2,0)</f>
        <v>#N/A</v>
      </c>
      <c r="R292" s="182" t="e">
        <f ca="1">MATCH(TIME(HOUR(H292),MINUTE(H292),SECOND(H292)),OFFSET('SLA-parameter DRIFT'!$A$1,0,Q292-1,1000,1))</f>
        <v>#N/A</v>
      </c>
      <c r="S292" s="190" t="e">
        <f ca="1">DATE(YEAR(T292),MONTH(T292),DAY(T292))
+VLOOKUP(TIME(HOUR(T292),MINUTE(T292)-1,0),OFFSET('SLA-parameter DRIFT'!$A$1,2,Q292-1,4,3),3)
+VLOOKUP(TIME(HOUR(T292),MINUTE(T292)-1,0),OFFSET('SLA-parameter DRIFT'!$A$1,2,Q292-1,4,3),2)</f>
        <v>#N/A</v>
      </c>
      <c r="T292" s="191" t="e">
        <f ca="1">VLOOKUP(DATE(YEAR(G292),MONTH(G292),DAY(G292)),Virkedager!C:G,2,0)+
IF(VLOOKUP(DATE(YEAR(G292),MONTH(G292),DAY(G292)),Virkedager!C:G,2,0)=DATE(YEAR(G292),MONTH(G292),DAY(G292)),OFFSET('SLA-parameter DRIFT'!$A$1,R292,Q292-1),OFFSET('SLA-parameter DRIFT'!$A$1,3,Q292-1))</f>
        <v>#N/A</v>
      </c>
      <c r="U292" s="182" t="e">
        <f t="shared" ca="1" si="25"/>
        <v>#N/A</v>
      </c>
      <c r="V292" s="92" t="str">
        <f t="shared" si="21"/>
        <v/>
      </c>
      <c r="W292" s="192"/>
      <c r="Y292" s="193"/>
      <c r="Z292" s="193"/>
      <c r="AA292" s="133"/>
    </row>
    <row r="293" spans="2:27" s="60" customFormat="1" ht="15" x14ac:dyDescent="0.25">
      <c r="B293" s="183"/>
      <c r="C293" s="184"/>
      <c r="D293" s="80"/>
      <c r="E293" s="81"/>
      <c r="F293" s="86"/>
      <c r="G293" s="185"/>
      <c r="H293" s="82"/>
      <c r="I293" s="185"/>
      <c r="J293" s="82"/>
      <c r="K293" s="186"/>
      <c r="L293" s="187"/>
      <c r="M293" s="188" t="str">
        <f>IF(ISBLANK(E293),"",IF(E293&lt;&gt;"VULA Basis","Ikke viktig",IF(ISNUMBER(MATCH(D293,Postnummer!A:A,0)),VLOOKUP(D293,Postnummer!A:D,4,0),"Distrikt")))</f>
        <v/>
      </c>
      <c r="N293" s="188">
        <f t="shared" si="22"/>
        <v>0</v>
      </c>
      <c r="O293" s="188">
        <f t="shared" si="23"/>
        <v>0</v>
      </c>
      <c r="P293" s="189" t="str">
        <f t="shared" si="24"/>
        <v/>
      </c>
      <c r="Q293" s="182" t="e">
        <f>MATCH(P293,'SLA-parameter DRIFT'!$2:$2,0)</f>
        <v>#N/A</v>
      </c>
      <c r="R293" s="182" t="e">
        <f ca="1">MATCH(TIME(HOUR(H293),MINUTE(H293),SECOND(H293)),OFFSET('SLA-parameter DRIFT'!$A$1,0,Q293-1,1000,1))</f>
        <v>#N/A</v>
      </c>
      <c r="S293" s="190" t="e">
        <f ca="1">DATE(YEAR(T293),MONTH(T293),DAY(T293))
+VLOOKUP(TIME(HOUR(T293),MINUTE(T293)-1,0),OFFSET('SLA-parameter DRIFT'!$A$1,2,Q293-1,4,3),3)
+VLOOKUP(TIME(HOUR(T293),MINUTE(T293)-1,0),OFFSET('SLA-parameter DRIFT'!$A$1,2,Q293-1,4,3),2)</f>
        <v>#N/A</v>
      </c>
      <c r="T293" s="191" t="e">
        <f ca="1">VLOOKUP(DATE(YEAR(G293),MONTH(G293),DAY(G293)),Virkedager!C:G,2,0)+
IF(VLOOKUP(DATE(YEAR(G293),MONTH(G293),DAY(G293)),Virkedager!C:G,2,0)=DATE(YEAR(G293),MONTH(G293),DAY(G293)),OFFSET('SLA-parameter DRIFT'!$A$1,R293,Q293-1),OFFSET('SLA-parameter DRIFT'!$A$1,3,Q293-1))</f>
        <v>#N/A</v>
      </c>
      <c r="U293" s="182" t="e">
        <f t="shared" ca="1" si="25"/>
        <v>#N/A</v>
      </c>
      <c r="V293" s="92" t="str">
        <f t="shared" si="21"/>
        <v/>
      </c>
      <c r="W293" s="192"/>
      <c r="Y293" s="193"/>
      <c r="Z293" s="193"/>
      <c r="AA293" s="133"/>
    </row>
    <row r="294" spans="2:27" s="60" customFormat="1" ht="15" x14ac:dyDescent="0.25">
      <c r="B294" s="183"/>
      <c r="C294" s="184"/>
      <c r="D294" s="80"/>
      <c r="E294" s="81"/>
      <c r="F294" s="86"/>
      <c r="G294" s="185"/>
      <c r="H294" s="82"/>
      <c r="I294" s="185"/>
      <c r="J294" s="82"/>
      <c r="K294" s="186"/>
      <c r="L294" s="187"/>
      <c r="M294" s="188" t="str">
        <f>IF(ISBLANK(E294),"",IF(E294&lt;&gt;"VULA Basis","Ikke viktig",IF(ISNUMBER(MATCH(D294,Postnummer!A:A,0)),VLOOKUP(D294,Postnummer!A:D,4,0),"Distrikt")))</f>
        <v/>
      </c>
      <c r="N294" s="188">
        <f t="shared" si="22"/>
        <v>0</v>
      </c>
      <c r="O294" s="188">
        <f t="shared" si="23"/>
        <v>0</v>
      </c>
      <c r="P294" s="189" t="str">
        <f t="shared" si="24"/>
        <v/>
      </c>
      <c r="Q294" s="182" t="e">
        <f>MATCH(P294,'SLA-parameter DRIFT'!$2:$2,0)</f>
        <v>#N/A</v>
      </c>
      <c r="R294" s="182" t="e">
        <f ca="1">MATCH(TIME(HOUR(H294),MINUTE(H294),SECOND(H294)),OFFSET('SLA-parameter DRIFT'!$A$1,0,Q294-1,1000,1))</f>
        <v>#N/A</v>
      </c>
      <c r="S294" s="190" t="e">
        <f ca="1">DATE(YEAR(T294),MONTH(T294),DAY(T294))
+VLOOKUP(TIME(HOUR(T294),MINUTE(T294)-1,0),OFFSET('SLA-parameter DRIFT'!$A$1,2,Q294-1,4,3),3)
+VLOOKUP(TIME(HOUR(T294),MINUTE(T294)-1,0),OFFSET('SLA-parameter DRIFT'!$A$1,2,Q294-1,4,3),2)</f>
        <v>#N/A</v>
      </c>
      <c r="T294" s="191" t="e">
        <f ca="1">VLOOKUP(DATE(YEAR(G294),MONTH(G294),DAY(G294)),Virkedager!C:G,2,0)+
IF(VLOOKUP(DATE(YEAR(G294),MONTH(G294),DAY(G294)),Virkedager!C:G,2,0)=DATE(YEAR(G294),MONTH(G294),DAY(G294)),OFFSET('SLA-parameter DRIFT'!$A$1,R294,Q294-1),OFFSET('SLA-parameter DRIFT'!$A$1,3,Q294-1))</f>
        <v>#N/A</v>
      </c>
      <c r="U294" s="182" t="e">
        <f t="shared" ca="1" si="25"/>
        <v>#N/A</v>
      </c>
      <c r="V294" s="92" t="str">
        <f t="shared" si="21"/>
        <v/>
      </c>
      <c r="W294" s="192"/>
      <c r="Y294" s="193"/>
      <c r="Z294" s="193"/>
      <c r="AA294" s="133"/>
    </row>
    <row r="295" spans="2:27" s="60" customFormat="1" ht="15" x14ac:dyDescent="0.25">
      <c r="B295" s="183"/>
      <c r="C295" s="184"/>
      <c r="D295" s="80"/>
      <c r="E295" s="81"/>
      <c r="F295" s="86"/>
      <c r="G295" s="185"/>
      <c r="H295" s="82"/>
      <c r="I295" s="185"/>
      <c r="J295" s="82"/>
      <c r="K295" s="186"/>
      <c r="L295" s="187"/>
      <c r="M295" s="188" t="str">
        <f>IF(ISBLANK(E295),"",IF(E295&lt;&gt;"VULA Basis","Ikke viktig",IF(ISNUMBER(MATCH(D295,Postnummer!A:A,0)),VLOOKUP(D295,Postnummer!A:D,4,0),"Distrikt")))</f>
        <v/>
      </c>
      <c r="N295" s="188">
        <f t="shared" si="22"/>
        <v>0</v>
      </c>
      <c r="O295" s="188">
        <f t="shared" si="23"/>
        <v>0</v>
      </c>
      <c r="P295" s="189" t="str">
        <f t="shared" si="24"/>
        <v/>
      </c>
      <c r="Q295" s="182" t="e">
        <f>MATCH(P295,'SLA-parameter DRIFT'!$2:$2,0)</f>
        <v>#N/A</v>
      </c>
      <c r="R295" s="182" t="e">
        <f ca="1">MATCH(TIME(HOUR(H295),MINUTE(H295),SECOND(H295)),OFFSET('SLA-parameter DRIFT'!$A$1,0,Q295-1,1000,1))</f>
        <v>#N/A</v>
      </c>
      <c r="S295" s="190" t="e">
        <f ca="1">DATE(YEAR(T295),MONTH(T295),DAY(T295))
+VLOOKUP(TIME(HOUR(T295),MINUTE(T295)-1,0),OFFSET('SLA-parameter DRIFT'!$A$1,2,Q295-1,4,3),3)
+VLOOKUP(TIME(HOUR(T295),MINUTE(T295)-1,0),OFFSET('SLA-parameter DRIFT'!$A$1,2,Q295-1,4,3),2)</f>
        <v>#N/A</v>
      </c>
      <c r="T295" s="191" t="e">
        <f ca="1">VLOOKUP(DATE(YEAR(G295),MONTH(G295),DAY(G295)),Virkedager!C:G,2,0)+
IF(VLOOKUP(DATE(YEAR(G295),MONTH(G295),DAY(G295)),Virkedager!C:G,2,0)=DATE(YEAR(G295),MONTH(G295),DAY(G295)),OFFSET('SLA-parameter DRIFT'!$A$1,R295,Q295-1),OFFSET('SLA-parameter DRIFT'!$A$1,3,Q295-1))</f>
        <v>#N/A</v>
      </c>
      <c r="U295" s="182" t="e">
        <f t="shared" ca="1" si="25"/>
        <v>#N/A</v>
      </c>
      <c r="V295" s="92" t="str">
        <f t="shared" si="21"/>
        <v/>
      </c>
      <c r="W295" s="192"/>
      <c r="Y295" s="193"/>
      <c r="Z295" s="193"/>
      <c r="AA295" s="133"/>
    </row>
    <row r="296" spans="2:27" s="60" customFormat="1" ht="15" x14ac:dyDescent="0.25">
      <c r="B296" s="183"/>
      <c r="C296" s="184"/>
      <c r="D296" s="80"/>
      <c r="E296" s="81"/>
      <c r="F296" s="86"/>
      <c r="G296" s="185"/>
      <c r="H296" s="82"/>
      <c r="I296" s="185"/>
      <c r="J296" s="82"/>
      <c r="K296" s="186"/>
      <c r="L296" s="187"/>
      <c r="M296" s="188" t="str">
        <f>IF(ISBLANK(E296),"",IF(E296&lt;&gt;"VULA Basis","Ikke viktig",IF(ISNUMBER(MATCH(D296,Postnummer!A:A,0)),VLOOKUP(D296,Postnummer!A:D,4,0),"Distrikt")))</f>
        <v/>
      </c>
      <c r="N296" s="188">
        <f t="shared" si="22"/>
        <v>0</v>
      </c>
      <c r="O296" s="188">
        <f t="shared" si="23"/>
        <v>0</v>
      </c>
      <c r="P296" s="189" t="str">
        <f t="shared" si="24"/>
        <v/>
      </c>
      <c r="Q296" s="182" t="e">
        <f>MATCH(P296,'SLA-parameter DRIFT'!$2:$2,0)</f>
        <v>#N/A</v>
      </c>
      <c r="R296" s="182" t="e">
        <f ca="1">MATCH(TIME(HOUR(H296),MINUTE(H296),SECOND(H296)),OFFSET('SLA-parameter DRIFT'!$A$1,0,Q296-1,1000,1))</f>
        <v>#N/A</v>
      </c>
      <c r="S296" s="190" t="e">
        <f ca="1">DATE(YEAR(T296),MONTH(T296),DAY(T296))
+VLOOKUP(TIME(HOUR(T296),MINUTE(T296)-1,0),OFFSET('SLA-parameter DRIFT'!$A$1,2,Q296-1,4,3),3)
+VLOOKUP(TIME(HOUR(T296),MINUTE(T296)-1,0),OFFSET('SLA-parameter DRIFT'!$A$1,2,Q296-1,4,3),2)</f>
        <v>#N/A</v>
      </c>
      <c r="T296" s="191" t="e">
        <f ca="1">VLOOKUP(DATE(YEAR(G296),MONTH(G296),DAY(G296)),Virkedager!C:G,2,0)+
IF(VLOOKUP(DATE(YEAR(G296),MONTH(G296),DAY(G296)),Virkedager!C:G,2,0)=DATE(YEAR(G296),MONTH(G296),DAY(G296)),OFFSET('SLA-parameter DRIFT'!$A$1,R296,Q296-1),OFFSET('SLA-parameter DRIFT'!$A$1,3,Q296-1))</f>
        <v>#N/A</v>
      </c>
      <c r="U296" s="182" t="e">
        <f t="shared" ca="1" si="25"/>
        <v>#N/A</v>
      </c>
      <c r="V296" s="92" t="str">
        <f t="shared" si="21"/>
        <v/>
      </c>
      <c r="W296" s="192"/>
      <c r="Y296" s="193"/>
      <c r="Z296" s="193"/>
      <c r="AA296" s="133"/>
    </row>
    <row r="297" spans="2:27" s="60" customFormat="1" ht="15" x14ac:dyDescent="0.25">
      <c r="B297" s="183"/>
      <c r="C297" s="184"/>
      <c r="D297" s="80"/>
      <c r="E297" s="81"/>
      <c r="F297" s="86"/>
      <c r="G297" s="185"/>
      <c r="H297" s="82"/>
      <c r="I297" s="185"/>
      <c r="J297" s="82"/>
      <c r="K297" s="186"/>
      <c r="L297" s="187"/>
      <c r="M297" s="188" t="str">
        <f>IF(ISBLANK(E297),"",IF(E297&lt;&gt;"VULA Basis","Ikke viktig",IF(ISNUMBER(MATCH(D297,Postnummer!A:A,0)),VLOOKUP(D297,Postnummer!A:D,4,0),"Distrikt")))</f>
        <v/>
      </c>
      <c r="N297" s="188">
        <f t="shared" si="22"/>
        <v>0</v>
      </c>
      <c r="O297" s="188">
        <f t="shared" si="23"/>
        <v>0</v>
      </c>
      <c r="P297" s="189" t="str">
        <f t="shared" si="24"/>
        <v/>
      </c>
      <c r="Q297" s="182" t="e">
        <f>MATCH(P297,'SLA-parameter DRIFT'!$2:$2,0)</f>
        <v>#N/A</v>
      </c>
      <c r="R297" s="182" t="e">
        <f ca="1">MATCH(TIME(HOUR(H297),MINUTE(H297),SECOND(H297)),OFFSET('SLA-parameter DRIFT'!$A$1,0,Q297-1,1000,1))</f>
        <v>#N/A</v>
      </c>
      <c r="S297" s="190" t="e">
        <f ca="1">DATE(YEAR(T297),MONTH(T297),DAY(T297))
+VLOOKUP(TIME(HOUR(T297),MINUTE(T297)-1,0),OFFSET('SLA-parameter DRIFT'!$A$1,2,Q297-1,4,3),3)
+VLOOKUP(TIME(HOUR(T297),MINUTE(T297)-1,0),OFFSET('SLA-parameter DRIFT'!$A$1,2,Q297-1,4,3),2)</f>
        <v>#N/A</v>
      </c>
      <c r="T297" s="191" t="e">
        <f ca="1">VLOOKUP(DATE(YEAR(G297),MONTH(G297),DAY(G297)),Virkedager!C:G,2,0)+
IF(VLOOKUP(DATE(YEAR(G297),MONTH(G297),DAY(G297)),Virkedager!C:G,2,0)=DATE(YEAR(G297),MONTH(G297),DAY(G297)),OFFSET('SLA-parameter DRIFT'!$A$1,R297,Q297-1),OFFSET('SLA-parameter DRIFT'!$A$1,3,Q297-1))</f>
        <v>#N/A</v>
      </c>
      <c r="U297" s="182" t="e">
        <f t="shared" ca="1" si="25"/>
        <v>#N/A</v>
      </c>
      <c r="V297" s="92" t="str">
        <f t="shared" si="21"/>
        <v/>
      </c>
      <c r="W297" s="192"/>
      <c r="Y297" s="193"/>
      <c r="Z297" s="193"/>
      <c r="AA297" s="133"/>
    </row>
    <row r="298" spans="2:27" s="60" customFormat="1" ht="15" x14ac:dyDescent="0.25">
      <c r="B298" s="183"/>
      <c r="C298" s="184"/>
      <c r="D298" s="80"/>
      <c r="E298" s="81"/>
      <c r="F298" s="86"/>
      <c r="G298" s="185"/>
      <c r="H298" s="82"/>
      <c r="I298" s="185"/>
      <c r="J298" s="82"/>
      <c r="K298" s="186"/>
      <c r="L298" s="187"/>
      <c r="M298" s="188" t="str">
        <f>IF(ISBLANK(E298),"",IF(E298&lt;&gt;"VULA Basis","Ikke viktig",IF(ISNUMBER(MATCH(D298,Postnummer!A:A,0)),VLOOKUP(D298,Postnummer!A:D,4,0),"Distrikt")))</f>
        <v/>
      </c>
      <c r="N298" s="188">
        <f t="shared" si="22"/>
        <v>0</v>
      </c>
      <c r="O298" s="188">
        <f t="shared" si="23"/>
        <v>0</v>
      </c>
      <c r="P298" s="189" t="str">
        <f t="shared" si="24"/>
        <v/>
      </c>
      <c r="Q298" s="182" t="e">
        <f>MATCH(P298,'SLA-parameter DRIFT'!$2:$2,0)</f>
        <v>#N/A</v>
      </c>
      <c r="R298" s="182" t="e">
        <f ca="1">MATCH(TIME(HOUR(H298),MINUTE(H298),SECOND(H298)),OFFSET('SLA-parameter DRIFT'!$A$1,0,Q298-1,1000,1))</f>
        <v>#N/A</v>
      </c>
      <c r="S298" s="190" t="e">
        <f ca="1">DATE(YEAR(T298),MONTH(T298),DAY(T298))
+VLOOKUP(TIME(HOUR(T298),MINUTE(T298)-1,0),OFFSET('SLA-parameter DRIFT'!$A$1,2,Q298-1,4,3),3)
+VLOOKUP(TIME(HOUR(T298),MINUTE(T298)-1,0),OFFSET('SLA-parameter DRIFT'!$A$1,2,Q298-1,4,3),2)</f>
        <v>#N/A</v>
      </c>
      <c r="T298" s="191" t="e">
        <f ca="1">VLOOKUP(DATE(YEAR(G298),MONTH(G298),DAY(G298)),Virkedager!C:G,2,0)+
IF(VLOOKUP(DATE(YEAR(G298),MONTH(G298),DAY(G298)),Virkedager!C:G,2,0)=DATE(YEAR(G298),MONTH(G298),DAY(G298)),OFFSET('SLA-parameter DRIFT'!$A$1,R298,Q298-1),OFFSET('SLA-parameter DRIFT'!$A$1,3,Q298-1))</f>
        <v>#N/A</v>
      </c>
      <c r="U298" s="182" t="e">
        <f t="shared" ca="1" si="25"/>
        <v>#N/A</v>
      </c>
      <c r="V298" s="92" t="str">
        <f t="shared" si="21"/>
        <v/>
      </c>
      <c r="W298" s="192"/>
      <c r="Y298" s="193"/>
      <c r="Z298" s="193"/>
      <c r="AA298" s="133"/>
    </row>
    <row r="299" spans="2:27" s="60" customFormat="1" ht="15" x14ac:dyDescent="0.25">
      <c r="B299" s="183"/>
      <c r="C299" s="184"/>
      <c r="D299" s="80"/>
      <c r="E299" s="81"/>
      <c r="F299" s="86"/>
      <c r="G299" s="185"/>
      <c r="H299" s="82"/>
      <c r="I299" s="185"/>
      <c r="J299" s="82"/>
      <c r="K299" s="186"/>
      <c r="L299" s="187"/>
      <c r="M299" s="188" t="str">
        <f>IF(ISBLANK(E299),"",IF(E299&lt;&gt;"VULA Basis","Ikke viktig",IF(ISNUMBER(MATCH(D299,Postnummer!A:A,0)),VLOOKUP(D299,Postnummer!A:D,4,0),"Distrikt")))</f>
        <v/>
      </c>
      <c r="N299" s="188">
        <f t="shared" si="22"/>
        <v>0</v>
      </c>
      <c r="O299" s="188">
        <f t="shared" si="23"/>
        <v>0</v>
      </c>
      <c r="P299" s="189" t="str">
        <f t="shared" si="24"/>
        <v/>
      </c>
      <c r="Q299" s="182" t="e">
        <f>MATCH(P299,'SLA-parameter DRIFT'!$2:$2,0)</f>
        <v>#N/A</v>
      </c>
      <c r="R299" s="182" t="e">
        <f ca="1">MATCH(TIME(HOUR(H299),MINUTE(H299),SECOND(H299)),OFFSET('SLA-parameter DRIFT'!$A$1,0,Q299-1,1000,1))</f>
        <v>#N/A</v>
      </c>
      <c r="S299" s="190" t="e">
        <f ca="1">DATE(YEAR(T299),MONTH(T299),DAY(T299))
+VLOOKUP(TIME(HOUR(T299),MINUTE(T299)-1,0),OFFSET('SLA-parameter DRIFT'!$A$1,2,Q299-1,4,3),3)
+VLOOKUP(TIME(HOUR(T299),MINUTE(T299)-1,0),OFFSET('SLA-parameter DRIFT'!$A$1,2,Q299-1,4,3),2)</f>
        <v>#N/A</v>
      </c>
      <c r="T299" s="191" t="e">
        <f ca="1">VLOOKUP(DATE(YEAR(G299),MONTH(G299),DAY(G299)),Virkedager!C:G,2,0)+
IF(VLOOKUP(DATE(YEAR(G299),MONTH(G299),DAY(G299)),Virkedager!C:G,2,0)=DATE(YEAR(G299),MONTH(G299),DAY(G299)),OFFSET('SLA-parameter DRIFT'!$A$1,R299,Q299-1),OFFSET('SLA-parameter DRIFT'!$A$1,3,Q299-1))</f>
        <v>#N/A</v>
      </c>
      <c r="U299" s="182" t="e">
        <f t="shared" ca="1" si="25"/>
        <v>#N/A</v>
      </c>
      <c r="V299" s="92" t="str">
        <f t="shared" si="21"/>
        <v/>
      </c>
      <c r="W299" s="192"/>
      <c r="Y299" s="193"/>
      <c r="Z299" s="193"/>
      <c r="AA299" s="133"/>
    </row>
    <row r="300" spans="2:27" s="60" customFormat="1" ht="15" x14ac:dyDescent="0.25">
      <c r="B300" s="183"/>
      <c r="C300" s="184"/>
      <c r="D300" s="80"/>
      <c r="E300" s="81"/>
      <c r="F300" s="86"/>
      <c r="G300" s="185"/>
      <c r="H300" s="82"/>
      <c r="I300" s="185"/>
      <c r="J300" s="82"/>
      <c r="K300" s="186"/>
      <c r="L300" s="187"/>
      <c r="M300" s="188" t="str">
        <f>IF(ISBLANK(E300),"",IF(E300&lt;&gt;"VULA Basis","Ikke viktig",IF(ISNUMBER(MATCH(D300,Postnummer!A:A,0)),VLOOKUP(D300,Postnummer!A:D,4,0),"Distrikt")))</f>
        <v/>
      </c>
      <c r="N300" s="188">
        <f t="shared" si="22"/>
        <v>0</v>
      </c>
      <c r="O300" s="188">
        <f t="shared" si="23"/>
        <v>0</v>
      </c>
      <c r="P300" s="189" t="str">
        <f t="shared" si="24"/>
        <v/>
      </c>
      <c r="Q300" s="182" t="e">
        <f>MATCH(P300,'SLA-parameter DRIFT'!$2:$2,0)</f>
        <v>#N/A</v>
      </c>
      <c r="R300" s="182" t="e">
        <f ca="1">MATCH(TIME(HOUR(H300),MINUTE(H300),SECOND(H300)),OFFSET('SLA-parameter DRIFT'!$A$1,0,Q300-1,1000,1))</f>
        <v>#N/A</v>
      </c>
      <c r="S300" s="190" t="e">
        <f ca="1">DATE(YEAR(T300),MONTH(T300),DAY(T300))
+VLOOKUP(TIME(HOUR(T300),MINUTE(T300)-1,0),OFFSET('SLA-parameter DRIFT'!$A$1,2,Q300-1,4,3),3)
+VLOOKUP(TIME(HOUR(T300),MINUTE(T300)-1,0),OFFSET('SLA-parameter DRIFT'!$A$1,2,Q300-1,4,3),2)</f>
        <v>#N/A</v>
      </c>
      <c r="T300" s="191" t="e">
        <f ca="1">VLOOKUP(DATE(YEAR(G300),MONTH(G300),DAY(G300)),Virkedager!C:G,2,0)+
IF(VLOOKUP(DATE(YEAR(G300),MONTH(G300),DAY(G300)),Virkedager!C:G,2,0)=DATE(YEAR(G300),MONTH(G300),DAY(G300)),OFFSET('SLA-parameter DRIFT'!$A$1,R300,Q300-1),OFFSET('SLA-parameter DRIFT'!$A$1,3,Q300-1))</f>
        <v>#N/A</v>
      </c>
      <c r="U300" s="182" t="e">
        <f t="shared" ca="1" si="25"/>
        <v>#N/A</v>
      </c>
      <c r="V300" s="92" t="str">
        <f t="shared" si="21"/>
        <v/>
      </c>
      <c r="W300" s="192"/>
      <c r="Y300" s="193"/>
      <c r="Z300" s="193"/>
      <c r="AA300" s="133"/>
    </row>
    <row r="301" spans="2:27" s="60" customFormat="1" ht="15" x14ac:dyDescent="0.25">
      <c r="B301" s="183"/>
      <c r="C301" s="184"/>
      <c r="D301" s="80"/>
      <c r="E301" s="81"/>
      <c r="F301" s="86"/>
      <c r="G301" s="185"/>
      <c r="H301" s="82"/>
      <c r="I301" s="185"/>
      <c r="J301" s="82"/>
      <c r="K301" s="186"/>
      <c r="L301" s="187"/>
      <c r="M301" s="188" t="str">
        <f>IF(ISBLANK(E301),"",IF(E301&lt;&gt;"VULA Basis","Ikke viktig",IF(ISNUMBER(MATCH(D301,Postnummer!A:A,0)),VLOOKUP(D301,Postnummer!A:D,4,0),"Distrikt")))</f>
        <v/>
      </c>
      <c r="N301" s="188">
        <f t="shared" si="22"/>
        <v>0</v>
      </c>
      <c r="O301" s="188">
        <f t="shared" si="23"/>
        <v>0</v>
      </c>
      <c r="P301" s="189" t="str">
        <f t="shared" si="24"/>
        <v/>
      </c>
      <c r="Q301" s="182" t="e">
        <f>MATCH(P301,'SLA-parameter DRIFT'!$2:$2,0)</f>
        <v>#N/A</v>
      </c>
      <c r="R301" s="182" t="e">
        <f ca="1">MATCH(TIME(HOUR(H301),MINUTE(H301),SECOND(H301)),OFFSET('SLA-parameter DRIFT'!$A$1,0,Q301-1,1000,1))</f>
        <v>#N/A</v>
      </c>
      <c r="S301" s="190" t="e">
        <f ca="1">DATE(YEAR(T301),MONTH(T301),DAY(T301))
+VLOOKUP(TIME(HOUR(T301),MINUTE(T301)-1,0),OFFSET('SLA-parameter DRIFT'!$A$1,2,Q301-1,4,3),3)
+VLOOKUP(TIME(HOUR(T301),MINUTE(T301)-1,0),OFFSET('SLA-parameter DRIFT'!$A$1,2,Q301-1,4,3),2)</f>
        <v>#N/A</v>
      </c>
      <c r="T301" s="191" t="e">
        <f ca="1">VLOOKUP(DATE(YEAR(G301),MONTH(G301),DAY(G301)),Virkedager!C:G,2,0)+
IF(VLOOKUP(DATE(YEAR(G301),MONTH(G301),DAY(G301)),Virkedager!C:G,2,0)=DATE(YEAR(G301),MONTH(G301),DAY(G301)),OFFSET('SLA-parameter DRIFT'!$A$1,R301,Q301-1),OFFSET('SLA-parameter DRIFT'!$A$1,3,Q301-1))</f>
        <v>#N/A</v>
      </c>
      <c r="U301" s="182" t="e">
        <f t="shared" ca="1" si="25"/>
        <v>#N/A</v>
      </c>
      <c r="V301" s="92" t="str">
        <f t="shared" si="21"/>
        <v/>
      </c>
      <c r="W301" s="192"/>
      <c r="Y301" s="193"/>
      <c r="Z301" s="193"/>
      <c r="AA301" s="133"/>
    </row>
    <row r="302" spans="2:27" s="60" customFormat="1" ht="15" x14ac:dyDescent="0.25">
      <c r="B302" s="183"/>
      <c r="C302" s="184"/>
      <c r="D302" s="80"/>
      <c r="E302" s="81"/>
      <c r="F302" s="86"/>
      <c r="G302" s="185"/>
      <c r="H302" s="82"/>
      <c r="I302" s="185"/>
      <c r="J302" s="82"/>
      <c r="K302" s="186"/>
      <c r="L302" s="187"/>
      <c r="M302" s="188" t="str">
        <f>IF(ISBLANK(E302),"",IF(E302&lt;&gt;"VULA Basis","Ikke viktig",IF(ISNUMBER(MATCH(D302,Postnummer!A:A,0)),VLOOKUP(D302,Postnummer!A:D,4,0),"Distrikt")))</f>
        <v/>
      </c>
      <c r="N302" s="188">
        <f t="shared" si="22"/>
        <v>0</v>
      </c>
      <c r="O302" s="188">
        <f t="shared" si="23"/>
        <v>0</v>
      </c>
      <c r="P302" s="189" t="str">
        <f t="shared" si="24"/>
        <v/>
      </c>
      <c r="Q302" s="182" t="e">
        <f>MATCH(P302,'SLA-parameter DRIFT'!$2:$2,0)</f>
        <v>#N/A</v>
      </c>
      <c r="R302" s="182" t="e">
        <f ca="1">MATCH(TIME(HOUR(H302),MINUTE(H302),SECOND(H302)),OFFSET('SLA-parameter DRIFT'!$A$1,0,Q302-1,1000,1))</f>
        <v>#N/A</v>
      </c>
      <c r="S302" s="190" t="e">
        <f ca="1">DATE(YEAR(T302),MONTH(T302),DAY(T302))
+VLOOKUP(TIME(HOUR(T302),MINUTE(T302)-1,0),OFFSET('SLA-parameter DRIFT'!$A$1,2,Q302-1,4,3),3)
+VLOOKUP(TIME(HOUR(T302),MINUTE(T302)-1,0),OFFSET('SLA-parameter DRIFT'!$A$1,2,Q302-1,4,3),2)</f>
        <v>#N/A</v>
      </c>
      <c r="T302" s="191" t="e">
        <f ca="1">VLOOKUP(DATE(YEAR(G302),MONTH(G302),DAY(G302)),Virkedager!C:G,2,0)+
IF(VLOOKUP(DATE(YEAR(G302),MONTH(G302),DAY(G302)),Virkedager!C:G,2,0)=DATE(YEAR(G302),MONTH(G302),DAY(G302)),OFFSET('SLA-parameter DRIFT'!$A$1,R302,Q302-1),OFFSET('SLA-parameter DRIFT'!$A$1,3,Q302-1))</f>
        <v>#N/A</v>
      </c>
      <c r="U302" s="182" t="e">
        <f t="shared" ca="1" si="25"/>
        <v>#N/A</v>
      </c>
      <c r="V302" s="92" t="str">
        <f t="shared" si="21"/>
        <v/>
      </c>
      <c r="W302" s="192"/>
      <c r="Y302" s="193"/>
      <c r="Z302" s="193"/>
      <c r="AA302" s="133"/>
    </row>
    <row r="303" spans="2:27" s="60" customFormat="1" ht="15" x14ac:dyDescent="0.25">
      <c r="B303" s="183"/>
      <c r="C303" s="184"/>
      <c r="D303" s="80"/>
      <c r="E303" s="81"/>
      <c r="F303" s="86"/>
      <c r="G303" s="185"/>
      <c r="H303" s="82"/>
      <c r="I303" s="185"/>
      <c r="J303" s="82"/>
      <c r="K303" s="186"/>
      <c r="L303" s="187"/>
      <c r="M303" s="188" t="str">
        <f>IF(ISBLANK(E303),"",IF(E303&lt;&gt;"VULA Basis","Ikke viktig",IF(ISNUMBER(MATCH(D303,Postnummer!A:A,0)),VLOOKUP(D303,Postnummer!A:D,4,0),"Distrikt")))</f>
        <v/>
      </c>
      <c r="N303" s="188">
        <f t="shared" si="22"/>
        <v>0</v>
      </c>
      <c r="O303" s="188">
        <f t="shared" si="23"/>
        <v>0</v>
      </c>
      <c r="P303" s="189" t="str">
        <f t="shared" si="24"/>
        <v/>
      </c>
      <c r="Q303" s="182" t="e">
        <f>MATCH(P303,'SLA-parameter DRIFT'!$2:$2,0)</f>
        <v>#N/A</v>
      </c>
      <c r="R303" s="182" t="e">
        <f ca="1">MATCH(TIME(HOUR(H303),MINUTE(H303),SECOND(H303)),OFFSET('SLA-parameter DRIFT'!$A$1,0,Q303-1,1000,1))</f>
        <v>#N/A</v>
      </c>
      <c r="S303" s="190" t="e">
        <f ca="1">DATE(YEAR(T303),MONTH(T303),DAY(T303))
+VLOOKUP(TIME(HOUR(T303),MINUTE(T303)-1,0),OFFSET('SLA-parameter DRIFT'!$A$1,2,Q303-1,4,3),3)
+VLOOKUP(TIME(HOUR(T303),MINUTE(T303)-1,0),OFFSET('SLA-parameter DRIFT'!$A$1,2,Q303-1,4,3),2)</f>
        <v>#N/A</v>
      </c>
      <c r="T303" s="191" t="e">
        <f ca="1">VLOOKUP(DATE(YEAR(G303),MONTH(G303),DAY(G303)),Virkedager!C:G,2,0)+
IF(VLOOKUP(DATE(YEAR(G303),MONTH(G303),DAY(G303)),Virkedager!C:G,2,0)=DATE(YEAR(G303),MONTH(G303),DAY(G303)),OFFSET('SLA-parameter DRIFT'!$A$1,R303,Q303-1),OFFSET('SLA-parameter DRIFT'!$A$1,3,Q303-1))</f>
        <v>#N/A</v>
      </c>
      <c r="U303" s="182" t="e">
        <f t="shared" ca="1" si="25"/>
        <v>#N/A</v>
      </c>
      <c r="V303" s="92" t="str">
        <f t="shared" si="21"/>
        <v/>
      </c>
      <c r="W303" s="192"/>
      <c r="Y303" s="193"/>
      <c r="Z303" s="193"/>
      <c r="AA303" s="133"/>
    </row>
    <row r="304" spans="2:27" s="60" customFormat="1" ht="15" x14ac:dyDescent="0.25">
      <c r="B304" s="183"/>
      <c r="C304" s="184"/>
      <c r="D304" s="80"/>
      <c r="E304" s="81"/>
      <c r="F304" s="86"/>
      <c r="G304" s="185"/>
      <c r="H304" s="82"/>
      <c r="I304" s="185"/>
      <c r="J304" s="82"/>
      <c r="K304" s="186"/>
      <c r="L304" s="187"/>
      <c r="M304" s="188" t="str">
        <f>IF(ISBLANK(E304),"",IF(E304&lt;&gt;"VULA Basis","Ikke viktig",IF(ISNUMBER(MATCH(D304,Postnummer!A:A,0)),VLOOKUP(D304,Postnummer!A:D,4,0),"Distrikt")))</f>
        <v/>
      </c>
      <c r="N304" s="188">
        <f t="shared" si="22"/>
        <v>0</v>
      </c>
      <c r="O304" s="188">
        <f t="shared" si="23"/>
        <v>0</v>
      </c>
      <c r="P304" s="189" t="str">
        <f t="shared" si="24"/>
        <v/>
      </c>
      <c r="Q304" s="182" t="e">
        <f>MATCH(P304,'SLA-parameter DRIFT'!$2:$2,0)</f>
        <v>#N/A</v>
      </c>
      <c r="R304" s="182" t="e">
        <f ca="1">MATCH(TIME(HOUR(H304),MINUTE(H304),SECOND(H304)),OFFSET('SLA-parameter DRIFT'!$A$1,0,Q304-1,1000,1))</f>
        <v>#N/A</v>
      </c>
      <c r="S304" s="190" t="e">
        <f ca="1">DATE(YEAR(T304),MONTH(T304),DAY(T304))
+VLOOKUP(TIME(HOUR(T304),MINUTE(T304)-1,0),OFFSET('SLA-parameter DRIFT'!$A$1,2,Q304-1,4,3),3)
+VLOOKUP(TIME(HOUR(T304),MINUTE(T304)-1,0),OFFSET('SLA-parameter DRIFT'!$A$1,2,Q304-1,4,3),2)</f>
        <v>#N/A</v>
      </c>
      <c r="T304" s="191" t="e">
        <f ca="1">VLOOKUP(DATE(YEAR(G304),MONTH(G304),DAY(G304)),Virkedager!C:G,2,0)+
IF(VLOOKUP(DATE(YEAR(G304),MONTH(G304),DAY(G304)),Virkedager!C:G,2,0)=DATE(YEAR(G304),MONTH(G304),DAY(G304)),OFFSET('SLA-parameter DRIFT'!$A$1,R304,Q304-1),OFFSET('SLA-parameter DRIFT'!$A$1,3,Q304-1))</f>
        <v>#N/A</v>
      </c>
      <c r="U304" s="182" t="e">
        <f t="shared" ca="1" si="25"/>
        <v>#N/A</v>
      </c>
      <c r="V304" s="92" t="str">
        <f t="shared" si="21"/>
        <v/>
      </c>
      <c r="W304" s="192"/>
      <c r="Y304" s="193"/>
      <c r="Z304" s="193"/>
      <c r="AA304" s="133"/>
    </row>
    <row r="305" spans="2:27" s="60" customFormat="1" ht="15" x14ac:dyDescent="0.25">
      <c r="B305" s="183"/>
      <c r="C305" s="184"/>
      <c r="D305" s="80"/>
      <c r="E305" s="81"/>
      <c r="F305" s="86"/>
      <c r="G305" s="185"/>
      <c r="H305" s="82"/>
      <c r="I305" s="185"/>
      <c r="J305" s="82"/>
      <c r="K305" s="186"/>
      <c r="L305" s="187"/>
      <c r="M305" s="188" t="str">
        <f>IF(ISBLANK(E305),"",IF(E305&lt;&gt;"VULA Basis","Ikke viktig",IF(ISNUMBER(MATCH(D305,Postnummer!A:A,0)),VLOOKUP(D305,Postnummer!A:D,4,0),"Distrikt")))</f>
        <v/>
      </c>
      <c r="N305" s="188">
        <f t="shared" si="22"/>
        <v>0</v>
      </c>
      <c r="O305" s="188">
        <f t="shared" si="23"/>
        <v>0</v>
      </c>
      <c r="P305" s="189" t="str">
        <f t="shared" si="24"/>
        <v/>
      </c>
      <c r="Q305" s="182" t="e">
        <f>MATCH(P305,'SLA-parameter DRIFT'!$2:$2,0)</f>
        <v>#N/A</v>
      </c>
      <c r="R305" s="182" t="e">
        <f ca="1">MATCH(TIME(HOUR(H305),MINUTE(H305),SECOND(H305)),OFFSET('SLA-parameter DRIFT'!$A$1,0,Q305-1,1000,1))</f>
        <v>#N/A</v>
      </c>
      <c r="S305" s="190" t="e">
        <f ca="1">DATE(YEAR(T305),MONTH(T305),DAY(T305))
+VLOOKUP(TIME(HOUR(T305),MINUTE(T305)-1,0),OFFSET('SLA-parameter DRIFT'!$A$1,2,Q305-1,4,3),3)
+VLOOKUP(TIME(HOUR(T305),MINUTE(T305)-1,0),OFFSET('SLA-parameter DRIFT'!$A$1,2,Q305-1,4,3),2)</f>
        <v>#N/A</v>
      </c>
      <c r="T305" s="191" t="e">
        <f ca="1">VLOOKUP(DATE(YEAR(G305),MONTH(G305),DAY(G305)),Virkedager!C:G,2,0)+
IF(VLOOKUP(DATE(YEAR(G305),MONTH(G305),DAY(G305)),Virkedager!C:G,2,0)=DATE(YEAR(G305),MONTH(G305),DAY(G305)),OFFSET('SLA-parameter DRIFT'!$A$1,R305,Q305-1),OFFSET('SLA-parameter DRIFT'!$A$1,3,Q305-1))</f>
        <v>#N/A</v>
      </c>
      <c r="U305" s="182" t="e">
        <f t="shared" ca="1" si="25"/>
        <v>#N/A</v>
      </c>
      <c r="V305" s="92" t="str">
        <f t="shared" si="21"/>
        <v/>
      </c>
      <c r="W305" s="192"/>
      <c r="Y305" s="193"/>
      <c r="Z305" s="193"/>
      <c r="AA305" s="133"/>
    </row>
    <row r="306" spans="2:27" s="60" customFormat="1" ht="15" x14ac:dyDescent="0.25">
      <c r="B306" s="183"/>
      <c r="C306" s="184"/>
      <c r="D306" s="80"/>
      <c r="E306" s="81"/>
      <c r="F306" s="86"/>
      <c r="G306" s="185"/>
      <c r="H306" s="82"/>
      <c r="I306" s="185"/>
      <c r="J306" s="82"/>
      <c r="K306" s="186"/>
      <c r="L306" s="187"/>
      <c r="M306" s="188" t="str">
        <f>IF(ISBLANK(E306),"",IF(E306&lt;&gt;"VULA Basis","Ikke viktig",IF(ISNUMBER(MATCH(D306,Postnummer!A:A,0)),VLOOKUP(D306,Postnummer!A:D,4,0),"Distrikt")))</f>
        <v/>
      </c>
      <c r="N306" s="188">
        <f t="shared" si="22"/>
        <v>0</v>
      </c>
      <c r="O306" s="188">
        <f t="shared" si="23"/>
        <v>0</v>
      </c>
      <c r="P306" s="189" t="str">
        <f t="shared" si="24"/>
        <v/>
      </c>
      <c r="Q306" s="182" t="e">
        <f>MATCH(P306,'SLA-parameter DRIFT'!$2:$2,0)</f>
        <v>#N/A</v>
      </c>
      <c r="R306" s="182" t="e">
        <f ca="1">MATCH(TIME(HOUR(H306),MINUTE(H306),SECOND(H306)),OFFSET('SLA-parameter DRIFT'!$A$1,0,Q306-1,1000,1))</f>
        <v>#N/A</v>
      </c>
      <c r="S306" s="190" t="e">
        <f ca="1">DATE(YEAR(T306),MONTH(T306),DAY(T306))
+VLOOKUP(TIME(HOUR(T306),MINUTE(T306)-1,0),OFFSET('SLA-parameter DRIFT'!$A$1,2,Q306-1,4,3),3)
+VLOOKUP(TIME(HOUR(T306),MINUTE(T306)-1,0),OFFSET('SLA-parameter DRIFT'!$A$1,2,Q306-1,4,3),2)</f>
        <v>#N/A</v>
      </c>
      <c r="T306" s="191" t="e">
        <f ca="1">VLOOKUP(DATE(YEAR(G306),MONTH(G306),DAY(G306)),Virkedager!C:G,2,0)+
IF(VLOOKUP(DATE(YEAR(G306),MONTH(G306),DAY(G306)),Virkedager!C:G,2,0)=DATE(YEAR(G306),MONTH(G306),DAY(G306)),OFFSET('SLA-parameter DRIFT'!$A$1,R306,Q306-1),OFFSET('SLA-parameter DRIFT'!$A$1,3,Q306-1))</f>
        <v>#N/A</v>
      </c>
      <c r="U306" s="182" t="e">
        <f t="shared" ca="1" si="25"/>
        <v>#N/A</v>
      </c>
      <c r="V306" s="92" t="str">
        <f t="shared" si="21"/>
        <v/>
      </c>
      <c r="W306" s="192"/>
      <c r="Y306" s="193"/>
      <c r="Z306" s="193"/>
      <c r="AA306" s="133"/>
    </row>
    <row r="307" spans="2:27" s="60" customFormat="1" ht="15" x14ac:dyDescent="0.25">
      <c r="B307" s="183"/>
      <c r="C307" s="184"/>
      <c r="D307" s="80"/>
      <c r="E307" s="81"/>
      <c r="F307" s="86"/>
      <c r="G307" s="185"/>
      <c r="H307" s="82"/>
      <c r="I307" s="185"/>
      <c r="J307" s="82"/>
      <c r="K307" s="186"/>
      <c r="L307" s="187"/>
      <c r="M307" s="188" t="str">
        <f>IF(ISBLANK(E307),"",IF(E307&lt;&gt;"VULA Basis","Ikke viktig",IF(ISNUMBER(MATCH(D307,Postnummer!A:A,0)),VLOOKUP(D307,Postnummer!A:D,4,0),"Distrikt")))</f>
        <v/>
      </c>
      <c r="N307" s="188">
        <f t="shared" si="22"/>
        <v>0</v>
      </c>
      <c r="O307" s="188">
        <f t="shared" si="23"/>
        <v>0</v>
      </c>
      <c r="P307" s="189" t="str">
        <f t="shared" si="24"/>
        <v/>
      </c>
      <c r="Q307" s="182" t="e">
        <f>MATCH(P307,'SLA-parameter DRIFT'!$2:$2,0)</f>
        <v>#N/A</v>
      </c>
      <c r="R307" s="182" t="e">
        <f ca="1">MATCH(TIME(HOUR(H307),MINUTE(H307),SECOND(H307)),OFFSET('SLA-parameter DRIFT'!$A$1,0,Q307-1,1000,1))</f>
        <v>#N/A</v>
      </c>
      <c r="S307" s="190" t="e">
        <f ca="1">DATE(YEAR(T307),MONTH(T307),DAY(T307))
+VLOOKUP(TIME(HOUR(T307),MINUTE(T307)-1,0),OFFSET('SLA-parameter DRIFT'!$A$1,2,Q307-1,4,3),3)
+VLOOKUP(TIME(HOUR(T307),MINUTE(T307)-1,0),OFFSET('SLA-parameter DRIFT'!$A$1,2,Q307-1,4,3),2)</f>
        <v>#N/A</v>
      </c>
      <c r="T307" s="191" t="e">
        <f ca="1">VLOOKUP(DATE(YEAR(G307),MONTH(G307),DAY(G307)),Virkedager!C:G,2,0)+
IF(VLOOKUP(DATE(YEAR(G307),MONTH(G307),DAY(G307)),Virkedager!C:G,2,0)=DATE(YEAR(G307),MONTH(G307),DAY(G307)),OFFSET('SLA-parameter DRIFT'!$A$1,R307,Q307-1),OFFSET('SLA-parameter DRIFT'!$A$1,3,Q307-1))</f>
        <v>#N/A</v>
      </c>
      <c r="U307" s="182" t="e">
        <f t="shared" ca="1" si="25"/>
        <v>#N/A</v>
      </c>
      <c r="V307" s="92" t="str">
        <f t="shared" si="21"/>
        <v/>
      </c>
      <c r="W307" s="192"/>
      <c r="Y307" s="193"/>
      <c r="Z307" s="193"/>
      <c r="AA307" s="133"/>
    </row>
    <row r="308" spans="2:27" s="60" customFormat="1" ht="15" x14ac:dyDescent="0.25">
      <c r="B308" s="183"/>
      <c r="C308" s="184"/>
      <c r="D308" s="80"/>
      <c r="E308" s="81"/>
      <c r="F308" s="86"/>
      <c r="G308" s="185"/>
      <c r="H308" s="82"/>
      <c r="I308" s="185"/>
      <c r="J308" s="82"/>
      <c r="K308" s="186"/>
      <c r="L308" s="187"/>
      <c r="M308" s="188" t="str">
        <f>IF(ISBLANK(E308),"",IF(E308&lt;&gt;"VULA Basis","Ikke viktig",IF(ISNUMBER(MATCH(D308,Postnummer!A:A,0)),VLOOKUP(D308,Postnummer!A:D,4,0),"Distrikt")))</f>
        <v/>
      </c>
      <c r="N308" s="188">
        <f t="shared" si="22"/>
        <v>0</v>
      </c>
      <c r="O308" s="188">
        <f t="shared" si="23"/>
        <v>0</v>
      </c>
      <c r="P308" s="189" t="str">
        <f t="shared" si="24"/>
        <v/>
      </c>
      <c r="Q308" s="182" t="e">
        <f>MATCH(P308,'SLA-parameter DRIFT'!$2:$2,0)</f>
        <v>#N/A</v>
      </c>
      <c r="R308" s="182" t="e">
        <f ca="1">MATCH(TIME(HOUR(H308),MINUTE(H308),SECOND(H308)),OFFSET('SLA-parameter DRIFT'!$A$1,0,Q308-1,1000,1))</f>
        <v>#N/A</v>
      </c>
      <c r="S308" s="190" t="e">
        <f ca="1">DATE(YEAR(T308),MONTH(T308),DAY(T308))
+VLOOKUP(TIME(HOUR(T308),MINUTE(T308)-1,0),OFFSET('SLA-parameter DRIFT'!$A$1,2,Q308-1,4,3),3)
+VLOOKUP(TIME(HOUR(T308),MINUTE(T308)-1,0),OFFSET('SLA-parameter DRIFT'!$A$1,2,Q308-1,4,3),2)</f>
        <v>#N/A</v>
      </c>
      <c r="T308" s="191" t="e">
        <f ca="1">VLOOKUP(DATE(YEAR(G308),MONTH(G308),DAY(G308)),Virkedager!C:G,2,0)+
IF(VLOOKUP(DATE(YEAR(G308),MONTH(G308),DAY(G308)),Virkedager!C:G,2,0)=DATE(YEAR(G308),MONTH(G308),DAY(G308)),OFFSET('SLA-parameter DRIFT'!$A$1,R308,Q308-1),OFFSET('SLA-parameter DRIFT'!$A$1,3,Q308-1))</f>
        <v>#N/A</v>
      </c>
      <c r="U308" s="182" t="e">
        <f t="shared" ca="1" si="25"/>
        <v>#N/A</v>
      </c>
      <c r="V308" s="92" t="str">
        <f t="shared" si="21"/>
        <v/>
      </c>
      <c r="W308" s="192"/>
      <c r="Y308" s="193"/>
      <c r="Z308" s="193"/>
      <c r="AA308" s="133"/>
    </row>
    <row r="309" spans="2:27" s="60" customFormat="1" ht="15" x14ac:dyDescent="0.25">
      <c r="B309" s="183"/>
      <c r="C309" s="184"/>
      <c r="D309" s="80"/>
      <c r="E309" s="81"/>
      <c r="F309" s="86"/>
      <c r="G309" s="185"/>
      <c r="H309" s="82"/>
      <c r="I309" s="185"/>
      <c r="J309" s="82"/>
      <c r="K309" s="186"/>
      <c r="L309" s="187"/>
      <c r="M309" s="188" t="str">
        <f>IF(ISBLANK(E309),"",IF(E309&lt;&gt;"VULA Basis","Ikke viktig",IF(ISNUMBER(MATCH(D309,Postnummer!A:A,0)),VLOOKUP(D309,Postnummer!A:D,4,0),"Distrikt")))</f>
        <v/>
      </c>
      <c r="N309" s="188">
        <f t="shared" si="22"/>
        <v>0</v>
      </c>
      <c r="O309" s="188">
        <f t="shared" si="23"/>
        <v>0</v>
      </c>
      <c r="P309" s="189" t="str">
        <f t="shared" si="24"/>
        <v/>
      </c>
      <c r="Q309" s="182" t="e">
        <f>MATCH(P309,'SLA-parameter DRIFT'!$2:$2,0)</f>
        <v>#N/A</v>
      </c>
      <c r="R309" s="182" t="e">
        <f ca="1">MATCH(TIME(HOUR(H309),MINUTE(H309),SECOND(H309)),OFFSET('SLA-parameter DRIFT'!$A$1,0,Q309-1,1000,1))</f>
        <v>#N/A</v>
      </c>
      <c r="S309" s="190" t="e">
        <f ca="1">DATE(YEAR(T309),MONTH(T309),DAY(T309))
+VLOOKUP(TIME(HOUR(T309),MINUTE(T309)-1,0),OFFSET('SLA-parameter DRIFT'!$A$1,2,Q309-1,4,3),3)
+VLOOKUP(TIME(HOUR(T309),MINUTE(T309)-1,0),OFFSET('SLA-parameter DRIFT'!$A$1,2,Q309-1,4,3),2)</f>
        <v>#N/A</v>
      </c>
      <c r="T309" s="191" t="e">
        <f ca="1">VLOOKUP(DATE(YEAR(G309),MONTH(G309),DAY(G309)),Virkedager!C:G,2,0)+
IF(VLOOKUP(DATE(YEAR(G309),MONTH(G309),DAY(G309)),Virkedager!C:G,2,0)=DATE(YEAR(G309),MONTH(G309),DAY(G309)),OFFSET('SLA-parameter DRIFT'!$A$1,R309,Q309-1),OFFSET('SLA-parameter DRIFT'!$A$1,3,Q309-1))</f>
        <v>#N/A</v>
      </c>
      <c r="U309" s="182" t="e">
        <f t="shared" ca="1" si="25"/>
        <v>#N/A</v>
      </c>
      <c r="V309" s="92" t="str">
        <f t="shared" si="21"/>
        <v/>
      </c>
      <c r="W309" s="192"/>
      <c r="Y309" s="193"/>
      <c r="Z309" s="193"/>
      <c r="AA309" s="133"/>
    </row>
    <row r="310" spans="2:27" s="60" customFormat="1" ht="15" x14ac:dyDescent="0.25">
      <c r="B310" s="183"/>
      <c r="C310" s="184"/>
      <c r="D310" s="80"/>
      <c r="E310" s="81"/>
      <c r="F310" s="86"/>
      <c r="G310" s="185"/>
      <c r="H310" s="82"/>
      <c r="I310" s="185"/>
      <c r="J310" s="82"/>
      <c r="K310" s="186"/>
      <c r="L310" s="187"/>
      <c r="M310" s="188" t="str">
        <f>IF(ISBLANK(E310),"",IF(E310&lt;&gt;"VULA Basis","Ikke viktig",IF(ISNUMBER(MATCH(D310,Postnummer!A:A,0)),VLOOKUP(D310,Postnummer!A:D,4,0),"Distrikt")))</f>
        <v/>
      </c>
      <c r="N310" s="188">
        <f t="shared" si="22"/>
        <v>0</v>
      </c>
      <c r="O310" s="188">
        <f t="shared" si="23"/>
        <v>0</v>
      </c>
      <c r="P310" s="189" t="str">
        <f t="shared" si="24"/>
        <v/>
      </c>
      <c r="Q310" s="182" t="e">
        <f>MATCH(P310,'SLA-parameter DRIFT'!$2:$2,0)</f>
        <v>#N/A</v>
      </c>
      <c r="R310" s="182" t="e">
        <f ca="1">MATCH(TIME(HOUR(H310),MINUTE(H310),SECOND(H310)),OFFSET('SLA-parameter DRIFT'!$A$1,0,Q310-1,1000,1))</f>
        <v>#N/A</v>
      </c>
      <c r="S310" s="190" t="e">
        <f ca="1">DATE(YEAR(T310),MONTH(T310),DAY(T310))
+VLOOKUP(TIME(HOUR(T310),MINUTE(T310)-1,0),OFFSET('SLA-parameter DRIFT'!$A$1,2,Q310-1,4,3),3)
+VLOOKUP(TIME(HOUR(T310),MINUTE(T310)-1,0),OFFSET('SLA-parameter DRIFT'!$A$1,2,Q310-1,4,3),2)</f>
        <v>#N/A</v>
      </c>
      <c r="T310" s="191" t="e">
        <f ca="1">VLOOKUP(DATE(YEAR(G310),MONTH(G310),DAY(G310)),Virkedager!C:G,2,0)+
IF(VLOOKUP(DATE(YEAR(G310),MONTH(G310),DAY(G310)),Virkedager!C:G,2,0)=DATE(YEAR(G310),MONTH(G310),DAY(G310)),OFFSET('SLA-parameter DRIFT'!$A$1,R310,Q310-1),OFFSET('SLA-parameter DRIFT'!$A$1,3,Q310-1))</f>
        <v>#N/A</v>
      </c>
      <c r="U310" s="182" t="e">
        <f t="shared" ca="1" si="25"/>
        <v>#N/A</v>
      </c>
      <c r="V310" s="92" t="str">
        <f t="shared" si="21"/>
        <v/>
      </c>
      <c r="W310" s="192"/>
      <c r="Y310" s="193"/>
      <c r="Z310" s="193"/>
      <c r="AA310" s="133"/>
    </row>
    <row r="311" spans="2:27" s="60" customFormat="1" ht="15" x14ac:dyDescent="0.25">
      <c r="B311" s="183"/>
      <c r="C311" s="184"/>
      <c r="D311" s="80"/>
      <c r="E311" s="81"/>
      <c r="F311" s="86"/>
      <c r="G311" s="185"/>
      <c r="H311" s="82"/>
      <c r="I311" s="185"/>
      <c r="J311" s="82"/>
      <c r="K311" s="186"/>
      <c r="L311" s="187"/>
      <c r="M311" s="188" t="str">
        <f>IF(ISBLANK(E311),"",IF(E311&lt;&gt;"VULA Basis","Ikke viktig",IF(ISNUMBER(MATCH(D311,Postnummer!A:A,0)),VLOOKUP(D311,Postnummer!A:D,4,0),"Distrikt")))</f>
        <v/>
      </c>
      <c r="N311" s="188">
        <f t="shared" si="22"/>
        <v>0</v>
      </c>
      <c r="O311" s="188">
        <f t="shared" si="23"/>
        <v>0</v>
      </c>
      <c r="P311" s="189" t="str">
        <f t="shared" si="24"/>
        <v/>
      </c>
      <c r="Q311" s="182" t="e">
        <f>MATCH(P311,'SLA-parameter DRIFT'!$2:$2,0)</f>
        <v>#N/A</v>
      </c>
      <c r="R311" s="182" t="e">
        <f ca="1">MATCH(TIME(HOUR(H311),MINUTE(H311),SECOND(H311)),OFFSET('SLA-parameter DRIFT'!$A$1,0,Q311-1,1000,1))</f>
        <v>#N/A</v>
      </c>
      <c r="S311" s="190" t="e">
        <f ca="1">DATE(YEAR(T311),MONTH(T311),DAY(T311))
+VLOOKUP(TIME(HOUR(T311),MINUTE(T311)-1,0),OFFSET('SLA-parameter DRIFT'!$A$1,2,Q311-1,4,3),3)
+VLOOKUP(TIME(HOUR(T311),MINUTE(T311)-1,0),OFFSET('SLA-parameter DRIFT'!$A$1,2,Q311-1,4,3),2)</f>
        <v>#N/A</v>
      </c>
      <c r="T311" s="191" t="e">
        <f ca="1">VLOOKUP(DATE(YEAR(G311),MONTH(G311),DAY(G311)),Virkedager!C:G,2,0)+
IF(VLOOKUP(DATE(YEAR(G311),MONTH(G311),DAY(G311)),Virkedager!C:G,2,0)=DATE(YEAR(G311),MONTH(G311),DAY(G311)),OFFSET('SLA-parameter DRIFT'!$A$1,R311,Q311-1),OFFSET('SLA-parameter DRIFT'!$A$1,3,Q311-1))</f>
        <v>#N/A</v>
      </c>
      <c r="U311" s="182" t="e">
        <f t="shared" ca="1" si="25"/>
        <v>#N/A</v>
      </c>
      <c r="V311" s="92" t="str">
        <f t="shared" si="21"/>
        <v/>
      </c>
      <c r="W311" s="192"/>
      <c r="Y311" s="193"/>
      <c r="Z311" s="193"/>
      <c r="AA311" s="133"/>
    </row>
    <row r="312" spans="2:27" s="60" customFormat="1" ht="15" x14ac:dyDescent="0.25">
      <c r="B312" s="183"/>
      <c r="C312" s="184"/>
      <c r="D312" s="80"/>
      <c r="E312" s="81"/>
      <c r="F312" s="86"/>
      <c r="G312" s="185"/>
      <c r="H312" s="82"/>
      <c r="I312" s="185"/>
      <c r="J312" s="82"/>
      <c r="K312" s="186"/>
      <c r="L312" s="187"/>
      <c r="M312" s="188" t="str">
        <f>IF(ISBLANK(E312),"",IF(E312&lt;&gt;"VULA Basis","Ikke viktig",IF(ISNUMBER(MATCH(D312,Postnummer!A:A,0)),VLOOKUP(D312,Postnummer!A:D,4,0),"Distrikt")))</f>
        <v/>
      </c>
      <c r="N312" s="188">
        <f t="shared" si="22"/>
        <v>0</v>
      </c>
      <c r="O312" s="188">
        <f t="shared" si="23"/>
        <v>0</v>
      </c>
      <c r="P312" s="189" t="str">
        <f t="shared" si="24"/>
        <v/>
      </c>
      <c r="Q312" s="182" t="e">
        <f>MATCH(P312,'SLA-parameter DRIFT'!$2:$2,0)</f>
        <v>#N/A</v>
      </c>
      <c r="R312" s="182" t="e">
        <f ca="1">MATCH(TIME(HOUR(H312),MINUTE(H312),SECOND(H312)),OFFSET('SLA-parameter DRIFT'!$A$1,0,Q312-1,1000,1))</f>
        <v>#N/A</v>
      </c>
      <c r="S312" s="190" t="e">
        <f ca="1">DATE(YEAR(T312),MONTH(T312),DAY(T312))
+VLOOKUP(TIME(HOUR(T312),MINUTE(T312)-1,0),OFFSET('SLA-parameter DRIFT'!$A$1,2,Q312-1,4,3),3)
+VLOOKUP(TIME(HOUR(T312),MINUTE(T312)-1,0),OFFSET('SLA-parameter DRIFT'!$A$1,2,Q312-1,4,3),2)</f>
        <v>#N/A</v>
      </c>
      <c r="T312" s="191" t="e">
        <f ca="1">VLOOKUP(DATE(YEAR(G312),MONTH(G312),DAY(G312)),Virkedager!C:G,2,0)+
IF(VLOOKUP(DATE(YEAR(G312),MONTH(G312),DAY(G312)),Virkedager!C:G,2,0)=DATE(YEAR(G312),MONTH(G312),DAY(G312)),OFFSET('SLA-parameter DRIFT'!$A$1,R312,Q312-1),OFFSET('SLA-parameter DRIFT'!$A$1,3,Q312-1))</f>
        <v>#N/A</v>
      </c>
      <c r="U312" s="182" t="e">
        <f t="shared" ca="1" si="25"/>
        <v>#N/A</v>
      </c>
      <c r="V312" s="92" t="str">
        <f t="shared" si="21"/>
        <v/>
      </c>
      <c r="W312" s="192"/>
      <c r="Y312" s="193"/>
      <c r="Z312" s="193"/>
      <c r="AA312" s="133"/>
    </row>
    <row r="313" spans="2:27" s="60" customFormat="1" ht="15" x14ac:dyDescent="0.25">
      <c r="B313" s="183"/>
      <c r="C313" s="184"/>
      <c r="D313" s="80"/>
      <c r="E313" s="81"/>
      <c r="F313" s="86"/>
      <c r="G313" s="185"/>
      <c r="H313" s="82"/>
      <c r="I313" s="185"/>
      <c r="J313" s="82"/>
      <c r="K313" s="186"/>
      <c r="L313" s="187"/>
      <c r="M313" s="188" t="str">
        <f>IF(ISBLANK(E313),"",IF(E313&lt;&gt;"VULA Basis","Ikke viktig",IF(ISNUMBER(MATCH(D313,Postnummer!A:A,0)),VLOOKUP(D313,Postnummer!A:D,4,0),"Distrikt")))</f>
        <v/>
      </c>
      <c r="N313" s="188">
        <f t="shared" si="22"/>
        <v>0</v>
      </c>
      <c r="O313" s="188">
        <f t="shared" si="23"/>
        <v>0</v>
      </c>
      <c r="P313" s="189" t="str">
        <f t="shared" si="24"/>
        <v/>
      </c>
      <c r="Q313" s="182" t="e">
        <f>MATCH(P313,'SLA-parameter DRIFT'!$2:$2,0)</f>
        <v>#N/A</v>
      </c>
      <c r="R313" s="182" t="e">
        <f ca="1">MATCH(TIME(HOUR(H313),MINUTE(H313),SECOND(H313)),OFFSET('SLA-parameter DRIFT'!$A$1,0,Q313-1,1000,1))</f>
        <v>#N/A</v>
      </c>
      <c r="S313" s="190" t="e">
        <f ca="1">DATE(YEAR(T313),MONTH(T313),DAY(T313))
+VLOOKUP(TIME(HOUR(T313),MINUTE(T313)-1,0),OFFSET('SLA-parameter DRIFT'!$A$1,2,Q313-1,4,3),3)
+VLOOKUP(TIME(HOUR(T313),MINUTE(T313)-1,0),OFFSET('SLA-parameter DRIFT'!$A$1,2,Q313-1,4,3),2)</f>
        <v>#N/A</v>
      </c>
      <c r="T313" s="191" t="e">
        <f ca="1">VLOOKUP(DATE(YEAR(G313),MONTH(G313),DAY(G313)),Virkedager!C:G,2,0)+
IF(VLOOKUP(DATE(YEAR(G313),MONTH(G313),DAY(G313)),Virkedager!C:G,2,0)=DATE(YEAR(G313),MONTH(G313),DAY(G313)),OFFSET('SLA-parameter DRIFT'!$A$1,R313,Q313-1),OFFSET('SLA-parameter DRIFT'!$A$1,3,Q313-1))</f>
        <v>#N/A</v>
      </c>
      <c r="U313" s="182" t="e">
        <f t="shared" ca="1" si="25"/>
        <v>#N/A</v>
      </c>
      <c r="V313" s="92" t="str">
        <f t="shared" si="21"/>
        <v/>
      </c>
      <c r="W313" s="192"/>
      <c r="Y313" s="193"/>
      <c r="Z313" s="193"/>
      <c r="AA313" s="133"/>
    </row>
    <row r="314" spans="2:27" s="60" customFormat="1" ht="15" x14ac:dyDescent="0.25">
      <c r="B314" s="183"/>
      <c r="C314" s="184"/>
      <c r="D314" s="80"/>
      <c r="E314" s="81"/>
      <c r="F314" s="86"/>
      <c r="G314" s="185"/>
      <c r="H314" s="82"/>
      <c r="I314" s="185"/>
      <c r="J314" s="82"/>
      <c r="K314" s="186"/>
      <c r="L314" s="187"/>
      <c r="M314" s="188" t="str">
        <f>IF(ISBLANK(E314),"",IF(E314&lt;&gt;"VULA Basis","Ikke viktig",IF(ISNUMBER(MATCH(D314,Postnummer!A:A,0)),VLOOKUP(D314,Postnummer!A:D,4,0),"Distrikt")))</f>
        <v/>
      </c>
      <c r="N314" s="188">
        <f t="shared" si="22"/>
        <v>0</v>
      </c>
      <c r="O314" s="188">
        <f t="shared" si="23"/>
        <v>0</v>
      </c>
      <c r="P314" s="189" t="str">
        <f t="shared" si="24"/>
        <v/>
      </c>
      <c r="Q314" s="182" t="e">
        <f>MATCH(P314,'SLA-parameter DRIFT'!$2:$2,0)</f>
        <v>#N/A</v>
      </c>
      <c r="R314" s="182" t="e">
        <f ca="1">MATCH(TIME(HOUR(H314),MINUTE(H314),SECOND(H314)),OFFSET('SLA-parameter DRIFT'!$A$1,0,Q314-1,1000,1))</f>
        <v>#N/A</v>
      </c>
      <c r="S314" s="190" t="e">
        <f ca="1">DATE(YEAR(T314),MONTH(T314),DAY(T314))
+VLOOKUP(TIME(HOUR(T314),MINUTE(T314)-1,0),OFFSET('SLA-parameter DRIFT'!$A$1,2,Q314-1,4,3),3)
+VLOOKUP(TIME(HOUR(T314),MINUTE(T314)-1,0),OFFSET('SLA-parameter DRIFT'!$A$1,2,Q314-1,4,3),2)</f>
        <v>#N/A</v>
      </c>
      <c r="T314" s="191" t="e">
        <f ca="1">VLOOKUP(DATE(YEAR(G314),MONTH(G314),DAY(G314)),Virkedager!C:G,2,0)+
IF(VLOOKUP(DATE(YEAR(G314),MONTH(G314),DAY(G314)),Virkedager!C:G,2,0)=DATE(YEAR(G314),MONTH(G314),DAY(G314)),OFFSET('SLA-parameter DRIFT'!$A$1,R314,Q314-1),OFFSET('SLA-parameter DRIFT'!$A$1,3,Q314-1))</f>
        <v>#N/A</v>
      </c>
      <c r="U314" s="182" t="e">
        <f t="shared" ca="1" si="25"/>
        <v>#N/A</v>
      </c>
      <c r="V314" s="92" t="str">
        <f t="shared" si="21"/>
        <v/>
      </c>
      <c r="W314" s="192"/>
      <c r="Y314" s="193"/>
      <c r="Z314" s="193"/>
      <c r="AA314" s="133"/>
    </row>
    <row r="315" spans="2:27" s="60" customFormat="1" ht="15" x14ac:dyDescent="0.25">
      <c r="B315" s="183"/>
      <c r="C315" s="184"/>
      <c r="D315" s="80"/>
      <c r="E315" s="81"/>
      <c r="F315" s="86"/>
      <c r="G315" s="185"/>
      <c r="H315" s="82"/>
      <c r="I315" s="185"/>
      <c r="J315" s="82"/>
      <c r="K315" s="186"/>
      <c r="L315" s="187"/>
      <c r="M315" s="188" t="str">
        <f>IF(ISBLANK(E315),"",IF(E315&lt;&gt;"VULA Basis","Ikke viktig",IF(ISNUMBER(MATCH(D315,Postnummer!A:A,0)),VLOOKUP(D315,Postnummer!A:D,4,0),"Distrikt")))</f>
        <v/>
      </c>
      <c r="N315" s="188">
        <f t="shared" si="22"/>
        <v>0</v>
      </c>
      <c r="O315" s="188">
        <f t="shared" si="23"/>
        <v>0</v>
      </c>
      <c r="P315" s="189" t="str">
        <f t="shared" si="24"/>
        <v/>
      </c>
      <c r="Q315" s="182" t="e">
        <f>MATCH(P315,'SLA-parameter DRIFT'!$2:$2,0)</f>
        <v>#N/A</v>
      </c>
      <c r="R315" s="182" t="e">
        <f ca="1">MATCH(TIME(HOUR(H315),MINUTE(H315),SECOND(H315)),OFFSET('SLA-parameter DRIFT'!$A$1,0,Q315-1,1000,1))</f>
        <v>#N/A</v>
      </c>
      <c r="S315" s="190" t="e">
        <f ca="1">DATE(YEAR(T315),MONTH(T315),DAY(T315))
+VLOOKUP(TIME(HOUR(T315),MINUTE(T315)-1,0),OFFSET('SLA-parameter DRIFT'!$A$1,2,Q315-1,4,3),3)
+VLOOKUP(TIME(HOUR(T315),MINUTE(T315)-1,0),OFFSET('SLA-parameter DRIFT'!$A$1,2,Q315-1,4,3),2)</f>
        <v>#N/A</v>
      </c>
      <c r="T315" s="191" t="e">
        <f ca="1">VLOOKUP(DATE(YEAR(G315),MONTH(G315),DAY(G315)),Virkedager!C:G,2,0)+
IF(VLOOKUP(DATE(YEAR(G315),MONTH(G315),DAY(G315)),Virkedager!C:G,2,0)=DATE(YEAR(G315),MONTH(G315),DAY(G315)),OFFSET('SLA-parameter DRIFT'!$A$1,R315,Q315-1),OFFSET('SLA-parameter DRIFT'!$A$1,3,Q315-1))</f>
        <v>#N/A</v>
      </c>
      <c r="U315" s="182" t="e">
        <f t="shared" ca="1" si="25"/>
        <v>#N/A</v>
      </c>
      <c r="V315" s="92" t="str">
        <f t="shared" si="21"/>
        <v/>
      </c>
      <c r="W315" s="192"/>
      <c r="Y315" s="193"/>
      <c r="Z315" s="193"/>
      <c r="AA315" s="133"/>
    </row>
    <row r="316" spans="2:27" s="60" customFormat="1" ht="15" x14ac:dyDescent="0.25">
      <c r="B316" s="183"/>
      <c r="C316" s="184"/>
      <c r="D316" s="80"/>
      <c r="E316" s="81"/>
      <c r="F316" s="86"/>
      <c r="G316" s="185"/>
      <c r="H316" s="82"/>
      <c r="I316" s="185"/>
      <c r="J316" s="82"/>
      <c r="K316" s="186"/>
      <c r="L316" s="187"/>
      <c r="M316" s="188" t="str">
        <f>IF(ISBLANK(E316),"",IF(E316&lt;&gt;"VULA Basis","Ikke viktig",IF(ISNUMBER(MATCH(D316,Postnummer!A:A,0)),VLOOKUP(D316,Postnummer!A:D,4,0),"Distrikt")))</f>
        <v/>
      </c>
      <c r="N316" s="188">
        <f t="shared" si="22"/>
        <v>0</v>
      </c>
      <c r="O316" s="188">
        <f t="shared" si="23"/>
        <v>0</v>
      </c>
      <c r="P316" s="189" t="str">
        <f t="shared" si="24"/>
        <v/>
      </c>
      <c r="Q316" s="182" t="e">
        <f>MATCH(P316,'SLA-parameter DRIFT'!$2:$2,0)</f>
        <v>#N/A</v>
      </c>
      <c r="R316" s="182" t="e">
        <f ca="1">MATCH(TIME(HOUR(H316),MINUTE(H316),SECOND(H316)),OFFSET('SLA-parameter DRIFT'!$A$1,0,Q316-1,1000,1))</f>
        <v>#N/A</v>
      </c>
      <c r="S316" s="190" t="e">
        <f ca="1">DATE(YEAR(T316),MONTH(T316),DAY(T316))
+VLOOKUP(TIME(HOUR(T316),MINUTE(T316)-1,0),OFFSET('SLA-parameter DRIFT'!$A$1,2,Q316-1,4,3),3)
+VLOOKUP(TIME(HOUR(T316),MINUTE(T316)-1,0),OFFSET('SLA-parameter DRIFT'!$A$1,2,Q316-1,4,3),2)</f>
        <v>#N/A</v>
      </c>
      <c r="T316" s="191" t="e">
        <f ca="1">VLOOKUP(DATE(YEAR(G316),MONTH(G316),DAY(G316)),Virkedager!C:G,2,0)+
IF(VLOOKUP(DATE(YEAR(G316),MONTH(G316),DAY(G316)),Virkedager!C:G,2,0)=DATE(YEAR(G316),MONTH(G316),DAY(G316)),OFFSET('SLA-parameter DRIFT'!$A$1,R316,Q316-1),OFFSET('SLA-parameter DRIFT'!$A$1,3,Q316-1))</f>
        <v>#N/A</v>
      </c>
      <c r="U316" s="182" t="e">
        <f t="shared" ca="1" si="25"/>
        <v>#N/A</v>
      </c>
      <c r="V316" s="92" t="str">
        <f t="shared" si="21"/>
        <v/>
      </c>
      <c r="W316" s="192"/>
      <c r="Y316" s="193"/>
      <c r="Z316" s="193"/>
    </row>
    <row r="317" spans="2:27" s="60" customFormat="1" ht="15" x14ac:dyDescent="0.25">
      <c r="B317" s="183"/>
      <c r="C317" s="184"/>
      <c r="D317" s="80"/>
      <c r="E317" s="81"/>
      <c r="F317" s="86"/>
      <c r="G317" s="185"/>
      <c r="H317" s="82"/>
      <c r="I317" s="185"/>
      <c r="J317" s="82"/>
      <c r="K317" s="186"/>
      <c r="L317" s="187"/>
      <c r="M317" s="188" t="str">
        <f>IF(ISBLANK(E317),"",IF(E317&lt;&gt;"VULA Basis","Ikke viktig",IF(ISNUMBER(MATCH(D317,Postnummer!A:A,0)),VLOOKUP(D317,Postnummer!A:D,4,0),"Distrikt")))</f>
        <v/>
      </c>
      <c r="N317" s="188">
        <f t="shared" si="22"/>
        <v>0</v>
      </c>
      <c r="O317" s="188">
        <f t="shared" si="23"/>
        <v>0</v>
      </c>
      <c r="P317" s="189" t="str">
        <f t="shared" si="24"/>
        <v/>
      </c>
      <c r="Q317" s="182" t="e">
        <f>MATCH(P317,'SLA-parameter DRIFT'!$2:$2,0)</f>
        <v>#N/A</v>
      </c>
      <c r="R317" s="182" t="e">
        <f ca="1">MATCH(TIME(HOUR(H317),MINUTE(H317),SECOND(H317)),OFFSET('SLA-parameter DRIFT'!$A$1,0,Q317-1,1000,1))</f>
        <v>#N/A</v>
      </c>
      <c r="S317" s="190" t="e">
        <f ca="1">DATE(YEAR(T317),MONTH(T317),DAY(T317))
+VLOOKUP(TIME(HOUR(T317),MINUTE(T317)-1,0),OFFSET('SLA-parameter DRIFT'!$A$1,2,Q317-1,4,3),3)
+VLOOKUP(TIME(HOUR(T317),MINUTE(T317)-1,0),OFFSET('SLA-parameter DRIFT'!$A$1,2,Q317-1,4,3),2)</f>
        <v>#N/A</v>
      </c>
      <c r="T317" s="191" t="e">
        <f ca="1">VLOOKUP(DATE(YEAR(G317),MONTH(G317),DAY(G317)),Virkedager!C:G,2,0)+
IF(VLOOKUP(DATE(YEAR(G317),MONTH(G317),DAY(G317)),Virkedager!C:G,2,0)=DATE(YEAR(G317),MONTH(G317),DAY(G317)),OFFSET('SLA-parameter DRIFT'!$A$1,R317,Q317-1),OFFSET('SLA-parameter DRIFT'!$A$1,3,Q317-1))</f>
        <v>#N/A</v>
      </c>
      <c r="U317" s="182" t="e">
        <f t="shared" ca="1" si="25"/>
        <v>#N/A</v>
      </c>
      <c r="V317" s="92" t="str">
        <f t="shared" si="21"/>
        <v/>
      </c>
      <c r="W317" s="192"/>
      <c r="Y317" s="193"/>
      <c r="Z317" s="193"/>
    </row>
    <row r="318" spans="2:27" s="60" customFormat="1" ht="15" x14ac:dyDescent="0.25">
      <c r="B318" s="183"/>
      <c r="C318" s="184"/>
      <c r="D318" s="80"/>
      <c r="E318" s="81"/>
      <c r="F318" s="86"/>
      <c r="G318" s="185"/>
      <c r="H318" s="82"/>
      <c r="I318" s="185"/>
      <c r="J318" s="82"/>
      <c r="K318" s="186"/>
      <c r="L318" s="187"/>
      <c r="M318" s="188" t="str">
        <f>IF(ISBLANK(E318),"",IF(E318&lt;&gt;"VULA Basis","Ikke viktig",IF(ISNUMBER(MATCH(D318,Postnummer!A:A,0)),VLOOKUP(D318,Postnummer!A:D,4,0),"Distrikt")))</f>
        <v/>
      </c>
      <c r="N318" s="188">
        <f t="shared" si="22"/>
        <v>0</v>
      </c>
      <c r="O318" s="188">
        <f t="shared" si="23"/>
        <v>0</v>
      </c>
      <c r="P318" s="189" t="str">
        <f t="shared" si="24"/>
        <v/>
      </c>
      <c r="Q318" s="182" t="e">
        <f>MATCH(P318,'SLA-parameter DRIFT'!$2:$2,0)</f>
        <v>#N/A</v>
      </c>
      <c r="R318" s="182" t="e">
        <f ca="1">MATCH(TIME(HOUR(H318),MINUTE(H318),SECOND(H318)),OFFSET('SLA-parameter DRIFT'!$A$1,0,Q318-1,1000,1))</f>
        <v>#N/A</v>
      </c>
      <c r="S318" s="190" t="e">
        <f ca="1">DATE(YEAR(T318),MONTH(T318),DAY(T318))
+VLOOKUP(TIME(HOUR(T318),MINUTE(T318)-1,0),OFFSET('SLA-parameter DRIFT'!$A$1,2,Q318-1,4,3),3)
+VLOOKUP(TIME(HOUR(T318),MINUTE(T318)-1,0),OFFSET('SLA-parameter DRIFT'!$A$1,2,Q318-1,4,3),2)</f>
        <v>#N/A</v>
      </c>
      <c r="T318" s="191" t="e">
        <f ca="1">VLOOKUP(DATE(YEAR(G318),MONTH(G318),DAY(G318)),Virkedager!C:G,2,0)+
IF(VLOOKUP(DATE(YEAR(G318),MONTH(G318),DAY(G318)),Virkedager!C:G,2,0)=DATE(YEAR(G318),MONTH(G318),DAY(G318)),OFFSET('SLA-parameter DRIFT'!$A$1,R318,Q318-1),OFFSET('SLA-parameter DRIFT'!$A$1,3,Q318-1))</f>
        <v>#N/A</v>
      </c>
      <c r="U318" s="182" t="e">
        <f t="shared" ca="1" si="25"/>
        <v>#N/A</v>
      </c>
      <c r="V318" s="92" t="str">
        <f t="shared" si="21"/>
        <v/>
      </c>
      <c r="W318" s="192"/>
      <c r="Y318" s="193"/>
      <c r="Z318" s="193"/>
    </row>
    <row r="319" spans="2:27" s="60" customFormat="1" ht="15" x14ac:dyDescent="0.25">
      <c r="B319" s="183"/>
      <c r="C319" s="184"/>
      <c r="D319" s="80"/>
      <c r="E319" s="81"/>
      <c r="F319" s="86"/>
      <c r="G319" s="185"/>
      <c r="H319" s="82"/>
      <c r="I319" s="185"/>
      <c r="J319" s="82"/>
      <c r="K319" s="186"/>
      <c r="L319" s="187"/>
      <c r="M319" s="188" t="str">
        <f>IF(ISBLANK(E319),"",IF(E319&lt;&gt;"VULA Basis","Ikke viktig",IF(ISNUMBER(MATCH(D319,Postnummer!A:A,0)),VLOOKUP(D319,Postnummer!A:D,4,0),"Distrikt")))</f>
        <v/>
      </c>
      <c r="N319" s="188">
        <f t="shared" si="22"/>
        <v>0</v>
      </c>
      <c r="O319" s="188">
        <f t="shared" si="23"/>
        <v>0</v>
      </c>
      <c r="P319" s="189" t="str">
        <f t="shared" si="24"/>
        <v/>
      </c>
      <c r="Q319" s="182" t="e">
        <f>MATCH(P319,'SLA-parameter DRIFT'!$2:$2,0)</f>
        <v>#N/A</v>
      </c>
      <c r="R319" s="182" t="e">
        <f ca="1">MATCH(TIME(HOUR(H319),MINUTE(H319),SECOND(H319)),OFFSET('SLA-parameter DRIFT'!$A$1,0,Q319-1,1000,1))</f>
        <v>#N/A</v>
      </c>
      <c r="S319" s="190" t="e">
        <f ca="1">DATE(YEAR(T319),MONTH(T319),DAY(T319))
+VLOOKUP(TIME(HOUR(T319),MINUTE(T319)-1,0),OFFSET('SLA-parameter DRIFT'!$A$1,2,Q319-1,4,3),3)
+VLOOKUP(TIME(HOUR(T319),MINUTE(T319)-1,0),OFFSET('SLA-parameter DRIFT'!$A$1,2,Q319-1,4,3),2)</f>
        <v>#N/A</v>
      </c>
      <c r="T319" s="191" t="e">
        <f ca="1">VLOOKUP(DATE(YEAR(G319),MONTH(G319),DAY(G319)),Virkedager!C:G,2,0)+
IF(VLOOKUP(DATE(YEAR(G319),MONTH(G319),DAY(G319)),Virkedager!C:G,2,0)=DATE(YEAR(G319),MONTH(G319),DAY(G319)),OFFSET('SLA-parameter DRIFT'!$A$1,R319,Q319-1),OFFSET('SLA-parameter DRIFT'!$A$1,3,Q319-1))</f>
        <v>#N/A</v>
      </c>
      <c r="U319" s="182" t="e">
        <f t="shared" ca="1" si="25"/>
        <v>#N/A</v>
      </c>
      <c r="V319" s="92" t="str">
        <f t="shared" si="21"/>
        <v/>
      </c>
      <c r="W319" s="192"/>
      <c r="Y319" s="193"/>
      <c r="Z319" s="193"/>
    </row>
    <row r="320" spans="2:27" s="60" customFormat="1" ht="15" x14ac:dyDescent="0.25">
      <c r="B320" s="183"/>
      <c r="C320" s="184"/>
      <c r="D320" s="80"/>
      <c r="E320" s="81"/>
      <c r="F320" s="86"/>
      <c r="G320" s="185"/>
      <c r="H320" s="82"/>
      <c r="I320" s="185"/>
      <c r="J320" s="82"/>
      <c r="K320" s="186"/>
      <c r="L320" s="187"/>
      <c r="M320" s="188" t="str">
        <f>IF(ISBLANK(E320),"",IF(E320&lt;&gt;"VULA Basis","Ikke viktig",IF(ISNUMBER(MATCH(D320,Postnummer!A:A,0)),VLOOKUP(D320,Postnummer!A:D,4,0),"Distrikt")))</f>
        <v/>
      </c>
      <c r="N320" s="188">
        <f t="shared" si="22"/>
        <v>0</v>
      </c>
      <c r="O320" s="188">
        <f t="shared" si="23"/>
        <v>0</v>
      </c>
      <c r="P320" s="189" t="str">
        <f t="shared" si="24"/>
        <v/>
      </c>
      <c r="Q320" s="182" t="e">
        <f>MATCH(P320,'SLA-parameter DRIFT'!$2:$2,0)</f>
        <v>#N/A</v>
      </c>
      <c r="R320" s="182" t="e">
        <f ca="1">MATCH(TIME(HOUR(H320),MINUTE(H320),SECOND(H320)),OFFSET('SLA-parameter DRIFT'!$A$1,0,Q320-1,1000,1))</f>
        <v>#N/A</v>
      </c>
      <c r="S320" s="190" t="e">
        <f ca="1">DATE(YEAR(T320),MONTH(T320),DAY(T320))
+VLOOKUP(TIME(HOUR(T320),MINUTE(T320)-1,0),OFFSET('SLA-parameter DRIFT'!$A$1,2,Q320-1,4,3),3)
+VLOOKUP(TIME(HOUR(T320),MINUTE(T320)-1,0),OFFSET('SLA-parameter DRIFT'!$A$1,2,Q320-1,4,3),2)</f>
        <v>#N/A</v>
      </c>
      <c r="T320" s="191" t="e">
        <f ca="1">VLOOKUP(DATE(YEAR(G320),MONTH(G320),DAY(G320)),Virkedager!C:G,2,0)+
IF(VLOOKUP(DATE(YEAR(G320),MONTH(G320),DAY(G320)),Virkedager!C:G,2,0)=DATE(YEAR(G320),MONTH(G320),DAY(G320)),OFFSET('SLA-parameter DRIFT'!$A$1,R320,Q320-1),OFFSET('SLA-parameter DRIFT'!$A$1,3,Q320-1))</f>
        <v>#N/A</v>
      </c>
      <c r="U320" s="182" t="e">
        <f t="shared" ca="1" si="25"/>
        <v>#N/A</v>
      </c>
      <c r="V320" s="92" t="str">
        <f t="shared" si="21"/>
        <v/>
      </c>
      <c r="W320" s="192"/>
      <c r="Y320" s="193"/>
      <c r="Z320" s="193"/>
    </row>
    <row r="321" spans="2:26" s="60" customFormat="1" ht="15" x14ac:dyDescent="0.25">
      <c r="B321" s="183"/>
      <c r="C321" s="184"/>
      <c r="D321" s="80"/>
      <c r="E321" s="81"/>
      <c r="F321" s="86"/>
      <c r="G321" s="185"/>
      <c r="H321" s="82"/>
      <c r="I321" s="185"/>
      <c r="J321" s="82"/>
      <c r="K321" s="186"/>
      <c r="L321" s="187"/>
      <c r="M321" s="188" t="str">
        <f>IF(ISBLANK(E321),"",IF(E321&lt;&gt;"VULA Basis","Ikke viktig",IF(ISNUMBER(MATCH(D321,Postnummer!A:A,0)),VLOOKUP(D321,Postnummer!A:D,4,0),"Distrikt")))</f>
        <v/>
      </c>
      <c r="N321" s="188">
        <f t="shared" si="22"/>
        <v>0</v>
      </c>
      <c r="O321" s="188">
        <f t="shared" si="23"/>
        <v>0</v>
      </c>
      <c r="P321" s="189" t="str">
        <f t="shared" si="24"/>
        <v/>
      </c>
      <c r="Q321" s="182" t="e">
        <f>MATCH(P321,'SLA-parameter DRIFT'!$2:$2,0)</f>
        <v>#N/A</v>
      </c>
      <c r="R321" s="182" t="e">
        <f ca="1">MATCH(TIME(HOUR(H321),MINUTE(H321),SECOND(H321)),OFFSET('SLA-parameter DRIFT'!$A$1,0,Q321-1,1000,1))</f>
        <v>#N/A</v>
      </c>
      <c r="S321" s="190" t="e">
        <f ca="1">DATE(YEAR(T321),MONTH(T321),DAY(T321))
+VLOOKUP(TIME(HOUR(T321),MINUTE(T321)-1,0),OFFSET('SLA-parameter DRIFT'!$A$1,2,Q321-1,4,3),3)
+VLOOKUP(TIME(HOUR(T321),MINUTE(T321)-1,0),OFFSET('SLA-parameter DRIFT'!$A$1,2,Q321-1,4,3),2)</f>
        <v>#N/A</v>
      </c>
      <c r="T321" s="191" t="e">
        <f ca="1">VLOOKUP(DATE(YEAR(G321),MONTH(G321),DAY(G321)),Virkedager!C:G,2,0)+
IF(VLOOKUP(DATE(YEAR(G321),MONTH(G321),DAY(G321)),Virkedager!C:G,2,0)=DATE(YEAR(G321),MONTH(G321),DAY(G321)),OFFSET('SLA-parameter DRIFT'!$A$1,R321,Q321-1),OFFSET('SLA-parameter DRIFT'!$A$1,3,Q321-1))</f>
        <v>#N/A</v>
      </c>
      <c r="U321" s="182" t="e">
        <f t="shared" ca="1" si="25"/>
        <v>#N/A</v>
      </c>
      <c r="V321" s="92" t="str">
        <f t="shared" si="21"/>
        <v/>
      </c>
      <c r="W321" s="192"/>
      <c r="Y321" s="193"/>
      <c r="Z321" s="193"/>
    </row>
    <row r="322" spans="2:26" s="60" customFormat="1" ht="15" x14ac:dyDescent="0.25">
      <c r="B322" s="183"/>
      <c r="C322" s="184"/>
      <c r="D322" s="80"/>
      <c r="E322" s="81"/>
      <c r="F322" s="86"/>
      <c r="G322" s="185"/>
      <c r="H322" s="82"/>
      <c r="I322" s="185"/>
      <c r="J322" s="82"/>
      <c r="K322" s="186"/>
      <c r="L322" s="187"/>
      <c r="M322" s="188" t="str">
        <f>IF(ISBLANK(E322),"",IF(E322&lt;&gt;"VULA Basis","Ikke viktig",IF(ISNUMBER(MATCH(D322,Postnummer!A:A,0)),VLOOKUP(D322,Postnummer!A:D,4,0),"Distrikt")))</f>
        <v/>
      </c>
      <c r="N322" s="188">
        <f t="shared" si="22"/>
        <v>0</v>
      </c>
      <c r="O322" s="188">
        <f t="shared" si="23"/>
        <v>0</v>
      </c>
      <c r="P322" s="189" t="str">
        <f t="shared" si="24"/>
        <v/>
      </c>
      <c r="Q322" s="182" t="e">
        <f>MATCH(P322,'SLA-parameter DRIFT'!$2:$2,0)</f>
        <v>#N/A</v>
      </c>
      <c r="R322" s="182" t="e">
        <f ca="1">MATCH(TIME(HOUR(H322),MINUTE(H322),SECOND(H322)),OFFSET('SLA-parameter DRIFT'!$A$1,0,Q322-1,1000,1))</f>
        <v>#N/A</v>
      </c>
      <c r="S322" s="190" t="e">
        <f ca="1">DATE(YEAR(T322),MONTH(T322),DAY(T322))
+VLOOKUP(TIME(HOUR(T322),MINUTE(T322)-1,0),OFFSET('SLA-parameter DRIFT'!$A$1,2,Q322-1,4,3),3)
+VLOOKUP(TIME(HOUR(T322),MINUTE(T322)-1,0),OFFSET('SLA-parameter DRIFT'!$A$1,2,Q322-1,4,3),2)</f>
        <v>#N/A</v>
      </c>
      <c r="T322" s="191" t="e">
        <f ca="1">VLOOKUP(DATE(YEAR(G322),MONTH(G322),DAY(G322)),Virkedager!C:G,2,0)+
IF(VLOOKUP(DATE(YEAR(G322),MONTH(G322),DAY(G322)),Virkedager!C:G,2,0)=DATE(YEAR(G322),MONTH(G322),DAY(G322)),OFFSET('SLA-parameter DRIFT'!$A$1,R322,Q322-1),OFFSET('SLA-parameter DRIFT'!$A$1,3,Q322-1))</f>
        <v>#N/A</v>
      </c>
      <c r="U322" s="182" t="e">
        <f t="shared" ca="1" si="25"/>
        <v>#N/A</v>
      </c>
      <c r="V322" s="92" t="str">
        <f t="shared" si="21"/>
        <v/>
      </c>
      <c r="W322" s="192"/>
      <c r="Y322" s="193"/>
      <c r="Z322" s="193"/>
    </row>
    <row r="323" spans="2:26" s="60" customFormat="1" ht="15" x14ac:dyDescent="0.25">
      <c r="B323" s="183"/>
      <c r="C323" s="184"/>
      <c r="D323" s="80"/>
      <c r="E323" s="81"/>
      <c r="F323" s="86"/>
      <c r="G323" s="185"/>
      <c r="H323" s="82"/>
      <c r="I323" s="185"/>
      <c r="J323" s="82"/>
      <c r="K323" s="186"/>
      <c r="L323" s="187"/>
      <c r="M323" s="188" t="str">
        <f>IF(ISBLANK(E323),"",IF(E323&lt;&gt;"VULA Basis","Ikke viktig",IF(ISNUMBER(MATCH(D323,Postnummer!A:A,0)),VLOOKUP(D323,Postnummer!A:D,4,0),"Distrikt")))</f>
        <v/>
      </c>
      <c r="N323" s="188">
        <f t="shared" si="22"/>
        <v>0</v>
      </c>
      <c r="O323" s="188">
        <f t="shared" si="23"/>
        <v>0</v>
      </c>
      <c r="P323" s="189" t="str">
        <f t="shared" si="24"/>
        <v/>
      </c>
      <c r="Q323" s="182" t="e">
        <f>MATCH(P323,'SLA-parameter DRIFT'!$2:$2,0)</f>
        <v>#N/A</v>
      </c>
      <c r="R323" s="182" t="e">
        <f ca="1">MATCH(TIME(HOUR(H323),MINUTE(H323),SECOND(H323)),OFFSET('SLA-parameter DRIFT'!$A$1,0,Q323-1,1000,1))</f>
        <v>#N/A</v>
      </c>
      <c r="S323" s="190" t="e">
        <f ca="1">DATE(YEAR(T323),MONTH(T323),DAY(T323))
+VLOOKUP(TIME(HOUR(T323),MINUTE(T323)-1,0),OFFSET('SLA-parameter DRIFT'!$A$1,2,Q323-1,4,3),3)
+VLOOKUP(TIME(HOUR(T323),MINUTE(T323)-1,0),OFFSET('SLA-parameter DRIFT'!$A$1,2,Q323-1,4,3),2)</f>
        <v>#N/A</v>
      </c>
      <c r="T323" s="191" t="e">
        <f ca="1">VLOOKUP(DATE(YEAR(G323),MONTH(G323),DAY(G323)),Virkedager!C:G,2,0)+
IF(VLOOKUP(DATE(YEAR(G323),MONTH(G323),DAY(G323)),Virkedager!C:G,2,0)=DATE(YEAR(G323),MONTH(G323),DAY(G323)),OFFSET('SLA-parameter DRIFT'!$A$1,R323,Q323-1),OFFSET('SLA-parameter DRIFT'!$A$1,3,Q323-1))</f>
        <v>#N/A</v>
      </c>
      <c r="U323" s="182" t="e">
        <f t="shared" ca="1" si="25"/>
        <v>#N/A</v>
      </c>
      <c r="V323" s="92" t="str">
        <f t="shared" ref="V323:V386" si="26">IF(G323="","",IF(NOT(U323),K323,0))</f>
        <v/>
      </c>
      <c r="W323" s="192"/>
      <c r="Y323" s="193"/>
      <c r="Z323" s="193"/>
    </row>
    <row r="324" spans="2:26" s="60" customFormat="1" ht="15" x14ac:dyDescent="0.25">
      <c r="B324" s="183"/>
      <c r="C324" s="184"/>
      <c r="D324" s="80"/>
      <c r="E324" s="81"/>
      <c r="F324" s="86"/>
      <c r="G324" s="185"/>
      <c r="H324" s="82"/>
      <c r="I324" s="185"/>
      <c r="J324" s="82"/>
      <c r="K324" s="186"/>
      <c r="L324" s="187"/>
      <c r="M324" s="188" t="str">
        <f>IF(ISBLANK(E324),"",IF(E324&lt;&gt;"VULA Basis","Ikke viktig",IF(ISNUMBER(MATCH(D324,Postnummer!A:A,0)),VLOOKUP(D324,Postnummer!A:D,4,0),"Distrikt")))</f>
        <v/>
      </c>
      <c r="N324" s="188">
        <f t="shared" ref="N324:N387" si="27">DATE(YEAR(G324),MONTH(G324),DAY(G324))+TIME(HOUR(H324),MINUTE(H324),0)</f>
        <v>0</v>
      </c>
      <c r="O324" s="188">
        <f t="shared" ref="O324:O387" si="28">DATE(YEAR(I324),MONTH(I324),DAY(I324))+TIME(HOUR(J324),MINUTE(J324),0)</f>
        <v>0</v>
      </c>
      <c r="P324" s="189" t="str">
        <f t="shared" ref="P324:P387" si="29">E324 &amp; IF(E324&lt;&gt;"VULA Basis",""," (" &amp; IF(AND(M324&lt;&gt;"Distrikt",M324&lt;&gt;""),"Sentralt","Distrikt") &amp; ")")</f>
        <v/>
      </c>
      <c r="Q324" s="182" t="e">
        <f>MATCH(P324,'SLA-parameter DRIFT'!$2:$2,0)</f>
        <v>#N/A</v>
      </c>
      <c r="R324" s="182" t="e">
        <f ca="1">MATCH(TIME(HOUR(H324),MINUTE(H324),SECOND(H324)),OFFSET('SLA-parameter DRIFT'!$A$1,0,Q324-1,1000,1))</f>
        <v>#N/A</v>
      </c>
      <c r="S324" s="190" t="e">
        <f ca="1">DATE(YEAR(T324),MONTH(T324),DAY(T324))
+VLOOKUP(TIME(HOUR(T324),MINUTE(T324)-1,0),OFFSET('SLA-parameter DRIFT'!$A$1,2,Q324-1,4,3),3)
+VLOOKUP(TIME(HOUR(T324),MINUTE(T324)-1,0),OFFSET('SLA-parameter DRIFT'!$A$1,2,Q324-1,4,3),2)</f>
        <v>#N/A</v>
      </c>
      <c r="T324" s="191" t="e">
        <f ca="1">VLOOKUP(DATE(YEAR(G324),MONTH(G324),DAY(G324)),Virkedager!C:G,2,0)+
IF(VLOOKUP(DATE(YEAR(G324),MONTH(G324),DAY(G324)),Virkedager!C:G,2,0)=DATE(YEAR(G324),MONTH(G324),DAY(G324)),OFFSET('SLA-parameter DRIFT'!$A$1,R324,Q324-1),OFFSET('SLA-parameter DRIFT'!$A$1,3,Q324-1))</f>
        <v>#N/A</v>
      </c>
      <c r="U324" s="182" t="e">
        <f t="shared" ca="1" si="25"/>
        <v>#N/A</v>
      </c>
      <c r="V324" s="92" t="str">
        <f t="shared" si="26"/>
        <v/>
      </c>
      <c r="W324" s="192"/>
      <c r="Y324" s="193"/>
      <c r="Z324" s="193"/>
    </row>
    <row r="325" spans="2:26" s="60" customFormat="1" ht="15" x14ac:dyDescent="0.25">
      <c r="B325" s="183"/>
      <c r="C325" s="184"/>
      <c r="D325" s="80"/>
      <c r="E325" s="81"/>
      <c r="F325" s="86"/>
      <c r="G325" s="185"/>
      <c r="H325" s="82"/>
      <c r="I325" s="185"/>
      <c r="J325" s="82"/>
      <c r="K325" s="186"/>
      <c r="L325" s="187"/>
      <c r="M325" s="188" t="str">
        <f>IF(ISBLANK(E325),"",IF(E325&lt;&gt;"VULA Basis","Ikke viktig",IF(ISNUMBER(MATCH(D325,Postnummer!A:A,0)),VLOOKUP(D325,Postnummer!A:D,4,0),"Distrikt")))</f>
        <v/>
      </c>
      <c r="N325" s="188">
        <f t="shared" si="27"/>
        <v>0</v>
      </c>
      <c r="O325" s="188">
        <f t="shared" si="28"/>
        <v>0</v>
      </c>
      <c r="P325" s="189" t="str">
        <f t="shared" si="29"/>
        <v/>
      </c>
      <c r="Q325" s="182" t="e">
        <f>MATCH(P325,'SLA-parameter DRIFT'!$2:$2,0)</f>
        <v>#N/A</v>
      </c>
      <c r="R325" s="182" t="e">
        <f ca="1">MATCH(TIME(HOUR(H325),MINUTE(H325),SECOND(H325)),OFFSET('SLA-parameter DRIFT'!$A$1,0,Q325-1,1000,1))</f>
        <v>#N/A</v>
      </c>
      <c r="S325" s="190" t="e">
        <f ca="1">DATE(YEAR(T325),MONTH(T325),DAY(T325))
+VLOOKUP(TIME(HOUR(T325),MINUTE(T325)-1,0),OFFSET('SLA-parameter DRIFT'!$A$1,2,Q325-1,4,3),3)
+VLOOKUP(TIME(HOUR(T325),MINUTE(T325)-1,0),OFFSET('SLA-parameter DRIFT'!$A$1,2,Q325-1,4,3),2)</f>
        <v>#N/A</v>
      </c>
      <c r="T325" s="191" t="e">
        <f ca="1">VLOOKUP(DATE(YEAR(G325),MONTH(G325),DAY(G325)),Virkedager!C:G,2,0)+
IF(VLOOKUP(DATE(YEAR(G325),MONTH(G325),DAY(G325)),Virkedager!C:G,2,0)=DATE(YEAR(G325),MONTH(G325),DAY(G325)),OFFSET('SLA-parameter DRIFT'!$A$1,R325,Q325-1),OFFSET('SLA-parameter DRIFT'!$A$1,3,Q325-1))</f>
        <v>#N/A</v>
      </c>
      <c r="U325" s="182" t="e">
        <f t="shared" ca="1" si="25"/>
        <v>#N/A</v>
      </c>
      <c r="V325" s="92" t="str">
        <f t="shared" si="26"/>
        <v/>
      </c>
      <c r="W325" s="192"/>
      <c r="Y325" s="193"/>
      <c r="Z325" s="193"/>
    </row>
    <row r="326" spans="2:26" s="60" customFormat="1" ht="15" x14ac:dyDescent="0.25">
      <c r="B326" s="183"/>
      <c r="C326" s="184"/>
      <c r="D326" s="80"/>
      <c r="E326" s="81"/>
      <c r="F326" s="86"/>
      <c r="G326" s="185"/>
      <c r="H326" s="82"/>
      <c r="I326" s="185"/>
      <c r="J326" s="82"/>
      <c r="K326" s="186"/>
      <c r="L326" s="187"/>
      <c r="M326" s="188" t="str">
        <f>IF(ISBLANK(E326),"",IF(E326&lt;&gt;"VULA Basis","Ikke viktig",IF(ISNUMBER(MATCH(D326,Postnummer!A:A,0)),VLOOKUP(D326,Postnummer!A:D,4,0),"Distrikt")))</f>
        <v/>
      </c>
      <c r="N326" s="188">
        <f t="shared" si="27"/>
        <v>0</v>
      </c>
      <c r="O326" s="188">
        <f t="shared" si="28"/>
        <v>0</v>
      </c>
      <c r="P326" s="189" t="str">
        <f t="shared" si="29"/>
        <v/>
      </c>
      <c r="Q326" s="182" t="e">
        <f>MATCH(P326,'SLA-parameter DRIFT'!$2:$2,0)</f>
        <v>#N/A</v>
      </c>
      <c r="R326" s="182" t="e">
        <f ca="1">MATCH(TIME(HOUR(H326),MINUTE(H326),SECOND(H326)),OFFSET('SLA-parameter DRIFT'!$A$1,0,Q326-1,1000,1))</f>
        <v>#N/A</v>
      </c>
      <c r="S326" s="190" t="e">
        <f ca="1">DATE(YEAR(T326),MONTH(T326),DAY(T326))
+VLOOKUP(TIME(HOUR(T326),MINUTE(T326)-1,0),OFFSET('SLA-parameter DRIFT'!$A$1,2,Q326-1,4,3),3)
+VLOOKUP(TIME(HOUR(T326),MINUTE(T326)-1,0),OFFSET('SLA-parameter DRIFT'!$A$1,2,Q326-1,4,3),2)</f>
        <v>#N/A</v>
      </c>
      <c r="T326" s="191" t="e">
        <f ca="1">VLOOKUP(DATE(YEAR(G326),MONTH(G326),DAY(G326)),Virkedager!C:G,2,0)+
IF(VLOOKUP(DATE(YEAR(G326),MONTH(G326),DAY(G326)),Virkedager!C:G,2,0)=DATE(YEAR(G326),MONTH(G326),DAY(G326)),OFFSET('SLA-parameter DRIFT'!$A$1,R326,Q326-1),OFFSET('SLA-parameter DRIFT'!$A$1,3,Q326-1))</f>
        <v>#N/A</v>
      </c>
      <c r="U326" s="182" t="e">
        <f t="shared" ref="U326:U389" ca="1" si="30">O326&lt;=S326</f>
        <v>#N/A</v>
      </c>
      <c r="V326" s="92" t="str">
        <f t="shared" si="26"/>
        <v/>
      </c>
      <c r="W326" s="192"/>
      <c r="Y326" s="193"/>
      <c r="Z326" s="193"/>
    </row>
    <row r="327" spans="2:26" s="60" customFormat="1" ht="15" x14ac:dyDescent="0.25">
      <c r="B327" s="183"/>
      <c r="C327" s="184"/>
      <c r="D327" s="80"/>
      <c r="E327" s="81"/>
      <c r="F327" s="86"/>
      <c r="G327" s="185"/>
      <c r="H327" s="82"/>
      <c r="I327" s="185"/>
      <c r="J327" s="82"/>
      <c r="K327" s="186"/>
      <c r="L327" s="187"/>
      <c r="M327" s="188" t="str">
        <f>IF(ISBLANK(E327),"",IF(E327&lt;&gt;"VULA Basis","Ikke viktig",IF(ISNUMBER(MATCH(D327,Postnummer!A:A,0)),VLOOKUP(D327,Postnummer!A:D,4,0),"Distrikt")))</f>
        <v/>
      </c>
      <c r="N327" s="188">
        <f t="shared" si="27"/>
        <v>0</v>
      </c>
      <c r="O327" s="188">
        <f t="shared" si="28"/>
        <v>0</v>
      </c>
      <c r="P327" s="189" t="str">
        <f t="shared" si="29"/>
        <v/>
      </c>
      <c r="Q327" s="182" t="e">
        <f>MATCH(P327,'SLA-parameter DRIFT'!$2:$2,0)</f>
        <v>#N/A</v>
      </c>
      <c r="R327" s="182" t="e">
        <f ca="1">MATCH(TIME(HOUR(H327),MINUTE(H327),SECOND(H327)),OFFSET('SLA-parameter DRIFT'!$A$1,0,Q327-1,1000,1))</f>
        <v>#N/A</v>
      </c>
      <c r="S327" s="190" t="e">
        <f ca="1">DATE(YEAR(T327),MONTH(T327),DAY(T327))
+VLOOKUP(TIME(HOUR(T327),MINUTE(T327)-1,0),OFFSET('SLA-parameter DRIFT'!$A$1,2,Q327-1,4,3),3)
+VLOOKUP(TIME(HOUR(T327),MINUTE(T327)-1,0),OFFSET('SLA-parameter DRIFT'!$A$1,2,Q327-1,4,3),2)</f>
        <v>#N/A</v>
      </c>
      <c r="T327" s="191" t="e">
        <f ca="1">VLOOKUP(DATE(YEAR(G327),MONTH(G327),DAY(G327)),Virkedager!C:G,2,0)+
IF(VLOOKUP(DATE(YEAR(G327),MONTH(G327),DAY(G327)),Virkedager!C:G,2,0)=DATE(YEAR(G327),MONTH(G327),DAY(G327)),OFFSET('SLA-parameter DRIFT'!$A$1,R327,Q327-1),OFFSET('SLA-parameter DRIFT'!$A$1,3,Q327-1))</f>
        <v>#N/A</v>
      </c>
      <c r="U327" s="182" t="e">
        <f t="shared" ca="1" si="30"/>
        <v>#N/A</v>
      </c>
      <c r="V327" s="92" t="str">
        <f t="shared" si="26"/>
        <v/>
      </c>
      <c r="W327" s="192"/>
      <c r="Y327" s="193"/>
      <c r="Z327" s="193"/>
    </row>
    <row r="328" spans="2:26" s="60" customFormat="1" ht="15" x14ac:dyDescent="0.25">
      <c r="B328" s="183"/>
      <c r="C328" s="184"/>
      <c r="D328" s="80"/>
      <c r="E328" s="81"/>
      <c r="F328" s="86"/>
      <c r="G328" s="185"/>
      <c r="H328" s="82"/>
      <c r="I328" s="185"/>
      <c r="J328" s="82"/>
      <c r="K328" s="186"/>
      <c r="L328" s="187"/>
      <c r="M328" s="188" t="str">
        <f>IF(ISBLANK(E328),"",IF(E328&lt;&gt;"VULA Basis","Ikke viktig",IF(ISNUMBER(MATCH(D328,Postnummer!A:A,0)),VLOOKUP(D328,Postnummer!A:D,4,0),"Distrikt")))</f>
        <v/>
      </c>
      <c r="N328" s="188">
        <f t="shared" si="27"/>
        <v>0</v>
      </c>
      <c r="O328" s="188">
        <f t="shared" si="28"/>
        <v>0</v>
      </c>
      <c r="P328" s="189" t="str">
        <f t="shared" si="29"/>
        <v/>
      </c>
      <c r="Q328" s="182" t="e">
        <f>MATCH(P328,'SLA-parameter DRIFT'!$2:$2,0)</f>
        <v>#N/A</v>
      </c>
      <c r="R328" s="182" t="e">
        <f ca="1">MATCH(TIME(HOUR(H328),MINUTE(H328),SECOND(H328)),OFFSET('SLA-parameter DRIFT'!$A$1,0,Q328-1,1000,1))</f>
        <v>#N/A</v>
      </c>
      <c r="S328" s="190" t="e">
        <f ca="1">DATE(YEAR(T328),MONTH(T328),DAY(T328))
+VLOOKUP(TIME(HOUR(T328),MINUTE(T328)-1,0),OFFSET('SLA-parameter DRIFT'!$A$1,2,Q328-1,4,3),3)
+VLOOKUP(TIME(HOUR(T328),MINUTE(T328)-1,0),OFFSET('SLA-parameter DRIFT'!$A$1,2,Q328-1,4,3),2)</f>
        <v>#N/A</v>
      </c>
      <c r="T328" s="191" t="e">
        <f ca="1">VLOOKUP(DATE(YEAR(G328),MONTH(G328),DAY(G328)),Virkedager!C:G,2,0)+
IF(VLOOKUP(DATE(YEAR(G328),MONTH(G328),DAY(G328)),Virkedager!C:G,2,0)=DATE(YEAR(G328),MONTH(G328),DAY(G328)),OFFSET('SLA-parameter DRIFT'!$A$1,R328,Q328-1),OFFSET('SLA-parameter DRIFT'!$A$1,3,Q328-1))</f>
        <v>#N/A</v>
      </c>
      <c r="U328" s="182" t="e">
        <f t="shared" ca="1" si="30"/>
        <v>#N/A</v>
      </c>
      <c r="V328" s="92" t="str">
        <f t="shared" si="26"/>
        <v/>
      </c>
      <c r="W328" s="192"/>
      <c r="Y328" s="193"/>
      <c r="Z328" s="193"/>
    </row>
    <row r="329" spans="2:26" s="60" customFormat="1" ht="15" x14ac:dyDescent="0.25">
      <c r="B329" s="183"/>
      <c r="C329" s="184"/>
      <c r="D329" s="80"/>
      <c r="E329" s="81"/>
      <c r="F329" s="86"/>
      <c r="G329" s="185"/>
      <c r="H329" s="82"/>
      <c r="I329" s="185"/>
      <c r="J329" s="82"/>
      <c r="K329" s="186"/>
      <c r="L329" s="187"/>
      <c r="M329" s="188" t="str">
        <f>IF(ISBLANK(E329),"",IF(E329&lt;&gt;"VULA Basis","Ikke viktig",IF(ISNUMBER(MATCH(D329,Postnummer!A:A,0)),VLOOKUP(D329,Postnummer!A:D,4,0),"Distrikt")))</f>
        <v/>
      </c>
      <c r="N329" s="188">
        <f t="shared" si="27"/>
        <v>0</v>
      </c>
      <c r="O329" s="188">
        <f t="shared" si="28"/>
        <v>0</v>
      </c>
      <c r="P329" s="189" t="str">
        <f t="shared" si="29"/>
        <v/>
      </c>
      <c r="Q329" s="182" t="e">
        <f>MATCH(P329,'SLA-parameter DRIFT'!$2:$2,0)</f>
        <v>#N/A</v>
      </c>
      <c r="R329" s="182" t="e">
        <f ca="1">MATCH(TIME(HOUR(H329),MINUTE(H329),SECOND(H329)),OFFSET('SLA-parameter DRIFT'!$A$1,0,Q329-1,1000,1))</f>
        <v>#N/A</v>
      </c>
      <c r="S329" s="190" t="e">
        <f ca="1">DATE(YEAR(T329),MONTH(T329),DAY(T329))
+VLOOKUP(TIME(HOUR(T329),MINUTE(T329)-1,0),OFFSET('SLA-parameter DRIFT'!$A$1,2,Q329-1,4,3),3)
+VLOOKUP(TIME(HOUR(T329),MINUTE(T329)-1,0),OFFSET('SLA-parameter DRIFT'!$A$1,2,Q329-1,4,3),2)</f>
        <v>#N/A</v>
      </c>
      <c r="T329" s="191" t="e">
        <f ca="1">VLOOKUP(DATE(YEAR(G329),MONTH(G329),DAY(G329)),Virkedager!C:G,2,0)+
IF(VLOOKUP(DATE(YEAR(G329),MONTH(G329),DAY(G329)),Virkedager!C:G,2,0)=DATE(YEAR(G329),MONTH(G329),DAY(G329)),OFFSET('SLA-parameter DRIFT'!$A$1,R329,Q329-1),OFFSET('SLA-parameter DRIFT'!$A$1,3,Q329-1))</f>
        <v>#N/A</v>
      </c>
      <c r="U329" s="182" t="e">
        <f t="shared" ca="1" si="30"/>
        <v>#N/A</v>
      </c>
      <c r="V329" s="92" t="str">
        <f t="shared" si="26"/>
        <v/>
      </c>
      <c r="W329" s="192"/>
      <c r="Y329" s="193"/>
      <c r="Z329" s="193"/>
    </row>
    <row r="330" spans="2:26" s="60" customFormat="1" ht="15" x14ac:dyDescent="0.25">
      <c r="B330" s="183"/>
      <c r="C330" s="184"/>
      <c r="D330" s="80"/>
      <c r="E330" s="81"/>
      <c r="F330" s="86"/>
      <c r="G330" s="185"/>
      <c r="H330" s="82"/>
      <c r="I330" s="185"/>
      <c r="J330" s="82"/>
      <c r="K330" s="186"/>
      <c r="L330" s="187"/>
      <c r="M330" s="188" t="str">
        <f>IF(ISBLANK(E330),"",IF(E330&lt;&gt;"VULA Basis","Ikke viktig",IF(ISNUMBER(MATCH(D330,Postnummer!A:A,0)),VLOOKUP(D330,Postnummer!A:D,4,0),"Distrikt")))</f>
        <v/>
      </c>
      <c r="N330" s="188">
        <f t="shared" si="27"/>
        <v>0</v>
      </c>
      <c r="O330" s="188">
        <f t="shared" si="28"/>
        <v>0</v>
      </c>
      <c r="P330" s="189" t="str">
        <f t="shared" si="29"/>
        <v/>
      </c>
      <c r="Q330" s="182" t="e">
        <f>MATCH(P330,'SLA-parameter DRIFT'!$2:$2,0)</f>
        <v>#N/A</v>
      </c>
      <c r="R330" s="182" t="e">
        <f ca="1">MATCH(TIME(HOUR(H330),MINUTE(H330),SECOND(H330)),OFFSET('SLA-parameter DRIFT'!$A$1,0,Q330-1,1000,1))</f>
        <v>#N/A</v>
      </c>
      <c r="S330" s="190" t="e">
        <f ca="1">DATE(YEAR(T330),MONTH(T330),DAY(T330))
+VLOOKUP(TIME(HOUR(T330),MINUTE(T330)-1,0),OFFSET('SLA-parameter DRIFT'!$A$1,2,Q330-1,4,3),3)
+VLOOKUP(TIME(HOUR(T330),MINUTE(T330)-1,0),OFFSET('SLA-parameter DRIFT'!$A$1,2,Q330-1,4,3),2)</f>
        <v>#N/A</v>
      </c>
      <c r="T330" s="191" t="e">
        <f ca="1">VLOOKUP(DATE(YEAR(G330),MONTH(G330),DAY(G330)),Virkedager!C:G,2,0)+
IF(VLOOKUP(DATE(YEAR(G330),MONTH(G330),DAY(G330)),Virkedager!C:G,2,0)=DATE(YEAR(G330),MONTH(G330),DAY(G330)),OFFSET('SLA-parameter DRIFT'!$A$1,R330,Q330-1),OFFSET('SLA-parameter DRIFT'!$A$1,3,Q330-1))</f>
        <v>#N/A</v>
      </c>
      <c r="U330" s="182" t="e">
        <f t="shared" ca="1" si="30"/>
        <v>#N/A</v>
      </c>
      <c r="V330" s="92" t="str">
        <f t="shared" si="26"/>
        <v/>
      </c>
      <c r="W330" s="192"/>
      <c r="Y330" s="193"/>
      <c r="Z330" s="193"/>
    </row>
    <row r="331" spans="2:26" s="60" customFormat="1" ht="15" x14ac:dyDescent="0.25">
      <c r="B331" s="183"/>
      <c r="C331" s="184"/>
      <c r="D331" s="80"/>
      <c r="E331" s="81"/>
      <c r="F331" s="86"/>
      <c r="G331" s="185"/>
      <c r="H331" s="82"/>
      <c r="I331" s="185"/>
      <c r="J331" s="82"/>
      <c r="K331" s="186"/>
      <c r="L331" s="187"/>
      <c r="M331" s="188" t="str">
        <f>IF(ISBLANK(E331),"",IF(E331&lt;&gt;"VULA Basis","Ikke viktig",IF(ISNUMBER(MATCH(D331,Postnummer!A:A,0)),VLOOKUP(D331,Postnummer!A:D,4,0),"Distrikt")))</f>
        <v/>
      </c>
      <c r="N331" s="188">
        <f t="shared" si="27"/>
        <v>0</v>
      </c>
      <c r="O331" s="188">
        <f t="shared" si="28"/>
        <v>0</v>
      </c>
      <c r="P331" s="189" t="str">
        <f t="shared" si="29"/>
        <v/>
      </c>
      <c r="Q331" s="182" t="e">
        <f>MATCH(P331,'SLA-parameter DRIFT'!$2:$2,0)</f>
        <v>#N/A</v>
      </c>
      <c r="R331" s="182" t="e">
        <f ca="1">MATCH(TIME(HOUR(H331),MINUTE(H331),SECOND(H331)),OFFSET('SLA-parameter DRIFT'!$A$1,0,Q331-1,1000,1))</f>
        <v>#N/A</v>
      </c>
      <c r="S331" s="190" t="e">
        <f ca="1">DATE(YEAR(T331),MONTH(T331),DAY(T331))
+VLOOKUP(TIME(HOUR(T331),MINUTE(T331)-1,0),OFFSET('SLA-parameter DRIFT'!$A$1,2,Q331-1,4,3),3)
+VLOOKUP(TIME(HOUR(T331),MINUTE(T331)-1,0),OFFSET('SLA-parameter DRIFT'!$A$1,2,Q331-1,4,3),2)</f>
        <v>#N/A</v>
      </c>
      <c r="T331" s="191" t="e">
        <f ca="1">VLOOKUP(DATE(YEAR(G331),MONTH(G331),DAY(G331)),Virkedager!C:G,2,0)+
IF(VLOOKUP(DATE(YEAR(G331),MONTH(G331),DAY(G331)),Virkedager!C:G,2,0)=DATE(YEAR(G331),MONTH(G331),DAY(G331)),OFFSET('SLA-parameter DRIFT'!$A$1,R331,Q331-1),OFFSET('SLA-parameter DRIFT'!$A$1,3,Q331-1))</f>
        <v>#N/A</v>
      </c>
      <c r="U331" s="182" t="e">
        <f t="shared" ca="1" si="30"/>
        <v>#N/A</v>
      </c>
      <c r="V331" s="92" t="str">
        <f t="shared" si="26"/>
        <v/>
      </c>
      <c r="W331" s="192"/>
      <c r="Y331" s="193"/>
      <c r="Z331" s="193"/>
    </row>
    <row r="332" spans="2:26" s="60" customFormat="1" ht="15" x14ac:dyDescent="0.25">
      <c r="B332" s="183"/>
      <c r="C332" s="184"/>
      <c r="D332" s="80"/>
      <c r="E332" s="81"/>
      <c r="F332" s="86"/>
      <c r="G332" s="185"/>
      <c r="H332" s="82"/>
      <c r="I332" s="185"/>
      <c r="J332" s="82"/>
      <c r="K332" s="186"/>
      <c r="L332" s="187"/>
      <c r="M332" s="188" t="str">
        <f>IF(ISBLANK(E332),"",IF(E332&lt;&gt;"VULA Basis","Ikke viktig",IF(ISNUMBER(MATCH(D332,Postnummer!A:A,0)),VLOOKUP(D332,Postnummer!A:D,4,0),"Distrikt")))</f>
        <v/>
      </c>
      <c r="N332" s="188">
        <f t="shared" si="27"/>
        <v>0</v>
      </c>
      <c r="O332" s="188">
        <f t="shared" si="28"/>
        <v>0</v>
      </c>
      <c r="P332" s="189" t="str">
        <f t="shared" si="29"/>
        <v/>
      </c>
      <c r="Q332" s="182" t="e">
        <f>MATCH(P332,'SLA-parameter DRIFT'!$2:$2,0)</f>
        <v>#N/A</v>
      </c>
      <c r="R332" s="182" t="e">
        <f ca="1">MATCH(TIME(HOUR(H332),MINUTE(H332),SECOND(H332)),OFFSET('SLA-parameter DRIFT'!$A$1,0,Q332-1,1000,1))</f>
        <v>#N/A</v>
      </c>
      <c r="S332" s="190" t="e">
        <f ca="1">DATE(YEAR(T332),MONTH(T332),DAY(T332))
+VLOOKUP(TIME(HOUR(T332),MINUTE(T332)-1,0),OFFSET('SLA-parameter DRIFT'!$A$1,2,Q332-1,4,3),3)
+VLOOKUP(TIME(HOUR(T332),MINUTE(T332)-1,0),OFFSET('SLA-parameter DRIFT'!$A$1,2,Q332-1,4,3),2)</f>
        <v>#N/A</v>
      </c>
      <c r="T332" s="191" t="e">
        <f ca="1">VLOOKUP(DATE(YEAR(G332),MONTH(G332),DAY(G332)),Virkedager!C:G,2,0)+
IF(VLOOKUP(DATE(YEAR(G332),MONTH(G332),DAY(G332)),Virkedager!C:G,2,0)=DATE(YEAR(G332),MONTH(G332),DAY(G332)),OFFSET('SLA-parameter DRIFT'!$A$1,R332,Q332-1),OFFSET('SLA-parameter DRIFT'!$A$1,3,Q332-1))</f>
        <v>#N/A</v>
      </c>
      <c r="U332" s="182" t="e">
        <f t="shared" ca="1" si="30"/>
        <v>#N/A</v>
      </c>
      <c r="V332" s="92" t="str">
        <f t="shared" si="26"/>
        <v/>
      </c>
      <c r="W332" s="192"/>
      <c r="Y332" s="193"/>
      <c r="Z332" s="193"/>
    </row>
    <row r="333" spans="2:26" s="60" customFormat="1" ht="15" x14ac:dyDescent="0.25">
      <c r="B333" s="183"/>
      <c r="C333" s="184"/>
      <c r="D333" s="80"/>
      <c r="E333" s="81"/>
      <c r="F333" s="86"/>
      <c r="G333" s="185"/>
      <c r="H333" s="82"/>
      <c r="I333" s="185"/>
      <c r="J333" s="82"/>
      <c r="K333" s="186"/>
      <c r="L333" s="187"/>
      <c r="M333" s="188" t="str">
        <f>IF(ISBLANK(E333),"",IF(E333&lt;&gt;"VULA Basis","Ikke viktig",IF(ISNUMBER(MATCH(D333,Postnummer!A:A,0)),VLOOKUP(D333,Postnummer!A:D,4,0),"Distrikt")))</f>
        <v/>
      </c>
      <c r="N333" s="188">
        <f t="shared" si="27"/>
        <v>0</v>
      </c>
      <c r="O333" s="188">
        <f t="shared" si="28"/>
        <v>0</v>
      </c>
      <c r="P333" s="189" t="str">
        <f t="shared" si="29"/>
        <v/>
      </c>
      <c r="Q333" s="182" t="e">
        <f>MATCH(P333,'SLA-parameter DRIFT'!$2:$2,0)</f>
        <v>#N/A</v>
      </c>
      <c r="R333" s="182" t="e">
        <f ca="1">MATCH(TIME(HOUR(H333),MINUTE(H333),SECOND(H333)),OFFSET('SLA-parameter DRIFT'!$A$1,0,Q333-1,1000,1))</f>
        <v>#N/A</v>
      </c>
      <c r="S333" s="190" t="e">
        <f ca="1">DATE(YEAR(T333),MONTH(T333),DAY(T333))
+VLOOKUP(TIME(HOUR(T333),MINUTE(T333)-1,0),OFFSET('SLA-parameter DRIFT'!$A$1,2,Q333-1,4,3),3)
+VLOOKUP(TIME(HOUR(T333),MINUTE(T333)-1,0),OFFSET('SLA-parameter DRIFT'!$A$1,2,Q333-1,4,3),2)</f>
        <v>#N/A</v>
      </c>
      <c r="T333" s="191" t="e">
        <f ca="1">VLOOKUP(DATE(YEAR(G333),MONTH(G333),DAY(G333)),Virkedager!C:G,2,0)+
IF(VLOOKUP(DATE(YEAR(G333),MONTH(G333),DAY(G333)),Virkedager!C:G,2,0)=DATE(YEAR(G333),MONTH(G333),DAY(G333)),OFFSET('SLA-parameter DRIFT'!$A$1,R333,Q333-1),OFFSET('SLA-parameter DRIFT'!$A$1,3,Q333-1))</f>
        <v>#N/A</v>
      </c>
      <c r="U333" s="182" t="e">
        <f t="shared" ca="1" si="30"/>
        <v>#N/A</v>
      </c>
      <c r="V333" s="92" t="str">
        <f t="shared" si="26"/>
        <v/>
      </c>
      <c r="W333" s="192"/>
      <c r="Y333" s="193"/>
      <c r="Z333" s="193"/>
    </row>
    <row r="334" spans="2:26" s="60" customFormat="1" ht="15" x14ac:dyDescent="0.25">
      <c r="B334" s="183"/>
      <c r="C334" s="184"/>
      <c r="D334" s="80"/>
      <c r="E334" s="81"/>
      <c r="F334" s="86"/>
      <c r="G334" s="185"/>
      <c r="H334" s="82"/>
      <c r="I334" s="185"/>
      <c r="J334" s="82"/>
      <c r="K334" s="186"/>
      <c r="L334" s="187"/>
      <c r="M334" s="188" t="str">
        <f>IF(ISBLANK(E334),"",IF(E334&lt;&gt;"VULA Basis","Ikke viktig",IF(ISNUMBER(MATCH(D334,Postnummer!A:A,0)),VLOOKUP(D334,Postnummer!A:D,4,0),"Distrikt")))</f>
        <v/>
      </c>
      <c r="N334" s="188">
        <f t="shared" si="27"/>
        <v>0</v>
      </c>
      <c r="O334" s="188">
        <f t="shared" si="28"/>
        <v>0</v>
      </c>
      <c r="P334" s="189" t="str">
        <f t="shared" si="29"/>
        <v/>
      </c>
      <c r="Q334" s="182" t="e">
        <f>MATCH(P334,'SLA-parameter DRIFT'!$2:$2,0)</f>
        <v>#N/A</v>
      </c>
      <c r="R334" s="182" t="e">
        <f ca="1">MATCH(TIME(HOUR(H334),MINUTE(H334),SECOND(H334)),OFFSET('SLA-parameter DRIFT'!$A$1,0,Q334-1,1000,1))</f>
        <v>#N/A</v>
      </c>
      <c r="S334" s="190" t="e">
        <f ca="1">DATE(YEAR(T334),MONTH(T334),DAY(T334))
+VLOOKUP(TIME(HOUR(T334),MINUTE(T334)-1,0),OFFSET('SLA-parameter DRIFT'!$A$1,2,Q334-1,4,3),3)
+VLOOKUP(TIME(HOUR(T334),MINUTE(T334)-1,0),OFFSET('SLA-parameter DRIFT'!$A$1,2,Q334-1,4,3),2)</f>
        <v>#N/A</v>
      </c>
      <c r="T334" s="191" t="e">
        <f ca="1">VLOOKUP(DATE(YEAR(G334),MONTH(G334),DAY(G334)),Virkedager!C:G,2,0)+
IF(VLOOKUP(DATE(YEAR(G334),MONTH(G334),DAY(G334)),Virkedager!C:G,2,0)=DATE(YEAR(G334),MONTH(G334),DAY(G334)),OFFSET('SLA-parameter DRIFT'!$A$1,R334,Q334-1),OFFSET('SLA-parameter DRIFT'!$A$1,3,Q334-1))</f>
        <v>#N/A</v>
      </c>
      <c r="U334" s="182" t="e">
        <f t="shared" ca="1" si="30"/>
        <v>#N/A</v>
      </c>
      <c r="V334" s="92" t="str">
        <f t="shared" si="26"/>
        <v/>
      </c>
      <c r="W334" s="192"/>
      <c r="Y334" s="193"/>
      <c r="Z334" s="193"/>
    </row>
    <row r="335" spans="2:26" s="60" customFormat="1" ht="15" x14ac:dyDescent="0.25">
      <c r="B335" s="183"/>
      <c r="C335" s="184"/>
      <c r="D335" s="80"/>
      <c r="E335" s="81"/>
      <c r="F335" s="86"/>
      <c r="G335" s="185"/>
      <c r="H335" s="82"/>
      <c r="I335" s="185"/>
      <c r="J335" s="82"/>
      <c r="K335" s="186"/>
      <c r="L335" s="187"/>
      <c r="M335" s="188" t="str">
        <f>IF(ISBLANK(E335),"",IF(E335&lt;&gt;"VULA Basis","Ikke viktig",IF(ISNUMBER(MATCH(D335,Postnummer!A:A,0)),VLOOKUP(D335,Postnummer!A:D,4,0),"Distrikt")))</f>
        <v/>
      </c>
      <c r="N335" s="188">
        <f t="shared" si="27"/>
        <v>0</v>
      </c>
      <c r="O335" s="188">
        <f t="shared" si="28"/>
        <v>0</v>
      </c>
      <c r="P335" s="189" t="str">
        <f t="shared" si="29"/>
        <v/>
      </c>
      <c r="Q335" s="182" t="e">
        <f>MATCH(P335,'SLA-parameter DRIFT'!$2:$2,0)</f>
        <v>#N/A</v>
      </c>
      <c r="R335" s="182" t="e">
        <f ca="1">MATCH(TIME(HOUR(H335),MINUTE(H335),SECOND(H335)),OFFSET('SLA-parameter DRIFT'!$A$1,0,Q335-1,1000,1))</f>
        <v>#N/A</v>
      </c>
      <c r="S335" s="190" t="e">
        <f ca="1">DATE(YEAR(T335),MONTH(T335),DAY(T335))
+VLOOKUP(TIME(HOUR(T335),MINUTE(T335)-1,0),OFFSET('SLA-parameter DRIFT'!$A$1,2,Q335-1,4,3),3)
+VLOOKUP(TIME(HOUR(T335),MINUTE(T335)-1,0),OFFSET('SLA-parameter DRIFT'!$A$1,2,Q335-1,4,3),2)</f>
        <v>#N/A</v>
      </c>
      <c r="T335" s="191" t="e">
        <f ca="1">VLOOKUP(DATE(YEAR(G335),MONTH(G335),DAY(G335)),Virkedager!C:G,2,0)+
IF(VLOOKUP(DATE(YEAR(G335),MONTH(G335),DAY(G335)),Virkedager!C:G,2,0)=DATE(YEAR(G335),MONTH(G335),DAY(G335)),OFFSET('SLA-parameter DRIFT'!$A$1,R335,Q335-1),OFFSET('SLA-parameter DRIFT'!$A$1,3,Q335-1))</f>
        <v>#N/A</v>
      </c>
      <c r="U335" s="182" t="e">
        <f t="shared" ca="1" si="30"/>
        <v>#N/A</v>
      </c>
      <c r="V335" s="92" t="str">
        <f t="shared" si="26"/>
        <v/>
      </c>
      <c r="W335" s="192"/>
      <c r="Y335" s="193"/>
      <c r="Z335" s="193"/>
    </row>
    <row r="336" spans="2:26" s="60" customFormat="1" ht="15" x14ac:dyDescent="0.25">
      <c r="B336" s="183"/>
      <c r="C336" s="184"/>
      <c r="D336" s="80"/>
      <c r="E336" s="81"/>
      <c r="F336" s="86"/>
      <c r="G336" s="185"/>
      <c r="H336" s="82"/>
      <c r="I336" s="185"/>
      <c r="J336" s="82"/>
      <c r="K336" s="186"/>
      <c r="L336" s="187"/>
      <c r="M336" s="188" t="str">
        <f>IF(ISBLANK(E336),"",IF(E336&lt;&gt;"VULA Basis","Ikke viktig",IF(ISNUMBER(MATCH(D336,Postnummer!A:A,0)),VLOOKUP(D336,Postnummer!A:D,4,0),"Distrikt")))</f>
        <v/>
      </c>
      <c r="N336" s="188">
        <f t="shared" si="27"/>
        <v>0</v>
      </c>
      <c r="O336" s="188">
        <f t="shared" si="28"/>
        <v>0</v>
      </c>
      <c r="P336" s="189" t="str">
        <f t="shared" si="29"/>
        <v/>
      </c>
      <c r="Q336" s="182" t="e">
        <f>MATCH(P336,'SLA-parameter DRIFT'!$2:$2,0)</f>
        <v>#N/A</v>
      </c>
      <c r="R336" s="182" t="e">
        <f ca="1">MATCH(TIME(HOUR(H336),MINUTE(H336),SECOND(H336)),OFFSET('SLA-parameter DRIFT'!$A$1,0,Q336-1,1000,1))</f>
        <v>#N/A</v>
      </c>
      <c r="S336" s="190" t="e">
        <f ca="1">DATE(YEAR(T336),MONTH(T336),DAY(T336))
+VLOOKUP(TIME(HOUR(T336),MINUTE(T336)-1,0),OFFSET('SLA-parameter DRIFT'!$A$1,2,Q336-1,4,3),3)
+VLOOKUP(TIME(HOUR(T336),MINUTE(T336)-1,0),OFFSET('SLA-parameter DRIFT'!$A$1,2,Q336-1,4,3),2)</f>
        <v>#N/A</v>
      </c>
      <c r="T336" s="191" t="e">
        <f ca="1">VLOOKUP(DATE(YEAR(G336),MONTH(G336),DAY(G336)),Virkedager!C:G,2,0)+
IF(VLOOKUP(DATE(YEAR(G336),MONTH(G336),DAY(G336)),Virkedager!C:G,2,0)=DATE(YEAR(G336),MONTH(G336),DAY(G336)),OFFSET('SLA-parameter DRIFT'!$A$1,R336,Q336-1),OFFSET('SLA-parameter DRIFT'!$A$1,3,Q336-1))</f>
        <v>#N/A</v>
      </c>
      <c r="U336" s="182" t="e">
        <f t="shared" ca="1" si="30"/>
        <v>#N/A</v>
      </c>
      <c r="V336" s="92" t="str">
        <f t="shared" si="26"/>
        <v/>
      </c>
      <c r="W336" s="192"/>
      <c r="Y336" s="193"/>
      <c r="Z336" s="193"/>
    </row>
    <row r="337" spans="2:26" s="60" customFormat="1" ht="15" x14ac:dyDescent="0.25">
      <c r="B337" s="183"/>
      <c r="C337" s="184"/>
      <c r="D337" s="80"/>
      <c r="E337" s="81"/>
      <c r="F337" s="86"/>
      <c r="G337" s="185"/>
      <c r="H337" s="82"/>
      <c r="I337" s="185"/>
      <c r="J337" s="82"/>
      <c r="K337" s="186"/>
      <c r="L337" s="187"/>
      <c r="M337" s="188" t="str">
        <f>IF(ISBLANK(E337),"",IF(E337&lt;&gt;"VULA Basis","Ikke viktig",IF(ISNUMBER(MATCH(D337,Postnummer!A:A,0)),VLOOKUP(D337,Postnummer!A:D,4,0),"Distrikt")))</f>
        <v/>
      </c>
      <c r="N337" s="188">
        <f t="shared" si="27"/>
        <v>0</v>
      </c>
      <c r="O337" s="188">
        <f t="shared" si="28"/>
        <v>0</v>
      </c>
      <c r="P337" s="189" t="str">
        <f t="shared" si="29"/>
        <v/>
      </c>
      <c r="Q337" s="182" t="e">
        <f>MATCH(P337,'SLA-parameter DRIFT'!$2:$2,0)</f>
        <v>#N/A</v>
      </c>
      <c r="R337" s="182" t="e">
        <f ca="1">MATCH(TIME(HOUR(H337),MINUTE(H337),SECOND(H337)),OFFSET('SLA-parameter DRIFT'!$A$1,0,Q337-1,1000,1))</f>
        <v>#N/A</v>
      </c>
      <c r="S337" s="190" t="e">
        <f ca="1">DATE(YEAR(T337),MONTH(T337),DAY(T337))
+VLOOKUP(TIME(HOUR(T337),MINUTE(T337)-1,0),OFFSET('SLA-parameter DRIFT'!$A$1,2,Q337-1,4,3),3)
+VLOOKUP(TIME(HOUR(T337),MINUTE(T337)-1,0),OFFSET('SLA-parameter DRIFT'!$A$1,2,Q337-1,4,3),2)</f>
        <v>#N/A</v>
      </c>
      <c r="T337" s="191" t="e">
        <f ca="1">VLOOKUP(DATE(YEAR(G337),MONTH(G337),DAY(G337)),Virkedager!C:G,2,0)+
IF(VLOOKUP(DATE(YEAR(G337),MONTH(G337),DAY(G337)),Virkedager!C:G,2,0)=DATE(YEAR(G337),MONTH(G337),DAY(G337)),OFFSET('SLA-parameter DRIFT'!$A$1,R337,Q337-1),OFFSET('SLA-parameter DRIFT'!$A$1,3,Q337-1))</f>
        <v>#N/A</v>
      </c>
      <c r="U337" s="182" t="e">
        <f t="shared" ca="1" si="30"/>
        <v>#N/A</v>
      </c>
      <c r="V337" s="92" t="str">
        <f t="shared" si="26"/>
        <v/>
      </c>
      <c r="W337" s="192"/>
      <c r="Y337" s="193"/>
      <c r="Z337" s="193"/>
    </row>
    <row r="338" spans="2:26" s="60" customFormat="1" ht="15" x14ac:dyDescent="0.25">
      <c r="B338" s="183"/>
      <c r="C338" s="184"/>
      <c r="D338" s="80"/>
      <c r="E338" s="81"/>
      <c r="F338" s="86"/>
      <c r="G338" s="185"/>
      <c r="H338" s="82"/>
      <c r="I338" s="185"/>
      <c r="J338" s="82"/>
      <c r="K338" s="186"/>
      <c r="L338" s="187"/>
      <c r="M338" s="188" t="str">
        <f>IF(ISBLANK(E338),"",IF(E338&lt;&gt;"VULA Basis","Ikke viktig",IF(ISNUMBER(MATCH(D338,Postnummer!A:A,0)),VLOOKUP(D338,Postnummer!A:D,4,0),"Distrikt")))</f>
        <v/>
      </c>
      <c r="N338" s="188">
        <f t="shared" si="27"/>
        <v>0</v>
      </c>
      <c r="O338" s="188">
        <f t="shared" si="28"/>
        <v>0</v>
      </c>
      <c r="P338" s="189" t="str">
        <f t="shared" si="29"/>
        <v/>
      </c>
      <c r="Q338" s="182" t="e">
        <f>MATCH(P338,'SLA-parameter DRIFT'!$2:$2,0)</f>
        <v>#N/A</v>
      </c>
      <c r="R338" s="182" t="e">
        <f ca="1">MATCH(TIME(HOUR(H338),MINUTE(H338),SECOND(H338)),OFFSET('SLA-parameter DRIFT'!$A$1,0,Q338-1,1000,1))</f>
        <v>#N/A</v>
      </c>
      <c r="S338" s="190" t="e">
        <f ca="1">DATE(YEAR(T338),MONTH(T338),DAY(T338))
+VLOOKUP(TIME(HOUR(T338),MINUTE(T338)-1,0),OFFSET('SLA-parameter DRIFT'!$A$1,2,Q338-1,4,3),3)
+VLOOKUP(TIME(HOUR(T338),MINUTE(T338)-1,0),OFFSET('SLA-parameter DRIFT'!$A$1,2,Q338-1,4,3),2)</f>
        <v>#N/A</v>
      </c>
      <c r="T338" s="191" t="e">
        <f ca="1">VLOOKUP(DATE(YEAR(G338),MONTH(G338),DAY(G338)),Virkedager!C:G,2,0)+
IF(VLOOKUP(DATE(YEAR(G338),MONTH(G338),DAY(G338)),Virkedager!C:G,2,0)=DATE(YEAR(G338),MONTH(G338),DAY(G338)),OFFSET('SLA-parameter DRIFT'!$A$1,R338,Q338-1),OFFSET('SLA-parameter DRIFT'!$A$1,3,Q338-1))</f>
        <v>#N/A</v>
      </c>
      <c r="U338" s="182" t="e">
        <f t="shared" ca="1" si="30"/>
        <v>#N/A</v>
      </c>
      <c r="V338" s="92" t="str">
        <f t="shared" si="26"/>
        <v/>
      </c>
      <c r="W338" s="192"/>
      <c r="Y338" s="193"/>
      <c r="Z338" s="193"/>
    </row>
    <row r="339" spans="2:26" s="60" customFormat="1" ht="15" x14ac:dyDescent="0.25">
      <c r="B339" s="183"/>
      <c r="C339" s="184"/>
      <c r="D339" s="80"/>
      <c r="E339" s="81"/>
      <c r="F339" s="86"/>
      <c r="G339" s="185"/>
      <c r="H339" s="82"/>
      <c r="I339" s="185"/>
      <c r="J339" s="82"/>
      <c r="K339" s="186"/>
      <c r="L339" s="187"/>
      <c r="M339" s="188" t="str">
        <f>IF(ISBLANK(E339),"",IF(E339&lt;&gt;"VULA Basis","Ikke viktig",IF(ISNUMBER(MATCH(D339,Postnummer!A:A,0)),VLOOKUP(D339,Postnummer!A:D,4,0),"Distrikt")))</f>
        <v/>
      </c>
      <c r="N339" s="188">
        <f t="shared" si="27"/>
        <v>0</v>
      </c>
      <c r="O339" s="188">
        <f t="shared" si="28"/>
        <v>0</v>
      </c>
      <c r="P339" s="189" t="str">
        <f t="shared" si="29"/>
        <v/>
      </c>
      <c r="Q339" s="182" t="e">
        <f>MATCH(P339,'SLA-parameter DRIFT'!$2:$2,0)</f>
        <v>#N/A</v>
      </c>
      <c r="R339" s="182" t="e">
        <f ca="1">MATCH(TIME(HOUR(H339),MINUTE(H339),SECOND(H339)),OFFSET('SLA-parameter DRIFT'!$A$1,0,Q339-1,1000,1))</f>
        <v>#N/A</v>
      </c>
      <c r="S339" s="190" t="e">
        <f ca="1">DATE(YEAR(T339),MONTH(T339),DAY(T339))
+VLOOKUP(TIME(HOUR(T339),MINUTE(T339)-1,0),OFFSET('SLA-parameter DRIFT'!$A$1,2,Q339-1,4,3),3)
+VLOOKUP(TIME(HOUR(T339),MINUTE(T339)-1,0),OFFSET('SLA-parameter DRIFT'!$A$1,2,Q339-1,4,3),2)</f>
        <v>#N/A</v>
      </c>
      <c r="T339" s="191" t="e">
        <f ca="1">VLOOKUP(DATE(YEAR(G339),MONTH(G339),DAY(G339)),Virkedager!C:G,2,0)+
IF(VLOOKUP(DATE(YEAR(G339),MONTH(G339),DAY(G339)),Virkedager!C:G,2,0)=DATE(YEAR(G339),MONTH(G339),DAY(G339)),OFFSET('SLA-parameter DRIFT'!$A$1,R339,Q339-1),OFFSET('SLA-parameter DRIFT'!$A$1,3,Q339-1))</f>
        <v>#N/A</v>
      </c>
      <c r="U339" s="182" t="e">
        <f t="shared" ca="1" si="30"/>
        <v>#N/A</v>
      </c>
      <c r="V339" s="92" t="str">
        <f t="shared" si="26"/>
        <v/>
      </c>
      <c r="W339" s="192"/>
      <c r="Y339" s="193"/>
      <c r="Z339" s="193"/>
    </row>
    <row r="340" spans="2:26" s="60" customFormat="1" ht="15" x14ac:dyDescent="0.25">
      <c r="B340" s="183"/>
      <c r="C340" s="184"/>
      <c r="D340" s="80"/>
      <c r="E340" s="81"/>
      <c r="F340" s="86"/>
      <c r="G340" s="185"/>
      <c r="H340" s="82"/>
      <c r="I340" s="185"/>
      <c r="J340" s="82"/>
      <c r="K340" s="186"/>
      <c r="L340" s="187"/>
      <c r="M340" s="188" t="str">
        <f>IF(ISBLANK(E340),"",IF(E340&lt;&gt;"VULA Basis","Ikke viktig",IF(ISNUMBER(MATCH(D340,Postnummer!A:A,0)),VLOOKUP(D340,Postnummer!A:D,4,0),"Distrikt")))</f>
        <v/>
      </c>
      <c r="N340" s="188">
        <f t="shared" si="27"/>
        <v>0</v>
      </c>
      <c r="O340" s="188">
        <f t="shared" si="28"/>
        <v>0</v>
      </c>
      <c r="P340" s="189" t="str">
        <f t="shared" si="29"/>
        <v/>
      </c>
      <c r="Q340" s="182" t="e">
        <f>MATCH(P340,'SLA-parameter DRIFT'!$2:$2,0)</f>
        <v>#N/A</v>
      </c>
      <c r="R340" s="182" t="e">
        <f ca="1">MATCH(TIME(HOUR(H340),MINUTE(H340),SECOND(H340)),OFFSET('SLA-parameter DRIFT'!$A$1,0,Q340-1,1000,1))</f>
        <v>#N/A</v>
      </c>
      <c r="S340" s="190" t="e">
        <f ca="1">DATE(YEAR(T340),MONTH(T340),DAY(T340))
+VLOOKUP(TIME(HOUR(T340),MINUTE(T340)-1,0),OFFSET('SLA-parameter DRIFT'!$A$1,2,Q340-1,4,3),3)
+VLOOKUP(TIME(HOUR(T340),MINUTE(T340)-1,0),OFFSET('SLA-parameter DRIFT'!$A$1,2,Q340-1,4,3),2)</f>
        <v>#N/A</v>
      </c>
      <c r="T340" s="191" t="e">
        <f ca="1">VLOOKUP(DATE(YEAR(G340),MONTH(G340),DAY(G340)),Virkedager!C:G,2,0)+
IF(VLOOKUP(DATE(YEAR(G340),MONTH(G340),DAY(G340)),Virkedager!C:G,2,0)=DATE(YEAR(G340),MONTH(G340),DAY(G340)),OFFSET('SLA-parameter DRIFT'!$A$1,R340,Q340-1),OFFSET('SLA-parameter DRIFT'!$A$1,3,Q340-1))</f>
        <v>#N/A</v>
      </c>
      <c r="U340" s="182" t="e">
        <f t="shared" ca="1" si="30"/>
        <v>#N/A</v>
      </c>
      <c r="V340" s="92" t="str">
        <f t="shared" si="26"/>
        <v/>
      </c>
      <c r="W340" s="192"/>
      <c r="Y340" s="193"/>
      <c r="Z340" s="193"/>
    </row>
    <row r="341" spans="2:26" s="60" customFormat="1" ht="15" x14ac:dyDescent="0.25">
      <c r="B341" s="183"/>
      <c r="C341" s="184"/>
      <c r="D341" s="80"/>
      <c r="E341" s="81"/>
      <c r="F341" s="86"/>
      <c r="G341" s="185"/>
      <c r="H341" s="82"/>
      <c r="I341" s="185"/>
      <c r="J341" s="82"/>
      <c r="K341" s="186"/>
      <c r="L341" s="187"/>
      <c r="M341" s="188" t="str">
        <f>IF(ISBLANK(E341),"",IF(E341&lt;&gt;"VULA Basis","Ikke viktig",IF(ISNUMBER(MATCH(D341,Postnummer!A:A,0)),VLOOKUP(D341,Postnummer!A:D,4,0),"Distrikt")))</f>
        <v/>
      </c>
      <c r="N341" s="188">
        <f t="shared" si="27"/>
        <v>0</v>
      </c>
      <c r="O341" s="188">
        <f t="shared" si="28"/>
        <v>0</v>
      </c>
      <c r="P341" s="189" t="str">
        <f t="shared" si="29"/>
        <v/>
      </c>
      <c r="Q341" s="182" t="e">
        <f>MATCH(P341,'SLA-parameter DRIFT'!$2:$2,0)</f>
        <v>#N/A</v>
      </c>
      <c r="R341" s="182" t="e">
        <f ca="1">MATCH(TIME(HOUR(H341),MINUTE(H341),SECOND(H341)),OFFSET('SLA-parameter DRIFT'!$A$1,0,Q341-1,1000,1))</f>
        <v>#N/A</v>
      </c>
      <c r="S341" s="190" t="e">
        <f ca="1">DATE(YEAR(T341),MONTH(T341),DAY(T341))
+VLOOKUP(TIME(HOUR(T341),MINUTE(T341)-1,0),OFFSET('SLA-parameter DRIFT'!$A$1,2,Q341-1,4,3),3)
+VLOOKUP(TIME(HOUR(T341),MINUTE(T341)-1,0),OFFSET('SLA-parameter DRIFT'!$A$1,2,Q341-1,4,3),2)</f>
        <v>#N/A</v>
      </c>
      <c r="T341" s="191" t="e">
        <f ca="1">VLOOKUP(DATE(YEAR(G341),MONTH(G341),DAY(G341)),Virkedager!C:G,2,0)+
IF(VLOOKUP(DATE(YEAR(G341),MONTH(G341),DAY(G341)),Virkedager!C:G,2,0)=DATE(YEAR(G341),MONTH(G341),DAY(G341)),OFFSET('SLA-parameter DRIFT'!$A$1,R341,Q341-1),OFFSET('SLA-parameter DRIFT'!$A$1,3,Q341-1))</f>
        <v>#N/A</v>
      </c>
      <c r="U341" s="182" t="e">
        <f t="shared" ca="1" si="30"/>
        <v>#N/A</v>
      </c>
      <c r="V341" s="92" t="str">
        <f t="shared" si="26"/>
        <v/>
      </c>
      <c r="W341" s="192"/>
      <c r="Y341" s="193"/>
      <c r="Z341" s="193"/>
    </row>
    <row r="342" spans="2:26" s="60" customFormat="1" ht="15" x14ac:dyDescent="0.25">
      <c r="B342" s="183"/>
      <c r="C342" s="184"/>
      <c r="D342" s="80"/>
      <c r="E342" s="81"/>
      <c r="F342" s="86"/>
      <c r="G342" s="185"/>
      <c r="H342" s="82"/>
      <c r="I342" s="185"/>
      <c r="J342" s="82"/>
      <c r="K342" s="186"/>
      <c r="L342" s="187"/>
      <c r="M342" s="188" t="str">
        <f>IF(ISBLANK(E342),"",IF(E342&lt;&gt;"VULA Basis","Ikke viktig",IF(ISNUMBER(MATCH(D342,Postnummer!A:A,0)),VLOOKUP(D342,Postnummer!A:D,4,0),"Distrikt")))</f>
        <v/>
      </c>
      <c r="N342" s="188">
        <f t="shared" si="27"/>
        <v>0</v>
      </c>
      <c r="O342" s="188">
        <f t="shared" si="28"/>
        <v>0</v>
      </c>
      <c r="P342" s="189" t="str">
        <f t="shared" si="29"/>
        <v/>
      </c>
      <c r="Q342" s="182" t="e">
        <f>MATCH(P342,'SLA-parameter DRIFT'!$2:$2,0)</f>
        <v>#N/A</v>
      </c>
      <c r="R342" s="182" t="e">
        <f ca="1">MATCH(TIME(HOUR(H342),MINUTE(H342),SECOND(H342)),OFFSET('SLA-parameter DRIFT'!$A$1,0,Q342-1,1000,1))</f>
        <v>#N/A</v>
      </c>
      <c r="S342" s="190" t="e">
        <f ca="1">DATE(YEAR(T342),MONTH(T342),DAY(T342))
+VLOOKUP(TIME(HOUR(T342),MINUTE(T342)-1,0),OFFSET('SLA-parameter DRIFT'!$A$1,2,Q342-1,4,3),3)
+VLOOKUP(TIME(HOUR(T342),MINUTE(T342)-1,0),OFFSET('SLA-parameter DRIFT'!$A$1,2,Q342-1,4,3),2)</f>
        <v>#N/A</v>
      </c>
      <c r="T342" s="191" t="e">
        <f ca="1">VLOOKUP(DATE(YEAR(G342),MONTH(G342),DAY(G342)),Virkedager!C:G,2,0)+
IF(VLOOKUP(DATE(YEAR(G342),MONTH(G342),DAY(G342)),Virkedager!C:G,2,0)=DATE(YEAR(G342),MONTH(G342),DAY(G342)),OFFSET('SLA-parameter DRIFT'!$A$1,R342,Q342-1),OFFSET('SLA-parameter DRIFT'!$A$1,3,Q342-1))</f>
        <v>#N/A</v>
      </c>
      <c r="U342" s="182" t="e">
        <f t="shared" ca="1" si="30"/>
        <v>#N/A</v>
      </c>
      <c r="V342" s="92" t="str">
        <f t="shared" si="26"/>
        <v/>
      </c>
      <c r="W342" s="192"/>
      <c r="Y342" s="193"/>
      <c r="Z342" s="193"/>
    </row>
    <row r="343" spans="2:26" s="60" customFormat="1" ht="15" x14ac:dyDescent="0.25">
      <c r="B343" s="183"/>
      <c r="C343" s="184"/>
      <c r="D343" s="80"/>
      <c r="E343" s="81"/>
      <c r="F343" s="86"/>
      <c r="G343" s="185"/>
      <c r="H343" s="82"/>
      <c r="I343" s="185"/>
      <c r="J343" s="82"/>
      <c r="K343" s="186"/>
      <c r="L343" s="187"/>
      <c r="M343" s="188" t="str">
        <f>IF(ISBLANK(E343),"",IF(E343&lt;&gt;"VULA Basis","Ikke viktig",IF(ISNUMBER(MATCH(D343,Postnummer!A:A,0)),VLOOKUP(D343,Postnummer!A:D,4,0),"Distrikt")))</f>
        <v/>
      </c>
      <c r="N343" s="188">
        <f t="shared" si="27"/>
        <v>0</v>
      </c>
      <c r="O343" s="188">
        <f t="shared" si="28"/>
        <v>0</v>
      </c>
      <c r="P343" s="189" t="str">
        <f t="shared" si="29"/>
        <v/>
      </c>
      <c r="Q343" s="182" t="e">
        <f>MATCH(P343,'SLA-parameter DRIFT'!$2:$2,0)</f>
        <v>#N/A</v>
      </c>
      <c r="R343" s="182" t="e">
        <f ca="1">MATCH(TIME(HOUR(H343),MINUTE(H343),SECOND(H343)),OFFSET('SLA-parameter DRIFT'!$A$1,0,Q343-1,1000,1))</f>
        <v>#N/A</v>
      </c>
      <c r="S343" s="190" t="e">
        <f ca="1">DATE(YEAR(T343),MONTH(T343),DAY(T343))
+VLOOKUP(TIME(HOUR(T343),MINUTE(T343)-1,0),OFFSET('SLA-parameter DRIFT'!$A$1,2,Q343-1,4,3),3)
+VLOOKUP(TIME(HOUR(T343),MINUTE(T343)-1,0),OFFSET('SLA-parameter DRIFT'!$A$1,2,Q343-1,4,3),2)</f>
        <v>#N/A</v>
      </c>
      <c r="T343" s="191" t="e">
        <f ca="1">VLOOKUP(DATE(YEAR(G343),MONTH(G343),DAY(G343)),Virkedager!C:G,2,0)+
IF(VLOOKUP(DATE(YEAR(G343),MONTH(G343),DAY(G343)),Virkedager!C:G,2,0)=DATE(YEAR(G343),MONTH(G343),DAY(G343)),OFFSET('SLA-parameter DRIFT'!$A$1,R343,Q343-1),OFFSET('SLA-parameter DRIFT'!$A$1,3,Q343-1))</f>
        <v>#N/A</v>
      </c>
      <c r="U343" s="182" t="e">
        <f t="shared" ca="1" si="30"/>
        <v>#N/A</v>
      </c>
      <c r="V343" s="92" t="str">
        <f t="shared" si="26"/>
        <v/>
      </c>
      <c r="W343" s="192"/>
      <c r="Y343" s="193"/>
      <c r="Z343" s="193"/>
    </row>
    <row r="344" spans="2:26" s="60" customFormat="1" ht="15" x14ac:dyDescent="0.25">
      <c r="B344" s="183"/>
      <c r="C344" s="184"/>
      <c r="D344" s="80"/>
      <c r="E344" s="81"/>
      <c r="F344" s="86"/>
      <c r="G344" s="185"/>
      <c r="H344" s="82"/>
      <c r="I344" s="185"/>
      <c r="J344" s="82"/>
      <c r="K344" s="186"/>
      <c r="L344" s="187"/>
      <c r="M344" s="188" t="str">
        <f>IF(ISBLANK(E344),"",IF(E344&lt;&gt;"VULA Basis","Ikke viktig",IF(ISNUMBER(MATCH(D344,Postnummer!A:A,0)),VLOOKUP(D344,Postnummer!A:D,4,0),"Distrikt")))</f>
        <v/>
      </c>
      <c r="N344" s="188">
        <f t="shared" si="27"/>
        <v>0</v>
      </c>
      <c r="O344" s="188">
        <f t="shared" si="28"/>
        <v>0</v>
      </c>
      <c r="P344" s="189" t="str">
        <f t="shared" si="29"/>
        <v/>
      </c>
      <c r="Q344" s="182" t="e">
        <f>MATCH(P344,'SLA-parameter DRIFT'!$2:$2,0)</f>
        <v>#N/A</v>
      </c>
      <c r="R344" s="182" t="e">
        <f ca="1">MATCH(TIME(HOUR(H344),MINUTE(H344),SECOND(H344)),OFFSET('SLA-parameter DRIFT'!$A$1,0,Q344-1,1000,1))</f>
        <v>#N/A</v>
      </c>
      <c r="S344" s="190" t="e">
        <f ca="1">DATE(YEAR(T344),MONTH(T344),DAY(T344))
+VLOOKUP(TIME(HOUR(T344),MINUTE(T344)-1,0),OFFSET('SLA-parameter DRIFT'!$A$1,2,Q344-1,4,3),3)
+VLOOKUP(TIME(HOUR(T344),MINUTE(T344)-1,0),OFFSET('SLA-parameter DRIFT'!$A$1,2,Q344-1,4,3),2)</f>
        <v>#N/A</v>
      </c>
      <c r="T344" s="191" t="e">
        <f ca="1">VLOOKUP(DATE(YEAR(G344),MONTH(G344),DAY(G344)),Virkedager!C:G,2,0)+
IF(VLOOKUP(DATE(YEAR(G344),MONTH(G344),DAY(G344)),Virkedager!C:G,2,0)=DATE(YEAR(G344),MONTH(G344),DAY(G344)),OFFSET('SLA-parameter DRIFT'!$A$1,R344,Q344-1),OFFSET('SLA-parameter DRIFT'!$A$1,3,Q344-1))</f>
        <v>#N/A</v>
      </c>
      <c r="U344" s="182" t="e">
        <f t="shared" ca="1" si="30"/>
        <v>#N/A</v>
      </c>
      <c r="V344" s="92" t="str">
        <f t="shared" si="26"/>
        <v/>
      </c>
      <c r="W344" s="192"/>
      <c r="Y344" s="193"/>
      <c r="Z344" s="193"/>
    </row>
    <row r="345" spans="2:26" s="60" customFormat="1" ht="15" x14ac:dyDescent="0.25">
      <c r="B345" s="183"/>
      <c r="C345" s="184"/>
      <c r="D345" s="80"/>
      <c r="E345" s="81"/>
      <c r="F345" s="86"/>
      <c r="G345" s="185"/>
      <c r="H345" s="82"/>
      <c r="I345" s="185"/>
      <c r="J345" s="82"/>
      <c r="K345" s="186"/>
      <c r="L345" s="187"/>
      <c r="M345" s="188" t="str">
        <f>IF(ISBLANK(E345),"",IF(E345&lt;&gt;"VULA Basis","Ikke viktig",IF(ISNUMBER(MATCH(D345,Postnummer!A:A,0)),VLOOKUP(D345,Postnummer!A:D,4,0),"Distrikt")))</f>
        <v/>
      </c>
      <c r="N345" s="188">
        <f t="shared" si="27"/>
        <v>0</v>
      </c>
      <c r="O345" s="188">
        <f t="shared" si="28"/>
        <v>0</v>
      </c>
      <c r="P345" s="189" t="str">
        <f t="shared" si="29"/>
        <v/>
      </c>
      <c r="Q345" s="182" t="e">
        <f>MATCH(P345,'SLA-parameter DRIFT'!$2:$2,0)</f>
        <v>#N/A</v>
      </c>
      <c r="R345" s="182" t="e">
        <f ca="1">MATCH(TIME(HOUR(H345),MINUTE(H345),SECOND(H345)),OFFSET('SLA-parameter DRIFT'!$A$1,0,Q345-1,1000,1))</f>
        <v>#N/A</v>
      </c>
      <c r="S345" s="190" t="e">
        <f ca="1">DATE(YEAR(T345),MONTH(T345),DAY(T345))
+VLOOKUP(TIME(HOUR(T345),MINUTE(T345)-1,0),OFFSET('SLA-parameter DRIFT'!$A$1,2,Q345-1,4,3),3)
+VLOOKUP(TIME(HOUR(T345),MINUTE(T345)-1,0),OFFSET('SLA-parameter DRIFT'!$A$1,2,Q345-1,4,3),2)</f>
        <v>#N/A</v>
      </c>
      <c r="T345" s="191" t="e">
        <f ca="1">VLOOKUP(DATE(YEAR(G345),MONTH(G345),DAY(G345)),Virkedager!C:G,2,0)+
IF(VLOOKUP(DATE(YEAR(G345),MONTH(G345),DAY(G345)),Virkedager!C:G,2,0)=DATE(YEAR(G345),MONTH(G345),DAY(G345)),OFFSET('SLA-parameter DRIFT'!$A$1,R345,Q345-1),OFFSET('SLA-parameter DRIFT'!$A$1,3,Q345-1))</f>
        <v>#N/A</v>
      </c>
      <c r="U345" s="182" t="e">
        <f t="shared" ca="1" si="30"/>
        <v>#N/A</v>
      </c>
      <c r="V345" s="92" t="str">
        <f t="shared" si="26"/>
        <v/>
      </c>
      <c r="W345" s="192"/>
      <c r="Y345" s="193"/>
      <c r="Z345" s="193"/>
    </row>
    <row r="346" spans="2:26" s="60" customFormat="1" ht="15" x14ac:dyDescent="0.25">
      <c r="B346" s="183"/>
      <c r="C346" s="184"/>
      <c r="D346" s="80"/>
      <c r="E346" s="81"/>
      <c r="F346" s="86"/>
      <c r="G346" s="185"/>
      <c r="H346" s="82"/>
      <c r="I346" s="185"/>
      <c r="J346" s="82"/>
      <c r="K346" s="186"/>
      <c r="L346" s="187"/>
      <c r="M346" s="188" t="str">
        <f>IF(ISBLANK(E346),"",IF(E346&lt;&gt;"VULA Basis","Ikke viktig",IF(ISNUMBER(MATCH(D346,Postnummer!A:A,0)),VLOOKUP(D346,Postnummer!A:D,4,0),"Distrikt")))</f>
        <v/>
      </c>
      <c r="N346" s="188">
        <f t="shared" si="27"/>
        <v>0</v>
      </c>
      <c r="O346" s="188">
        <f t="shared" si="28"/>
        <v>0</v>
      </c>
      <c r="P346" s="189" t="str">
        <f t="shared" si="29"/>
        <v/>
      </c>
      <c r="Q346" s="182" t="e">
        <f>MATCH(P346,'SLA-parameter DRIFT'!$2:$2,0)</f>
        <v>#N/A</v>
      </c>
      <c r="R346" s="182" t="e">
        <f ca="1">MATCH(TIME(HOUR(H346),MINUTE(H346),SECOND(H346)),OFFSET('SLA-parameter DRIFT'!$A$1,0,Q346-1,1000,1))</f>
        <v>#N/A</v>
      </c>
      <c r="S346" s="190" t="e">
        <f ca="1">DATE(YEAR(T346),MONTH(T346),DAY(T346))
+VLOOKUP(TIME(HOUR(T346),MINUTE(T346)-1,0),OFFSET('SLA-parameter DRIFT'!$A$1,2,Q346-1,4,3),3)
+VLOOKUP(TIME(HOUR(T346),MINUTE(T346)-1,0),OFFSET('SLA-parameter DRIFT'!$A$1,2,Q346-1,4,3),2)</f>
        <v>#N/A</v>
      </c>
      <c r="T346" s="191" t="e">
        <f ca="1">VLOOKUP(DATE(YEAR(G346),MONTH(G346),DAY(G346)),Virkedager!C:G,2,0)+
IF(VLOOKUP(DATE(YEAR(G346),MONTH(G346),DAY(G346)),Virkedager!C:G,2,0)=DATE(YEAR(G346),MONTH(G346),DAY(G346)),OFFSET('SLA-parameter DRIFT'!$A$1,R346,Q346-1),OFFSET('SLA-parameter DRIFT'!$A$1,3,Q346-1))</f>
        <v>#N/A</v>
      </c>
      <c r="U346" s="182" t="e">
        <f t="shared" ca="1" si="30"/>
        <v>#N/A</v>
      </c>
      <c r="V346" s="92" t="str">
        <f t="shared" si="26"/>
        <v/>
      </c>
      <c r="W346" s="192"/>
      <c r="Y346" s="193"/>
      <c r="Z346" s="193"/>
    </row>
    <row r="347" spans="2:26" s="60" customFormat="1" ht="15" x14ac:dyDescent="0.25">
      <c r="B347" s="183"/>
      <c r="C347" s="184"/>
      <c r="D347" s="80"/>
      <c r="E347" s="81"/>
      <c r="F347" s="86"/>
      <c r="G347" s="185"/>
      <c r="H347" s="82"/>
      <c r="I347" s="185"/>
      <c r="J347" s="82"/>
      <c r="K347" s="186"/>
      <c r="L347" s="187"/>
      <c r="M347" s="188" t="str">
        <f>IF(ISBLANK(E347),"",IF(E347&lt;&gt;"VULA Basis","Ikke viktig",IF(ISNUMBER(MATCH(D347,Postnummer!A:A,0)),VLOOKUP(D347,Postnummer!A:D,4,0),"Distrikt")))</f>
        <v/>
      </c>
      <c r="N347" s="188">
        <f t="shared" si="27"/>
        <v>0</v>
      </c>
      <c r="O347" s="188">
        <f t="shared" si="28"/>
        <v>0</v>
      </c>
      <c r="P347" s="189" t="str">
        <f t="shared" si="29"/>
        <v/>
      </c>
      <c r="Q347" s="182" t="e">
        <f>MATCH(P347,'SLA-parameter DRIFT'!$2:$2,0)</f>
        <v>#N/A</v>
      </c>
      <c r="R347" s="182" t="e">
        <f ca="1">MATCH(TIME(HOUR(H347),MINUTE(H347),SECOND(H347)),OFFSET('SLA-parameter DRIFT'!$A$1,0,Q347-1,1000,1))</f>
        <v>#N/A</v>
      </c>
      <c r="S347" s="190" t="e">
        <f ca="1">DATE(YEAR(T347),MONTH(T347),DAY(T347))
+VLOOKUP(TIME(HOUR(T347),MINUTE(T347)-1,0),OFFSET('SLA-parameter DRIFT'!$A$1,2,Q347-1,4,3),3)
+VLOOKUP(TIME(HOUR(T347),MINUTE(T347)-1,0),OFFSET('SLA-parameter DRIFT'!$A$1,2,Q347-1,4,3),2)</f>
        <v>#N/A</v>
      </c>
      <c r="T347" s="191" t="e">
        <f ca="1">VLOOKUP(DATE(YEAR(G347),MONTH(G347),DAY(G347)),Virkedager!C:G,2,0)+
IF(VLOOKUP(DATE(YEAR(G347),MONTH(G347),DAY(G347)),Virkedager!C:G,2,0)=DATE(YEAR(G347),MONTH(G347),DAY(G347)),OFFSET('SLA-parameter DRIFT'!$A$1,R347,Q347-1),OFFSET('SLA-parameter DRIFT'!$A$1,3,Q347-1))</f>
        <v>#N/A</v>
      </c>
      <c r="U347" s="182" t="e">
        <f t="shared" ca="1" si="30"/>
        <v>#N/A</v>
      </c>
      <c r="V347" s="92" t="str">
        <f t="shared" si="26"/>
        <v/>
      </c>
      <c r="W347" s="192"/>
      <c r="Y347" s="193"/>
      <c r="Z347" s="193"/>
    </row>
    <row r="348" spans="2:26" s="60" customFormat="1" ht="15" x14ac:dyDescent="0.25">
      <c r="B348" s="183"/>
      <c r="C348" s="184"/>
      <c r="D348" s="80"/>
      <c r="E348" s="81"/>
      <c r="F348" s="86"/>
      <c r="G348" s="185"/>
      <c r="H348" s="82"/>
      <c r="I348" s="185"/>
      <c r="J348" s="82"/>
      <c r="K348" s="186"/>
      <c r="L348" s="187"/>
      <c r="M348" s="188" t="str">
        <f>IF(ISBLANK(E348),"",IF(E348&lt;&gt;"VULA Basis","Ikke viktig",IF(ISNUMBER(MATCH(D348,Postnummer!A:A,0)),VLOOKUP(D348,Postnummer!A:D,4,0),"Distrikt")))</f>
        <v/>
      </c>
      <c r="N348" s="188">
        <f t="shared" si="27"/>
        <v>0</v>
      </c>
      <c r="O348" s="188">
        <f t="shared" si="28"/>
        <v>0</v>
      </c>
      <c r="P348" s="189" t="str">
        <f t="shared" si="29"/>
        <v/>
      </c>
      <c r="Q348" s="182" t="e">
        <f>MATCH(P348,'SLA-parameter DRIFT'!$2:$2,0)</f>
        <v>#N/A</v>
      </c>
      <c r="R348" s="182" t="e">
        <f ca="1">MATCH(TIME(HOUR(H348),MINUTE(H348),SECOND(H348)),OFFSET('SLA-parameter DRIFT'!$A$1,0,Q348-1,1000,1))</f>
        <v>#N/A</v>
      </c>
      <c r="S348" s="190" t="e">
        <f ca="1">DATE(YEAR(T348),MONTH(T348),DAY(T348))
+VLOOKUP(TIME(HOUR(T348),MINUTE(T348)-1,0),OFFSET('SLA-parameter DRIFT'!$A$1,2,Q348-1,4,3),3)
+VLOOKUP(TIME(HOUR(T348),MINUTE(T348)-1,0),OFFSET('SLA-parameter DRIFT'!$A$1,2,Q348-1,4,3),2)</f>
        <v>#N/A</v>
      </c>
      <c r="T348" s="191" t="e">
        <f ca="1">VLOOKUP(DATE(YEAR(G348),MONTH(G348),DAY(G348)),Virkedager!C:G,2,0)+
IF(VLOOKUP(DATE(YEAR(G348),MONTH(G348),DAY(G348)),Virkedager!C:G,2,0)=DATE(YEAR(G348),MONTH(G348),DAY(G348)),OFFSET('SLA-parameter DRIFT'!$A$1,R348,Q348-1),OFFSET('SLA-parameter DRIFT'!$A$1,3,Q348-1))</f>
        <v>#N/A</v>
      </c>
      <c r="U348" s="182" t="e">
        <f t="shared" ca="1" si="30"/>
        <v>#N/A</v>
      </c>
      <c r="V348" s="92" t="str">
        <f t="shared" si="26"/>
        <v/>
      </c>
      <c r="W348" s="192"/>
      <c r="Y348" s="193"/>
      <c r="Z348" s="193"/>
    </row>
    <row r="349" spans="2:26" s="60" customFormat="1" ht="15" x14ac:dyDescent="0.25">
      <c r="B349" s="183"/>
      <c r="C349" s="184"/>
      <c r="D349" s="80"/>
      <c r="E349" s="81"/>
      <c r="F349" s="86"/>
      <c r="G349" s="185"/>
      <c r="H349" s="82"/>
      <c r="I349" s="185"/>
      <c r="J349" s="82"/>
      <c r="K349" s="186"/>
      <c r="L349" s="187"/>
      <c r="M349" s="188" t="str">
        <f>IF(ISBLANK(E349),"",IF(E349&lt;&gt;"VULA Basis","Ikke viktig",IF(ISNUMBER(MATCH(D349,Postnummer!A:A,0)),VLOOKUP(D349,Postnummer!A:D,4,0),"Distrikt")))</f>
        <v/>
      </c>
      <c r="N349" s="188">
        <f t="shared" si="27"/>
        <v>0</v>
      </c>
      <c r="O349" s="188">
        <f t="shared" si="28"/>
        <v>0</v>
      </c>
      <c r="P349" s="189" t="str">
        <f t="shared" si="29"/>
        <v/>
      </c>
      <c r="Q349" s="182" t="e">
        <f>MATCH(P349,'SLA-parameter DRIFT'!$2:$2,0)</f>
        <v>#N/A</v>
      </c>
      <c r="R349" s="182" t="e">
        <f ca="1">MATCH(TIME(HOUR(H349),MINUTE(H349),SECOND(H349)),OFFSET('SLA-parameter DRIFT'!$A$1,0,Q349-1,1000,1))</f>
        <v>#N/A</v>
      </c>
      <c r="S349" s="190" t="e">
        <f ca="1">DATE(YEAR(T349),MONTH(T349),DAY(T349))
+VLOOKUP(TIME(HOUR(T349),MINUTE(T349)-1,0),OFFSET('SLA-parameter DRIFT'!$A$1,2,Q349-1,4,3),3)
+VLOOKUP(TIME(HOUR(T349),MINUTE(T349)-1,0),OFFSET('SLA-parameter DRIFT'!$A$1,2,Q349-1,4,3),2)</f>
        <v>#N/A</v>
      </c>
      <c r="T349" s="191" t="e">
        <f ca="1">VLOOKUP(DATE(YEAR(G349),MONTH(G349),DAY(G349)),Virkedager!C:G,2,0)+
IF(VLOOKUP(DATE(YEAR(G349),MONTH(G349),DAY(G349)),Virkedager!C:G,2,0)=DATE(YEAR(G349),MONTH(G349),DAY(G349)),OFFSET('SLA-parameter DRIFT'!$A$1,R349,Q349-1),OFFSET('SLA-parameter DRIFT'!$A$1,3,Q349-1))</f>
        <v>#N/A</v>
      </c>
      <c r="U349" s="182" t="e">
        <f t="shared" ca="1" si="30"/>
        <v>#N/A</v>
      </c>
      <c r="V349" s="92" t="str">
        <f t="shared" si="26"/>
        <v/>
      </c>
      <c r="W349" s="192"/>
      <c r="Y349" s="193"/>
      <c r="Z349" s="193"/>
    </row>
    <row r="350" spans="2:26" s="60" customFormat="1" ht="15" x14ac:dyDescent="0.25">
      <c r="B350" s="183"/>
      <c r="C350" s="184"/>
      <c r="D350" s="80"/>
      <c r="E350" s="81"/>
      <c r="F350" s="86"/>
      <c r="G350" s="185"/>
      <c r="H350" s="82"/>
      <c r="I350" s="185"/>
      <c r="J350" s="82"/>
      <c r="K350" s="186"/>
      <c r="L350" s="187"/>
      <c r="M350" s="188" t="str">
        <f>IF(ISBLANK(E350),"",IF(E350&lt;&gt;"VULA Basis","Ikke viktig",IF(ISNUMBER(MATCH(D350,Postnummer!A:A,0)),VLOOKUP(D350,Postnummer!A:D,4,0),"Distrikt")))</f>
        <v/>
      </c>
      <c r="N350" s="188">
        <f t="shared" si="27"/>
        <v>0</v>
      </c>
      <c r="O350" s="188">
        <f t="shared" si="28"/>
        <v>0</v>
      </c>
      <c r="P350" s="189" t="str">
        <f t="shared" si="29"/>
        <v/>
      </c>
      <c r="Q350" s="182" t="e">
        <f>MATCH(P350,'SLA-parameter DRIFT'!$2:$2,0)</f>
        <v>#N/A</v>
      </c>
      <c r="R350" s="182" t="e">
        <f ca="1">MATCH(TIME(HOUR(H350),MINUTE(H350),SECOND(H350)),OFFSET('SLA-parameter DRIFT'!$A$1,0,Q350-1,1000,1))</f>
        <v>#N/A</v>
      </c>
      <c r="S350" s="190" t="e">
        <f ca="1">DATE(YEAR(T350),MONTH(T350),DAY(T350))
+VLOOKUP(TIME(HOUR(T350),MINUTE(T350)-1,0),OFFSET('SLA-parameter DRIFT'!$A$1,2,Q350-1,4,3),3)
+VLOOKUP(TIME(HOUR(T350),MINUTE(T350)-1,0),OFFSET('SLA-parameter DRIFT'!$A$1,2,Q350-1,4,3),2)</f>
        <v>#N/A</v>
      </c>
      <c r="T350" s="191" t="e">
        <f ca="1">VLOOKUP(DATE(YEAR(G350),MONTH(G350),DAY(G350)),Virkedager!C:G,2,0)+
IF(VLOOKUP(DATE(YEAR(G350),MONTH(G350),DAY(G350)),Virkedager!C:G,2,0)=DATE(YEAR(G350),MONTH(G350),DAY(G350)),OFFSET('SLA-parameter DRIFT'!$A$1,R350,Q350-1),OFFSET('SLA-parameter DRIFT'!$A$1,3,Q350-1))</f>
        <v>#N/A</v>
      </c>
      <c r="U350" s="182" t="e">
        <f t="shared" ca="1" si="30"/>
        <v>#N/A</v>
      </c>
      <c r="V350" s="92" t="str">
        <f t="shared" si="26"/>
        <v/>
      </c>
      <c r="W350" s="192"/>
      <c r="Y350" s="193"/>
      <c r="Z350" s="193"/>
    </row>
    <row r="351" spans="2:26" s="60" customFormat="1" ht="15" x14ac:dyDescent="0.25">
      <c r="B351" s="183"/>
      <c r="C351" s="184"/>
      <c r="D351" s="80"/>
      <c r="E351" s="81"/>
      <c r="F351" s="86"/>
      <c r="G351" s="185"/>
      <c r="H351" s="82"/>
      <c r="I351" s="185"/>
      <c r="J351" s="82"/>
      <c r="K351" s="186"/>
      <c r="L351" s="187"/>
      <c r="M351" s="188" t="str">
        <f>IF(ISBLANK(E351),"",IF(E351&lt;&gt;"VULA Basis","Ikke viktig",IF(ISNUMBER(MATCH(D351,Postnummer!A:A,0)),VLOOKUP(D351,Postnummer!A:D,4,0),"Distrikt")))</f>
        <v/>
      </c>
      <c r="N351" s="188">
        <f t="shared" si="27"/>
        <v>0</v>
      </c>
      <c r="O351" s="188">
        <f t="shared" si="28"/>
        <v>0</v>
      </c>
      <c r="P351" s="189" t="str">
        <f t="shared" si="29"/>
        <v/>
      </c>
      <c r="Q351" s="182" t="e">
        <f>MATCH(P351,'SLA-parameter DRIFT'!$2:$2,0)</f>
        <v>#N/A</v>
      </c>
      <c r="R351" s="182" t="e">
        <f ca="1">MATCH(TIME(HOUR(H351),MINUTE(H351),SECOND(H351)),OFFSET('SLA-parameter DRIFT'!$A$1,0,Q351-1,1000,1))</f>
        <v>#N/A</v>
      </c>
      <c r="S351" s="190" t="e">
        <f ca="1">DATE(YEAR(T351),MONTH(T351),DAY(T351))
+VLOOKUP(TIME(HOUR(T351),MINUTE(T351)-1,0),OFFSET('SLA-parameter DRIFT'!$A$1,2,Q351-1,4,3),3)
+VLOOKUP(TIME(HOUR(T351),MINUTE(T351)-1,0),OFFSET('SLA-parameter DRIFT'!$A$1,2,Q351-1,4,3),2)</f>
        <v>#N/A</v>
      </c>
      <c r="T351" s="191" t="e">
        <f ca="1">VLOOKUP(DATE(YEAR(G351),MONTH(G351),DAY(G351)),Virkedager!C:G,2,0)+
IF(VLOOKUP(DATE(YEAR(G351),MONTH(G351),DAY(G351)),Virkedager!C:G,2,0)=DATE(YEAR(G351),MONTH(G351),DAY(G351)),OFFSET('SLA-parameter DRIFT'!$A$1,R351,Q351-1),OFFSET('SLA-parameter DRIFT'!$A$1,3,Q351-1))</f>
        <v>#N/A</v>
      </c>
      <c r="U351" s="182" t="e">
        <f t="shared" ca="1" si="30"/>
        <v>#N/A</v>
      </c>
      <c r="V351" s="92" t="str">
        <f t="shared" si="26"/>
        <v/>
      </c>
      <c r="W351" s="192"/>
      <c r="Y351" s="193"/>
      <c r="Z351" s="193"/>
    </row>
    <row r="352" spans="2:26" s="60" customFormat="1" ht="15" x14ac:dyDescent="0.25">
      <c r="B352" s="183"/>
      <c r="C352" s="184"/>
      <c r="D352" s="80"/>
      <c r="E352" s="81"/>
      <c r="F352" s="86"/>
      <c r="G352" s="185"/>
      <c r="H352" s="82"/>
      <c r="I352" s="185"/>
      <c r="J352" s="82"/>
      <c r="K352" s="186"/>
      <c r="L352" s="187"/>
      <c r="M352" s="188" t="str">
        <f>IF(ISBLANK(E352),"",IF(E352&lt;&gt;"VULA Basis","Ikke viktig",IF(ISNUMBER(MATCH(D352,Postnummer!A:A,0)),VLOOKUP(D352,Postnummer!A:D,4,0),"Distrikt")))</f>
        <v/>
      </c>
      <c r="N352" s="188">
        <f t="shared" si="27"/>
        <v>0</v>
      </c>
      <c r="O352" s="188">
        <f t="shared" si="28"/>
        <v>0</v>
      </c>
      <c r="P352" s="189" t="str">
        <f t="shared" si="29"/>
        <v/>
      </c>
      <c r="Q352" s="182" t="e">
        <f>MATCH(P352,'SLA-parameter DRIFT'!$2:$2,0)</f>
        <v>#N/A</v>
      </c>
      <c r="R352" s="182" t="e">
        <f ca="1">MATCH(TIME(HOUR(H352),MINUTE(H352),SECOND(H352)),OFFSET('SLA-parameter DRIFT'!$A$1,0,Q352-1,1000,1))</f>
        <v>#N/A</v>
      </c>
      <c r="S352" s="190" t="e">
        <f ca="1">DATE(YEAR(T352),MONTH(T352),DAY(T352))
+VLOOKUP(TIME(HOUR(T352),MINUTE(T352)-1,0),OFFSET('SLA-parameter DRIFT'!$A$1,2,Q352-1,4,3),3)
+VLOOKUP(TIME(HOUR(T352),MINUTE(T352)-1,0),OFFSET('SLA-parameter DRIFT'!$A$1,2,Q352-1,4,3),2)</f>
        <v>#N/A</v>
      </c>
      <c r="T352" s="191" t="e">
        <f ca="1">VLOOKUP(DATE(YEAR(G352),MONTH(G352),DAY(G352)),Virkedager!C:G,2,0)+
IF(VLOOKUP(DATE(YEAR(G352),MONTH(G352),DAY(G352)),Virkedager!C:G,2,0)=DATE(YEAR(G352),MONTH(G352),DAY(G352)),OFFSET('SLA-parameter DRIFT'!$A$1,R352,Q352-1),OFFSET('SLA-parameter DRIFT'!$A$1,3,Q352-1))</f>
        <v>#N/A</v>
      </c>
      <c r="U352" s="182" t="e">
        <f t="shared" ca="1" si="30"/>
        <v>#N/A</v>
      </c>
      <c r="V352" s="92" t="str">
        <f t="shared" si="26"/>
        <v/>
      </c>
      <c r="W352" s="192"/>
      <c r="Y352" s="193"/>
      <c r="Z352" s="193"/>
    </row>
    <row r="353" spans="2:26" s="60" customFormat="1" ht="15" x14ac:dyDescent="0.25">
      <c r="B353" s="183"/>
      <c r="C353" s="184"/>
      <c r="D353" s="80"/>
      <c r="E353" s="81"/>
      <c r="F353" s="86"/>
      <c r="G353" s="185"/>
      <c r="H353" s="82"/>
      <c r="I353" s="185"/>
      <c r="J353" s="82"/>
      <c r="K353" s="186"/>
      <c r="L353" s="187"/>
      <c r="M353" s="188" t="str">
        <f>IF(ISBLANK(E353),"",IF(E353&lt;&gt;"VULA Basis","Ikke viktig",IF(ISNUMBER(MATCH(D353,Postnummer!A:A,0)),VLOOKUP(D353,Postnummer!A:D,4,0),"Distrikt")))</f>
        <v/>
      </c>
      <c r="N353" s="188">
        <f t="shared" si="27"/>
        <v>0</v>
      </c>
      <c r="O353" s="188">
        <f t="shared" si="28"/>
        <v>0</v>
      </c>
      <c r="P353" s="189" t="str">
        <f t="shared" si="29"/>
        <v/>
      </c>
      <c r="Q353" s="182" t="e">
        <f>MATCH(P353,'SLA-parameter DRIFT'!$2:$2,0)</f>
        <v>#N/A</v>
      </c>
      <c r="R353" s="182" t="e">
        <f ca="1">MATCH(TIME(HOUR(H353),MINUTE(H353),SECOND(H353)),OFFSET('SLA-parameter DRIFT'!$A$1,0,Q353-1,1000,1))</f>
        <v>#N/A</v>
      </c>
      <c r="S353" s="190" t="e">
        <f ca="1">DATE(YEAR(T353),MONTH(T353),DAY(T353))
+VLOOKUP(TIME(HOUR(T353),MINUTE(T353)-1,0),OFFSET('SLA-parameter DRIFT'!$A$1,2,Q353-1,4,3),3)
+VLOOKUP(TIME(HOUR(T353),MINUTE(T353)-1,0),OFFSET('SLA-parameter DRIFT'!$A$1,2,Q353-1,4,3),2)</f>
        <v>#N/A</v>
      </c>
      <c r="T353" s="191" t="e">
        <f ca="1">VLOOKUP(DATE(YEAR(G353),MONTH(G353),DAY(G353)),Virkedager!C:G,2,0)+
IF(VLOOKUP(DATE(YEAR(G353),MONTH(G353),DAY(G353)),Virkedager!C:G,2,0)=DATE(YEAR(G353),MONTH(G353),DAY(G353)),OFFSET('SLA-parameter DRIFT'!$A$1,R353,Q353-1),OFFSET('SLA-parameter DRIFT'!$A$1,3,Q353-1))</f>
        <v>#N/A</v>
      </c>
      <c r="U353" s="182" t="e">
        <f t="shared" ca="1" si="30"/>
        <v>#N/A</v>
      </c>
      <c r="V353" s="92" t="str">
        <f t="shared" si="26"/>
        <v/>
      </c>
      <c r="W353" s="192"/>
      <c r="Y353" s="193"/>
      <c r="Z353" s="193"/>
    </row>
    <row r="354" spans="2:26" s="60" customFormat="1" ht="15" x14ac:dyDescent="0.25">
      <c r="B354" s="183"/>
      <c r="C354" s="184"/>
      <c r="D354" s="80"/>
      <c r="E354" s="81"/>
      <c r="F354" s="86"/>
      <c r="G354" s="185"/>
      <c r="H354" s="82"/>
      <c r="I354" s="185"/>
      <c r="J354" s="82"/>
      <c r="K354" s="186"/>
      <c r="L354" s="187"/>
      <c r="M354" s="188" t="str">
        <f>IF(ISBLANK(E354),"",IF(E354&lt;&gt;"VULA Basis","Ikke viktig",IF(ISNUMBER(MATCH(D354,Postnummer!A:A,0)),VLOOKUP(D354,Postnummer!A:D,4,0),"Distrikt")))</f>
        <v/>
      </c>
      <c r="N354" s="188">
        <f t="shared" si="27"/>
        <v>0</v>
      </c>
      <c r="O354" s="188">
        <f t="shared" si="28"/>
        <v>0</v>
      </c>
      <c r="P354" s="189" t="str">
        <f t="shared" si="29"/>
        <v/>
      </c>
      <c r="Q354" s="182" t="e">
        <f>MATCH(P354,'SLA-parameter DRIFT'!$2:$2,0)</f>
        <v>#N/A</v>
      </c>
      <c r="R354" s="182" t="e">
        <f ca="1">MATCH(TIME(HOUR(H354),MINUTE(H354),SECOND(H354)),OFFSET('SLA-parameter DRIFT'!$A$1,0,Q354-1,1000,1))</f>
        <v>#N/A</v>
      </c>
      <c r="S354" s="190" t="e">
        <f ca="1">DATE(YEAR(T354),MONTH(T354),DAY(T354))
+VLOOKUP(TIME(HOUR(T354),MINUTE(T354)-1,0),OFFSET('SLA-parameter DRIFT'!$A$1,2,Q354-1,4,3),3)
+VLOOKUP(TIME(HOUR(T354),MINUTE(T354)-1,0),OFFSET('SLA-parameter DRIFT'!$A$1,2,Q354-1,4,3),2)</f>
        <v>#N/A</v>
      </c>
      <c r="T354" s="191" t="e">
        <f ca="1">VLOOKUP(DATE(YEAR(G354),MONTH(G354),DAY(G354)),Virkedager!C:G,2,0)+
IF(VLOOKUP(DATE(YEAR(G354),MONTH(G354),DAY(G354)),Virkedager!C:G,2,0)=DATE(YEAR(G354),MONTH(G354),DAY(G354)),OFFSET('SLA-parameter DRIFT'!$A$1,R354,Q354-1),OFFSET('SLA-parameter DRIFT'!$A$1,3,Q354-1))</f>
        <v>#N/A</v>
      </c>
      <c r="U354" s="182" t="e">
        <f t="shared" ca="1" si="30"/>
        <v>#N/A</v>
      </c>
      <c r="V354" s="92" t="str">
        <f t="shared" si="26"/>
        <v/>
      </c>
      <c r="W354" s="192"/>
      <c r="Y354" s="193"/>
      <c r="Z354" s="193"/>
    </row>
    <row r="355" spans="2:26" s="60" customFormat="1" ht="15" x14ac:dyDescent="0.25">
      <c r="B355" s="183"/>
      <c r="C355" s="184"/>
      <c r="D355" s="80"/>
      <c r="E355" s="81"/>
      <c r="F355" s="86"/>
      <c r="G355" s="185"/>
      <c r="H355" s="82"/>
      <c r="I355" s="185"/>
      <c r="J355" s="82"/>
      <c r="K355" s="186"/>
      <c r="L355" s="187"/>
      <c r="M355" s="188" t="str">
        <f>IF(ISBLANK(E355),"",IF(E355&lt;&gt;"VULA Basis","Ikke viktig",IF(ISNUMBER(MATCH(D355,Postnummer!A:A,0)),VLOOKUP(D355,Postnummer!A:D,4,0),"Distrikt")))</f>
        <v/>
      </c>
      <c r="N355" s="188">
        <f t="shared" si="27"/>
        <v>0</v>
      </c>
      <c r="O355" s="188">
        <f t="shared" si="28"/>
        <v>0</v>
      </c>
      <c r="P355" s="189" t="str">
        <f t="shared" si="29"/>
        <v/>
      </c>
      <c r="Q355" s="182" t="e">
        <f>MATCH(P355,'SLA-parameter DRIFT'!$2:$2,0)</f>
        <v>#N/A</v>
      </c>
      <c r="R355" s="182" t="e">
        <f ca="1">MATCH(TIME(HOUR(H355),MINUTE(H355),SECOND(H355)),OFFSET('SLA-parameter DRIFT'!$A$1,0,Q355-1,1000,1))</f>
        <v>#N/A</v>
      </c>
      <c r="S355" s="190" t="e">
        <f ca="1">DATE(YEAR(T355),MONTH(T355),DAY(T355))
+VLOOKUP(TIME(HOUR(T355),MINUTE(T355)-1,0),OFFSET('SLA-parameter DRIFT'!$A$1,2,Q355-1,4,3),3)
+VLOOKUP(TIME(HOUR(T355),MINUTE(T355)-1,0),OFFSET('SLA-parameter DRIFT'!$A$1,2,Q355-1,4,3),2)</f>
        <v>#N/A</v>
      </c>
      <c r="T355" s="191" t="e">
        <f ca="1">VLOOKUP(DATE(YEAR(G355),MONTH(G355),DAY(G355)),Virkedager!C:G,2,0)+
IF(VLOOKUP(DATE(YEAR(G355),MONTH(G355),DAY(G355)),Virkedager!C:G,2,0)=DATE(YEAR(G355),MONTH(G355),DAY(G355)),OFFSET('SLA-parameter DRIFT'!$A$1,R355,Q355-1),OFFSET('SLA-parameter DRIFT'!$A$1,3,Q355-1))</f>
        <v>#N/A</v>
      </c>
      <c r="U355" s="182" t="e">
        <f t="shared" ca="1" si="30"/>
        <v>#N/A</v>
      </c>
      <c r="V355" s="92" t="str">
        <f t="shared" si="26"/>
        <v/>
      </c>
      <c r="W355" s="192"/>
      <c r="Y355" s="193"/>
      <c r="Z355" s="193"/>
    </row>
    <row r="356" spans="2:26" s="60" customFormat="1" ht="15" x14ac:dyDescent="0.25">
      <c r="B356" s="183"/>
      <c r="C356" s="184"/>
      <c r="D356" s="80"/>
      <c r="E356" s="81"/>
      <c r="F356" s="86"/>
      <c r="G356" s="185"/>
      <c r="H356" s="82"/>
      <c r="I356" s="185"/>
      <c r="J356" s="82"/>
      <c r="K356" s="186"/>
      <c r="L356" s="187"/>
      <c r="M356" s="188" t="str">
        <f>IF(ISBLANK(E356),"",IF(E356&lt;&gt;"VULA Basis","Ikke viktig",IF(ISNUMBER(MATCH(D356,Postnummer!A:A,0)),VLOOKUP(D356,Postnummer!A:D,4,0),"Distrikt")))</f>
        <v/>
      </c>
      <c r="N356" s="188">
        <f t="shared" si="27"/>
        <v>0</v>
      </c>
      <c r="O356" s="188">
        <f t="shared" si="28"/>
        <v>0</v>
      </c>
      <c r="P356" s="189" t="str">
        <f t="shared" si="29"/>
        <v/>
      </c>
      <c r="Q356" s="182" t="e">
        <f>MATCH(P356,'SLA-parameter DRIFT'!$2:$2,0)</f>
        <v>#N/A</v>
      </c>
      <c r="R356" s="182" t="e">
        <f ca="1">MATCH(TIME(HOUR(H356),MINUTE(H356),SECOND(H356)),OFFSET('SLA-parameter DRIFT'!$A$1,0,Q356-1,1000,1))</f>
        <v>#N/A</v>
      </c>
      <c r="S356" s="190" t="e">
        <f ca="1">DATE(YEAR(T356),MONTH(T356),DAY(T356))
+VLOOKUP(TIME(HOUR(T356),MINUTE(T356)-1,0),OFFSET('SLA-parameter DRIFT'!$A$1,2,Q356-1,4,3),3)
+VLOOKUP(TIME(HOUR(T356),MINUTE(T356)-1,0),OFFSET('SLA-parameter DRIFT'!$A$1,2,Q356-1,4,3),2)</f>
        <v>#N/A</v>
      </c>
      <c r="T356" s="191" t="e">
        <f ca="1">VLOOKUP(DATE(YEAR(G356),MONTH(G356),DAY(G356)),Virkedager!C:G,2,0)+
IF(VLOOKUP(DATE(YEAR(G356),MONTH(G356),DAY(G356)),Virkedager!C:G,2,0)=DATE(YEAR(G356),MONTH(G356),DAY(G356)),OFFSET('SLA-parameter DRIFT'!$A$1,R356,Q356-1),OFFSET('SLA-parameter DRIFT'!$A$1,3,Q356-1))</f>
        <v>#N/A</v>
      </c>
      <c r="U356" s="182" t="e">
        <f t="shared" ca="1" si="30"/>
        <v>#N/A</v>
      </c>
      <c r="V356" s="92" t="str">
        <f t="shared" si="26"/>
        <v/>
      </c>
      <c r="W356" s="192"/>
      <c r="Y356" s="193"/>
      <c r="Z356" s="193"/>
    </row>
    <row r="357" spans="2:26" s="60" customFormat="1" ht="15" x14ac:dyDescent="0.25">
      <c r="B357" s="183"/>
      <c r="C357" s="184"/>
      <c r="D357" s="80"/>
      <c r="E357" s="81"/>
      <c r="F357" s="86"/>
      <c r="G357" s="185"/>
      <c r="H357" s="82"/>
      <c r="I357" s="185"/>
      <c r="J357" s="82"/>
      <c r="K357" s="186"/>
      <c r="L357" s="187"/>
      <c r="M357" s="188" t="str">
        <f>IF(ISBLANK(E357),"",IF(E357&lt;&gt;"VULA Basis","Ikke viktig",IF(ISNUMBER(MATCH(D357,Postnummer!A:A,0)),VLOOKUP(D357,Postnummer!A:D,4,0),"Distrikt")))</f>
        <v/>
      </c>
      <c r="N357" s="188">
        <f t="shared" si="27"/>
        <v>0</v>
      </c>
      <c r="O357" s="188">
        <f t="shared" si="28"/>
        <v>0</v>
      </c>
      <c r="P357" s="189" t="str">
        <f t="shared" si="29"/>
        <v/>
      </c>
      <c r="Q357" s="182" t="e">
        <f>MATCH(P357,'SLA-parameter DRIFT'!$2:$2,0)</f>
        <v>#N/A</v>
      </c>
      <c r="R357" s="182" t="e">
        <f ca="1">MATCH(TIME(HOUR(H357),MINUTE(H357),SECOND(H357)),OFFSET('SLA-parameter DRIFT'!$A$1,0,Q357-1,1000,1))</f>
        <v>#N/A</v>
      </c>
      <c r="S357" s="190" t="e">
        <f ca="1">DATE(YEAR(T357),MONTH(T357),DAY(T357))
+VLOOKUP(TIME(HOUR(T357),MINUTE(T357)-1,0),OFFSET('SLA-parameter DRIFT'!$A$1,2,Q357-1,4,3),3)
+VLOOKUP(TIME(HOUR(T357),MINUTE(T357)-1,0),OFFSET('SLA-parameter DRIFT'!$A$1,2,Q357-1,4,3),2)</f>
        <v>#N/A</v>
      </c>
      <c r="T357" s="191" t="e">
        <f ca="1">VLOOKUP(DATE(YEAR(G357),MONTH(G357),DAY(G357)),Virkedager!C:G,2,0)+
IF(VLOOKUP(DATE(YEAR(G357),MONTH(G357),DAY(G357)),Virkedager!C:G,2,0)=DATE(YEAR(G357),MONTH(G357),DAY(G357)),OFFSET('SLA-parameter DRIFT'!$A$1,R357,Q357-1),OFFSET('SLA-parameter DRIFT'!$A$1,3,Q357-1))</f>
        <v>#N/A</v>
      </c>
      <c r="U357" s="182" t="e">
        <f t="shared" ca="1" si="30"/>
        <v>#N/A</v>
      </c>
      <c r="V357" s="92" t="str">
        <f t="shared" si="26"/>
        <v/>
      </c>
      <c r="W357" s="192"/>
      <c r="Y357" s="193"/>
      <c r="Z357" s="193"/>
    </row>
    <row r="358" spans="2:26" s="60" customFormat="1" ht="15" x14ac:dyDescent="0.25">
      <c r="B358" s="183"/>
      <c r="C358" s="184"/>
      <c r="D358" s="80"/>
      <c r="E358" s="81"/>
      <c r="F358" s="86"/>
      <c r="G358" s="185"/>
      <c r="H358" s="82"/>
      <c r="I358" s="185"/>
      <c r="J358" s="82"/>
      <c r="K358" s="186"/>
      <c r="L358" s="187"/>
      <c r="M358" s="188" t="str">
        <f>IF(ISBLANK(E358),"",IF(E358&lt;&gt;"VULA Basis","Ikke viktig",IF(ISNUMBER(MATCH(D358,Postnummer!A:A,0)),VLOOKUP(D358,Postnummer!A:D,4,0),"Distrikt")))</f>
        <v/>
      </c>
      <c r="N358" s="188">
        <f t="shared" si="27"/>
        <v>0</v>
      </c>
      <c r="O358" s="188">
        <f t="shared" si="28"/>
        <v>0</v>
      </c>
      <c r="P358" s="189" t="str">
        <f t="shared" si="29"/>
        <v/>
      </c>
      <c r="Q358" s="182" t="e">
        <f>MATCH(P358,'SLA-parameter DRIFT'!$2:$2,0)</f>
        <v>#N/A</v>
      </c>
      <c r="R358" s="182" t="e">
        <f ca="1">MATCH(TIME(HOUR(H358),MINUTE(H358),SECOND(H358)),OFFSET('SLA-parameter DRIFT'!$A$1,0,Q358-1,1000,1))</f>
        <v>#N/A</v>
      </c>
      <c r="S358" s="190" t="e">
        <f ca="1">DATE(YEAR(T358),MONTH(T358),DAY(T358))
+VLOOKUP(TIME(HOUR(T358),MINUTE(T358)-1,0),OFFSET('SLA-parameter DRIFT'!$A$1,2,Q358-1,4,3),3)
+VLOOKUP(TIME(HOUR(T358),MINUTE(T358)-1,0),OFFSET('SLA-parameter DRIFT'!$A$1,2,Q358-1,4,3),2)</f>
        <v>#N/A</v>
      </c>
      <c r="T358" s="191" t="e">
        <f ca="1">VLOOKUP(DATE(YEAR(G358),MONTH(G358),DAY(G358)),Virkedager!C:G,2,0)+
IF(VLOOKUP(DATE(YEAR(G358),MONTH(G358),DAY(G358)),Virkedager!C:G,2,0)=DATE(YEAR(G358),MONTH(G358),DAY(G358)),OFFSET('SLA-parameter DRIFT'!$A$1,R358,Q358-1),OFFSET('SLA-parameter DRIFT'!$A$1,3,Q358-1))</f>
        <v>#N/A</v>
      </c>
      <c r="U358" s="182" t="e">
        <f t="shared" ca="1" si="30"/>
        <v>#N/A</v>
      </c>
      <c r="V358" s="92" t="str">
        <f t="shared" si="26"/>
        <v/>
      </c>
      <c r="W358" s="192"/>
      <c r="Y358" s="193"/>
      <c r="Z358" s="193"/>
    </row>
    <row r="359" spans="2:26" s="60" customFormat="1" ht="15" x14ac:dyDescent="0.25">
      <c r="B359" s="183"/>
      <c r="C359" s="184"/>
      <c r="D359" s="80"/>
      <c r="E359" s="81"/>
      <c r="F359" s="86"/>
      <c r="G359" s="185"/>
      <c r="H359" s="82"/>
      <c r="I359" s="185"/>
      <c r="J359" s="82"/>
      <c r="K359" s="186"/>
      <c r="L359" s="187"/>
      <c r="M359" s="188" t="str">
        <f>IF(ISBLANK(E359),"",IF(E359&lt;&gt;"VULA Basis","Ikke viktig",IF(ISNUMBER(MATCH(D359,Postnummer!A:A,0)),VLOOKUP(D359,Postnummer!A:D,4,0),"Distrikt")))</f>
        <v/>
      </c>
      <c r="N359" s="188">
        <f t="shared" si="27"/>
        <v>0</v>
      </c>
      <c r="O359" s="188">
        <f t="shared" si="28"/>
        <v>0</v>
      </c>
      <c r="P359" s="189" t="str">
        <f t="shared" si="29"/>
        <v/>
      </c>
      <c r="Q359" s="182" t="e">
        <f>MATCH(P359,'SLA-parameter DRIFT'!$2:$2,0)</f>
        <v>#N/A</v>
      </c>
      <c r="R359" s="182" t="e">
        <f ca="1">MATCH(TIME(HOUR(H359),MINUTE(H359),SECOND(H359)),OFFSET('SLA-parameter DRIFT'!$A$1,0,Q359-1,1000,1))</f>
        <v>#N/A</v>
      </c>
      <c r="S359" s="190" t="e">
        <f ca="1">DATE(YEAR(T359),MONTH(T359),DAY(T359))
+VLOOKUP(TIME(HOUR(T359),MINUTE(T359)-1,0),OFFSET('SLA-parameter DRIFT'!$A$1,2,Q359-1,4,3),3)
+VLOOKUP(TIME(HOUR(T359),MINUTE(T359)-1,0),OFFSET('SLA-parameter DRIFT'!$A$1,2,Q359-1,4,3),2)</f>
        <v>#N/A</v>
      </c>
      <c r="T359" s="191" t="e">
        <f ca="1">VLOOKUP(DATE(YEAR(G359),MONTH(G359),DAY(G359)),Virkedager!C:G,2,0)+
IF(VLOOKUP(DATE(YEAR(G359),MONTH(G359),DAY(G359)),Virkedager!C:G,2,0)=DATE(YEAR(G359),MONTH(G359),DAY(G359)),OFFSET('SLA-parameter DRIFT'!$A$1,R359,Q359-1),OFFSET('SLA-parameter DRIFT'!$A$1,3,Q359-1))</f>
        <v>#N/A</v>
      </c>
      <c r="U359" s="182" t="e">
        <f t="shared" ca="1" si="30"/>
        <v>#N/A</v>
      </c>
      <c r="V359" s="92" t="str">
        <f t="shared" si="26"/>
        <v/>
      </c>
      <c r="W359" s="192"/>
      <c r="Y359" s="193"/>
      <c r="Z359" s="193"/>
    </row>
    <row r="360" spans="2:26" s="60" customFormat="1" ht="15" x14ac:dyDescent="0.25">
      <c r="B360" s="183"/>
      <c r="C360" s="184"/>
      <c r="D360" s="80"/>
      <c r="E360" s="81"/>
      <c r="F360" s="86"/>
      <c r="G360" s="185"/>
      <c r="H360" s="82"/>
      <c r="I360" s="185"/>
      <c r="J360" s="82"/>
      <c r="K360" s="186"/>
      <c r="L360" s="187"/>
      <c r="M360" s="188" t="str">
        <f>IF(ISBLANK(E360),"",IF(E360&lt;&gt;"VULA Basis","Ikke viktig",IF(ISNUMBER(MATCH(D360,Postnummer!A:A,0)),VLOOKUP(D360,Postnummer!A:D,4,0),"Distrikt")))</f>
        <v/>
      </c>
      <c r="N360" s="188">
        <f t="shared" si="27"/>
        <v>0</v>
      </c>
      <c r="O360" s="188">
        <f t="shared" si="28"/>
        <v>0</v>
      </c>
      <c r="P360" s="189" t="str">
        <f t="shared" si="29"/>
        <v/>
      </c>
      <c r="Q360" s="182" t="e">
        <f>MATCH(P360,'SLA-parameter DRIFT'!$2:$2,0)</f>
        <v>#N/A</v>
      </c>
      <c r="R360" s="182" t="e">
        <f ca="1">MATCH(TIME(HOUR(H360),MINUTE(H360),SECOND(H360)),OFFSET('SLA-parameter DRIFT'!$A$1,0,Q360-1,1000,1))</f>
        <v>#N/A</v>
      </c>
      <c r="S360" s="190" t="e">
        <f ca="1">DATE(YEAR(T360),MONTH(T360),DAY(T360))
+VLOOKUP(TIME(HOUR(T360),MINUTE(T360)-1,0),OFFSET('SLA-parameter DRIFT'!$A$1,2,Q360-1,4,3),3)
+VLOOKUP(TIME(HOUR(T360),MINUTE(T360)-1,0),OFFSET('SLA-parameter DRIFT'!$A$1,2,Q360-1,4,3),2)</f>
        <v>#N/A</v>
      </c>
      <c r="T360" s="191" t="e">
        <f ca="1">VLOOKUP(DATE(YEAR(G360),MONTH(G360),DAY(G360)),Virkedager!C:G,2,0)+
IF(VLOOKUP(DATE(YEAR(G360),MONTH(G360),DAY(G360)),Virkedager!C:G,2,0)=DATE(YEAR(G360),MONTH(G360),DAY(G360)),OFFSET('SLA-parameter DRIFT'!$A$1,R360,Q360-1),OFFSET('SLA-parameter DRIFT'!$A$1,3,Q360-1))</f>
        <v>#N/A</v>
      </c>
      <c r="U360" s="182" t="e">
        <f t="shared" ca="1" si="30"/>
        <v>#N/A</v>
      </c>
      <c r="V360" s="92" t="str">
        <f t="shared" si="26"/>
        <v/>
      </c>
      <c r="W360" s="192"/>
      <c r="Y360" s="193"/>
      <c r="Z360" s="193"/>
    </row>
    <row r="361" spans="2:26" s="60" customFormat="1" ht="15" x14ac:dyDescent="0.25">
      <c r="B361" s="183"/>
      <c r="C361" s="184"/>
      <c r="D361" s="80"/>
      <c r="E361" s="81"/>
      <c r="F361" s="86"/>
      <c r="G361" s="185"/>
      <c r="H361" s="82"/>
      <c r="I361" s="185"/>
      <c r="J361" s="82"/>
      <c r="K361" s="186"/>
      <c r="L361" s="187"/>
      <c r="M361" s="188" t="str">
        <f>IF(ISBLANK(E361),"",IF(E361&lt;&gt;"VULA Basis","Ikke viktig",IF(ISNUMBER(MATCH(D361,Postnummer!A:A,0)),VLOOKUP(D361,Postnummer!A:D,4,0),"Distrikt")))</f>
        <v/>
      </c>
      <c r="N361" s="188">
        <f t="shared" si="27"/>
        <v>0</v>
      </c>
      <c r="O361" s="188">
        <f t="shared" si="28"/>
        <v>0</v>
      </c>
      <c r="P361" s="189" t="str">
        <f t="shared" si="29"/>
        <v/>
      </c>
      <c r="Q361" s="182" t="e">
        <f>MATCH(P361,'SLA-parameter DRIFT'!$2:$2,0)</f>
        <v>#N/A</v>
      </c>
      <c r="R361" s="182" t="e">
        <f ca="1">MATCH(TIME(HOUR(H361),MINUTE(H361),SECOND(H361)),OFFSET('SLA-parameter DRIFT'!$A$1,0,Q361-1,1000,1))</f>
        <v>#N/A</v>
      </c>
      <c r="S361" s="190" t="e">
        <f ca="1">DATE(YEAR(T361),MONTH(T361),DAY(T361))
+VLOOKUP(TIME(HOUR(T361),MINUTE(T361)-1,0),OFFSET('SLA-parameter DRIFT'!$A$1,2,Q361-1,4,3),3)
+VLOOKUP(TIME(HOUR(T361),MINUTE(T361)-1,0),OFFSET('SLA-parameter DRIFT'!$A$1,2,Q361-1,4,3),2)</f>
        <v>#N/A</v>
      </c>
      <c r="T361" s="191" t="e">
        <f ca="1">VLOOKUP(DATE(YEAR(G361),MONTH(G361),DAY(G361)),Virkedager!C:G,2,0)+
IF(VLOOKUP(DATE(YEAR(G361),MONTH(G361),DAY(G361)),Virkedager!C:G,2,0)=DATE(YEAR(G361),MONTH(G361),DAY(G361)),OFFSET('SLA-parameter DRIFT'!$A$1,R361,Q361-1),OFFSET('SLA-parameter DRIFT'!$A$1,3,Q361-1))</f>
        <v>#N/A</v>
      </c>
      <c r="U361" s="182" t="e">
        <f t="shared" ca="1" si="30"/>
        <v>#N/A</v>
      </c>
      <c r="V361" s="92" t="str">
        <f t="shared" si="26"/>
        <v/>
      </c>
      <c r="W361" s="192"/>
      <c r="Y361" s="193"/>
      <c r="Z361" s="193"/>
    </row>
    <row r="362" spans="2:26" s="60" customFormat="1" ht="15" x14ac:dyDescent="0.25">
      <c r="B362" s="183"/>
      <c r="C362" s="184"/>
      <c r="D362" s="80"/>
      <c r="E362" s="81"/>
      <c r="F362" s="86"/>
      <c r="G362" s="185"/>
      <c r="H362" s="82"/>
      <c r="I362" s="185"/>
      <c r="J362" s="82"/>
      <c r="K362" s="186"/>
      <c r="L362" s="187"/>
      <c r="M362" s="188" t="str">
        <f>IF(ISBLANK(E362),"",IF(E362&lt;&gt;"VULA Basis","Ikke viktig",IF(ISNUMBER(MATCH(D362,Postnummer!A:A,0)),VLOOKUP(D362,Postnummer!A:D,4,0),"Distrikt")))</f>
        <v/>
      </c>
      <c r="N362" s="188">
        <f t="shared" si="27"/>
        <v>0</v>
      </c>
      <c r="O362" s="188">
        <f t="shared" si="28"/>
        <v>0</v>
      </c>
      <c r="P362" s="189" t="str">
        <f t="shared" si="29"/>
        <v/>
      </c>
      <c r="Q362" s="182" t="e">
        <f>MATCH(P362,'SLA-parameter DRIFT'!$2:$2,0)</f>
        <v>#N/A</v>
      </c>
      <c r="R362" s="182" t="e">
        <f ca="1">MATCH(TIME(HOUR(H362),MINUTE(H362),SECOND(H362)),OFFSET('SLA-parameter DRIFT'!$A$1,0,Q362-1,1000,1))</f>
        <v>#N/A</v>
      </c>
      <c r="S362" s="190" t="e">
        <f ca="1">DATE(YEAR(T362),MONTH(T362),DAY(T362))
+VLOOKUP(TIME(HOUR(T362),MINUTE(T362)-1,0),OFFSET('SLA-parameter DRIFT'!$A$1,2,Q362-1,4,3),3)
+VLOOKUP(TIME(HOUR(T362),MINUTE(T362)-1,0),OFFSET('SLA-parameter DRIFT'!$A$1,2,Q362-1,4,3),2)</f>
        <v>#N/A</v>
      </c>
      <c r="T362" s="191" t="e">
        <f ca="1">VLOOKUP(DATE(YEAR(G362),MONTH(G362),DAY(G362)),Virkedager!C:G,2,0)+
IF(VLOOKUP(DATE(YEAR(G362),MONTH(G362),DAY(G362)),Virkedager!C:G,2,0)=DATE(YEAR(G362),MONTH(G362),DAY(G362)),OFFSET('SLA-parameter DRIFT'!$A$1,R362,Q362-1),OFFSET('SLA-parameter DRIFT'!$A$1,3,Q362-1))</f>
        <v>#N/A</v>
      </c>
      <c r="U362" s="182" t="e">
        <f t="shared" ca="1" si="30"/>
        <v>#N/A</v>
      </c>
      <c r="V362" s="92" t="str">
        <f t="shared" si="26"/>
        <v/>
      </c>
      <c r="W362" s="192"/>
      <c r="Y362" s="193"/>
      <c r="Z362" s="193"/>
    </row>
    <row r="363" spans="2:26" s="60" customFormat="1" ht="15" x14ac:dyDescent="0.25">
      <c r="B363" s="183"/>
      <c r="C363" s="184"/>
      <c r="D363" s="80"/>
      <c r="E363" s="81"/>
      <c r="F363" s="86"/>
      <c r="G363" s="185"/>
      <c r="H363" s="82"/>
      <c r="I363" s="185"/>
      <c r="J363" s="82"/>
      <c r="K363" s="186"/>
      <c r="L363" s="187"/>
      <c r="M363" s="188" t="str">
        <f>IF(ISBLANK(E363),"",IF(E363&lt;&gt;"VULA Basis","Ikke viktig",IF(ISNUMBER(MATCH(D363,Postnummer!A:A,0)),VLOOKUP(D363,Postnummer!A:D,4,0),"Distrikt")))</f>
        <v/>
      </c>
      <c r="N363" s="188">
        <f t="shared" si="27"/>
        <v>0</v>
      </c>
      <c r="O363" s="188">
        <f t="shared" si="28"/>
        <v>0</v>
      </c>
      <c r="P363" s="189" t="str">
        <f t="shared" si="29"/>
        <v/>
      </c>
      <c r="Q363" s="182" t="e">
        <f>MATCH(P363,'SLA-parameter DRIFT'!$2:$2,0)</f>
        <v>#N/A</v>
      </c>
      <c r="R363" s="182" t="e">
        <f ca="1">MATCH(TIME(HOUR(H363),MINUTE(H363),SECOND(H363)),OFFSET('SLA-parameter DRIFT'!$A$1,0,Q363-1,1000,1))</f>
        <v>#N/A</v>
      </c>
      <c r="S363" s="190" t="e">
        <f ca="1">DATE(YEAR(T363),MONTH(T363),DAY(T363))
+VLOOKUP(TIME(HOUR(T363),MINUTE(T363)-1,0),OFFSET('SLA-parameter DRIFT'!$A$1,2,Q363-1,4,3),3)
+VLOOKUP(TIME(HOUR(T363),MINUTE(T363)-1,0),OFFSET('SLA-parameter DRIFT'!$A$1,2,Q363-1,4,3),2)</f>
        <v>#N/A</v>
      </c>
      <c r="T363" s="191" t="e">
        <f ca="1">VLOOKUP(DATE(YEAR(G363),MONTH(G363),DAY(G363)),Virkedager!C:G,2,0)+
IF(VLOOKUP(DATE(YEAR(G363),MONTH(G363),DAY(G363)),Virkedager!C:G,2,0)=DATE(YEAR(G363),MONTH(G363),DAY(G363)),OFFSET('SLA-parameter DRIFT'!$A$1,R363,Q363-1),OFFSET('SLA-parameter DRIFT'!$A$1,3,Q363-1))</f>
        <v>#N/A</v>
      </c>
      <c r="U363" s="182" t="e">
        <f t="shared" ca="1" si="30"/>
        <v>#N/A</v>
      </c>
      <c r="V363" s="92" t="str">
        <f t="shared" si="26"/>
        <v/>
      </c>
      <c r="W363" s="192"/>
      <c r="Y363" s="193"/>
      <c r="Z363" s="193"/>
    </row>
    <row r="364" spans="2:26" s="60" customFormat="1" ht="15" x14ac:dyDescent="0.25">
      <c r="B364" s="183"/>
      <c r="C364" s="184"/>
      <c r="D364" s="80"/>
      <c r="E364" s="81"/>
      <c r="F364" s="86"/>
      <c r="G364" s="185"/>
      <c r="H364" s="82"/>
      <c r="I364" s="185"/>
      <c r="J364" s="82"/>
      <c r="K364" s="186"/>
      <c r="L364" s="187"/>
      <c r="M364" s="188" t="str">
        <f>IF(ISBLANK(E364),"",IF(E364&lt;&gt;"VULA Basis","Ikke viktig",IF(ISNUMBER(MATCH(D364,Postnummer!A:A,0)),VLOOKUP(D364,Postnummer!A:D,4,0),"Distrikt")))</f>
        <v/>
      </c>
      <c r="N364" s="188">
        <f t="shared" si="27"/>
        <v>0</v>
      </c>
      <c r="O364" s="188">
        <f t="shared" si="28"/>
        <v>0</v>
      </c>
      <c r="P364" s="189" t="str">
        <f t="shared" si="29"/>
        <v/>
      </c>
      <c r="Q364" s="182" t="e">
        <f>MATCH(P364,'SLA-parameter DRIFT'!$2:$2,0)</f>
        <v>#N/A</v>
      </c>
      <c r="R364" s="182" t="e">
        <f ca="1">MATCH(TIME(HOUR(H364),MINUTE(H364),SECOND(H364)),OFFSET('SLA-parameter DRIFT'!$A$1,0,Q364-1,1000,1))</f>
        <v>#N/A</v>
      </c>
      <c r="S364" s="190" t="e">
        <f ca="1">DATE(YEAR(T364),MONTH(T364),DAY(T364))
+VLOOKUP(TIME(HOUR(T364),MINUTE(T364)-1,0),OFFSET('SLA-parameter DRIFT'!$A$1,2,Q364-1,4,3),3)
+VLOOKUP(TIME(HOUR(T364),MINUTE(T364)-1,0),OFFSET('SLA-parameter DRIFT'!$A$1,2,Q364-1,4,3),2)</f>
        <v>#N/A</v>
      </c>
      <c r="T364" s="191" t="e">
        <f ca="1">VLOOKUP(DATE(YEAR(G364),MONTH(G364),DAY(G364)),Virkedager!C:G,2,0)+
IF(VLOOKUP(DATE(YEAR(G364),MONTH(G364),DAY(G364)),Virkedager!C:G,2,0)=DATE(YEAR(G364),MONTH(G364),DAY(G364)),OFFSET('SLA-parameter DRIFT'!$A$1,R364,Q364-1),OFFSET('SLA-parameter DRIFT'!$A$1,3,Q364-1))</f>
        <v>#N/A</v>
      </c>
      <c r="U364" s="182" t="e">
        <f t="shared" ca="1" si="30"/>
        <v>#N/A</v>
      </c>
      <c r="V364" s="92" t="str">
        <f t="shared" si="26"/>
        <v/>
      </c>
      <c r="W364" s="192"/>
      <c r="Y364" s="193"/>
      <c r="Z364" s="193"/>
    </row>
    <row r="365" spans="2:26" s="60" customFormat="1" ht="15" x14ac:dyDescent="0.25">
      <c r="B365" s="183"/>
      <c r="C365" s="184"/>
      <c r="D365" s="80"/>
      <c r="E365" s="81"/>
      <c r="F365" s="86"/>
      <c r="G365" s="185"/>
      <c r="H365" s="82"/>
      <c r="I365" s="185"/>
      <c r="J365" s="82"/>
      <c r="K365" s="186"/>
      <c r="L365" s="187"/>
      <c r="M365" s="188" t="str">
        <f>IF(ISBLANK(E365),"",IF(E365&lt;&gt;"VULA Basis","Ikke viktig",IF(ISNUMBER(MATCH(D365,Postnummer!A:A,0)),VLOOKUP(D365,Postnummer!A:D,4,0),"Distrikt")))</f>
        <v/>
      </c>
      <c r="N365" s="188">
        <f t="shared" si="27"/>
        <v>0</v>
      </c>
      <c r="O365" s="188">
        <f t="shared" si="28"/>
        <v>0</v>
      </c>
      <c r="P365" s="189" t="str">
        <f t="shared" si="29"/>
        <v/>
      </c>
      <c r="Q365" s="182" t="e">
        <f>MATCH(P365,'SLA-parameter DRIFT'!$2:$2,0)</f>
        <v>#N/A</v>
      </c>
      <c r="R365" s="182" t="e">
        <f ca="1">MATCH(TIME(HOUR(H365),MINUTE(H365),SECOND(H365)),OFFSET('SLA-parameter DRIFT'!$A$1,0,Q365-1,1000,1))</f>
        <v>#N/A</v>
      </c>
      <c r="S365" s="190" t="e">
        <f ca="1">DATE(YEAR(T365),MONTH(T365),DAY(T365))
+VLOOKUP(TIME(HOUR(T365),MINUTE(T365)-1,0),OFFSET('SLA-parameter DRIFT'!$A$1,2,Q365-1,4,3),3)
+VLOOKUP(TIME(HOUR(T365),MINUTE(T365)-1,0),OFFSET('SLA-parameter DRIFT'!$A$1,2,Q365-1,4,3),2)</f>
        <v>#N/A</v>
      </c>
      <c r="T365" s="191" t="e">
        <f ca="1">VLOOKUP(DATE(YEAR(G365),MONTH(G365),DAY(G365)),Virkedager!C:G,2,0)+
IF(VLOOKUP(DATE(YEAR(G365),MONTH(G365),DAY(G365)),Virkedager!C:G,2,0)=DATE(YEAR(G365),MONTH(G365),DAY(G365)),OFFSET('SLA-parameter DRIFT'!$A$1,R365,Q365-1),OFFSET('SLA-parameter DRIFT'!$A$1,3,Q365-1))</f>
        <v>#N/A</v>
      </c>
      <c r="U365" s="182" t="e">
        <f t="shared" ca="1" si="30"/>
        <v>#N/A</v>
      </c>
      <c r="V365" s="92" t="str">
        <f t="shared" si="26"/>
        <v/>
      </c>
      <c r="W365" s="192"/>
      <c r="Y365" s="193"/>
      <c r="Z365" s="193"/>
    </row>
    <row r="366" spans="2:26" s="60" customFormat="1" ht="15" x14ac:dyDescent="0.25">
      <c r="B366" s="183"/>
      <c r="C366" s="184"/>
      <c r="D366" s="80"/>
      <c r="E366" s="81"/>
      <c r="F366" s="86"/>
      <c r="G366" s="185"/>
      <c r="H366" s="82"/>
      <c r="I366" s="185"/>
      <c r="J366" s="82"/>
      <c r="K366" s="186"/>
      <c r="L366" s="187"/>
      <c r="M366" s="188" t="str">
        <f>IF(ISBLANK(E366),"",IF(E366&lt;&gt;"VULA Basis","Ikke viktig",IF(ISNUMBER(MATCH(D366,Postnummer!A:A,0)),VLOOKUP(D366,Postnummer!A:D,4,0),"Distrikt")))</f>
        <v/>
      </c>
      <c r="N366" s="188">
        <f t="shared" si="27"/>
        <v>0</v>
      </c>
      <c r="O366" s="188">
        <f t="shared" si="28"/>
        <v>0</v>
      </c>
      <c r="P366" s="189" t="str">
        <f t="shared" si="29"/>
        <v/>
      </c>
      <c r="Q366" s="182" t="e">
        <f>MATCH(P366,'SLA-parameter DRIFT'!$2:$2,0)</f>
        <v>#N/A</v>
      </c>
      <c r="R366" s="182" t="e">
        <f ca="1">MATCH(TIME(HOUR(H366),MINUTE(H366),SECOND(H366)),OFFSET('SLA-parameter DRIFT'!$A$1,0,Q366-1,1000,1))</f>
        <v>#N/A</v>
      </c>
      <c r="S366" s="190" t="e">
        <f ca="1">DATE(YEAR(T366),MONTH(T366),DAY(T366))
+VLOOKUP(TIME(HOUR(T366),MINUTE(T366)-1,0),OFFSET('SLA-parameter DRIFT'!$A$1,2,Q366-1,4,3),3)
+VLOOKUP(TIME(HOUR(T366),MINUTE(T366)-1,0),OFFSET('SLA-parameter DRIFT'!$A$1,2,Q366-1,4,3),2)</f>
        <v>#N/A</v>
      </c>
      <c r="T366" s="191" t="e">
        <f ca="1">VLOOKUP(DATE(YEAR(G366),MONTH(G366),DAY(G366)),Virkedager!C:G,2,0)+
IF(VLOOKUP(DATE(YEAR(G366),MONTH(G366),DAY(G366)),Virkedager!C:G,2,0)=DATE(YEAR(G366),MONTH(G366),DAY(G366)),OFFSET('SLA-parameter DRIFT'!$A$1,R366,Q366-1),OFFSET('SLA-parameter DRIFT'!$A$1,3,Q366-1))</f>
        <v>#N/A</v>
      </c>
      <c r="U366" s="182" t="e">
        <f t="shared" ca="1" si="30"/>
        <v>#N/A</v>
      </c>
      <c r="V366" s="92" t="str">
        <f t="shared" si="26"/>
        <v/>
      </c>
      <c r="W366" s="192"/>
      <c r="Y366" s="193"/>
      <c r="Z366" s="193"/>
    </row>
    <row r="367" spans="2:26" s="60" customFormat="1" ht="15" x14ac:dyDescent="0.25">
      <c r="B367" s="183"/>
      <c r="C367" s="184"/>
      <c r="D367" s="80"/>
      <c r="E367" s="81"/>
      <c r="F367" s="86"/>
      <c r="G367" s="185"/>
      <c r="H367" s="82"/>
      <c r="I367" s="185"/>
      <c r="J367" s="82"/>
      <c r="K367" s="186"/>
      <c r="L367" s="187"/>
      <c r="M367" s="188" t="str">
        <f>IF(ISBLANK(E367),"",IF(E367&lt;&gt;"VULA Basis","Ikke viktig",IF(ISNUMBER(MATCH(D367,Postnummer!A:A,0)),VLOOKUP(D367,Postnummer!A:D,4,0),"Distrikt")))</f>
        <v/>
      </c>
      <c r="N367" s="188">
        <f t="shared" si="27"/>
        <v>0</v>
      </c>
      <c r="O367" s="188">
        <f t="shared" si="28"/>
        <v>0</v>
      </c>
      <c r="P367" s="189" t="str">
        <f t="shared" si="29"/>
        <v/>
      </c>
      <c r="Q367" s="182" t="e">
        <f>MATCH(P367,'SLA-parameter DRIFT'!$2:$2,0)</f>
        <v>#N/A</v>
      </c>
      <c r="R367" s="182" t="e">
        <f ca="1">MATCH(TIME(HOUR(H367),MINUTE(H367),SECOND(H367)),OFFSET('SLA-parameter DRIFT'!$A$1,0,Q367-1,1000,1))</f>
        <v>#N/A</v>
      </c>
      <c r="S367" s="190" t="e">
        <f ca="1">DATE(YEAR(T367),MONTH(T367),DAY(T367))
+VLOOKUP(TIME(HOUR(T367),MINUTE(T367)-1,0),OFFSET('SLA-parameter DRIFT'!$A$1,2,Q367-1,4,3),3)
+VLOOKUP(TIME(HOUR(T367),MINUTE(T367)-1,0),OFFSET('SLA-parameter DRIFT'!$A$1,2,Q367-1,4,3),2)</f>
        <v>#N/A</v>
      </c>
      <c r="T367" s="191" t="e">
        <f ca="1">VLOOKUP(DATE(YEAR(G367),MONTH(G367),DAY(G367)),Virkedager!C:G,2,0)+
IF(VLOOKUP(DATE(YEAR(G367),MONTH(G367),DAY(G367)),Virkedager!C:G,2,0)=DATE(YEAR(G367),MONTH(G367),DAY(G367)),OFFSET('SLA-parameter DRIFT'!$A$1,R367,Q367-1),OFFSET('SLA-parameter DRIFT'!$A$1,3,Q367-1))</f>
        <v>#N/A</v>
      </c>
      <c r="U367" s="182" t="e">
        <f t="shared" ca="1" si="30"/>
        <v>#N/A</v>
      </c>
      <c r="V367" s="92" t="str">
        <f t="shared" si="26"/>
        <v/>
      </c>
      <c r="W367" s="192"/>
      <c r="Y367" s="193"/>
      <c r="Z367" s="193"/>
    </row>
    <row r="368" spans="2:26" s="60" customFormat="1" ht="15" x14ac:dyDescent="0.25">
      <c r="B368" s="183"/>
      <c r="C368" s="184"/>
      <c r="D368" s="80"/>
      <c r="E368" s="81"/>
      <c r="F368" s="86"/>
      <c r="G368" s="185"/>
      <c r="H368" s="82"/>
      <c r="I368" s="185"/>
      <c r="J368" s="82"/>
      <c r="K368" s="186"/>
      <c r="L368" s="187"/>
      <c r="M368" s="188" t="str">
        <f>IF(ISBLANK(E368),"",IF(E368&lt;&gt;"VULA Basis","Ikke viktig",IF(ISNUMBER(MATCH(D368,Postnummer!A:A,0)),VLOOKUP(D368,Postnummer!A:D,4,0),"Distrikt")))</f>
        <v/>
      </c>
      <c r="N368" s="188">
        <f t="shared" si="27"/>
        <v>0</v>
      </c>
      <c r="O368" s="188">
        <f t="shared" si="28"/>
        <v>0</v>
      </c>
      <c r="P368" s="189" t="str">
        <f t="shared" si="29"/>
        <v/>
      </c>
      <c r="Q368" s="182" t="e">
        <f>MATCH(P368,'SLA-parameter DRIFT'!$2:$2,0)</f>
        <v>#N/A</v>
      </c>
      <c r="R368" s="182" t="e">
        <f ca="1">MATCH(TIME(HOUR(H368),MINUTE(H368),SECOND(H368)),OFFSET('SLA-parameter DRIFT'!$A$1,0,Q368-1,1000,1))</f>
        <v>#N/A</v>
      </c>
      <c r="S368" s="190" t="e">
        <f ca="1">DATE(YEAR(T368),MONTH(T368),DAY(T368))
+VLOOKUP(TIME(HOUR(T368),MINUTE(T368)-1,0),OFFSET('SLA-parameter DRIFT'!$A$1,2,Q368-1,4,3),3)
+VLOOKUP(TIME(HOUR(T368),MINUTE(T368)-1,0),OFFSET('SLA-parameter DRIFT'!$A$1,2,Q368-1,4,3),2)</f>
        <v>#N/A</v>
      </c>
      <c r="T368" s="191" t="e">
        <f ca="1">VLOOKUP(DATE(YEAR(G368),MONTH(G368),DAY(G368)),Virkedager!C:G,2,0)+
IF(VLOOKUP(DATE(YEAR(G368),MONTH(G368),DAY(G368)),Virkedager!C:G,2,0)=DATE(YEAR(G368),MONTH(G368),DAY(G368)),OFFSET('SLA-parameter DRIFT'!$A$1,R368,Q368-1),OFFSET('SLA-parameter DRIFT'!$A$1,3,Q368-1))</f>
        <v>#N/A</v>
      </c>
      <c r="U368" s="182" t="e">
        <f t="shared" ca="1" si="30"/>
        <v>#N/A</v>
      </c>
      <c r="V368" s="92" t="str">
        <f t="shared" si="26"/>
        <v/>
      </c>
      <c r="W368" s="192"/>
      <c r="Y368" s="193"/>
      <c r="Z368" s="193"/>
    </row>
    <row r="369" spans="2:26" s="60" customFormat="1" ht="15" x14ac:dyDescent="0.25">
      <c r="B369" s="183"/>
      <c r="C369" s="184"/>
      <c r="D369" s="80"/>
      <c r="E369" s="81"/>
      <c r="F369" s="86"/>
      <c r="G369" s="185"/>
      <c r="H369" s="82"/>
      <c r="I369" s="185"/>
      <c r="J369" s="82"/>
      <c r="K369" s="186"/>
      <c r="L369" s="187"/>
      <c r="M369" s="188" t="str">
        <f>IF(ISBLANK(E369),"",IF(E369&lt;&gt;"VULA Basis","Ikke viktig",IF(ISNUMBER(MATCH(D369,Postnummer!A:A,0)),VLOOKUP(D369,Postnummer!A:D,4,0),"Distrikt")))</f>
        <v/>
      </c>
      <c r="N369" s="188">
        <f t="shared" si="27"/>
        <v>0</v>
      </c>
      <c r="O369" s="188">
        <f t="shared" si="28"/>
        <v>0</v>
      </c>
      <c r="P369" s="189" t="str">
        <f t="shared" si="29"/>
        <v/>
      </c>
      <c r="Q369" s="182" t="e">
        <f>MATCH(P369,'SLA-parameter DRIFT'!$2:$2,0)</f>
        <v>#N/A</v>
      </c>
      <c r="R369" s="182" t="e">
        <f ca="1">MATCH(TIME(HOUR(H369),MINUTE(H369),SECOND(H369)),OFFSET('SLA-parameter DRIFT'!$A$1,0,Q369-1,1000,1))</f>
        <v>#N/A</v>
      </c>
      <c r="S369" s="190" t="e">
        <f ca="1">DATE(YEAR(T369),MONTH(T369),DAY(T369))
+VLOOKUP(TIME(HOUR(T369),MINUTE(T369)-1,0),OFFSET('SLA-parameter DRIFT'!$A$1,2,Q369-1,4,3),3)
+VLOOKUP(TIME(HOUR(T369),MINUTE(T369)-1,0),OFFSET('SLA-parameter DRIFT'!$A$1,2,Q369-1,4,3),2)</f>
        <v>#N/A</v>
      </c>
      <c r="T369" s="191" t="e">
        <f ca="1">VLOOKUP(DATE(YEAR(G369),MONTH(G369),DAY(G369)),Virkedager!C:G,2,0)+
IF(VLOOKUP(DATE(YEAR(G369),MONTH(G369),DAY(G369)),Virkedager!C:G,2,0)=DATE(YEAR(G369),MONTH(G369),DAY(G369)),OFFSET('SLA-parameter DRIFT'!$A$1,R369,Q369-1),OFFSET('SLA-parameter DRIFT'!$A$1,3,Q369-1))</f>
        <v>#N/A</v>
      </c>
      <c r="U369" s="182" t="e">
        <f t="shared" ca="1" si="30"/>
        <v>#N/A</v>
      </c>
      <c r="V369" s="92" t="str">
        <f t="shared" si="26"/>
        <v/>
      </c>
      <c r="W369" s="192"/>
      <c r="Y369" s="193"/>
      <c r="Z369" s="193"/>
    </row>
    <row r="370" spans="2:26" s="60" customFormat="1" ht="15" x14ac:dyDescent="0.25">
      <c r="B370" s="183"/>
      <c r="C370" s="184"/>
      <c r="D370" s="80"/>
      <c r="E370" s="81"/>
      <c r="F370" s="86"/>
      <c r="G370" s="185"/>
      <c r="H370" s="82"/>
      <c r="I370" s="185"/>
      <c r="J370" s="82"/>
      <c r="K370" s="186"/>
      <c r="L370" s="187"/>
      <c r="M370" s="188" t="str">
        <f>IF(ISBLANK(E370),"",IF(E370&lt;&gt;"VULA Basis","Ikke viktig",IF(ISNUMBER(MATCH(D370,Postnummer!A:A,0)),VLOOKUP(D370,Postnummer!A:D,4,0),"Distrikt")))</f>
        <v/>
      </c>
      <c r="N370" s="188">
        <f t="shared" si="27"/>
        <v>0</v>
      </c>
      <c r="O370" s="188">
        <f t="shared" si="28"/>
        <v>0</v>
      </c>
      <c r="P370" s="189" t="str">
        <f t="shared" si="29"/>
        <v/>
      </c>
      <c r="Q370" s="182" t="e">
        <f>MATCH(P370,'SLA-parameter DRIFT'!$2:$2,0)</f>
        <v>#N/A</v>
      </c>
      <c r="R370" s="182" t="e">
        <f ca="1">MATCH(TIME(HOUR(H370),MINUTE(H370),SECOND(H370)),OFFSET('SLA-parameter DRIFT'!$A$1,0,Q370-1,1000,1))</f>
        <v>#N/A</v>
      </c>
      <c r="S370" s="190" t="e">
        <f ca="1">DATE(YEAR(T370),MONTH(T370),DAY(T370))
+VLOOKUP(TIME(HOUR(T370),MINUTE(T370)-1,0),OFFSET('SLA-parameter DRIFT'!$A$1,2,Q370-1,4,3),3)
+VLOOKUP(TIME(HOUR(T370),MINUTE(T370)-1,0),OFFSET('SLA-parameter DRIFT'!$A$1,2,Q370-1,4,3),2)</f>
        <v>#N/A</v>
      </c>
      <c r="T370" s="191" t="e">
        <f ca="1">VLOOKUP(DATE(YEAR(G370),MONTH(G370),DAY(G370)),Virkedager!C:G,2,0)+
IF(VLOOKUP(DATE(YEAR(G370),MONTH(G370),DAY(G370)),Virkedager!C:G,2,0)=DATE(YEAR(G370),MONTH(G370),DAY(G370)),OFFSET('SLA-parameter DRIFT'!$A$1,R370,Q370-1),OFFSET('SLA-parameter DRIFT'!$A$1,3,Q370-1))</f>
        <v>#N/A</v>
      </c>
      <c r="U370" s="182" t="e">
        <f t="shared" ca="1" si="30"/>
        <v>#N/A</v>
      </c>
      <c r="V370" s="92" t="str">
        <f t="shared" si="26"/>
        <v/>
      </c>
      <c r="W370" s="192"/>
      <c r="Y370" s="193"/>
      <c r="Z370" s="193"/>
    </row>
    <row r="371" spans="2:26" s="60" customFormat="1" ht="15" x14ac:dyDescent="0.25">
      <c r="B371" s="183"/>
      <c r="C371" s="184"/>
      <c r="D371" s="80"/>
      <c r="E371" s="81"/>
      <c r="F371" s="86"/>
      <c r="G371" s="185"/>
      <c r="H371" s="82"/>
      <c r="I371" s="185"/>
      <c r="J371" s="82"/>
      <c r="K371" s="186"/>
      <c r="L371" s="187"/>
      <c r="M371" s="188" t="str">
        <f>IF(ISBLANK(E371),"",IF(E371&lt;&gt;"VULA Basis","Ikke viktig",IF(ISNUMBER(MATCH(D371,Postnummer!A:A,0)),VLOOKUP(D371,Postnummer!A:D,4,0),"Distrikt")))</f>
        <v/>
      </c>
      <c r="N371" s="188">
        <f t="shared" si="27"/>
        <v>0</v>
      </c>
      <c r="O371" s="188">
        <f t="shared" si="28"/>
        <v>0</v>
      </c>
      <c r="P371" s="189" t="str">
        <f t="shared" si="29"/>
        <v/>
      </c>
      <c r="Q371" s="182" t="e">
        <f>MATCH(P371,'SLA-parameter DRIFT'!$2:$2,0)</f>
        <v>#N/A</v>
      </c>
      <c r="R371" s="182" t="e">
        <f ca="1">MATCH(TIME(HOUR(H371),MINUTE(H371),SECOND(H371)),OFFSET('SLA-parameter DRIFT'!$A$1,0,Q371-1,1000,1))</f>
        <v>#N/A</v>
      </c>
      <c r="S371" s="190" t="e">
        <f ca="1">DATE(YEAR(T371),MONTH(T371),DAY(T371))
+VLOOKUP(TIME(HOUR(T371),MINUTE(T371)-1,0),OFFSET('SLA-parameter DRIFT'!$A$1,2,Q371-1,4,3),3)
+VLOOKUP(TIME(HOUR(T371),MINUTE(T371)-1,0),OFFSET('SLA-parameter DRIFT'!$A$1,2,Q371-1,4,3),2)</f>
        <v>#N/A</v>
      </c>
      <c r="T371" s="191" t="e">
        <f ca="1">VLOOKUP(DATE(YEAR(G371),MONTH(G371),DAY(G371)),Virkedager!C:G,2,0)+
IF(VLOOKUP(DATE(YEAR(G371),MONTH(G371),DAY(G371)),Virkedager!C:G,2,0)=DATE(YEAR(G371),MONTH(G371),DAY(G371)),OFFSET('SLA-parameter DRIFT'!$A$1,R371,Q371-1),OFFSET('SLA-parameter DRIFT'!$A$1,3,Q371-1))</f>
        <v>#N/A</v>
      </c>
      <c r="U371" s="182" t="e">
        <f t="shared" ca="1" si="30"/>
        <v>#N/A</v>
      </c>
      <c r="V371" s="92" t="str">
        <f t="shared" si="26"/>
        <v/>
      </c>
      <c r="W371" s="192"/>
      <c r="Y371" s="193"/>
      <c r="Z371" s="193"/>
    </row>
    <row r="372" spans="2:26" s="60" customFormat="1" ht="15" x14ac:dyDescent="0.25">
      <c r="B372" s="183"/>
      <c r="C372" s="184"/>
      <c r="D372" s="80"/>
      <c r="E372" s="81"/>
      <c r="F372" s="86"/>
      <c r="G372" s="185"/>
      <c r="H372" s="82"/>
      <c r="I372" s="185"/>
      <c r="J372" s="82"/>
      <c r="K372" s="186"/>
      <c r="L372" s="187"/>
      <c r="M372" s="188" t="str">
        <f>IF(ISBLANK(E372),"",IF(E372&lt;&gt;"VULA Basis","Ikke viktig",IF(ISNUMBER(MATCH(D372,Postnummer!A:A,0)),VLOOKUP(D372,Postnummer!A:D,4,0),"Distrikt")))</f>
        <v/>
      </c>
      <c r="N372" s="188">
        <f t="shared" si="27"/>
        <v>0</v>
      </c>
      <c r="O372" s="188">
        <f t="shared" si="28"/>
        <v>0</v>
      </c>
      <c r="P372" s="189" t="str">
        <f t="shared" si="29"/>
        <v/>
      </c>
      <c r="Q372" s="182" t="e">
        <f>MATCH(P372,'SLA-parameter DRIFT'!$2:$2,0)</f>
        <v>#N/A</v>
      </c>
      <c r="R372" s="182" t="e">
        <f ca="1">MATCH(TIME(HOUR(H372),MINUTE(H372),SECOND(H372)),OFFSET('SLA-parameter DRIFT'!$A$1,0,Q372-1,1000,1))</f>
        <v>#N/A</v>
      </c>
      <c r="S372" s="190" t="e">
        <f ca="1">DATE(YEAR(T372),MONTH(T372),DAY(T372))
+VLOOKUP(TIME(HOUR(T372),MINUTE(T372)-1,0),OFFSET('SLA-parameter DRIFT'!$A$1,2,Q372-1,4,3),3)
+VLOOKUP(TIME(HOUR(T372),MINUTE(T372)-1,0),OFFSET('SLA-parameter DRIFT'!$A$1,2,Q372-1,4,3),2)</f>
        <v>#N/A</v>
      </c>
      <c r="T372" s="191" t="e">
        <f ca="1">VLOOKUP(DATE(YEAR(G372),MONTH(G372),DAY(G372)),Virkedager!C:G,2,0)+
IF(VLOOKUP(DATE(YEAR(G372),MONTH(G372),DAY(G372)),Virkedager!C:G,2,0)=DATE(YEAR(G372),MONTH(G372),DAY(G372)),OFFSET('SLA-parameter DRIFT'!$A$1,R372,Q372-1),OFFSET('SLA-parameter DRIFT'!$A$1,3,Q372-1))</f>
        <v>#N/A</v>
      </c>
      <c r="U372" s="182" t="e">
        <f t="shared" ca="1" si="30"/>
        <v>#N/A</v>
      </c>
      <c r="V372" s="92" t="str">
        <f t="shared" si="26"/>
        <v/>
      </c>
      <c r="W372" s="192"/>
      <c r="Y372" s="193"/>
      <c r="Z372" s="193"/>
    </row>
    <row r="373" spans="2:26" s="60" customFormat="1" ht="15" x14ac:dyDescent="0.25">
      <c r="B373" s="183"/>
      <c r="C373" s="184"/>
      <c r="D373" s="80"/>
      <c r="E373" s="81"/>
      <c r="F373" s="86"/>
      <c r="G373" s="185"/>
      <c r="H373" s="82"/>
      <c r="I373" s="185"/>
      <c r="J373" s="82"/>
      <c r="K373" s="186"/>
      <c r="L373" s="187"/>
      <c r="M373" s="188" t="str">
        <f>IF(ISBLANK(E373),"",IF(E373&lt;&gt;"VULA Basis","Ikke viktig",IF(ISNUMBER(MATCH(D373,Postnummer!A:A,0)),VLOOKUP(D373,Postnummer!A:D,4,0),"Distrikt")))</f>
        <v/>
      </c>
      <c r="N373" s="188">
        <f t="shared" si="27"/>
        <v>0</v>
      </c>
      <c r="O373" s="188">
        <f t="shared" si="28"/>
        <v>0</v>
      </c>
      <c r="P373" s="189" t="str">
        <f t="shared" si="29"/>
        <v/>
      </c>
      <c r="Q373" s="182" t="e">
        <f>MATCH(P373,'SLA-parameter DRIFT'!$2:$2,0)</f>
        <v>#N/A</v>
      </c>
      <c r="R373" s="182" t="e">
        <f ca="1">MATCH(TIME(HOUR(H373),MINUTE(H373),SECOND(H373)),OFFSET('SLA-parameter DRIFT'!$A$1,0,Q373-1,1000,1))</f>
        <v>#N/A</v>
      </c>
      <c r="S373" s="190" t="e">
        <f ca="1">DATE(YEAR(T373),MONTH(T373),DAY(T373))
+VLOOKUP(TIME(HOUR(T373),MINUTE(T373)-1,0),OFFSET('SLA-parameter DRIFT'!$A$1,2,Q373-1,4,3),3)
+VLOOKUP(TIME(HOUR(T373),MINUTE(T373)-1,0),OFFSET('SLA-parameter DRIFT'!$A$1,2,Q373-1,4,3),2)</f>
        <v>#N/A</v>
      </c>
      <c r="T373" s="191" t="e">
        <f ca="1">VLOOKUP(DATE(YEAR(G373),MONTH(G373),DAY(G373)),Virkedager!C:G,2,0)+
IF(VLOOKUP(DATE(YEAR(G373),MONTH(G373),DAY(G373)),Virkedager!C:G,2,0)=DATE(YEAR(G373),MONTH(G373),DAY(G373)),OFFSET('SLA-parameter DRIFT'!$A$1,R373,Q373-1),OFFSET('SLA-parameter DRIFT'!$A$1,3,Q373-1))</f>
        <v>#N/A</v>
      </c>
      <c r="U373" s="182" t="e">
        <f t="shared" ca="1" si="30"/>
        <v>#N/A</v>
      </c>
      <c r="V373" s="92" t="str">
        <f t="shared" si="26"/>
        <v/>
      </c>
      <c r="W373" s="192"/>
      <c r="Y373" s="193"/>
      <c r="Z373" s="193"/>
    </row>
    <row r="374" spans="2:26" s="60" customFormat="1" ht="15" x14ac:dyDescent="0.25">
      <c r="B374" s="183"/>
      <c r="C374" s="184"/>
      <c r="D374" s="80"/>
      <c r="E374" s="81"/>
      <c r="F374" s="86"/>
      <c r="G374" s="185"/>
      <c r="H374" s="82"/>
      <c r="I374" s="185"/>
      <c r="J374" s="82"/>
      <c r="K374" s="186"/>
      <c r="L374" s="187"/>
      <c r="M374" s="188" t="str">
        <f>IF(ISBLANK(E374),"",IF(E374&lt;&gt;"VULA Basis","Ikke viktig",IF(ISNUMBER(MATCH(D374,Postnummer!A:A,0)),VLOOKUP(D374,Postnummer!A:D,4,0),"Distrikt")))</f>
        <v/>
      </c>
      <c r="N374" s="188">
        <f t="shared" si="27"/>
        <v>0</v>
      </c>
      <c r="O374" s="188">
        <f t="shared" si="28"/>
        <v>0</v>
      </c>
      <c r="P374" s="189" t="str">
        <f t="shared" si="29"/>
        <v/>
      </c>
      <c r="Q374" s="182" t="e">
        <f>MATCH(P374,'SLA-parameter DRIFT'!$2:$2,0)</f>
        <v>#N/A</v>
      </c>
      <c r="R374" s="182" t="e">
        <f ca="1">MATCH(TIME(HOUR(H374),MINUTE(H374),SECOND(H374)),OFFSET('SLA-parameter DRIFT'!$A$1,0,Q374-1,1000,1))</f>
        <v>#N/A</v>
      </c>
      <c r="S374" s="190" t="e">
        <f ca="1">DATE(YEAR(T374),MONTH(T374),DAY(T374))
+VLOOKUP(TIME(HOUR(T374),MINUTE(T374)-1,0),OFFSET('SLA-parameter DRIFT'!$A$1,2,Q374-1,4,3),3)
+VLOOKUP(TIME(HOUR(T374),MINUTE(T374)-1,0),OFFSET('SLA-parameter DRIFT'!$A$1,2,Q374-1,4,3),2)</f>
        <v>#N/A</v>
      </c>
      <c r="T374" s="191" t="e">
        <f ca="1">VLOOKUP(DATE(YEAR(G374),MONTH(G374),DAY(G374)),Virkedager!C:G,2,0)+
IF(VLOOKUP(DATE(YEAR(G374),MONTH(G374),DAY(G374)),Virkedager!C:G,2,0)=DATE(YEAR(G374),MONTH(G374),DAY(G374)),OFFSET('SLA-parameter DRIFT'!$A$1,R374,Q374-1),OFFSET('SLA-parameter DRIFT'!$A$1,3,Q374-1))</f>
        <v>#N/A</v>
      </c>
      <c r="U374" s="182" t="e">
        <f t="shared" ca="1" si="30"/>
        <v>#N/A</v>
      </c>
      <c r="V374" s="92" t="str">
        <f t="shared" si="26"/>
        <v/>
      </c>
      <c r="W374" s="192"/>
      <c r="Y374" s="193"/>
      <c r="Z374" s="193"/>
    </row>
    <row r="375" spans="2:26" s="60" customFormat="1" ht="15" x14ac:dyDescent="0.25">
      <c r="B375" s="183"/>
      <c r="C375" s="184"/>
      <c r="D375" s="80"/>
      <c r="E375" s="81"/>
      <c r="F375" s="86"/>
      <c r="G375" s="185"/>
      <c r="H375" s="82"/>
      <c r="I375" s="185"/>
      <c r="J375" s="82"/>
      <c r="K375" s="186"/>
      <c r="L375" s="187"/>
      <c r="M375" s="188" t="str">
        <f>IF(ISBLANK(E375),"",IF(E375&lt;&gt;"VULA Basis","Ikke viktig",IF(ISNUMBER(MATCH(D375,Postnummer!A:A,0)),VLOOKUP(D375,Postnummer!A:D,4,0),"Distrikt")))</f>
        <v/>
      </c>
      <c r="N375" s="188">
        <f t="shared" si="27"/>
        <v>0</v>
      </c>
      <c r="O375" s="188">
        <f t="shared" si="28"/>
        <v>0</v>
      </c>
      <c r="P375" s="189" t="str">
        <f t="shared" si="29"/>
        <v/>
      </c>
      <c r="Q375" s="182" t="e">
        <f>MATCH(P375,'SLA-parameter DRIFT'!$2:$2,0)</f>
        <v>#N/A</v>
      </c>
      <c r="R375" s="182" t="e">
        <f ca="1">MATCH(TIME(HOUR(H375),MINUTE(H375),SECOND(H375)),OFFSET('SLA-parameter DRIFT'!$A$1,0,Q375-1,1000,1))</f>
        <v>#N/A</v>
      </c>
      <c r="S375" s="190" t="e">
        <f ca="1">DATE(YEAR(T375),MONTH(T375),DAY(T375))
+VLOOKUP(TIME(HOUR(T375),MINUTE(T375)-1,0),OFFSET('SLA-parameter DRIFT'!$A$1,2,Q375-1,4,3),3)
+VLOOKUP(TIME(HOUR(T375),MINUTE(T375)-1,0),OFFSET('SLA-parameter DRIFT'!$A$1,2,Q375-1,4,3),2)</f>
        <v>#N/A</v>
      </c>
      <c r="T375" s="191" t="e">
        <f ca="1">VLOOKUP(DATE(YEAR(G375),MONTH(G375),DAY(G375)),Virkedager!C:G,2,0)+
IF(VLOOKUP(DATE(YEAR(G375),MONTH(G375),DAY(G375)),Virkedager!C:G,2,0)=DATE(YEAR(G375),MONTH(G375),DAY(G375)),OFFSET('SLA-parameter DRIFT'!$A$1,R375,Q375-1),OFFSET('SLA-parameter DRIFT'!$A$1,3,Q375-1))</f>
        <v>#N/A</v>
      </c>
      <c r="U375" s="182" t="e">
        <f t="shared" ca="1" si="30"/>
        <v>#N/A</v>
      </c>
      <c r="V375" s="92" t="str">
        <f t="shared" si="26"/>
        <v/>
      </c>
      <c r="W375" s="192"/>
      <c r="Y375" s="193"/>
      <c r="Z375" s="193"/>
    </row>
    <row r="376" spans="2:26" s="60" customFormat="1" ht="15" x14ac:dyDescent="0.25">
      <c r="B376" s="183"/>
      <c r="C376" s="184"/>
      <c r="D376" s="80"/>
      <c r="E376" s="81"/>
      <c r="F376" s="86"/>
      <c r="G376" s="185"/>
      <c r="H376" s="82"/>
      <c r="I376" s="185"/>
      <c r="J376" s="82"/>
      <c r="K376" s="186"/>
      <c r="L376" s="187"/>
      <c r="M376" s="188" t="str">
        <f>IF(ISBLANK(E376),"",IF(E376&lt;&gt;"VULA Basis","Ikke viktig",IF(ISNUMBER(MATCH(D376,Postnummer!A:A,0)),VLOOKUP(D376,Postnummer!A:D,4,0),"Distrikt")))</f>
        <v/>
      </c>
      <c r="N376" s="188">
        <f t="shared" si="27"/>
        <v>0</v>
      </c>
      <c r="O376" s="188">
        <f t="shared" si="28"/>
        <v>0</v>
      </c>
      <c r="P376" s="189" t="str">
        <f t="shared" si="29"/>
        <v/>
      </c>
      <c r="Q376" s="182" t="e">
        <f>MATCH(P376,'SLA-parameter DRIFT'!$2:$2,0)</f>
        <v>#N/A</v>
      </c>
      <c r="R376" s="182" t="e">
        <f ca="1">MATCH(TIME(HOUR(H376),MINUTE(H376),SECOND(H376)),OFFSET('SLA-parameter DRIFT'!$A$1,0,Q376-1,1000,1))</f>
        <v>#N/A</v>
      </c>
      <c r="S376" s="190" t="e">
        <f ca="1">DATE(YEAR(T376),MONTH(T376),DAY(T376))
+VLOOKUP(TIME(HOUR(T376),MINUTE(T376)-1,0),OFFSET('SLA-parameter DRIFT'!$A$1,2,Q376-1,4,3),3)
+VLOOKUP(TIME(HOUR(T376),MINUTE(T376)-1,0),OFFSET('SLA-parameter DRIFT'!$A$1,2,Q376-1,4,3),2)</f>
        <v>#N/A</v>
      </c>
      <c r="T376" s="191" t="e">
        <f ca="1">VLOOKUP(DATE(YEAR(G376),MONTH(G376),DAY(G376)),Virkedager!C:G,2,0)+
IF(VLOOKUP(DATE(YEAR(G376),MONTH(G376),DAY(G376)),Virkedager!C:G,2,0)=DATE(YEAR(G376),MONTH(G376),DAY(G376)),OFFSET('SLA-parameter DRIFT'!$A$1,R376,Q376-1),OFFSET('SLA-parameter DRIFT'!$A$1,3,Q376-1))</f>
        <v>#N/A</v>
      </c>
      <c r="U376" s="182" t="e">
        <f t="shared" ca="1" si="30"/>
        <v>#N/A</v>
      </c>
      <c r="V376" s="92" t="str">
        <f t="shared" si="26"/>
        <v/>
      </c>
      <c r="W376" s="192"/>
      <c r="Y376" s="193"/>
      <c r="Z376" s="193"/>
    </row>
    <row r="377" spans="2:26" s="60" customFormat="1" ht="15" x14ac:dyDescent="0.25">
      <c r="B377" s="183"/>
      <c r="C377" s="184"/>
      <c r="D377" s="80"/>
      <c r="E377" s="81"/>
      <c r="F377" s="86"/>
      <c r="G377" s="185"/>
      <c r="H377" s="82"/>
      <c r="I377" s="185"/>
      <c r="J377" s="82"/>
      <c r="K377" s="186"/>
      <c r="L377" s="187"/>
      <c r="M377" s="188" t="str">
        <f>IF(ISBLANK(E377),"",IF(E377&lt;&gt;"VULA Basis","Ikke viktig",IF(ISNUMBER(MATCH(D377,Postnummer!A:A,0)),VLOOKUP(D377,Postnummer!A:D,4,0),"Distrikt")))</f>
        <v/>
      </c>
      <c r="N377" s="188">
        <f t="shared" si="27"/>
        <v>0</v>
      </c>
      <c r="O377" s="188">
        <f t="shared" si="28"/>
        <v>0</v>
      </c>
      <c r="P377" s="189" t="str">
        <f t="shared" si="29"/>
        <v/>
      </c>
      <c r="Q377" s="182" t="e">
        <f>MATCH(P377,'SLA-parameter DRIFT'!$2:$2,0)</f>
        <v>#N/A</v>
      </c>
      <c r="R377" s="182" t="e">
        <f ca="1">MATCH(TIME(HOUR(H377),MINUTE(H377),SECOND(H377)),OFFSET('SLA-parameter DRIFT'!$A$1,0,Q377-1,1000,1))</f>
        <v>#N/A</v>
      </c>
      <c r="S377" s="190" t="e">
        <f ca="1">DATE(YEAR(T377),MONTH(T377),DAY(T377))
+VLOOKUP(TIME(HOUR(T377),MINUTE(T377)-1,0),OFFSET('SLA-parameter DRIFT'!$A$1,2,Q377-1,4,3),3)
+VLOOKUP(TIME(HOUR(T377),MINUTE(T377)-1,0),OFFSET('SLA-parameter DRIFT'!$A$1,2,Q377-1,4,3),2)</f>
        <v>#N/A</v>
      </c>
      <c r="T377" s="191" t="e">
        <f ca="1">VLOOKUP(DATE(YEAR(G377),MONTH(G377),DAY(G377)),Virkedager!C:G,2,0)+
IF(VLOOKUP(DATE(YEAR(G377),MONTH(G377),DAY(G377)),Virkedager!C:G,2,0)=DATE(YEAR(G377),MONTH(G377),DAY(G377)),OFFSET('SLA-parameter DRIFT'!$A$1,R377,Q377-1),OFFSET('SLA-parameter DRIFT'!$A$1,3,Q377-1))</f>
        <v>#N/A</v>
      </c>
      <c r="U377" s="182" t="e">
        <f t="shared" ca="1" si="30"/>
        <v>#N/A</v>
      </c>
      <c r="V377" s="92" t="str">
        <f t="shared" si="26"/>
        <v/>
      </c>
      <c r="W377" s="192"/>
      <c r="Y377" s="193"/>
      <c r="Z377" s="193"/>
    </row>
    <row r="378" spans="2:26" s="60" customFormat="1" ht="15" x14ac:dyDescent="0.25">
      <c r="B378" s="183"/>
      <c r="C378" s="184"/>
      <c r="D378" s="80"/>
      <c r="E378" s="81"/>
      <c r="F378" s="86"/>
      <c r="G378" s="185"/>
      <c r="H378" s="82"/>
      <c r="I378" s="185"/>
      <c r="J378" s="82"/>
      <c r="K378" s="186"/>
      <c r="L378" s="187"/>
      <c r="M378" s="188" t="str">
        <f>IF(ISBLANK(E378),"",IF(E378&lt;&gt;"VULA Basis","Ikke viktig",IF(ISNUMBER(MATCH(D378,Postnummer!A:A,0)),VLOOKUP(D378,Postnummer!A:D,4,0),"Distrikt")))</f>
        <v/>
      </c>
      <c r="N378" s="188">
        <f t="shared" si="27"/>
        <v>0</v>
      </c>
      <c r="O378" s="188">
        <f t="shared" si="28"/>
        <v>0</v>
      </c>
      <c r="P378" s="189" t="str">
        <f t="shared" si="29"/>
        <v/>
      </c>
      <c r="Q378" s="182" t="e">
        <f>MATCH(P378,'SLA-parameter DRIFT'!$2:$2,0)</f>
        <v>#N/A</v>
      </c>
      <c r="R378" s="182" t="e">
        <f ca="1">MATCH(TIME(HOUR(H378),MINUTE(H378),SECOND(H378)),OFFSET('SLA-parameter DRIFT'!$A$1,0,Q378-1,1000,1))</f>
        <v>#N/A</v>
      </c>
      <c r="S378" s="190" t="e">
        <f ca="1">DATE(YEAR(T378),MONTH(T378),DAY(T378))
+VLOOKUP(TIME(HOUR(T378),MINUTE(T378)-1,0),OFFSET('SLA-parameter DRIFT'!$A$1,2,Q378-1,4,3),3)
+VLOOKUP(TIME(HOUR(T378),MINUTE(T378)-1,0),OFFSET('SLA-parameter DRIFT'!$A$1,2,Q378-1,4,3),2)</f>
        <v>#N/A</v>
      </c>
      <c r="T378" s="191" t="e">
        <f ca="1">VLOOKUP(DATE(YEAR(G378),MONTH(G378),DAY(G378)),Virkedager!C:G,2,0)+
IF(VLOOKUP(DATE(YEAR(G378),MONTH(G378),DAY(G378)),Virkedager!C:G,2,0)=DATE(YEAR(G378),MONTH(G378),DAY(G378)),OFFSET('SLA-parameter DRIFT'!$A$1,R378,Q378-1),OFFSET('SLA-parameter DRIFT'!$A$1,3,Q378-1))</f>
        <v>#N/A</v>
      </c>
      <c r="U378" s="182" t="e">
        <f t="shared" ca="1" si="30"/>
        <v>#N/A</v>
      </c>
      <c r="V378" s="92" t="str">
        <f t="shared" si="26"/>
        <v/>
      </c>
      <c r="W378" s="192"/>
      <c r="Y378" s="193"/>
      <c r="Z378" s="193"/>
    </row>
    <row r="379" spans="2:26" s="60" customFormat="1" ht="15" x14ac:dyDescent="0.25">
      <c r="B379" s="183"/>
      <c r="C379" s="184"/>
      <c r="D379" s="80"/>
      <c r="E379" s="81"/>
      <c r="F379" s="86"/>
      <c r="G379" s="185"/>
      <c r="H379" s="82"/>
      <c r="I379" s="185"/>
      <c r="J379" s="82"/>
      <c r="K379" s="186"/>
      <c r="L379" s="187"/>
      <c r="M379" s="188" t="str">
        <f>IF(ISBLANK(E379),"",IF(E379&lt;&gt;"VULA Basis","Ikke viktig",IF(ISNUMBER(MATCH(D379,Postnummer!A:A,0)),VLOOKUP(D379,Postnummer!A:D,4,0),"Distrikt")))</f>
        <v/>
      </c>
      <c r="N379" s="188">
        <f t="shared" si="27"/>
        <v>0</v>
      </c>
      <c r="O379" s="188">
        <f t="shared" si="28"/>
        <v>0</v>
      </c>
      <c r="P379" s="189" t="str">
        <f t="shared" si="29"/>
        <v/>
      </c>
      <c r="Q379" s="182" t="e">
        <f>MATCH(P379,'SLA-parameter DRIFT'!$2:$2,0)</f>
        <v>#N/A</v>
      </c>
      <c r="R379" s="182" t="e">
        <f ca="1">MATCH(TIME(HOUR(H379),MINUTE(H379),SECOND(H379)),OFFSET('SLA-parameter DRIFT'!$A$1,0,Q379-1,1000,1))</f>
        <v>#N/A</v>
      </c>
      <c r="S379" s="190" t="e">
        <f ca="1">DATE(YEAR(T379),MONTH(T379),DAY(T379))
+VLOOKUP(TIME(HOUR(T379),MINUTE(T379)-1,0),OFFSET('SLA-parameter DRIFT'!$A$1,2,Q379-1,4,3),3)
+VLOOKUP(TIME(HOUR(T379),MINUTE(T379)-1,0),OFFSET('SLA-parameter DRIFT'!$A$1,2,Q379-1,4,3),2)</f>
        <v>#N/A</v>
      </c>
      <c r="T379" s="191" t="e">
        <f ca="1">VLOOKUP(DATE(YEAR(G379),MONTH(G379),DAY(G379)),Virkedager!C:G,2,0)+
IF(VLOOKUP(DATE(YEAR(G379),MONTH(G379),DAY(G379)),Virkedager!C:G,2,0)=DATE(YEAR(G379),MONTH(G379),DAY(G379)),OFFSET('SLA-parameter DRIFT'!$A$1,R379,Q379-1),OFFSET('SLA-parameter DRIFT'!$A$1,3,Q379-1))</f>
        <v>#N/A</v>
      </c>
      <c r="U379" s="182" t="e">
        <f t="shared" ca="1" si="30"/>
        <v>#N/A</v>
      </c>
      <c r="V379" s="92" t="str">
        <f t="shared" si="26"/>
        <v/>
      </c>
      <c r="W379" s="192"/>
      <c r="Y379" s="193"/>
      <c r="Z379" s="193"/>
    </row>
    <row r="380" spans="2:26" s="60" customFormat="1" ht="15" x14ac:dyDescent="0.25">
      <c r="B380" s="183"/>
      <c r="C380" s="184"/>
      <c r="D380" s="80"/>
      <c r="E380" s="81"/>
      <c r="F380" s="86"/>
      <c r="G380" s="185"/>
      <c r="H380" s="82"/>
      <c r="I380" s="185"/>
      <c r="J380" s="82"/>
      <c r="K380" s="186"/>
      <c r="L380" s="187"/>
      <c r="M380" s="188" t="str">
        <f>IF(ISBLANK(E380),"",IF(E380&lt;&gt;"VULA Basis","Ikke viktig",IF(ISNUMBER(MATCH(D380,Postnummer!A:A,0)),VLOOKUP(D380,Postnummer!A:D,4,0),"Distrikt")))</f>
        <v/>
      </c>
      <c r="N380" s="188">
        <f t="shared" si="27"/>
        <v>0</v>
      </c>
      <c r="O380" s="188">
        <f t="shared" si="28"/>
        <v>0</v>
      </c>
      <c r="P380" s="189" t="str">
        <f t="shared" si="29"/>
        <v/>
      </c>
      <c r="Q380" s="182" t="e">
        <f>MATCH(P380,'SLA-parameter DRIFT'!$2:$2,0)</f>
        <v>#N/A</v>
      </c>
      <c r="R380" s="182" t="e">
        <f ca="1">MATCH(TIME(HOUR(H380),MINUTE(H380),SECOND(H380)),OFFSET('SLA-parameter DRIFT'!$A$1,0,Q380-1,1000,1))</f>
        <v>#N/A</v>
      </c>
      <c r="S380" s="190" t="e">
        <f ca="1">DATE(YEAR(T380),MONTH(T380),DAY(T380))
+VLOOKUP(TIME(HOUR(T380),MINUTE(T380)-1,0),OFFSET('SLA-parameter DRIFT'!$A$1,2,Q380-1,4,3),3)
+VLOOKUP(TIME(HOUR(T380),MINUTE(T380)-1,0),OFFSET('SLA-parameter DRIFT'!$A$1,2,Q380-1,4,3),2)</f>
        <v>#N/A</v>
      </c>
      <c r="T380" s="191" t="e">
        <f ca="1">VLOOKUP(DATE(YEAR(G380),MONTH(G380),DAY(G380)),Virkedager!C:G,2,0)+
IF(VLOOKUP(DATE(YEAR(G380),MONTH(G380),DAY(G380)),Virkedager!C:G,2,0)=DATE(YEAR(G380),MONTH(G380),DAY(G380)),OFFSET('SLA-parameter DRIFT'!$A$1,R380,Q380-1),OFFSET('SLA-parameter DRIFT'!$A$1,3,Q380-1))</f>
        <v>#N/A</v>
      </c>
      <c r="U380" s="182" t="e">
        <f t="shared" ca="1" si="30"/>
        <v>#N/A</v>
      </c>
      <c r="V380" s="92" t="str">
        <f t="shared" si="26"/>
        <v/>
      </c>
      <c r="W380" s="192"/>
      <c r="Y380" s="193"/>
      <c r="Z380" s="193"/>
    </row>
    <row r="381" spans="2:26" s="60" customFormat="1" ht="15" x14ac:dyDescent="0.25">
      <c r="B381" s="183"/>
      <c r="C381" s="184"/>
      <c r="D381" s="80"/>
      <c r="E381" s="81"/>
      <c r="F381" s="86"/>
      <c r="G381" s="185"/>
      <c r="H381" s="82"/>
      <c r="I381" s="185"/>
      <c r="J381" s="82"/>
      <c r="K381" s="186"/>
      <c r="L381" s="187"/>
      <c r="M381" s="188" t="str">
        <f>IF(ISBLANK(E381),"",IF(E381&lt;&gt;"VULA Basis","Ikke viktig",IF(ISNUMBER(MATCH(D381,Postnummer!A:A,0)),VLOOKUP(D381,Postnummer!A:D,4,0),"Distrikt")))</f>
        <v/>
      </c>
      <c r="N381" s="188">
        <f t="shared" si="27"/>
        <v>0</v>
      </c>
      <c r="O381" s="188">
        <f t="shared" si="28"/>
        <v>0</v>
      </c>
      <c r="P381" s="189" t="str">
        <f t="shared" si="29"/>
        <v/>
      </c>
      <c r="Q381" s="182" t="e">
        <f>MATCH(P381,'SLA-parameter DRIFT'!$2:$2,0)</f>
        <v>#N/A</v>
      </c>
      <c r="R381" s="182" t="e">
        <f ca="1">MATCH(TIME(HOUR(H381),MINUTE(H381),SECOND(H381)),OFFSET('SLA-parameter DRIFT'!$A$1,0,Q381-1,1000,1))</f>
        <v>#N/A</v>
      </c>
      <c r="S381" s="190" t="e">
        <f ca="1">DATE(YEAR(T381),MONTH(T381),DAY(T381))
+VLOOKUP(TIME(HOUR(T381),MINUTE(T381)-1,0),OFFSET('SLA-parameter DRIFT'!$A$1,2,Q381-1,4,3),3)
+VLOOKUP(TIME(HOUR(T381),MINUTE(T381)-1,0),OFFSET('SLA-parameter DRIFT'!$A$1,2,Q381-1,4,3),2)</f>
        <v>#N/A</v>
      </c>
      <c r="T381" s="191" t="e">
        <f ca="1">VLOOKUP(DATE(YEAR(G381),MONTH(G381),DAY(G381)),Virkedager!C:G,2,0)+
IF(VLOOKUP(DATE(YEAR(G381),MONTH(G381),DAY(G381)),Virkedager!C:G,2,0)=DATE(YEAR(G381),MONTH(G381),DAY(G381)),OFFSET('SLA-parameter DRIFT'!$A$1,R381,Q381-1),OFFSET('SLA-parameter DRIFT'!$A$1,3,Q381-1))</f>
        <v>#N/A</v>
      </c>
      <c r="U381" s="182" t="e">
        <f t="shared" ca="1" si="30"/>
        <v>#N/A</v>
      </c>
      <c r="V381" s="92" t="str">
        <f t="shared" si="26"/>
        <v/>
      </c>
      <c r="W381" s="192"/>
      <c r="Y381" s="193"/>
      <c r="Z381" s="193"/>
    </row>
    <row r="382" spans="2:26" s="60" customFormat="1" ht="15" x14ac:dyDescent="0.25">
      <c r="B382" s="183"/>
      <c r="C382" s="184"/>
      <c r="D382" s="80"/>
      <c r="E382" s="81"/>
      <c r="F382" s="86"/>
      <c r="G382" s="185"/>
      <c r="H382" s="82"/>
      <c r="I382" s="185"/>
      <c r="J382" s="82"/>
      <c r="K382" s="186"/>
      <c r="L382" s="187"/>
      <c r="M382" s="188" t="str">
        <f>IF(ISBLANK(E382),"",IF(E382&lt;&gt;"VULA Basis","Ikke viktig",IF(ISNUMBER(MATCH(D382,Postnummer!A:A,0)),VLOOKUP(D382,Postnummer!A:D,4,0),"Distrikt")))</f>
        <v/>
      </c>
      <c r="N382" s="188">
        <f t="shared" si="27"/>
        <v>0</v>
      </c>
      <c r="O382" s="188">
        <f t="shared" si="28"/>
        <v>0</v>
      </c>
      <c r="P382" s="189" t="str">
        <f t="shared" si="29"/>
        <v/>
      </c>
      <c r="Q382" s="182" t="e">
        <f>MATCH(P382,'SLA-parameter DRIFT'!$2:$2,0)</f>
        <v>#N/A</v>
      </c>
      <c r="R382" s="182" t="e">
        <f ca="1">MATCH(TIME(HOUR(H382),MINUTE(H382),SECOND(H382)),OFFSET('SLA-parameter DRIFT'!$A$1,0,Q382-1,1000,1))</f>
        <v>#N/A</v>
      </c>
      <c r="S382" s="190" t="e">
        <f ca="1">DATE(YEAR(T382),MONTH(T382),DAY(T382))
+VLOOKUP(TIME(HOUR(T382),MINUTE(T382)-1,0),OFFSET('SLA-parameter DRIFT'!$A$1,2,Q382-1,4,3),3)
+VLOOKUP(TIME(HOUR(T382),MINUTE(T382)-1,0),OFFSET('SLA-parameter DRIFT'!$A$1,2,Q382-1,4,3),2)</f>
        <v>#N/A</v>
      </c>
      <c r="T382" s="191" t="e">
        <f ca="1">VLOOKUP(DATE(YEAR(G382),MONTH(G382),DAY(G382)),Virkedager!C:G,2,0)+
IF(VLOOKUP(DATE(YEAR(G382),MONTH(G382),DAY(G382)),Virkedager!C:G,2,0)=DATE(YEAR(G382),MONTH(G382),DAY(G382)),OFFSET('SLA-parameter DRIFT'!$A$1,R382,Q382-1),OFFSET('SLA-parameter DRIFT'!$A$1,3,Q382-1))</f>
        <v>#N/A</v>
      </c>
      <c r="U382" s="182" t="e">
        <f t="shared" ca="1" si="30"/>
        <v>#N/A</v>
      </c>
      <c r="V382" s="92" t="str">
        <f t="shared" si="26"/>
        <v/>
      </c>
      <c r="W382" s="192"/>
      <c r="Y382" s="193"/>
      <c r="Z382" s="193"/>
    </row>
    <row r="383" spans="2:26" s="60" customFormat="1" ht="15" x14ac:dyDescent="0.25">
      <c r="B383" s="183"/>
      <c r="C383" s="184"/>
      <c r="D383" s="80"/>
      <c r="E383" s="81"/>
      <c r="F383" s="86"/>
      <c r="G383" s="185"/>
      <c r="H383" s="82"/>
      <c r="I383" s="185"/>
      <c r="J383" s="82"/>
      <c r="K383" s="186"/>
      <c r="L383" s="187"/>
      <c r="M383" s="188" t="str">
        <f>IF(ISBLANK(E383),"",IF(E383&lt;&gt;"VULA Basis","Ikke viktig",IF(ISNUMBER(MATCH(D383,Postnummer!A:A,0)),VLOOKUP(D383,Postnummer!A:D,4,0),"Distrikt")))</f>
        <v/>
      </c>
      <c r="N383" s="188">
        <f t="shared" si="27"/>
        <v>0</v>
      </c>
      <c r="O383" s="188">
        <f t="shared" si="28"/>
        <v>0</v>
      </c>
      <c r="P383" s="189" t="str">
        <f t="shared" si="29"/>
        <v/>
      </c>
      <c r="Q383" s="182" t="e">
        <f>MATCH(P383,'SLA-parameter DRIFT'!$2:$2,0)</f>
        <v>#N/A</v>
      </c>
      <c r="R383" s="182" t="e">
        <f ca="1">MATCH(TIME(HOUR(H383),MINUTE(H383),SECOND(H383)),OFFSET('SLA-parameter DRIFT'!$A$1,0,Q383-1,1000,1))</f>
        <v>#N/A</v>
      </c>
      <c r="S383" s="190" t="e">
        <f ca="1">DATE(YEAR(T383),MONTH(T383),DAY(T383))
+VLOOKUP(TIME(HOUR(T383),MINUTE(T383)-1,0),OFFSET('SLA-parameter DRIFT'!$A$1,2,Q383-1,4,3),3)
+VLOOKUP(TIME(HOUR(T383),MINUTE(T383)-1,0),OFFSET('SLA-parameter DRIFT'!$A$1,2,Q383-1,4,3),2)</f>
        <v>#N/A</v>
      </c>
      <c r="T383" s="191" t="e">
        <f ca="1">VLOOKUP(DATE(YEAR(G383),MONTH(G383),DAY(G383)),Virkedager!C:G,2,0)+
IF(VLOOKUP(DATE(YEAR(G383),MONTH(G383),DAY(G383)),Virkedager!C:G,2,0)=DATE(YEAR(G383),MONTH(G383),DAY(G383)),OFFSET('SLA-parameter DRIFT'!$A$1,R383,Q383-1),OFFSET('SLA-parameter DRIFT'!$A$1,3,Q383-1))</f>
        <v>#N/A</v>
      </c>
      <c r="U383" s="182" t="e">
        <f t="shared" ca="1" si="30"/>
        <v>#N/A</v>
      </c>
      <c r="V383" s="92" t="str">
        <f t="shared" si="26"/>
        <v/>
      </c>
      <c r="W383" s="192"/>
      <c r="Y383" s="193"/>
      <c r="Z383" s="193"/>
    </row>
    <row r="384" spans="2:26" s="60" customFormat="1" ht="15" x14ac:dyDescent="0.25">
      <c r="B384" s="183"/>
      <c r="C384" s="184"/>
      <c r="D384" s="80"/>
      <c r="E384" s="81"/>
      <c r="F384" s="86"/>
      <c r="G384" s="185"/>
      <c r="H384" s="82"/>
      <c r="I384" s="185"/>
      <c r="J384" s="82"/>
      <c r="K384" s="186"/>
      <c r="L384" s="187"/>
      <c r="M384" s="188" t="str">
        <f>IF(ISBLANK(E384),"",IF(E384&lt;&gt;"VULA Basis","Ikke viktig",IF(ISNUMBER(MATCH(D384,Postnummer!A:A,0)),VLOOKUP(D384,Postnummer!A:D,4,0),"Distrikt")))</f>
        <v/>
      </c>
      <c r="N384" s="188">
        <f t="shared" si="27"/>
        <v>0</v>
      </c>
      <c r="O384" s="188">
        <f t="shared" si="28"/>
        <v>0</v>
      </c>
      <c r="P384" s="189" t="str">
        <f t="shared" si="29"/>
        <v/>
      </c>
      <c r="Q384" s="182" t="e">
        <f>MATCH(P384,'SLA-parameter DRIFT'!$2:$2,0)</f>
        <v>#N/A</v>
      </c>
      <c r="R384" s="182" t="e">
        <f ca="1">MATCH(TIME(HOUR(H384),MINUTE(H384),SECOND(H384)),OFFSET('SLA-parameter DRIFT'!$A$1,0,Q384-1,1000,1))</f>
        <v>#N/A</v>
      </c>
      <c r="S384" s="190" t="e">
        <f ca="1">DATE(YEAR(T384),MONTH(T384),DAY(T384))
+VLOOKUP(TIME(HOUR(T384),MINUTE(T384)-1,0),OFFSET('SLA-parameter DRIFT'!$A$1,2,Q384-1,4,3),3)
+VLOOKUP(TIME(HOUR(T384),MINUTE(T384)-1,0),OFFSET('SLA-parameter DRIFT'!$A$1,2,Q384-1,4,3),2)</f>
        <v>#N/A</v>
      </c>
      <c r="T384" s="191" t="e">
        <f ca="1">VLOOKUP(DATE(YEAR(G384),MONTH(G384),DAY(G384)),Virkedager!C:G,2,0)+
IF(VLOOKUP(DATE(YEAR(G384),MONTH(G384),DAY(G384)),Virkedager!C:G,2,0)=DATE(YEAR(G384),MONTH(G384),DAY(G384)),OFFSET('SLA-parameter DRIFT'!$A$1,R384,Q384-1),OFFSET('SLA-parameter DRIFT'!$A$1,3,Q384-1))</f>
        <v>#N/A</v>
      </c>
      <c r="U384" s="182" t="e">
        <f t="shared" ca="1" si="30"/>
        <v>#N/A</v>
      </c>
      <c r="V384" s="92" t="str">
        <f t="shared" si="26"/>
        <v/>
      </c>
      <c r="W384" s="192"/>
      <c r="Y384" s="193"/>
      <c r="Z384" s="193"/>
    </row>
    <row r="385" spans="2:26" s="60" customFormat="1" ht="15" x14ac:dyDescent="0.25">
      <c r="B385" s="183"/>
      <c r="C385" s="184"/>
      <c r="D385" s="80"/>
      <c r="E385" s="81"/>
      <c r="F385" s="86"/>
      <c r="G385" s="185"/>
      <c r="H385" s="82"/>
      <c r="I385" s="185"/>
      <c r="J385" s="82"/>
      <c r="K385" s="186"/>
      <c r="L385" s="187"/>
      <c r="M385" s="188" t="str">
        <f>IF(ISBLANK(E385),"",IF(E385&lt;&gt;"VULA Basis","Ikke viktig",IF(ISNUMBER(MATCH(D385,Postnummer!A:A,0)),VLOOKUP(D385,Postnummer!A:D,4,0),"Distrikt")))</f>
        <v/>
      </c>
      <c r="N385" s="188">
        <f t="shared" si="27"/>
        <v>0</v>
      </c>
      <c r="O385" s="188">
        <f t="shared" si="28"/>
        <v>0</v>
      </c>
      <c r="P385" s="189" t="str">
        <f t="shared" si="29"/>
        <v/>
      </c>
      <c r="Q385" s="182" t="e">
        <f>MATCH(P385,'SLA-parameter DRIFT'!$2:$2,0)</f>
        <v>#N/A</v>
      </c>
      <c r="R385" s="182" t="e">
        <f ca="1">MATCH(TIME(HOUR(H385),MINUTE(H385),SECOND(H385)),OFFSET('SLA-parameter DRIFT'!$A$1,0,Q385-1,1000,1))</f>
        <v>#N/A</v>
      </c>
      <c r="S385" s="190" t="e">
        <f ca="1">DATE(YEAR(T385),MONTH(T385),DAY(T385))
+VLOOKUP(TIME(HOUR(T385),MINUTE(T385)-1,0),OFFSET('SLA-parameter DRIFT'!$A$1,2,Q385-1,4,3),3)
+VLOOKUP(TIME(HOUR(T385),MINUTE(T385)-1,0),OFFSET('SLA-parameter DRIFT'!$A$1,2,Q385-1,4,3),2)</f>
        <v>#N/A</v>
      </c>
      <c r="T385" s="191" t="e">
        <f ca="1">VLOOKUP(DATE(YEAR(G385),MONTH(G385),DAY(G385)),Virkedager!C:G,2,0)+
IF(VLOOKUP(DATE(YEAR(G385),MONTH(G385),DAY(G385)),Virkedager!C:G,2,0)=DATE(YEAR(G385),MONTH(G385),DAY(G385)),OFFSET('SLA-parameter DRIFT'!$A$1,R385,Q385-1),OFFSET('SLA-parameter DRIFT'!$A$1,3,Q385-1))</f>
        <v>#N/A</v>
      </c>
      <c r="U385" s="182" t="e">
        <f t="shared" ca="1" si="30"/>
        <v>#N/A</v>
      </c>
      <c r="V385" s="92" t="str">
        <f t="shared" si="26"/>
        <v/>
      </c>
      <c r="W385" s="192"/>
      <c r="Y385" s="193"/>
      <c r="Z385" s="193"/>
    </row>
    <row r="386" spans="2:26" s="60" customFormat="1" ht="15" x14ac:dyDescent="0.25">
      <c r="B386" s="183"/>
      <c r="C386" s="184"/>
      <c r="D386" s="80"/>
      <c r="E386" s="81"/>
      <c r="F386" s="86"/>
      <c r="G386" s="185"/>
      <c r="H386" s="82"/>
      <c r="I386" s="185"/>
      <c r="J386" s="82"/>
      <c r="K386" s="186"/>
      <c r="L386" s="187"/>
      <c r="M386" s="188" t="str">
        <f>IF(ISBLANK(E386),"",IF(E386&lt;&gt;"VULA Basis","Ikke viktig",IF(ISNUMBER(MATCH(D386,Postnummer!A:A,0)),VLOOKUP(D386,Postnummer!A:D,4,0),"Distrikt")))</f>
        <v/>
      </c>
      <c r="N386" s="188">
        <f t="shared" si="27"/>
        <v>0</v>
      </c>
      <c r="O386" s="188">
        <f t="shared" si="28"/>
        <v>0</v>
      </c>
      <c r="P386" s="189" t="str">
        <f t="shared" si="29"/>
        <v/>
      </c>
      <c r="Q386" s="182" t="e">
        <f>MATCH(P386,'SLA-parameter DRIFT'!$2:$2,0)</f>
        <v>#N/A</v>
      </c>
      <c r="R386" s="182" t="e">
        <f ca="1">MATCH(TIME(HOUR(H386),MINUTE(H386),SECOND(H386)),OFFSET('SLA-parameter DRIFT'!$A$1,0,Q386-1,1000,1))</f>
        <v>#N/A</v>
      </c>
      <c r="S386" s="190" t="e">
        <f ca="1">DATE(YEAR(T386),MONTH(T386),DAY(T386))
+VLOOKUP(TIME(HOUR(T386),MINUTE(T386)-1,0),OFFSET('SLA-parameter DRIFT'!$A$1,2,Q386-1,4,3),3)
+VLOOKUP(TIME(HOUR(T386),MINUTE(T386)-1,0),OFFSET('SLA-parameter DRIFT'!$A$1,2,Q386-1,4,3),2)</f>
        <v>#N/A</v>
      </c>
      <c r="T386" s="191" t="e">
        <f ca="1">VLOOKUP(DATE(YEAR(G386),MONTH(G386),DAY(G386)),Virkedager!C:G,2,0)+
IF(VLOOKUP(DATE(YEAR(G386),MONTH(G386),DAY(G386)),Virkedager!C:G,2,0)=DATE(YEAR(G386),MONTH(G386),DAY(G386)),OFFSET('SLA-parameter DRIFT'!$A$1,R386,Q386-1),OFFSET('SLA-parameter DRIFT'!$A$1,3,Q386-1))</f>
        <v>#N/A</v>
      </c>
      <c r="U386" s="182" t="e">
        <f t="shared" ca="1" si="30"/>
        <v>#N/A</v>
      </c>
      <c r="V386" s="92" t="str">
        <f t="shared" si="26"/>
        <v/>
      </c>
      <c r="W386" s="192"/>
      <c r="Y386" s="193"/>
      <c r="Z386" s="193"/>
    </row>
    <row r="387" spans="2:26" s="60" customFormat="1" ht="15" x14ac:dyDescent="0.25">
      <c r="B387" s="183"/>
      <c r="C387" s="184"/>
      <c r="D387" s="80"/>
      <c r="E387" s="81"/>
      <c r="F387" s="86"/>
      <c r="G387" s="185"/>
      <c r="H387" s="82"/>
      <c r="I387" s="185"/>
      <c r="J387" s="82"/>
      <c r="K387" s="186"/>
      <c r="L387" s="187"/>
      <c r="M387" s="188" t="str">
        <f>IF(ISBLANK(E387),"",IF(E387&lt;&gt;"VULA Basis","Ikke viktig",IF(ISNUMBER(MATCH(D387,Postnummer!A:A,0)),VLOOKUP(D387,Postnummer!A:D,4,0),"Distrikt")))</f>
        <v/>
      </c>
      <c r="N387" s="188">
        <f t="shared" si="27"/>
        <v>0</v>
      </c>
      <c r="O387" s="188">
        <f t="shared" si="28"/>
        <v>0</v>
      </c>
      <c r="P387" s="189" t="str">
        <f t="shared" si="29"/>
        <v/>
      </c>
      <c r="Q387" s="182" t="e">
        <f>MATCH(P387,'SLA-parameter DRIFT'!$2:$2,0)</f>
        <v>#N/A</v>
      </c>
      <c r="R387" s="182" t="e">
        <f ca="1">MATCH(TIME(HOUR(H387),MINUTE(H387),SECOND(H387)),OFFSET('SLA-parameter DRIFT'!$A$1,0,Q387-1,1000,1))</f>
        <v>#N/A</v>
      </c>
      <c r="S387" s="190" t="e">
        <f ca="1">DATE(YEAR(T387),MONTH(T387),DAY(T387))
+VLOOKUP(TIME(HOUR(T387),MINUTE(T387)-1,0),OFFSET('SLA-parameter DRIFT'!$A$1,2,Q387-1,4,3),3)
+VLOOKUP(TIME(HOUR(T387),MINUTE(T387)-1,0),OFFSET('SLA-parameter DRIFT'!$A$1,2,Q387-1,4,3),2)</f>
        <v>#N/A</v>
      </c>
      <c r="T387" s="191" t="e">
        <f ca="1">VLOOKUP(DATE(YEAR(G387),MONTH(G387),DAY(G387)),Virkedager!C:G,2,0)+
IF(VLOOKUP(DATE(YEAR(G387),MONTH(G387),DAY(G387)),Virkedager!C:G,2,0)=DATE(YEAR(G387),MONTH(G387),DAY(G387)),OFFSET('SLA-parameter DRIFT'!$A$1,R387,Q387-1),OFFSET('SLA-parameter DRIFT'!$A$1,3,Q387-1))</f>
        <v>#N/A</v>
      </c>
      <c r="U387" s="182" t="e">
        <f t="shared" ca="1" si="30"/>
        <v>#N/A</v>
      </c>
      <c r="V387" s="92" t="str">
        <f t="shared" ref="V387:V450" si="31">IF(G387="","",IF(NOT(U387),K387,0))</f>
        <v/>
      </c>
      <c r="W387" s="192"/>
      <c r="Y387" s="193"/>
      <c r="Z387" s="193"/>
    </row>
    <row r="388" spans="2:26" s="60" customFormat="1" ht="15" x14ac:dyDescent="0.25">
      <c r="B388" s="183"/>
      <c r="C388" s="184"/>
      <c r="D388" s="80"/>
      <c r="E388" s="81"/>
      <c r="F388" s="86"/>
      <c r="G388" s="185"/>
      <c r="H388" s="82"/>
      <c r="I388" s="185"/>
      <c r="J388" s="82"/>
      <c r="K388" s="186"/>
      <c r="L388" s="187"/>
      <c r="M388" s="188" t="str">
        <f>IF(ISBLANK(E388),"",IF(E388&lt;&gt;"VULA Basis","Ikke viktig",IF(ISNUMBER(MATCH(D388,Postnummer!A:A,0)),VLOOKUP(D388,Postnummer!A:D,4,0),"Distrikt")))</f>
        <v/>
      </c>
      <c r="N388" s="188">
        <f t="shared" ref="N388:N451" si="32">DATE(YEAR(G388),MONTH(G388),DAY(G388))+TIME(HOUR(H388),MINUTE(H388),0)</f>
        <v>0</v>
      </c>
      <c r="O388" s="188">
        <f t="shared" ref="O388:O451" si="33">DATE(YEAR(I388),MONTH(I388),DAY(I388))+TIME(HOUR(J388),MINUTE(J388),0)</f>
        <v>0</v>
      </c>
      <c r="P388" s="189" t="str">
        <f t="shared" ref="P388:P451" si="34">E388 &amp; IF(E388&lt;&gt;"VULA Basis",""," (" &amp; IF(AND(M388&lt;&gt;"Distrikt",M388&lt;&gt;""),"Sentralt","Distrikt") &amp; ")")</f>
        <v/>
      </c>
      <c r="Q388" s="182" t="e">
        <f>MATCH(P388,'SLA-parameter DRIFT'!$2:$2,0)</f>
        <v>#N/A</v>
      </c>
      <c r="R388" s="182" t="e">
        <f ca="1">MATCH(TIME(HOUR(H388),MINUTE(H388),SECOND(H388)),OFFSET('SLA-parameter DRIFT'!$A$1,0,Q388-1,1000,1))</f>
        <v>#N/A</v>
      </c>
      <c r="S388" s="190" t="e">
        <f ca="1">DATE(YEAR(T388),MONTH(T388),DAY(T388))
+VLOOKUP(TIME(HOUR(T388),MINUTE(T388)-1,0),OFFSET('SLA-parameter DRIFT'!$A$1,2,Q388-1,4,3),3)
+VLOOKUP(TIME(HOUR(T388),MINUTE(T388)-1,0),OFFSET('SLA-parameter DRIFT'!$A$1,2,Q388-1,4,3),2)</f>
        <v>#N/A</v>
      </c>
      <c r="T388" s="191" t="e">
        <f ca="1">VLOOKUP(DATE(YEAR(G388),MONTH(G388),DAY(G388)),Virkedager!C:G,2,0)+
IF(VLOOKUP(DATE(YEAR(G388),MONTH(G388),DAY(G388)),Virkedager!C:G,2,0)=DATE(YEAR(G388),MONTH(G388),DAY(G388)),OFFSET('SLA-parameter DRIFT'!$A$1,R388,Q388-1),OFFSET('SLA-parameter DRIFT'!$A$1,3,Q388-1))</f>
        <v>#N/A</v>
      </c>
      <c r="U388" s="182" t="e">
        <f t="shared" ca="1" si="30"/>
        <v>#N/A</v>
      </c>
      <c r="V388" s="92" t="str">
        <f t="shared" si="31"/>
        <v/>
      </c>
      <c r="W388" s="192"/>
      <c r="Y388" s="193"/>
      <c r="Z388" s="193"/>
    </row>
    <row r="389" spans="2:26" s="60" customFormat="1" ht="15" x14ac:dyDescent="0.25">
      <c r="B389" s="183"/>
      <c r="C389" s="184"/>
      <c r="D389" s="80"/>
      <c r="E389" s="81"/>
      <c r="F389" s="86"/>
      <c r="G389" s="185"/>
      <c r="H389" s="82"/>
      <c r="I389" s="185"/>
      <c r="J389" s="82"/>
      <c r="K389" s="186"/>
      <c r="L389" s="187"/>
      <c r="M389" s="188" t="str">
        <f>IF(ISBLANK(E389),"",IF(E389&lt;&gt;"VULA Basis","Ikke viktig",IF(ISNUMBER(MATCH(D389,Postnummer!A:A,0)),VLOOKUP(D389,Postnummer!A:D,4,0),"Distrikt")))</f>
        <v/>
      </c>
      <c r="N389" s="188">
        <f t="shared" si="32"/>
        <v>0</v>
      </c>
      <c r="O389" s="188">
        <f t="shared" si="33"/>
        <v>0</v>
      </c>
      <c r="P389" s="189" t="str">
        <f t="shared" si="34"/>
        <v/>
      </c>
      <c r="Q389" s="182" t="e">
        <f>MATCH(P389,'SLA-parameter DRIFT'!$2:$2,0)</f>
        <v>#N/A</v>
      </c>
      <c r="R389" s="182" t="e">
        <f ca="1">MATCH(TIME(HOUR(H389),MINUTE(H389),SECOND(H389)),OFFSET('SLA-parameter DRIFT'!$A$1,0,Q389-1,1000,1))</f>
        <v>#N/A</v>
      </c>
      <c r="S389" s="190" t="e">
        <f ca="1">DATE(YEAR(T389),MONTH(T389),DAY(T389))
+VLOOKUP(TIME(HOUR(T389),MINUTE(T389)-1,0),OFFSET('SLA-parameter DRIFT'!$A$1,2,Q389-1,4,3),3)
+VLOOKUP(TIME(HOUR(T389),MINUTE(T389)-1,0),OFFSET('SLA-parameter DRIFT'!$A$1,2,Q389-1,4,3),2)</f>
        <v>#N/A</v>
      </c>
      <c r="T389" s="191" t="e">
        <f ca="1">VLOOKUP(DATE(YEAR(G389),MONTH(G389),DAY(G389)),Virkedager!C:G,2,0)+
IF(VLOOKUP(DATE(YEAR(G389),MONTH(G389),DAY(G389)),Virkedager!C:G,2,0)=DATE(YEAR(G389),MONTH(G389),DAY(G389)),OFFSET('SLA-parameter DRIFT'!$A$1,R389,Q389-1),OFFSET('SLA-parameter DRIFT'!$A$1,3,Q389-1))</f>
        <v>#N/A</v>
      </c>
      <c r="U389" s="182" t="e">
        <f t="shared" ca="1" si="30"/>
        <v>#N/A</v>
      </c>
      <c r="V389" s="92" t="str">
        <f t="shared" si="31"/>
        <v/>
      </c>
      <c r="W389" s="192"/>
      <c r="Y389" s="193"/>
      <c r="Z389" s="193"/>
    </row>
    <row r="390" spans="2:26" s="60" customFormat="1" ht="15" x14ac:dyDescent="0.25">
      <c r="B390" s="183"/>
      <c r="C390" s="184"/>
      <c r="D390" s="80"/>
      <c r="E390" s="81"/>
      <c r="F390" s="86"/>
      <c r="G390" s="185"/>
      <c r="H390" s="82"/>
      <c r="I390" s="185"/>
      <c r="J390" s="82"/>
      <c r="K390" s="186"/>
      <c r="L390" s="187"/>
      <c r="M390" s="188" t="str">
        <f>IF(ISBLANK(E390),"",IF(E390&lt;&gt;"VULA Basis","Ikke viktig",IF(ISNUMBER(MATCH(D390,Postnummer!A:A,0)),VLOOKUP(D390,Postnummer!A:D,4,0),"Distrikt")))</f>
        <v/>
      </c>
      <c r="N390" s="188">
        <f t="shared" si="32"/>
        <v>0</v>
      </c>
      <c r="O390" s="188">
        <f t="shared" si="33"/>
        <v>0</v>
      </c>
      <c r="P390" s="189" t="str">
        <f t="shared" si="34"/>
        <v/>
      </c>
      <c r="Q390" s="182" t="e">
        <f>MATCH(P390,'SLA-parameter DRIFT'!$2:$2,0)</f>
        <v>#N/A</v>
      </c>
      <c r="R390" s="182" t="e">
        <f ca="1">MATCH(TIME(HOUR(H390),MINUTE(H390),SECOND(H390)),OFFSET('SLA-parameter DRIFT'!$A$1,0,Q390-1,1000,1))</f>
        <v>#N/A</v>
      </c>
      <c r="S390" s="190" t="e">
        <f ca="1">DATE(YEAR(T390),MONTH(T390),DAY(T390))
+VLOOKUP(TIME(HOUR(T390),MINUTE(T390)-1,0),OFFSET('SLA-parameter DRIFT'!$A$1,2,Q390-1,4,3),3)
+VLOOKUP(TIME(HOUR(T390),MINUTE(T390)-1,0),OFFSET('SLA-parameter DRIFT'!$A$1,2,Q390-1,4,3),2)</f>
        <v>#N/A</v>
      </c>
      <c r="T390" s="191" t="e">
        <f ca="1">VLOOKUP(DATE(YEAR(G390),MONTH(G390),DAY(G390)),Virkedager!C:G,2,0)+
IF(VLOOKUP(DATE(YEAR(G390),MONTH(G390),DAY(G390)),Virkedager!C:G,2,0)=DATE(YEAR(G390),MONTH(G390),DAY(G390)),OFFSET('SLA-parameter DRIFT'!$A$1,R390,Q390-1),OFFSET('SLA-parameter DRIFT'!$A$1,3,Q390-1))</f>
        <v>#N/A</v>
      </c>
      <c r="U390" s="182" t="e">
        <f t="shared" ref="U390:U453" ca="1" si="35">O390&lt;=S390</f>
        <v>#N/A</v>
      </c>
      <c r="V390" s="92" t="str">
        <f t="shared" si="31"/>
        <v/>
      </c>
      <c r="W390" s="192"/>
      <c r="Y390" s="193"/>
      <c r="Z390" s="193"/>
    </row>
    <row r="391" spans="2:26" s="60" customFormat="1" ht="15" x14ac:dyDescent="0.25">
      <c r="B391" s="183"/>
      <c r="C391" s="184"/>
      <c r="D391" s="80"/>
      <c r="E391" s="81"/>
      <c r="F391" s="86"/>
      <c r="G391" s="185"/>
      <c r="H391" s="82"/>
      <c r="I391" s="185"/>
      <c r="J391" s="82"/>
      <c r="K391" s="186"/>
      <c r="L391" s="187"/>
      <c r="M391" s="188" t="str">
        <f>IF(ISBLANK(E391),"",IF(E391&lt;&gt;"VULA Basis","Ikke viktig",IF(ISNUMBER(MATCH(D391,Postnummer!A:A,0)),VLOOKUP(D391,Postnummer!A:D,4,0),"Distrikt")))</f>
        <v/>
      </c>
      <c r="N391" s="188">
        <f t="shared" si="32"/>
        <v>0</v>
      </c>
      <c r="O391" s="188">
        <f t="shared" si="33"/>
        <v>0</v>
      </c>
      <c r="P391" s="189" t="str">
        <f t="shared" si="34"/>
        <v/>
      </c>
      <c r="Q391" s="182" t="e">
        <f>MATCH(P391,'SLA-parameter DRIFT'!$2:$2,0)</f>
        <v>#N/A</v>
      </c>
      <c r="R391" s="182" t="e">
        <f ca="1">MATCH(TIME(HOUR(H391),MINUTE(H391),SECOND(H391)),OFFSET('SLA-parameter DRIFT'!$A$1,0,Q391-1,1000,1))</f>
        <v>#N/A</v>
      </c>
      <c r="S391" s="190" t="e">
        <f ca="1">DATE(YEAR(T391),MONTH(T391),DAY(T391))
+VLOOKUP(TIME(HOUR(T391),MINUTE(T391)-1,0),OFFSET('SLA-parameter DRIFT'!$A$1,2,Q391-1,4,3),3)
+VLOOKUP(TIME(HOUR(T391),MINUTE(T391)-1,0),OFFSET('SLA-parameter DRIFT'!$A$1,2,Q391-1,4,3),2)</f>
        <v>#N/A</v>
      </c>
      <c r="T391" s="191" t="e">
        <f ca="1">VLOOKUP(DATE(YEAR(G391),MONTH(G391),DAY(G391)),Virkedager!C:G,2,0)+
IF(VLOOKUP(DATE(YEAR(G391),MONTH(G391),DAY(G391)),Virkedager!C:G,2,0)=DATE(YEAR(G391),MONTH(G391),DAY(G391)),OFFSET('SLA-parameter DRIFT'!$A$1,R391,Q391-1),OFFSET('SLA-parameter DRIFT'!$A$1,3,Q391-1))</f>
        <v>#N/A</v>
      </c>
      <c r="U391" s="182" t="e">
        <f t="shared" ca="1" si="35"/>
        <v>#N/A</v>
      </c>
      <c r="V391" s="92" t="str">
        <f t="shared" si="31"/>
        <v/>
      </c>
      <c r="W391" s="192"/>
      <c r="Y391" s="193"/>
      <c r="Z391" s="193"/>
    </row>
    <row r="392" spans="2:26" s="60" customFormat="1" ht="15" x14ac:dyDescent="0.25">
      <c r="B392" s="183"/>
      <c r="C392" s="184"/>
      <c r="D392" s="80"/>
      <c r="E392" s="81"/>
      <c r="F392" s="86"/>
      <c r="G392" s="185"/>
      <c r="H392" s="82"/>
      <c r="I392" s="185"/>
      <c r="J392" s="82"/>
      <c r="K392" s="186"/>
      <c r="L392" s="187"/>
      <c r="M392" s="188" t="str">
        <f>IF(ISBLANK(E392),"",IF(E392&lt;&gt;"VULA Basis","Ikke viktig",IF(ISNUMBER(MATCH(D392,Postnummer!A:A,0)),VLOOKUP(D392,Postnummer!A:D,4,0),"Distrikt")))</f>
        <v/>
      </c>
      <c r="N392" s="188">
        <f t="shared" si="32"/>
        <v>0</v>
      </c>
      <c r="O392" s="188">
        <f t="shared" si="33"/>
        <v>0</v>
      </c>
      <c r="P392" s="189" t="str">
        <f t="shared" si="34"/>
        <v/>
      </c>
      <c r="Q392" s="182" t="e">
        <f>MATCH(P392,'SLA-parameter DRIFT'!$2:$2,0)</f>
        <v>#N/A</v>
      </c>
      <c r="R392" s="182" t="e">
        <f ca="1">MATCH(TIME(HOUR(H392),MINUTE(H392),SECOND(H392)),OFFSET('SLA-parameter DRIFT'!$A$1,0,Q392-1,1000,1))</f>
        <v>#N/A</v>
      </c>
      <c r="S392" s="190" t="e">
        <f ca="1">DATE(YEAR(T392),MONTH(T392),DAY(T392))
+VLOOKUP(TIME(HOUR(T392),MINUTE(T392)-1,0),OFFSET('SLA-parameter DRIFT'!$A$1,2,Q392-1,4,3),3)
+VLOOKUP(TIME(HOUR(T392),MINUTE(T392)-1,0),OFFSET('SLA-parameter DRIFT'!$A$1,2,Q392-1,4,3),2)</f>
        <v>#N/A</v>
      </c>
      <c r="T392" s="191" t="e">
        <f ca="1">VLOOKUP(DATE(YEAR(G392),MONTH(G392),DAY(G392)),Virkedager!C:G,2,0)+
IF(VLOOKUP(DATE(YEAR(G392),MONTH(G392),DAY(G392)),Virkedager!C:G,2,0)=DATE(YEAR(G392),MONTH(G392),DAY(G392)),OFFSET('SLA-parameter DRIFT'!$A$1,R392,Q392-1),OFFSET('SLA-parameter DRIFT'!$A$1,3,Q392-1))</f>
        <v>#N/A</v>
      </c>
      <c r="U392" s="182" t="e">
        <f t="shared" ca="1" si="35"/>
        <v>#N/A</v>
      </c>
      <c r="V392" s="92" t="str">
        <f t="shared" si="31"/>
        <v/>
      </c>
      <c r="W392" s="192"/>
      <c r="Y392" s="193"/>
      <c r="Z392" s="193"/>
    </row>
    <row r="393" spans="2:26" s="60" customFormat="1" ht="15" x14ac:dyDescent="0.25">
      <c r="B393" s="183"/>
      <c r="C393" s="184"/>
      <c r="D393" s="80"/>
      <c r="E393" s="81"/>
      <c r="F393" s="86"/>
      <c r="G393" s="185"/>
      <c r="H393" s="82"/>
      <c r="I393" s="185"/>
      <c r="J393" s="82"/>
      <c r="K393" s="186"/>
      <c r="L393" s="187"/>
      <c r="M393" s="188" t="str">
        <f>IF(ISBLANK(E393),"",IF(E393&lt;&gt;"VULA Basis","Ikke viktig",IF(ISNUMBER(MATCH(D393,Postnummer!A:A,0)),VLOOKUP(D393,Postnummer!A:D,4,0),"Distrikt")))</f>
        <v/>
      </c>
      <c r="N393" s="188">
        <f t="shared" si="32"/>
        <v>0</v>
      </c>
      <c r="O393" s="188">
        <f t="shared" si="33"/>
        <v>0</v>
      </c>
      <c r="P393" s="189" t="str">
        <f t="shared" si="34"/>
        <v/>
      </c>
      <c r="Q393" s="182" t="e">
        <f>MATCH(P393,'SLA-parameter DRIFT'!$2:$2,0)</f>
        <v>#N/A</v>
      </c>
      <c r="R393" s="182" t="e">
        <f ca="1">MATCH(TIME(HOUR(H393),MINUTE(H393),SECOND(H393)),OFFSET('SLA-parameter DRIFT'!$A$1,0,Q393-1,1000,1))</f>
        <v>#N/A</v>
      </c>
      <c r="S393" s="190" t="e">
        <f ca="1">DATE(YEAR(T393),MONTH(T393),DAY(T393))
+VLOOKUP(TIME(HOUR(T393),MINUTE(T393)-1,0),OFFSET('SLA-parameter DRIFT'!$A$1,2,Q393-1,4,3),3)
+VLOOKUP(TIME(HOUR(T393),MINUTE(T393)-1,0),OFFSET('SLA-parameter DRIFT'!$A$1,2,Q393-1,4,3),2)</f>
        <v>#N/A</v>
      </c>
      <c r="T393" s="191" t="e">
        <f ca="1">VLOOKUP(DATE(YEAR(G393),MONTH(G393),DAY(G393)),Virkedager!C:G,2,0)+
IF(VLOOKUP(DATE(YEAR(G393),MONTH(G393),DAY(G393)),Virkedager!C:G,2,0)=DATE(YEAR(G393),MONTH(G393),DAY(G393)),OFFSET('SLA-parameter DRIFT'!$A$1,R393,Q393-1),OFFSET('SLA-parameter DRIFT'!$A$1,3,Q393-1))</f>
        <v>#N/A</v>
      </c>
      <c r="U393" s="182" t="e">
        <f t="shared" ca="1" si="35"/>
        <v>#N/A</v>
      </c>
      <c r="V393" s="92" t="str">
        <f t="shared" si="31"/>
        <v/>
      </c>
      <c r="W393" s="192"/>
      <c r="Y393" s="193"/>
      <c r="Z393" s="193"/>
    </row>
    <row r="394" spans="2:26" s="60" customFormat="1" ht="15" x14ac:dyDescent="0.25">
      <c r="B394" s="183"/>
      <c r="C394" s="184"/>
      <c r="D394" s="80"/>
      <c r="E394" s="81"/>
      <c r="F394" s="86"/>
      <c r="G394" s="185"/>
      <c r="H394" s="82"/>
      <c r="I394" s="185"/>
      <c r="J394" s="82"/>
      <c r="K394" s="186"/>
      <c r="L394" s="187"/>
      <c r="M394" s="188" t="str">
        <f>IF(ISBLANK(E394),"",IF(E394&lt;&gt;"VULA Basis","Ikke viktig",IF(ISNUMBER(MATCH(D394,Postnummer!A:A,0)),VLOOKUP(D394,Postnummer!A:D,4,0),"Distrikt")))</f>
        <v/>
      </c>
      <c r="N394" s="188">
        <f t="shared" si="32"/>
        <v>0</v>
      </c>
      <c r="O394" s="188">
        <f t="shared" si="33"/>
        <v>0</v>
      </c>
      <c r="P394" s="189" t="str">
        <f t="shared" si="34"/>
        <v/>
      </c>
      <c r="Q394" s="182" t="e">
        <f>MATCH(P394,'SLA-parameter DRIFT'!$2:$2,0)</f>
        <v>#N/A</v>
      </c>
      <c r="R394" s="182" t="e">
        <f ca="1">MATCH(TIME(HOUR(H394),MINUTE(H394),SECOND(H394)),OFFSET('SLA-parameter DRIFT'!$A$1,0,Q394-1,1000,1))</f>
        <v>#N/A</v>
      </c>
      <c r="S394" s="190" t="e">
        <f ca="1">DATE(YEAR(T394),MONTH(T394),DAY(T394))
+VLOOKUP(TIME(HOUR(T394),MINUTE(T394)-1,0),OFFSET('SLA-parameter DRIFT'!$A$1,2,Q394-1,4,3),3)
+VLOOKUP(TIME(HOUR(T394),MINUTE(T394)-1,0),OFFSET('SLA-parameter DRIFT'!$A$1,2,Q394-1,4,3),2)</f>
        <v>#N/A</v>
      </c>
      <c r="T394" s="191" t="e">
        <f ca="1">VLOOKUP(DATE(YEAR(G394),MONTH(G394),DAY(G394)),Virkedager!C:G,2,0)+
IF(VLOOKUP(DATE(YEAR(G394),MONTH(G394),DAY(G394)),Virkedager!C:G,2,0)=DATE(YEAR(G394),MONTH(G394),DAY(G394)),OFFSET('SLA-parameter DRIFT'!$A$1,R394,Q394-1),OFFSET('SLA-parameter DRIFT'!$A$1,3,Q394-1))</f>
        <v>#N/A</v>
      </c>
      <c r="U394" s="182" t="e">
        <f t="shared" ca="1" si="35"/>
        <v>#N/A</v>
      </c>
      <c r="V394" s="92" t="str">
        <f t="shared" si="31"/>
        <v/>
      </c>
      <c r="W394" s="192"/>
      <c r="Y394" s="193"/>
      <c r="Z394" s="193"/>
    </row>
    <row r="395" spans="2:26" s="60" customFormat="1" ht="15" x14ac:dyDescent="0.25">
      <c r="B395" s="183"/>
      <c r="C395" s="184"/>
      <c r="D395" s="80"/>
      <c r="E395" s="81"/>
      <c r="F395" s="86"/>
      <c r="G395" s="185"/>
      <c r="H395" s="82"/>
      <c r="I395" s="185"/>
      <c r="J395" s="82"/>
      <c r="K395" s="186"/>
      <c r="L395" s="187"/>
      <c r="M395" s="188" t="str">
        <f>IF(ISBLANK(E395),"",IF(E395&lt;&gt;"VULA Basis","Ikke viktig",IF(ISNUMBER(MATCH(D395,Postnummer!A:A,0)),VLOOKUP(D395,Postnummer!A:D,4,0),"Distrikt")))</f>
        <v/>
      </c>
      <c r="N395" s="188">
        <f t="shared" si="32"/>
        <v>0</v>
      </c>
      <c r="O395" s="188">
        <f t="shared" si="33"/>
        <v>0</v>
      </c>
      <c r="P395" s="189" t="str">
        <f t="shared" si="34"/>
        <v/>
      </c>
      <c r="Q395" s="182" t="e">
        <f>MATCH(P395,'SLA-parameter DRIFT'!$2:$2,0)</f>
        <v>#N/A</v>
      </c>
      <c r="R395" s="182" t="e">
        <f ca="1">MATCH(TIME(HOUR(H395),MINUTE(H395),SECOND(H395)),OFFSET('SLA-parameter DRIFT'!$A$1,0,Q395-1,1000,1))</f>
        <v>#N/A</v>
      </c>
      <c r="S395" s="190" t="e">
        <f ca="1">DATE(YEAR(T395),MONTH(T395),DAY(T395))
+VLOOKUP(TIME(HOUR(T395),MINUTE(T395)-1,0),OFFSET('SLA-parameter DRIFT'!$A$1,2,Q395-1,4,3),3)
+VLOOKUP(TIME(HOUR(T395),MINUTE(T395)-1,0),OFFSET('SLA-parameter DRIFT'!$A$1,2,Q395-1,4,3),2)</f>
        <v>#N/A</v>
      </c>
      <c r="T395" s="191" t="e">
        <f ca="1">VLOOKUP(DATE(YEAR(G395),MONTH(G395),DAY(G395)),Virkedager!C:G,2,0)+
IF(VLOOKUP(DATE(YEAR(G395),MONTH(G395),DAY(G395)),Virkedager!C:G,2,0)=DATE(YEAR(G395),MONTH(G395),DAY(G395)),OFFSET('SLA-parameter DRIFT'!$A$1,R395,Q395-1),OFFSET('SLA-parameter DRIFT'!$A$1,3,Q395-1))</f>
        <v>#N/A</v>
      </c>
      <c r="U395" s="182" t="e">
        <f t="shared" ca="1" si="35"/>
        <v>#N/A</v>
      </c>
      <c r="V395" s="92" t="str">
        <f t="shared" si="31"/>
        <v/>
      </c>
      <c r="W395" s="192"/>
      <c r="Y395" s="193"/>
      <c r="Z395" s="193"/>
    </row>
    <row r="396" spans="2:26" s="60" customFormat="1" ht="15" x14ac:dyDescent="0.25">
      <c r="B396" s="183"/>
      <c r="C396" s="184"/>
      <c r="D396" s="80"/>
      <c r="E396" s="81"/>
      <c r="F396" s="86"/>
      <c r="G396" s="185"/>
      <c r="H396" s="82"/>
      <c r="I396" s="185"/>
      <c r="J396" s="82"/>
      <c r="K396" s="186"/>
      <c r="L396" s="187"/>
      <c r="M396" s="188" t="str">
        <f>IF(ISBLANK(E396),"",IF(E396&lt;&gt;"VULA Basis","Ikke viktig",IF(ISNUMBER(MATCH(D396,Postnummer!A:A,0)),VLOOKUP(D396,Postnummer!A:D,4,0),"Distrikt")))</f>
        <v/>
      </c>
      <c r="N396" s="188">
        <f t="shared" si="32"/>
        <v>0</v>
      </c>
      <c r="O396" s="188">
        <f t="shared" si="33"/>
        <v>0</v>
      </c>
      <c r="P396" s="189" t="str">
        <f t="shared" si="34"/>
        <v/>
      </c>
      <c r="Q396" s="182" t="e">
        <f>MATCH(P396,'SLA-parameter DRIFT'!$2:$2,0)</f>
        <v>#N/A</v>
      </c>
      <c r="R396" s="182" t="e">
        <f ca="1">MATCH(TIME(HOUR(H396),MINUTE(H396),SECOND(H396)),OFFSET('SLA-parameter DRIFT'!$A$1,0,Q396-1,1000,1))</f>
        <v>#N/A</v>
      </c>
      <c r="S396" s="190" t="e">
        <f ca="1">DATE(YEAR(T396),MONTH(T396),DAY(T396))
+VLOOKUP(TIME(HOUR(T396),MINUTE(T396)-1,0),OFFSET('SLA-parameter DRIFT'!$A$1,2,Q396-1,4,3),3)
+VLOOKUP(TIME(HOUR(T396),MINUTE(T396)-1,0),OFFSET('SLA-parameter DRIFT'!$A$1,2,Q396-1,4,3),2)</f>
        <v>#N/A</v>
      </c>
      <c r="T396" s="191" t="e">
        <f ca="1">VLOOKUP(DATE(YEAR(G396),MONTH(G396),DAY(G396)),Virkedager!C:G,2,0)+
IF(VLOOKUP(DATE(YEAR(G396),MONTH(G396),DAY(G396)),Virkedager!C:G,2,0)=DATE(YEAR(G396),MONTH(G396),DAY(G396)),OFFSET('SLA-parameter DRIFT'!$A$1,R396,Q396-1),OFFSET('SLA-parameter DRIFT'!$A$1,3,Q396-1))</f>
        <v>#N/A</v>
      </c>
      <c r="U396" s="182" t="e">
        <f t="shared" ca="1" si="35"/>
        <v>#N/A</v>
      </c>
      <c r="V396" s="92" t="str">
        <f t="shared" si="31"/>
        <v/>
      </c>
      <c r="W396" s="192"/>
      <c r="Y396" s="193"/>
      <c r="Z396" s="193"/>
    </row>
    <row r="397" spans="2:26" s="60" customFormat="1" ht="15" x14ac:dyDescent="0.25">
      <c r="B397" s="183"/>
      <c r="C397" s="184"/>
      <c r="D397" s="80"/>
      <c r="E397" s="81"/>
      <c r="F397" s="86"/>
      <c r="G397" s="185"/>
      <c r="H397" s="82"/>
      <c r="I397" s="185"/>
      <c r="J397" s="82"/>
      <c r="K397" s="186"/>
      <c r="L397" s="187"/>
      <c r="M397" s="188" t="str">
        <f>IF(ISBLANK(E397),"",IF(E397&lt;&gt;"VULA Basis","Ikke viktig",IF(ISNUMBER(MATCH(D397,Postnummer!A:A,0)),VLOOKUP(D397,Postnummer!A:D,4,0),"Distrikt")))</f>
        <v/>
      </c>
      <c r="N397" s="188">
        <f t="shared" si="32"/>
        <v>0</v>
      </c>
      <c r="O397" s="188">
        <f t="shared" si="33"/>
        <v>0</v>
      </c>
      <c r="P397" s="189" t="str">
        <f t="shared" si="34"/>
        <v/>
      </c>
      <c r="Q397" s="182" t="e">
        <f>MATCH(P397,'SLA-parameter DRIFT'!$2:$2,0)</f>
        <v>#N/A</v>
      </c>
      <c r="R397" s="182" t="e">
        <f ca="1">MATCH(TIME(HOUR(H397),MINUTE(H397),SECOND(H397)),OFFSET('SLA-parameter DRIFT'!$A$1,0,Q397-1,1000,1))</f>
        <v>#N/A</v>
      </c>
      <c r="S397" s="190" t="e">
        <f ca="1">DATE(YEAR(T397),MONTH(T397),DAY(T397))
+VLOOKUP(TIME(HOUR(T397),MINUTE(T397)-1,0),OFFSET('SLA-parameter DRIFT'!$A$1,2,Q397-1,4,3),3)
+VLOOKUP(TIME(HOUR(T397),MINUTE(T397)-1,0),OFFSET('SLA-parameter DRIFT'!$A$1,2,Q397-1,4,3),2)</f>
        <v>#N/A</v>
      </c>
      <c r="T397" s="191" t="e">
        <f ca="1">VLOOKUP(DATE(YEAR(G397),MONTH(G397),DAY(G397)),Virkedager!C:G,2,0)+
IF(VLOOKUP(DATE(YEAR(G397),MONTH(G397),DAY(G397)),Virkedager!C:G,2,0)=DATE(YEAR(G397),MONTH(G397),DAY(G397)),OFFSET('SLA-parameter DRIFT'!$A$1,R397,Q397-1),OFFSET('SLA-parameter DRIFT'!$A$1,3,Q397-1))</f>
        <v>#N/A</v>
      </c>
      <c r="U397" s="182" t="e">
        <f t="shared" ca="1" si="35"/>
        <v>#N/A</v>
      </c>
      <c r="V397" s="92" t="str">
        <f t="shared" si="31"/>
        <v/>
      </c>
      <c r="W397" s="192"/>
      <c r="Y397" s="193"/>
      <c r="Z397" s="193"/>
    </row>
    <row r="398" spans="2:26" s="60" customFormat="1" ht="15" x14ac:dyDescent="0.25">
      <c r="B398" s="183"/>
      <c r="C398" s="184"/>
      <c r="D398" s="80"/>
      <c r="E398" s="81"/>
      <c r="F398" s="86"/>
      <c r="G398" s="185"/>
      <c r="H398" s="82"/>
      <c r="I398" s="185"/>
      <c r="J398" s="82"/>
      <c r="K398" s="186"/>
      <c r="L398" s="187"/>
      <c r="M398" s="188" t="str">
        <f>IF(ISBLANK(E398),"",IF(E398&lt;&gt;"VULA Basis","Ikke viktig",IF(ISNUMBER(MATCH(D398,Postnummer!A:A,0)),VLOOKUP(D398,Postnummer!A:D,4,0),"Distrikt")))</f>
        <v/>
      </c>
      <c r="N398" s="188">
        <f t="shared" si="32"/>
        <v>0</v>
      </c>
      <c r="O398" s="188">
        <f t="shared" si="33"/>
        <v>0</v>
      </c>
      <c r="P398" s="189" t="str">
        <f t="shared" si="34"/>
        <v/>
      </c>
      <c r="Q398" s="182" t="e">
        <f>MATCH(P398,'SLA-parameter DRIFT'!$2:$2,0)</f>
        <v>#N/A</v>
      </c>
      <c r="R398" s="182" t="e">
        <f ca="1">MATCH(TIME(HOUR(H398),MINUTE(H398),SECOND(H398)),OFFSET('SLA-parameter DRIFT'!$A$1,0,Q398-1,1000,1))</f>
        <v>#N/A</v>
      </c>
      <c r="S398" s="190" t="e">
        <f ca="1">DATE(YEAR(T398),MONTH(T398),DAY(T398))
+VLOOKUP(TIME(HOUR(T398),MINUTE(T398)-1,0),OFFSET('SLA-parameter DRIFT'!$A$1,2,Q398-1,4,3),3)
+VLOOKUP(TIME(HOUR(T398),MINUTE(T398)-1,0),OFFSET('SLA-parameter DRIFT'!$A$1,2,Q398-1,4,3),2)</f>
        <v>#N/A</v>
      </c>
      <c r="T398" s="191" t="e">
        <f ca="1">VLOOKUP(DATE(YEAR(G398),MONTH(G398),DAY(G398)),Virkedager!C:G,2,0)+
IF(VLOOKUP(DATE(YEAR(G398),MONTH(G398),DAY(G398)),Virkedager!C:G,2,0)=DATE(YEAR(G398),MONTH(G398),DAY(G398)),OFFSET('SLA-parameter DRIFT'!$A$1,R398,Q398-1),OFFSET('SLA-parameter DRIFT'!$A$1,3,Q398-1))</f>
        <v>#N/A</v>
      </c>
      <c r="U398" s="182" t="e">
        <f t="shared" ca="1" si="35"/>
        <v>#N/A</v>
      </c>
      <c r="V398" s="92" t="str">
        <f t="shared" si="31"/>
        <v/>
      </c>
      <c r="W398" s="192"/>
      <c r="Y398" s="193"/>
      <c r="Z398" s="193"/>
    </row>
    <row r="399" spans="2:26" s="60" customFormat="1" ht="15" x14ac:dyDescent="0.25">
      <c r="B399" s="183"/>
      <c r="C399" s="184"/>
      <c r="D399" s="80"/>
      <c r="E399" s="81"/>
      <c r="F399" s="86"/>
      <c r="G399" s="185"/>
      <c r="H399" s="82"/>
      <c r="I399" s="185"/>
      <c r="J399" s="82"/>
      <c r="K399" s="186"/>
      <c r="L399" s="187"/>
      <c r="M399" s="188" t="str">
        <f>IF(ISBLANK(E399),"",IF(E399&lt;&gt;"VULA Basis","Ikke viktig",IF(ISNUMBER(MATCH(D399,Postnummer!A:A,0)),VLOOKUP(D399,Postnummer!A:D,4,0),"Distrikt")))</f>
        <v/>
      </c>
      <c r="N399" s="188">
        <f t="shared" si="32"/>
        <v>0</v>
      </c>
      <c r="O399" s="188">
        <f t="shared" si="33"/>
        <v>0</v>
      </c>
      <c r="P399" s="189" t="str">
        <f t="shared" si="34"/>
        <v/>
      </c>
      <c r="Q399" s="182" t="e">
        <f>MATCH(P399,'SLA-parameter DRIFT'!$2:$2,0)</f>
        <v>#N/A</v>
      </c>
      <c r="R399" s="182" t="e">
        <f ca="1">MATCH(TIME(HOUR(H399),MINUTE(H399),SECOND(H399)),OFFSET('SLA-parameter DRIFT'!$A$1,0,Q399-1,1000,1))</f>
        <v>#N/A</v>
      </c>
      <c r="S399" s="190" t="e">
        <f ca="1">DATE(YEAR(T399),MONTH(T399),DAY(T399))
+VLOOKUP(TIME(HOUR(T399),MINUTE(T399)-1,0),OFFSET('SLA-parameter DRIFT'!$A$1,2,Q399-1,4,3),3)
+VLOOKUP(TIME(HOUR(T399),MINUTE(T399)-1,0),OFFSET('SLA-parameter DRIFT'!$A$1,2,Q399-1,4,3),2)</f>
        <v>#N/A</v>
      </c>
      <c r="T399" s="191" t="e">
        <f ca="1">VLOOKUP(DATE(YEAR(G399),MONTH(G399),DAY(G399)),Virkedager!C:G,2,0)+
IF(VLOOKUP(DATE(YEAR(G399),MONTH(G399),DAY(G399)),Virkedager!C:G,2,0)=DATE(YEAR(G399),MONTH(G399),DAY(G399)),OFFSET('SLA-parameter DRIFT'!$A$1,R399,Q399-1),OFFSET('SLA-parameter DRIFT'!$A$1,3,Q399-1))</f>
        <v>#N/A</v>
      </c>
      <c r="U399" s="182" t="e">
        <f t="shared" ca="1" si="35"/>
        <v>#N/A</v>
      </c>
      <c r="V399" s="92" t="str">
        <f t="shared" si="31"/>
        <v/>
      </c>
      <c r="W399" s="192"/>
      <c r="Y399" s="193"/>
      <c r="Z399" s="193"/>
    </row>
    <row r="400" spans="2:26" s="60" customFormat="1" ht="15" x14ac:dyDescent="0.25">
      <c r="B400" s="183"/>
      <c r="C400" s="184"/>
      <c r="D400" s="80"/>
      <c r="E400" s="81"/>
      <c r="F400" s="86"/>
      <c r="G400" s="185"/>
      <c r="H400" s="82"/>
      <c r="I400" s="185"/>
      <c r="J400" s="82"/>
      <c r="K400" s="186"/>
      <c r="L400" s="187"/>
      <c r="M400" s="188" t="str">
        <f>IF(ISBLANK(E400),"",IF(E400&lt;&gt;"VULA Basis","Ikke viktig",IF(ISNUMBER(MATCH(D400,Postnummer!A:A,0)),VLOOKUP(D400,Postnummer!A:D,4,0),"Distrikt")))</f>
        <v/>
      </c>
      <c r="N400" s="188">
        <f t="shared" si="32"/>
        <v>0</v>
      </c>
      <c r="O400" s="188">
        <f t="shared" si="33"/>
        <v>0</v>
      </c>
      <c r="P400" s="189" t="str">
        <f t="shared" si="34"/>
        <v/>
      </c>
      <c r="Q400" s="182" t="e">
        <f>MATCH(P400,'SLA-parameter DRIFT'!$2:$2,0)</f>
        <v>#N/A</v>
      </c>
      <c r="R400" s="182" t="e">
        <f ca="1">MATCH(TIME(HOUR(H400),MINUTE(H400),SECOND(H400)),OFFSET('SLA-parameter DRIFT'!$A$1,0,Q400-1,1000,1))</f>
        <v>#N/A</v>
      </c>
      <c r="S400" s="190" t="e">
        <f ca="1">DATE(YEAR(T400),MONTH(T400),DAY(T400))
+VLOOKUP(TIME(HOUR(T400),MINUTE(T400)-1,0),OFFSET('SLA-parameter DRIFT'!$A$1,2,Q400-1,4,3),3)
+VLOOKUP(TIME(HOUR(T400),MINUTE(T400)-1,0),OFFSET('SLA-parameter DRIFT'!$A$1,2,Q400-1,4,3),2)</f>
        <v>#N/A</v>
      </c>
      <c r="T400" s="191" t="e">
        <f ca="1">VLOOKUP(DATE(YEAR(G400),MONTH(G400),DAY(G400)),Virkedager!C:G,2,0)+
IF(VLOOKUP(DATE(YEAR(G400),MONTH(G400),DAY(G400)),Virkedager!C:G,2,0)=DATE(YEAR(G400),MONTH(G400),DAY(G400)),OFFSET('SLA-parameter DRIFT'!$A$1,R400,Q400-1),OFFSET('SLA-parameter DRIFT'!$A$1,3,Q400-1))</f>
        <v>#N/A</v>
      </c>
      <c r="U400" s="182" t="e">
        <f t="shared" ca="1" si="35"/>
        <v>#N/A</v>
      </c>
      <c r="V400" s="92" t="str">
        <f t="shared" si="31"/>
        <v/>
      </c>
      <c r="W400" s="192"/>
      <c r="Y400" s="193"/>
      <c r="Z400" s="193"/>
    </row>
    <row r="401" spans="2:26" s="60" customFormat="1" ht="15" x14ac:dyDescent="0.25">
      <c r="B401" s="183"/>
      <c r="C401" s="184"/>
      <c r="D401" s="80"/>
      <c r="E401" s="81"/>
      <c r="F401" s="86"/>
      <c r="G401" s="185"/>
      <c r="H401" s="82"/>
      <c r="I401" s="185"/>
      <c r="J401" s="82"/>
      <c r="K401" s="186"/>
      <c r="L401" s="187"/>
      <c r="M401" s="188" t="str">
        <f>IF(ISBLANK(E401),"",IF(E401&lt;&gt;"VULA Basis","Ikke viktig",IF(ISNUMBER(MATCH(D401,Postnummer!A:A,0)),VLOOKUP(D401,Postnummer!A:D,4,0),"Distrikt")))</f>
        <v/>
      </c>
      <c r="N401" s="188">
        <f t="shared" si="32"/>
        <v>0</v>
      </c>
      <c r="O401" s="188">
        <f t="shared" si="33"/>
        <v>0</v>
      </c>
      <c r="P401" s="189" t="str">
        <f t="shared" si="34"/>
        <v/>
      </c>
      <c r="Q401" s="182" t="e">
        <f>MATCH(P401,'SLA-parameter DRIFT'!$2:$2,0)</f>
        <v>#N/A</v>
      </c>
      <c r="R401" s="182" t="e">
        <f ca="1">MATCH(TIME(HOUR(H401),MINUTE(H401),SECOND(H401)),OFFSET('SLA-parameter DRIFT'!$A$1,0,Q401-1,1000,1))</f>
        <v>#N/A</v>
      </c>
      <c r="S401" s="190" t="e">
        <f ca="1">DATE(YEAR(T401),MONTH(T401),DAY(T401))
+VLOOKUP(TIME(HOUR(T401),MINUTE(T401)-1,0),OFFSET('SLA-parameter DRIFT'!$A$1,2,Q401-1,4,3),3)
+VLOOKUP(TIME(HOUR(T401),MINUTE(T401)-1,0),OFFSET('SLA-parameter DRIFT'!$A$1,2,Q401-1,4,3),2)</f>
        <v>#N/A</v>
      </c>
      <c r="T401" s="191" t="e">
        <f ca="1">VLOOKUP(DATE(YEAR(G401),MONTH(G401),DAY(G401)),Virkedager!C:G,2,0)+
IF(VLOOKUP(DATE(YEAR(G401),MONTH(G401),DAY(G401)),Virkedager!C:G,2,0)=DATE(YEAR(G401),MONTH(G401),DAY(G401)),OFFSET('SLA-parameter DRIFT'!$A$1,R401,Q401-1),OFFSET('SLA-parameter DRIFT'!$A$1,3,Q401-1))</f>
        <v>#N/A</v>
      </c>
      <c r="U401" s="182" t="e">
        <f t="shared" ca="1" si="35"/>
        <v>#N/A</v>
      </c>
      <c r="V401" s="92" t="str">
        <f t="shared" si="31"/>
        <v/>
      </c>
      <c r="W401" s="192"/>
      <c r="Y401" s="193"/>
      <c r="Z401" s="193"/>
    </row>
    <row r="402" spans="2:26" s="60" customFormat="1" ht="15" x14ac:dyDescent="0.25">
      <c r="B402" s="183"/>
      <c r="C402" s="184"/>
      <c r="D402" s="80"/>
      <c r="E402" s="81"/>
      <c r="F402" s="86"/>
      <c r="G402" s="185"/>
      <c r="H402" s="82"/>
      <c r="I402" s="185"/>
      <c r="J402" s="82"/>
      <c r="K402" s="186"/>
      <c r="L402" s="187"/>
      <c r="M402" s="188" t="str">
        <f>IF(ISBLANK(E402),"",IF(E402&lt;&gt;"VULA Basis","Ikke viktig",IF(ISNUMBER(MATCH(D402,Postnummer!A:A,0)),VLOOKUP(D402,Postnummer!A:D,4,0),"Distrikt")))</f>
        <v/>
      </c>
      <c r="N402" s="188">
        <f t="shared" si="32"/>
        <v>0</v>
      </c>
      <c r="O402" s="188">
        <f t="shared" si="33"/>
        <v>0</v>
      </c>
      <c r="P402" s="189" t="str">
        <f t="shared" si="34"/>
        <v/>
      </c>
      <c r="Q402" s="182" t="e">
        <f>MATCH(P402,'SLA-parameter DRIFT'!$2:$2,0)</f>
        <v>#N/A</v>
      </c>
      <c r="R402" s="182" t="e">
        <f ca="1">MATCH(TIME(HOUR(H402),MINUTE(H402),SECOND(H402)),OFFSET('SLA-parameter DRIFT'!$A$1,0,Q402-1,1000,1))</f>
        <v>#N/A</v>
      </c>
      <c r="S402" s="190" t="e">
        <f ca="1">DATE(YEAR(T402),MONTH(T402),DAY(T402))
+VLOOKUP(TIME(HOUR(T402),MINUTE(T402)-1,0),OFFSET('SLA-parameter DRIFT'!$A$1,2,Q402-1,4,3),3)
+VLOOKUP(TIME(HOUR(T402),MINUTE(T402)-1,0),OFFSET('SLA-parameter DRIFT'!$A$1,2,Q402-1,4,3),2)</f>
        <v>#N/A</v>
      </c>
      <c r="T402" s="191" t="e">
        <f ca="1">VLOOKUP(DATE(YEAR(G402),MONTH(G402),DAY(G402)),Virkedager!C:G,2,0)+
IF(VLOOKUP(DATE(YEAR(G402),MONTH(G402),DAY(G402)),Virkedager!C:G,2,0)=DATE(YEAR(G402),MONTH(G402),DAY(G402)),OFFSET('SLA-parameter DRIFT'!$A$1,R402,Q402-1),OFFSET('SLA-parameter DRIFT'!$A$1,3,Q402-1))</f>
        <v>#N/A</v>
      </c>
      <c r="U402" s="182" t="e">
        <f t="shared" ca="1" si="35"/>
        <v>#N/A</v>
      </c>
      <c r="V402" s="92" t="str">
        <f t="shared" si="31"/>
        <v/>
      </c>
      <c r="W402" s="192"/>
      <c r="Y402" s="193"/>
      <c r="Z402" s="193"/>
    </row>
    <row r="403" spans="2:26" s="60" customFormat="1" ht="15" x14ac:dyDescent="0.25">
      <c r="B403" s="183"/>
      <c r="C403" s="184"/>
      <c r="D403" s="80"/>
      <c r="E403" s="81"/>
      <c r="F403" s="86"/>
      <c r="G403" s="185"/>
      <c r="H403" s="82"/>
      <c r="I403" s="185"/>
      <c r="J403" s="82"/>
      <c r="K403" s="186"/>
      <c r="L403" s="187"/>
      <c r="M403" s="188" t="str">
        <f>IF(ISBLANK(E403),"",IF(E403&lt;&gt;"VULA Basis","Ikke viktig",IF(ISNUMBER(MATCH(D403,Postnummer!A:A,0)),VLOOKUP(D403,Postnummer!A:D,4,0),"Distrikt")))</f>
        <v/>
      </c>
      <c r="N403" s="188">
        <f t="shared" si="32"/>
        <v>0</v>
      </c>
      <c r="O403" s="188">
        <f t="shared" si="33"/>
        <v>0</v>
      </c>
      <c r="P403" s="189" t="str">
        <f t="shared" si="34"/>
        <v/>
      </c>
      <c r="Q403" s="182" t="e">
        <f>MATCH(P403,'SLA-parameter DRIFT'!$2:$2,0)</f>
        <v>#N/A</v>
      </c>
      <c r="R403" s="182" t="e">
        <f ca="1">MATCH(TIME(HOUR(H403),MINUTE(H403),SECOND(H403)),OFFSET('SLA-parameter DRIFT'!$A$1,0,Q403-1,1000,1))</f>
        <v>#N/A</v>
      </c>
      <c r="S403" s="190" t="e">
        <f ca="1">DATE(YEAR(T403),MONTH(T403),DAY(T403))
+VLOOKUP(TIME(HOUR(T403),MINUTE(T403)-1,0),OFFSET('SLA-parameter DRIFT'!$A$1,2,Q403-1,4,3),3)
+VLOOKUP(TIME(HOUR(T403),MINUTE(T403)-1,0),OFFSET('SLA-parameter DRIFT'!$A$1,2,Q403-1,4,3),2)</f>
        <v>#N/A</v>
      </c>
      <c r="T403" s="191" t="e">
        <f ca="1">VLOOKUP(DATE(YEAR(G403),MONTH(G403),DAY(G403)),Virkedager!C:G,2,0)+
IF(VLOOKUP(DATE(YEAR(G403),MONTH(G403),DAY(G403)),Virkedager!C:G,2,0)=DATE(YEAR(G403),MONTH(G403),DAY(G403)),OFFSET('SLA-parameter DRIFT'!$A$1,R403,Q403-1),OFFSET('SLA-parameter DRIFT'!$A$1,3,Q403-1))</f>
        <v>#N/A</v>
      </c>
      <c r="U403" s="182" t="e">
        <f t="shared" ca="1" si="35"/>
        <v>#N/A</v>
      </c>
      <c r="V403" s="92" t="str">
        <f t="shared" si="31"/>
        <v/>
      </c>
      <c r="W403" s="192"/>
      <c r="Y403" s="193"/>
      <c r="Z403" s="193"/>
    </row>
    <row r="404" spans="2:26" s="60" customFormat="1" ht="15" x14ac:dyDescent="0.25">
      <c r="B404" s="183"/>
      <c r="C404" s="184"/>
      <c r="D404" s="80"/>
      <c r="E404" s="81"/>
      <c r="F404" s="86"/>
      <c r="G404" s="185"/>
      <c r="H404" s="82"/>
      <c r="I404" s="185"/>
      <c r="J404" s="82"/>
      <c r="K404" s="186"/>
      <c r="L404" s="187"/>
      <c r="M404" s="188" t="str">
        <f>IF(ISBLANK(E404),"",IF(E404&lt;&gt;"VULA Basis","Ikke viktig",IF(ISNUMBER(MATCH(D404,Postnummer!A:A,0)),VLOOKUP(D404,Postnummer!A:D,4,0),"Distrikt")))</f>
        <v/>
      </c>
      <c r="N404" s="188">
        <f t="shared" si="32"/>
        <v>0</v>
      </c>
      <c r="O404" s="188">
        <f t="shared" si="33"/>
        <v>0</v>
      </c>
      <c r="P404" s="189" t="str">
        <f t="shared" si="34"/>
        <v/>
      </c>
      <c r="Q404" s="182" t="e">
        <f>MATCH(P404,'SLA-parameter DRIFT'!$2:$2,0)</f>
        <v>#N/A</v>
      </c>
      <c r="R404" s="182" t="e">
        <f ca="1">MATCH(TIME(HOUR(H404),MINUTE(H404),SECOND(H404)),OFFSET('SLA-parameter DRIFT'!$A$1,0,Q404-1,1000,1))</f>
        <v>#N/A</v>
      </c>
      <c r="S404" s="190" t="e">
        <f ca="1">DATE(YEAR(T404),MONTH(T404),DAY(T404))
+VLOOKUP(TIME(HOUR(T404),MINUTE(T404)-1,0),OFFSET('SLA-parameter DRIFT'!$A$1,2,Q404-1,4,3),3)
+VLOOKUP(TIME(HOUR(T404),MINUTE(T404)-1,0),OFFSET('SLA-parameter DRIFT'!$A$1,2,Q404-1,4,3),2)</f>
        <v>#N/A</v>
      </c>
      <c r="T404" s="191" t="e">
        <f ca="1">VLOOKUP(DATE(YEAR(G404),MONTH(G404),DAY(G404)),Virkedager!C:G,2,0)+
IF(VLOOKUP(DATE(YEAR(G404),MONTH(G404),DAY(G404)),Virkedager!C:G,2,0)=DATE(YEAR(G404),MONTH(G404),DAY(G404)),OFFSET('SLA-parameter DRIFT'!$A$1,R404,Q404-1),OFFSET('SLA-parameter DRIFT'!$A$1,3,Q404-1))</f>
        <v>#N/A</v>
      </c>
      <c r="U404" s="182" t="e">
        <f t="shared" ca="1" si="35"/>
        <v>#N/A</v>
      </c>
      <c r="V404" s="92" t="str">
        <f t="shared" si="31"/>
        <v/>
      </c>
      <c r="W404" s="192"/>
      <c r="Y404" s="193"/>
      <c r="Z404" s="193"/>
    </row>
    <row r="405" spans="2:26" s="60" customFormat="1" ht="15" x14ac:dyDescent="0.25">
      <c r="B405" s="183"/>
      <c r="C405" s="184"/>
      <c r="D405" s="80"/>
      <c r="E405" s="81"/>
      <c r="F405" s="86"/>
      <c r="G405" s="185"/>
      <c r="H405" s="82"/>
      <c r="I405" s="185"/>
      <c r="J405" s="82"/>
      <c r="K405" s="186"/>
      <c r="L405" s="187"/>
      <c r="M405" s="188" t="str">
        <f>IF(ISBLANK(E405),"",IF(E405&lt;&gt;"VULA Basis","Ikke viktig",IF(ISNUMBER(MATCH(D405,Postnummer!A:A,0)),VLOOKUP(D405,Postnummer!A:D,4,0),"Distrikt")))</f>
        <v/>
      </c>
      <c r="N405" s="188">
        <f t="shared" si="32"/>
        <v>0</v>
      </c>
      <c r="O405" s="188">
        <f t="shared" si="33"/>
        <v>0</v>
      </c>
      <c r="P405" s="189" t="str">
        <f t="shared" si="34"/>
        <v/>
      </c>
      <c r="Q405" s="182" t="e">
        <f>MATCH(P405,'SLA-parameter DRIFT'!$2:$2,0)</f>
        <v>#N/A</v>
      </c>
      <c r="R405" s="182" t="e">
        <f ca="1">MATCH(TIME(HOUR(H405),MINUTE(H405),SECOND(H405)),OFFSET('SLA-parameter DRIFT'!$A$1,0,Q405-1,1000,1))</f>
        <v>#N/A</v>
      </c>
      <c r="S405" s="190" t="e">
        <f ca="1">DATE(YEAR(T405),MONTH(T405),DAY(T405))
+VLOOKUP(TIME(HOUR(T405),MINUTE(T405)-1,0),OFFSET('SLA-parameter DRIFT'!$A$1,2,Q405-1,4,3),3)
+VLOOKUP(TIME(HOUR(T405),MINUTE(T405)-1,0),OFFSET('SLA-parameter DRIFT'!$A$1,2,Q405-1,4,3),2)</f>
        <v>#N/A</v>
      </c>
      <c r="T405" s="191" t="e">
        <f ca="1">VLOOKUP(DATE(YEAR(G405),MONTH(G405),DAY(G405)),Virkedager!C:G,2,0)+
IF(VLOOKUP(DATE(YEAR(G405),MONTH(G405),DAY(G405)),Virkedager!C:G,2,0)=DATE(YEAR(G405),MONTH(G405),DAY(G405)),OFFSET('SLA-parameter DRIFT'!$A$1,R405,Q405-1),OFFSET('SLA-parameter DRIFT'!$A$1,3,Q405-1))</f>
        <v>#N/A</v>
      </c>
      <c r="U405" s="182" t="e">
        <f t="shared" ca="1" si="35"/>
        <v>#N/A</v>
      </c>
      <c r="V405" s="92" t="str">
        <f t="shared" si="31"/>
        <v/>
      </c>
      <c r="W405" s="192"/>
      <c r="Y405" s="193"/>
      <c r="Z405" s="193"/>
    </row>
    <row r="406" spans="2:26" s="60" customFormat="1" ht="15" x14ac:dyDescent="0.25">
      <c r="B406" s="183"/>
      <c r="C406" s="184"/>
      <c r="D406" s="80"/>
      <c r="E406" s="81"/>
      <c r="F406" s="86"/>
      <c r="G406" s="185"/>
      <c r="H406" s="82"/>
      <c r="I406" s="185"/>
      <c r="J406" s="82"/>
      <c r="K406" s="186"/>
      <c r="L406" s="187"/>
      <c r="M406" s="188" t="str">
        <f>IF(ISBLANK(E406),"",IF(E406&lt;&gt;"VULA Basis","Ikke viktig",IF(ISNUMBER(MATCH(D406,Postnummer!A:A,0)),VLOOKUP(D406,Postnummer!A:D,4,0),"Distrikt")))</f>
        <v/>
      </c>
      <c r="N406" s="188">
        <f t="shared" si="32"/>
        <v>0</v>
      </c>
      <c r="O406" s="188">
        <f t="shared" si="33"/>
        <v>0</v>
      </c>
      <c r="P406" s="189" t="str">
        <f t="shared" si="34"/>
        <v/>
      </c>
      <c r="Q406" s="182" t="e">
        <f>MATCH(P406,'SLA-parameter DRIFT'!$2:$2,0)</f>
        <v>#N/A</v>
      </c>
      <c r="R406" s="182" t="e">
        <f ca="1">MATCH(TIME(HOUR(H406),MINUTE(H406),SECOND(H406)),OFFSET('SLA-parameter DRIFT'!$A$1,0,Q406-1,1000,1))</f>
        <v>#N/A</v>
      </c>
      <c r="S406" s="190" t="e">
        <f ca="1">DATE(YEAR(T406),MONTH(T406),DAY(T406))
+VLOOKUP(TIME(HOUR(T406),MINUTE(T406)-1,0),OFFSET('SLA-parameter DRIFT'!$A$1,2,Q406-1,4,3),3)
+VLOOKUP(TIME(HOUR(T406),MINUTE(T406)-1,0),OFFSET('SLA-parameter DRIFT'!$A$1,2,Q406-1,4,3),2)</f>
        <v>#N/A</v>
      </c>
      <c r="T406" s="191" t="e">
        <f ca="1">VLOOKUP(DATE(YEAR(G406),MONTH(G406),DAY(G406)),Virkedager!C:G,2,0)+
IF(VLOOKUP(DATE(YEAR(G406),MONTH(G406),DAY(G406)),Virkedager!C:G,2,0)=DATE(YEAR(G406),MONTH(G406),DAY(G406)),OFFSET('SLA-parameter DRIFT'!$A$1,R406,Q406-1),OFFSET('SLA-parameter DRIFT'!$A$1,3,Q406-1))</f>
        <v>#N/A</v>
      </c>
      <c r="U406" s="182" t="e">
        <f t="shared" ca="1" si="35"/>
        <v>#N/A</v>
      </c>
      <c r="V406" s="92" t="str">
        <f t="shared" si="31"/>
        <v/>
      </c>
      <c r="W406" s="192"/>
      <c r="Y406" s="193"/>
      <c r="Z406" s="193"/>
    </row>
    <row r="407" spans="2:26" s="60" customFormat="1" ht="15" x14ac:dyDescent="0.25">
      <c r="B407" s="183"/>
      <c r="C407" s="184"/>
      <c r="D407" s="80"/>
      <c r="E407" s="81"/>
      <c r="F407" s="86"/>
      <c r="G407" s="185"/>
      <c r="H407" s="82"/>
      <c r="I407" s="185"/>
      <c r="J407" s="82"/>
      <c r="K407" s="186"/>
      <c r="L407" s="187"/>
      <c r="M407" s="188" t="str">
        <f>IF(ISBLANK(E407),"",IF(E407&lt;&gt;"VULA Basis","Ikke viktig",IF(ISNUMBER(MATCH(D407,Postnummer!A:A,0)),VLOOKUP(D407,Postnummer!A:D,4,0),"Distrikt")))</f>
        <v/>
      </c>
      <c r="N407" s="188">
        <f t="shared" si="32"/>
        <v>0</v>
      </c>
      <c r="O407" s="188">
        <f t="shared" si="33"/>
        <v>0</v>
      </c>
      <c r="P407" s="189" t="str">
        <f t="shared" si="34"/>
        <v/>
      </c>
      <c r="Q407" s="182" t="e">
        <f>MATCH(P407,'SLA-parameter DRIFT'!$2:$2,0)</f>
        <v>#N/A</v>
      </c>
      <c r="R407" s="182" t="e">
        <f ca="1">MATCH(TIME(HOUR(H407),MINUTE(H407),SECOND(H407)),OFFSET('SLA-parameter DRIFT'!$A$1,0,Q407-1,1000,1))</f>
        <v>#N/A</v>
      </c>
      <c r="S407" s="190" t="e">
        <f ca="1">DATE(YEAR(T407),MONTH(T407),DAY(T407))
+VLOOKUP(TIME(HOUR(T407),MINUTE(T407)-1,0),OFFSET('SLA-parameter DRIFT'!$A$1,2,Q407-1,4,3),3)
+VLOOKUP(TIME(HOUR(T407),MINUTE(T407)-1,0),OFFSET('SLA-parameter DRIFT'!$A$1,2,Q407-1,4,3),2)</f>
        <v>#N/A</v>
      </c>
      <c r="T407" s="191" t="e">
        <f ca="1">VLOOKUP(DATE(YEAR(G407),MONTH(G407),DAY(G407)),Virkedager!C:G,2,0)+
IF(VLOOKUP(DATE(YEAR(G407),MONTH(G407),DAY(G407)),Virkedager!C:G,2,0)=DATE(YEAR(G407),MONTH(G407),DAY(G407)),OFFSET('SLA-parameter DRIFT'!$A$1,R407,Q407-1),OFFSET('SLA-parameter DRIFT'!$A$1,3,Q407-1))</f>
        <v>#N/A</v>
      </c>
      <c r="U407" s="182" t="e">
        <f t="shared" ca="1" si="35"/>
        <v>#N/A</v>
      </c>
      <c r="V407" s="92" t="str">
        <f t="shared" si="31"/>
        <v/>
      </c>
      <c r="W407" s="192"/>
      <c r="Y407" s="193"/>
      <c r="Z407" s="193"/>
    </row>
    <row r="408" spans="2:26" s="60" customFormat="1" ht="15" x14ac:dyDescent="0.25">
      <c r="B408" s="183"/>
      <c r="C408" s="184"/>
      <c r="D408" s="80"/>
      <c r="E408" s="81"/>
      <c r="F408" s="86"/>
      <c r="G408" s="185"/>
      <c r="H408" s="82"/>
      <c r="I408" s="185"/>
      <c r="J408" s="82"/>
      <c r="K408" s="186"/>
      <c r="L408" s="187"/>
      <c r="M408" s="188" t="str">
        <f>IF(ISBLANK(E408),"",IF(E408&lt;&gt;"VULA Basis","Ikke viktig",IF(ISNUMBER(MATCH(D408,Postnummer!A:A,0)),VLOOKUP(D408,Postnummer!A:D,4,0),"Distrikt")))</f>
        <v/>
      </c>
      <c r="N408" s="188">
        <f t="shared" si="32"/>
        <v>0</v>
      </c>
      <c r="O408" s="188">
        <f t="shared" si="33"/>
        <v>0</v>
      </c>
      <c r="P408" s="189" t="str">
        <f t="shared" si="34"/>
        <v/>
      </c>
      <c r="Q408" s="182" t="e">
        <f>MATCH(P408,'SLA-parameter DRIFT'!$2:$2,0)</f>
        <v>#N/A</v>
      </c>
      <c r="R408" s="182" t="e">
        <f ca="1">MATCH(TIME(HOUR(H408),MINUTE(H408),SECOND(H408)),OFFSET('SLA-parameter DRIFT'!$A$1,0,Q408-1,1000,1))</f>
        <v>#N/A</v>
      </c>
      <c r="S408" s="190" t="e">
        <f ca="1">DATE(YEAR(T408),MONTH(T408),DAY(T408))
+VLOOKUP(TIME(HOUR(T408),MINUTE(T408)-1,0),OFFSET('SLA-parameter DRIFT'!$A$1,2,Q408-1,4,3),3)
+VLOOKUP(TIME(HOUR(T408),MINUTE(T408)-1,0),OFFSET('SLA-parameter DRIFT'!$A$1,2,Q408-1,4,3),2)</f>
        <v>#N/A</v>
      </c>
      <c r="T408" s="191" t="e">
        <f ca="1">VLOOKUP(DATE(YEAR(G408),MONTH(G408),DAY(G408)),Virkedager!C:G,2,0)+
IF(VLOOKUP(DATE(YEAR(G408),MONTH(G408),DAY(G408)),Virkedager!C:G,2,0)=DATE(YEAR(G408),MONTH(G408),DAY(G408)),OFFSET('SLA-parameter DRIFT'!$A$1,R408,Q408-1),OFFSET('SLA-parameter DRIFT'!$A$1,3,Q408-1))</f>
        <v>#N/A</v>
      </c>
      <c r="U408" s="182" t="e">
        <f t="shared" ca="1" si="35"/>
        <v>#N/A</v>
      </c>
      <c r="V408" s="92" t="str">
        <f t="shared" si="31"/>
        <v/>
      </c>
      <c r="W408" s="192"/>
      <c r="Y408" s="193"/>
      <c r="Z408" s="193"/>
    </row>
    <row r="409" spans="2:26" s="60" customFormat="1" ht="15" x14ac:dyDescent="0.25">
      <c r="B409" s="183"/>
      <c r="C409" s="184"/>
      <c r="D409" s="80"/>
      <c r="E409" s="81"/>
      <c r="F409" s="86"/>
      <c r="G409" s="185"/>
      <c r="H409" s="82"/>
      <c r="I409" s="185"/>
      <c r="J409" s="82"/>
      <c r="K409" s="186"/>
      <c r="L409" s="187"/>
      <c r="M409" s="188" t="str">
        <f>IF(ISBLANK(E409),"",IF(E409&lt;&gt;"VULA Basis","Ikke viktig",IF(ISNUMBER(MATCH(D409,Postnummer!A:A,0)),VLOOKUP(D409,Postnummer!A:D,4,0),"Distrikt")))</f>
        <v/>
      </c>
      <c r="N409" s="188">
        <f t="shared" si="32"/>
        <v>0</v>
      </c>
      <c r="O409" s="188">
        <f t="shared" si="33"/>
        <v>0</v>
      </c>
      <c r="P409" s="189" t="str">
        <f t="shared" si="34"/>
        <v/>
      </c>
      <c r="Q409" s="182" t="e">
        <f>MATCH(P409,'SLA-parameter DRIFT'!$2:$2,0)</f>
        <v>#N/A</v>
      </c>
      <c r="R409" s="182" t="e">
        <f ca="1">MATCH(TIME(HOUR(H409),MINUTE(H409),SECOND(H409)),OFFSET('SLA-parameter DRIFT'!$A$1,0,Q409-1,1000,1))</f>
        <v>#N/A</v>
      </c>
      <c r="S409" s="190" t="e">
        <f ca="1">DATE(YEAR(T409),MONTH(T409),DAY(T409))
+VLOOKUP(TIME(HOUR(T409),MINUTE(T409)-1,0),OFFSET('SLA-parameter DRIFT'!$A$1,2,Q409-1,4,3),3)
+VLOOKUP(TIME(HOUR(T409),MINUTE(T409)-1,0),OFFSET('SLA-parameter DRIFT'!$A$1,2,Q409-1,4,3),2)</f>
        <v>#N/A</v>
      </c>
      <c r="T409" s="191" t="e">
        <f ca="1">VLOOKUP(DATE(YEAR(G409),MONTH(G409),DAY(G409)),Virkedager!C:G,2,0)+
IF(VLOOKUP(DATE(YEAR(G409),MONTH(G409),DAY(G409)),Virkedager!C:G,2,0)=DATE(YEAR(G409),MONTH(G409),DAY(G409)),OFFSET('SLA-parameter DRIFT'!$A$1,R409,Q409-1),OFFSET('SLA-parameter DRIFT'!$A$1,3,Q409-1))</f>
        <v>#N/A</v>
      </c>
      <c r="U409" s="182" t="e">
        <f t="shared" ca="1" si="35"/>
        <v>#N/A</v>
      </c>
      <c r="V409" s="92" t="str">
        <f t="shared" si="31"/>
        <v/>
      </c>
      <c r="W409" s="192"/>
      <c r="Y409" s="193"/>
      <c r="Z409" s="193"/>
    </row>
    <row r="410" spans="2:26" s="60" customFormat="1" ht="15" x14ac:dyDescent="0.25">
      <c r="B410" s="183"/>
      <c r="C410" s="184"/>
      <c r="D410" s="80"/>
      <c r="E410" s="81"/>
      <c r="F410" s="86"/>
      <c r="G410" s="185"/>
      <c r="H410" s="82"/>
      <c r="I410" s="185"/>
      <c r="J410" s="82"/>
      <c r="K410" s="186"/>
      <c r="L410" s="187"/>
      <c r="M410" s="188" t="str">
        <f>IF(ISBLANK(E410),"",IF(E410&lt;&gt;"VULA Basis","Ikke viktig",IF(ISNUMBER(MATCH(D410,Postnummer!A:A,0)),VLOOKUP(D410,Postnummer!A:D,4,0),"Distrikt")))</f>
        <v/>
      </c>
      <c r="N410" s="188">
        <f t="shared" si="32"/>
        <v>0</v>
      </c>
      <c r="O410" s="188">
        <f t="shared" si="33"/>
        <v>0</v>
      </c>
      <c r="P410" s="189" t="str">
        <f t="shared" si="34"/>
        <v/>
      </c>
      <c r="Q410" s="182" t="e">
        <f>MATCH(P410,'SLA-parameter DRIFT'!$2:$2,0)</f>
        <v>#N/A</v>
      </c>
      <c r="R410" s="182" t="e">
        <f ca="1">MATCH(TIME(HOUR(H410),MINUTE(H410),SECOND(H410)),OFFSET('SLA-parameter DRIFT'!$A$1,0,Q410-1,1000,1))</f>
        <v>#N/A</v>
      </c>
      <c r="S410" s="190" t="e">
        <f ca="1">DATE(YEAR(T410),MONTH(T410),DAY(T410))
+VLOOKUP(TIME(HOUR(T410),MINUTE(T410)-1,0),OFFSET('SLA-parameter DRIFT'!$A$1,2,Q410-1,4,3),3)
+VLOOKUP(TIME(HOUR(T410),MINUTE(T410)-1,0),OFFSET('SLA-parameter DRIFT'!$A$1,2,Q410-1,4,3),2)</f>
        <v>#N/A</v>
      </c>
      <c r="T410" s="191" t="e">
        <f ca="1">VLOOKUP(DATE(YEAR(G410),MONTH(G410),DAY(G410)),Virkedager!C:G,2,0)+
IF(VLOOKUP(DATE(YEAR(G410),MONTH(G410),DAY(G410)),Virkedager!C:G,2,0)=DATE(YEAR(G410),MONTH(G410),DAY(G410)),OFFSET('SLA-parameter DRIFT'!$A$1,R410,Q410-1),OFFSET('SLA-parameter DRIFT'!$A$1,3,Q410-1))</f>
        <v>#N/A</v>
      </c>
      <c r="U410" s="182" t="e">
        <f t="shared" ca="1" si="35"/>
        <v>#N/A</v>
      </c>
      <c r="V410" s="92" t="str">
        <f t="shared" si="31"/>
        <v/>
      </c>
      <c r="W410" s="192"/>
      <c r="Y410" s="193"/>
      <c r="Z410" s="193"/>
    </row>
    <row r="411" spans="2:26" s="60" customFormat="1" ht="15" x14ac:dyDescent="0.25">
      <c r="B411" s="183"/>
      <c r="C411" s="184"/>
      <c r="D411" s="80"/>
      <c r="E411" s="81"/>
      <c r="F411" s="86"/>
      <c r="G411" s="185"/>
      <c r="H411" s="82"/>
      <c r="I411" s="185"/>
      <c r="J411" s="82"/>
      <c r="K411" s="186"/>
      <c r="L411" s="187"/>
      <c r="M411" s="188" t="str">
        <f>IF(ISBLANK(E411),"",IF(E411&lt;&gt;"VULA Basis","Ikke viktig",IF(ISNUMBER(MATCH(D411,Postnummer!A:A,0)),VLOOKUP(D411,Postnummer!A:D,4,0),"Distrikt")))</f>
        <v/>
      </c>
      <c r="N411" s="188">
        <f t="shared" si="32"/>
        <v>0</v>
      </c>
      <c r="O411" s="188">
        <f t="shared" si="33"/>
        <v>0</v>
      </c>
      <c r="P411" s="189" t="str">
        <f t="shared" si="34"/>
        <v/>
      </c>
      <c r="Q411" s="182" t="e">
        <f>MATCH(P411,'SLA-parameter DRIFT'!$2:$2,0)</f>
        <v>#N/A</v>
      </c>
      <c r="R411" s="182" t="e">
        <f ca="1">MATCH(TIME(HOUR(H411),MINUTE(H411),SECOND(H411)),OFFSET('SLA-parameter DRIFT'!$A$1,0,Q411-1,1000,1))</f>
        <v>#N/A</v>
      </c>
      <c r="S411" s="190" t="e">
        <f ca="1">DATE(YEAR(T411),MONTH(T411),DAY(T411))
+VLOOKUP(TIME(HOUR(T411),MINUTE(T411)-1,0),OFFSET('SLA-parameter DRIFT'!$A$1,2,Q411-1,4,3),3)
+VLOOKUP(TIME(HOUR(T411),MINUTE(T411)-1,0),OFFSET('SLA-parameter DRIFT'!$A$1,2,Q411-1,4,3),2)</f>
        <v>#N/A</v>
      </c>
      <c r="T411" s="191" t="e">
        <f ca="1">VLOOKUP(DATE(YEAR(G411),MONTH(G411),DAY(G411)),Virkedager!C:G,2,0)+
IF(VLOOKUP(DATE(YEAR(G411),MONTH(G411),DAY(G411)),Virkedager!C:G,2,0)=DATE(YEAR(G411),MONTH(G411),DAY(G411)),OFFSET('SLA-parameter DRIFT'!$A$1,R411,Q411-1),OFFSET('SLA-parameter DRIFT'!$A$1,3,Q411-1))</f>
        <v>#N/A</v>
      </c>
      <c r="U411" s="182" t="e">
        <f t="shared" ca="1" si="35"/>
        <v>#N/A</v>
      </c>
      <c r="V411" s="92" t="str">
        <f t="shared" si="31"/>
        <v/>
      </c>
      <c r="W411" s="192"/>
      <c r="Y411" s="193"/>
      <c r="Z411" s="193"/>
    </row>
    <row r="412" spans="2:26" s="60" customFormat="1" ht="15" x14ac:dyDescent="0.25">
      <c r="B412" s="183"/>
      <c r="C412" s="184"/>
      <c r="D412" s="80"/>
      <c r="E412" s="81"/>
      <c r="F412" s="86"/>
      <c r="G412" s="185"/>
      <c r="H412" s="82"/>
      <c r="I412" s="185"/>
      <c r="J412" s="82"/>
      <c r="K412" s="186"/>
      <c r="L412" s="187"/>
      <c r="M412" s="188" t="str">
        <f>IF(ISBLANK(E412),"",IF(E412&lt;&gt;"VULA Basis","Ikke viktig",IF(ISNUMBER(MATCH(D412,Postnummer!A:A,0)),VLOOKUP(D412,Postnummer!A:D,4,0),"Distrikt")))</f>
        <v/>
      </c>
      <c r="N412" s="188">
        <f t="shared" si="32"/>
        <v>0</v>
      </c>
      <c r="O412" s="188">
        <f t="shared" si="33"/>
        <v>0</v>
      </c>
      <c r="P412" s="189" t="str">
        <f t="shared" si="34"/>
        <v/>
      </c>
      <c r="Q412" s="182" t="e">
        <f>MATCH(P412,'SLA-parameter DRIFT'!$2:$2,0)</f>
        <v>#N/A</v>
      </c>
      <c r="R412" s="182" t="e">
        <f ca="1">MATCH(TIME(HOUR(H412),MINUTE(H412),SECOND(H412)),OFFSET('SLA-parameter DRIFT'!$A$1,0,Q412-1,1000,1))</f>
        <v>#N/A</v>
      </c>
      <c r="S412" s="190" t="e">
        <f ca="1">DATE(YEAR(T412),MONTH(T412),DAY(T412))
+VLOOKUP(TIME(HOUR(T412),MINUTE(T412)-1,0),OFFSET('SLA-parameter DRIFT'!$A$1,2,Q412-1,4,3),3)
+VLOOKUP(TIME(HOUR(T412),MINUTE(T412)-1,0),OFFSET('SLA-parameter DRIFT'!$A$1,2,Q412-1,4,3),2)</f>
        <v>#N/A</v>
      </c>
      <c r="T412" s="191" t="e">
        <f ca="1">VLOOKUP(DATE(YEAR(G412),MONTH(G412),DAY(G412)),Virkedager!C:G,2,0)+
IF(VLOOKUP(DATE(YEAR(G412),MONTH(G412),DAY(G412)),Virkedager!C:G,2,0)=DATE(YEAR(G412),MONTH(G412),DAY(G412)),OFFSET('SLA-parameter DRIFT'!$A$1,R412,Q412-1),OFFSET('SLA-parameter DRIFT'!$A$1,3,Q412-1))</f>
        <v>#N/A</v>
      </c>
      <c r="U412" s="182" t="e">
        <f t="shared" ca="1" si="35"/>
        <v>#N/A</v>
      </c>
      <c r="V412" s="92" t="str">
        <f t="shared" si="31"/>
        <v/>
      </c>
      <c r="W412" s="192"/>
      <c r="Y412" s="193"/>
      <c r="Z412" s="193"/>
    </row>
    <row r="413" spans="2:26" s="60" customFormat="1" ht="15" x14ac:dyDescent="0.25">
      <c r="B413" s="183"/>
      <c r="C413" s="184"/>
      <c r="D413" s="80"/>
      <c r="E413" s="81"/>
      <c r="F413" s="86"/>
      <c r="G413" s="185"/>
      <c r="H413" s="82"/>
      <c r="I413" s="185"/>
      <c r="J413" s="82"/>
      <c r="K413" s="186"/>
      <c r="L413" s="187"/>
      <c r="M413" s="188" t="str">
        <f>IF(ISBLANK(E413),"",IF(E413&lt;&gt;"VULA Basis","Ikke viktig",IF(ISNUMBER(MATCH(D413,Postnummer!A:A,0)),VLOOKUP(D413,Postnummer!A:D,4,0),"Distrikt")))</f>
        <v/>
      </c>
      <c r="N413" s="188">
        <f t="shared" si="32"/>
        <v>0</v>
      </c>
      <c r="O413" s="188">
        <f t="shared" si="33"/>
        <v>0</v>
      </c>
      <c r="P413" s="189" t="str">
        <f t="shared" si="34"/>
        <v/>
      </c>
      <c r="Q413" s="182" t="e">
        <f>MATCH(P413,'SLA-parameter DRIFT'!$2:$2,0)</f>
        <v>#N/A</v>
      </c>
      <c r="R413" s="182" t="e">
        <f ca="1">MATCH(TIME(HOUR(H413),MINUTE(H413),SECOND(H413)),OFFSET('SLA-parameter DRIFT'!$A$1,0,Q413-1,1000,1))</f>
        <v>#N/A</v>
      </c>
      <c r="S413" s="190" t="e">
        <f ca="1">DATE(YEAR(T413),MONTH(T413),DAY(T413))
+VLOOKUP(TIME(HOUR(T413),MINUTE(T413)-1,0),OFFSET('SLA-parameter DRIFT'!$A$1,2,Q413-1,4,3),3)
+VLOOKUP(TIME(HOUR(T413),MINUTE(T413)-1,0),OFFSET('SLA-parameter DRIFT'!$A$1,2,Q413-1,4,3),2)</f>
        <v>#N/A</v>
      </c>
      <c r="T413" s="191" t="e">
        <f ca="1">VLOOKUP(DATE(YEAR(G413),MONTH(G413),DAY(G413)),Virkedager!C:G,2,0)+
IF(VLOOKUP(DATE(YEAR(G413),MONTH(G413),DAY(G413)),Virkedager!C:G,2,0)=DATE(YEAR(G413),MONTH(G413),DAY(G413)),OFFSET('SLA-parameter DRIFT'!$A$1,R413,Q413-1),OFFSET('SLA-parameter DRIFT'!$A$1,3,Q413-1))</f>
        <v>#N/A</v>
      </c>
      <c r="U413" s="182" t="e">
        <f t="shared" ca="1" si="35"/>
        <v>#N/A</v>
      </c>
      <c r="V413" s="92" t="str">
        <f t="shared" si="31"/>
        <v/>
      </c>
      <c r="W413" s="192"/>
      <c r="Y413" s="193"/>
      <c r="Z413" s="193"/>
    </row>
    <row r="414" spans="2:26" s="60" customFormat="1" ht="15" x14ac:dyDescent="0.25">
      <c r="B414" s="183"/>
      <c r="C414" s="184"/>
      <c r="D414" s="80"/>
      <c r="E414" s="81"/>
      <c r="F414" s="86"/>
      <c r="G414" s="185"/>
      <c r="H414" s="82"/>
      <c r="I414" s="185"/>
      <c r="J414" s="82"/>
      <c r="K414" s="186"/>
      <c r="L414" s="187"/>
      <c r="M414" s="188" t="str">
        <f>IF(ISBLANK(E414),"",IF(E414&lt;&gt;"VULA Basis","Ikke viktig",IF(ISNUMBER(MATCH(D414,Postnummer!A:A,0)),VLOOKUP(D414,Postnummer!A:D,4,0),"Distrikt")))</f>
        <v/>
      </c>
      <c r="N414" s="188">
        <f t="shared" si="32"/>
        <v>0</v>
      </c>
      <c r="O414" s="188">
        <f t="shared" si="33"/>
        <v>0</v>
      </c>
      <c r="P414" s="189" t="str">
        <f t="shared" si="34"/>
        <v/>
      </c>
      <c r="Q414" s="182" t="e">
        <f>MATCH(P414,'SLA-parameter DRIFT'!$2:$2,0)</f>
        <v>#N/A</v>
      </c>
      <c r="R414" s="182" t="e">
        <f ca="1">MATCH(TIME(HOUR(H414),MINUTE(H414),SECOND(H414)),OFFSET('SLA-parameter DRIFT'!$A$1,0,Q414-1,1000,1))</f>
        <v>#N/A</v>
      </c>
      <c r="S414" s="190" t="e">
        <f ca="1">DATE(YEAR(T414),MONTH(T414),DAY(T414))
+VLOOKUP(TIME(HOUR(T414),MINUTE(T414)-1,0),OFFSET('SLA-parameter DRIFT'!$A$1,2,Q414-1,4,3),3)
+VLOOKUP(TIME(HOUR(T414),MINUTE(T414)-1,0),OFFSET('SLA-parameter DRIFT'!$A$1,2,Q414-1,4,3),2)</f>
        <v>#N/A</v>
      </c>
      <c r="T414" s="191" t="e">
        <f ca="1">VLOOKUP(DATE(YEAR(G414),MONTH(G414),DAY(G414)),Virkedager!C:G,2,0)+
IF(VLOOKUP(DATE(YEAR(G414),MONTH(G414),DAY(G414)),Virkedager!C:G,2,0)=DATE(YEAR(G414),MONTH(G414),DAY(G414)),OFFSET('SLA-parameter DRIFT'!$A$1,R414,Q414-1),OFFSET('SLA-parameter DRIFT'!$A$1,3,Q414-1))</f>
        <v>#N/A</v>
      </c>
      <c r="U414" s="182" t="e">
        <f t="shared" ca="1" si="35"/>
        <v>#N/A</v>
      </c>
      <c r="V414" s="92" t="str">
        <f t="shared" si="31"/>
        <v/>
      </c>
      <c r="W414" s="192"/>
      <c r="Y414" s="193"/>
      <c r="Z414" s="193"/>
    </row>
    <row r="415" spans="2:26" s="60" customFormat="1" ht="15" x14ac:dyDescent="0.25">
      <c r="B415" s="183"/>
      <c r="C415" s="184"/>
      <c r="D415" s="80"/>
      <c r="E415" s="81"/>
      <c r="F415" s="86"/>
      <c r="G415" s="185"/>
      <c r="H415" s="82"/>
      <c r="I415" s="185"/>
      <c r="J415" s="82"/>
      <c r="K415" s="186"/>
      <c r="L415" s="187"/>
      <c r="M415" s="188" t="str">
        <f>IF(ISBLANK(E415),"",IF(E415&lt;&gt;"VULA Basis","Ikke viktig",IF(ISNUMBER(MATCH(D415,Postnummer!A:A,0)),VLOOKUP(D415,Postnummer!A:D,4,0),"Distrikt")))</f>
        <v/>
      </c>
      <c r="N415" s="188">
        <f t="shared" si="32"/>
        <v>0</v>
      </c>
      <c r="O415" s="188">
        <f t="shared" si="33"/>
        <v>0</v>
      </c>
      <c r="P415" s="189" t="str">
        <f t="shared" si="34"/>
        <v/>
      </c>
      <c r="Q415" s="182" t="e">
        <f>MATCH(P415,'SLA-parameter DRIFT'!$2:$2,0)</f>
        <v>#N/A</v>
      </c>
      <c r="R415" s="182" t="e">
        <f ca="1">MATCH(TIME(HOUR(H415),MINUTE(H415),SECOND(H415)),OFFSET('SLA-parameter DRIFT'!$A$1,0,Q415-1,1000,1))</f>
        <v>#N/A</v>
      </c>
      <c r="S415" s="190" t="e">
        <f ca="1">DATE(YEAR(T415),MONTH(T415),DAY(T415))
+VLOOKUP(TIME(HOUR(T415),MINUTE(T415)-1,0),OFFSET('SLA-parameter DRIFT'!$A$1,2,Q415-1,4,3),3)
+VLOOKUP(TIME(HOUR(T415),MINUTE(T415)-1,0),OFFSET('SLA-parameter DRIFT'!$A$1,2,Q415-1,4,3),2)</f>
        <v>#N/A</v>
      </c>
      <c r="T415" s="191" t="e">
        <f ca="1">VLOOKUP(DATE(YEAR(G415),MONTH(G415),DAY(G415)),Virkedager!C:G,2,0)+
IF(VLOOKUP(DATE(YEAR(G415),MONTH(G415),DAY(G415)),Virkedager!C:G,2,0)=DATE(YEAR(G415),MONTH(G415),DAY(G415)),OFFSET('SLA-parameter DRIFT'!$A$1,R415,Q415-1),OFFSET('SLA-parameter DRIFT'!$A$1,3,Q415-1))</f>
        <v>#N/A</v>
      </c>
      <c r="U415" s="182" t="e">
        <f t="shared" ca="1" si="35"/>
        <v>#N/A</v>
      </c>
      <c r="V415" s="92" t="str">
        <f t="shared" si="31"/>
        <v/>
      </c>
      <c r="W415" s="192"/>
      <c r="Y415" s="193"/>
      <c r="Z415" s="193"/>
    </row>
    <row r="416" spans="2:26" s="60" customFormat="1" ht="15" x14ac:dyDescent="0.25">
      <c r="B416" s="183"/>
      <c r="C416" s="184"/>
      <c r="D416" s="80"/>
      <c r="E416" s="81"/>
      <c r="F416" s="86"/>
      <c r="G416" s="185"/>
      <c r="H416" s="82"/>
      <c r="I416" s="185"/>
      <c r="J416" s="82"/>
      <c r="K416" s="186"/>
      <c r="L416" s="187"/>
      <c r="M416" s="188" t="str">
        <f>IF(ISBLANK(E416),"",IF(E416&lt;&gt;"VULA Basis","Ikke viktig",IF(ISNUMBER(MATCH(D416,Postnummer!A:A,0)),VLOOKUP(D416,Postnummer!A:D,4,0),"Distrikt")))</f>
        <v/>
      </c>
      <c r="N416" s="188">
        <f t="shared" si="32"/>
        <v>0</v>
      </c>
      <c r="O416" s="188">
        <f t="shared" si="33"/>
        <v>0</v>
      </c>
      <c r="P416" s="189" t="str">
        <f t="shared" si="34"/>
        <v/>
      </c>
      <c r="Q416" s="182" t="e">
        <f>MATCH(P416,'SLA-parameter DRIFT'!$2:$2,0)</f>
        <v>#N/A</v>
      </c>
      <c r="R416" s="182" t="e">
        <f ca="1">MATCH(TIME(HOUR(H416),MINUTE(H416),SECOND(H416)),OFFSET('SLA-parameter DRIFT'!$A$1,0,Q416-1,1000,1))</f>
        <v>#N/A</v>
      </c>
      <c r="S416" s="190" t="e">
        <f ca="1">DATE(YEAR(T416),MONTH(T416),DAY(T416))
+VLOOKUP(TIME(HOUR(T416),MINUTE(T416)-1,0),OFFSET('SLA-parameter DRIFT'!$A$1,2,Q416-1,4,3),3)
+VLOOKUP(TIME(HOUR(T416),MINUTE(T416)-1,0),OFFSET('SLA-parameter DRIFT'!$A$1,2,Q416-1,4,3),2)</f>
        <v>#N/A</v>
      </c>
      <c r="T416" s="191" t="e">
        <f ca="1">VLOOKUP(DATE(YEAR(G416),MONTH(G416),DAY(G416)),Virkedager!C:G,2,0)+
IF(VLOOKUP(DATE(YEAR(G416),MONTH(G416),DAY(G416)),Virkedager!C:G,2,0)=DATE(YEAR(G416),MONTH(G416),DAY(G416)),OFFSET('SLA-parameter DRIFT'!$A$1,R416,Q416-1),OFFSET('SLA-parameter DRIFT'!$A$1,3,Q416-1))</f>
        <v>#N/A</v>
      </c>
      <c r="U416" s="182" t="e">
        <f t="shared" ca="1" si="35"/>
        <v>#N/A</v>
      </c>
      <c r="V416" s="92" t="str">
        <f t="shared" si="31"/>
        <v/>
      </c>
      <c r="W416" s="192"/>
      <c r="Y416" s="193"/>
      <c r="Z416" s="193"/>
    </row>
    <row r="417" spans="2:26" s="60" customFormat="1" ht="15" x14ac:dyDescent="0.25">
      <c r="B417" s="183"/>
      <c r="C417" s="184"/>
      <c r="D417" s="80"/>
      <c r="E417" s="81"/>
      <c r="F417" s="86"/>
      <c r="G417" s="185"/>
      <c r="H417" s="82"/>
      <c r="I417" s="185"/>
      <c r="J417" s="82"/>
      <c r="K417" s="186"/>
      <c r="L417" s="187"/>
      <c r="M417" s="188" t="str">
        <f>IF(ISBLANK(E417),"",IF(E417&lt;&gt;"VULA Basis","Ikke viktig",IF(ISNUMBER(MATCH(D417,Postnummer!A:A,0)),VLOOKUP(D417,Postnummer!A:D,4,0),"Distrikt")))</f>
        <v/>
      </c>
      <c r="N417" s="188">
        <f t="shared" si="32"/>
        <v>0</v>
      </c>
      <c r="O417" s="188">
        <f t="shared" si="33"/>
        <v>0</v>
      </c>
      <c r="P417" s="189" t="str">
        <f t="shared" si="34"/>
        <v/>
      </c>
      <c r="Q417" s="182" t="e">
        <f>MATCH(P417,'SLA-parameter DRIFT'!$2:$2,0)</f>
        <v>#N/A</v>
      </c>
      <c r="R417" s="182" t="e">
        <f ca="1">MATCH(TIME(HOUR(H417),MINUTE(H417),SECOND(H417)),OFFSET('SLA-parameter DRIFT'!$A$1,0,Q417-1,1000,1))</f>
        <v>#N/A</v>
      </c>
      <c r="S417" s="190" t="e">
        <f ca="1">DATE(YEAR(T417),MONTH(T417),DAY(T417))
+VLOOKUP(TIME(HOUR(T417),MINUTE(T417)-1,0),OFFSET('SLA-parameter DRIFT'!$A$1,2,Q417-1,4,3),3)
+VLOOKUP(TIME(HOUR(T417),MINUTE(T417)-1,0),OFFSET('SLA-parameter DRIFT'!$A$1,2,Q417-1,4,3),2)</f>
        <v>#N/A</v>
      </c>
      <c r="T417" s="191" t="e">
        <f ca="1">VLOOKUP(DATE(YEAR(G417),MONTH(G417),DAY(G417)),Virkedager!C:G,2,0)+
IF(VLOOKUP(DATE(YEAR(G417),MONTH(G417),DAY(G417)),Virkedager!C:G,2,0)=DATE(YEAR(G417),MONTH(G417),DAY(G417)),OFFSET('SLA-parameter DRIFT'!$A$1,R417,Q417-1),OFFSET('SLA-parameter DRIFT'!$A$1,3,Q417-1))</f>
        <v>#N/A</v>
      </c>
      <c r="U417" s="182" t="e">
        <f t="shared" ca="1" si="35"/>
        <v>#N/A</v>
      </c>
      <c r="V417" s="92" t="str">
        <f t="shared" si="31"/>
        <v/>
      </c>
      <c r="W417" s="192"/>
      <c r="Y417" s="193"/>
      <c r="Z417" s="193"/>
    </row>
    <row r="418" spans="2:26" s="60" customFormat="1" ht="15" x14ac:dyDescent="0.25">
      <c r="B418" s="183"/>
      <c r="C418" s="184"/>
      <c r="D418" s="80"/>
      <c r="E418" s="81"/>
      <c r="F418" s="86"/>
      <c r="G418" s="185"/>
      <c r="H418" s="82"/>
      <c r="I418" s="185"/>
      <c r="J418" s="82"/>
      <c r="K418" s="186"/>
      <c r="L418" s="187"/>
      <c r="M418" s="188" t="str">
        <f>IF(ISBLANK(E418),"",IF(E418&lt;&gt;"VULA Basis","Ikke viktig",IF(ISNUMBER(MATCH(D418,Postnummer!A:A,0)),VLOOKUP(D418,Postnummer!A:D,4,0),"Distrikt")))</f>
        <v/>
      </c>
      <c r="N418" s="188">
        <f t="shared" si="32"/>
        <v>0</v>
      </c>
      <c r="O418" s="188">
        <f t="shared" si="33"/>
        <v>0</v>
      </c>
      <c r="P418" s="189" t="str">
        <f t="shared" si="34"/>
        <v/>
      </c>
      <c r="Q418" s="182" t="e">
        <f>MATCH(P418,'SLA-parameter DRIFT'!$2:$2,0)</f>
        <v>#N/A</v>
      </c>
      <c r="R418" s="182" t="e">
        <f ca="1">MATCH(TIME(HOUR(H418),MINUTE(H418),SECOND(H418)),OFFSET('SLA-parameter DRIFT'!$A$1,0,Q418-1,1000,1))</f>
        <v>#N/A</v>
      </c>
      <c r="S418" s="190" t="e">
        <f ca="1">DATE(YEAR(T418),MONTH(T418),DAY(T418))
+VLOOKUP(TIME(HOUR(T418),MINUTE(T418)-1,0),OFFSET('SLA-parameter DRIFT'!$A$1,2,Q418-1,4,3),3)
+VLOOKUP(TIME(HOUR(T418),MINUTE(T418)-1,0),OFFSET('SLA-parameter DRIFT'!$A$1,2,Q418-1,4,3),2)</f>
        <v>#N/A</v>
      </c>
      <c r="T418" s="191" t="e">
        <f ca="1">VLOOKUP(DATE(YEAR(G418),MONTH(G418),DAY(G418)),Virkedager!C:G,2,0)+
IF(VLOOKUP(DATE(YEAR(G418),MONTH(G418),DAY(G418)),Virkedager!C:G,2,0)=DATE(YEAR(G418),MONTH(G418),DAY(G418)),OFFSET('SLA-parameter DRIFT'!$A$1,R418,Q418-1),OFFSET('SLA-parameter DRIFT'!$A$1,3,Q418-1))</f>
        <v>#N/A</v>
      </c>
      <c r="U418" s="182" t="e">
        <f t="shared" ca="1" si="35"/>
        <v>#N/A</v>
      </c>
      <c r="V418" s="92" t="str">
        <f t="shared" si="31"/>
        <v/>
      </c>
      <c r="W418" s="192"/>
      <c r="Y418" s="193"/>
      <c r="Z418" s="193"/>
    </row>
    <row r="419" spans="2:26" s="60" customFormat="1" ht="15" x14ac:dyDescent="0.25">
      <c r="B419" s="183"/>
      <c r="C419" s="184"/>
      <c r="D419" s="80"/>
      <c r="E419" s="81"/>
      <c r="F419" s="86"/>
      <c r="G419" s="185"/>
      <c r="H419" s="82"/>
      <c r="I419" s="185"/>
      <c r="J419" s="82"/>
      <c r="K419" s="186"/>
      <c r="L419" s="187"/>
      <c r="M419" s="188" t="str">
        <f>IF(ISBLANK(E419),"",IF(E419&lt;&gt;"VULA Basis","Ikke viktig",IF(ISNUMBER(MATCH(D419,Postnummer!A:A,0)),VLOOKUP(D419,Postnummer!A:D,4,0),"Distrikt")))</f>
        <v/>
      </c>
      <c r="N419" s="188">
        <f t="shared" si="32"/>
        <v>0</v>
      </c>
      <c r="O419" s="188">
        <f t="shared" si="33"/>
        <v>0</v>
      </c>
      <c r="P419" s="189" t="str">
        <f t="shared" si="34"/>
        <v/>
      </c>
      <c r="Q419" s="182" t="e">
        <f>MATCH(P419,'SLA-parameter DRIFT'!$2:$2,0)</f>
        <v>#N/A</v>
      </c>
      <c r="R419" s="182" t="e">
        <f ca="1">MATCH(TIME(HOUR(H419),MINUTE(H419),SECOND(H419)),OFFSET('SLA-parameter DRIFT'!$A$1,0,Q419-1,1000,1))</f>
        <v>#N/A</v>
      </c>
      <c r="S419" s="190" t="e">
        <f ca="1">DATE(YEAR(T419),MONTH(T419),DAY(T419))
+VLOOKUP(TIME(HOUR(T419),MINUTE(T419)-1,0),OFFSET('SLA-parameter DRIFT'!$A$1,2,Q419-1,4,3),3)
+VLOOKUP(TIME(HOUR(T419),MINUTE(T419)-1,0),OFFSET('SLA-parameter DRIFT'!$A$1,2,Q419-1,4,3),2)</f>
        <v>#N/A</v>
      </c>
      <c r="T419" s="191" t="e">
        <f ca="1">VLOOKUP(DATE(YEAR(G419),MONTH(G419),DAY(G419)),Virkedager!C:G,2,0)+
IF(VLOOKUP(DATE(YEAR(G419),MONTH(G419),DAY(G419)),Virkedager!C:G,2,0)=DATE(YEAR(G419),MONTH(G419),DAY(G419)),OFFSET('SLA-parameter DRIFT'!$A$1,R419,Q419-1),OFFSET('SLA-parameter DRIFT'!$A$1,3,Q419-1))</f>
        <v>#N/A</v>
      </c>
      <c r="U419" s="182" t="e">
        <f t="shared" ca="1" si="35"/>
        <v>#N/A</v>
      </c>
      <c r="V419" s="92" t="str">
        <f t="shared" si="31"/>
        <v/>
      </c>
      <c r="W419" s="192"/>
      <c r="Y419" s="193"/>
      <c r="Z419" s="193"/>
    </row>
    <row r="420" spans="2:26" s="60" customFormat="1" ht="15" x14ac:dyDescent="0.25">
      <c r="B420" s="183"/>
      <c r="C420" s="184"/>
      <c r="D420" s="80"/>
      <c r="E420" s="81"/>
      <c r="F420" s="86"/>
      <c r="G420" s="185"/>
      <c r="H420" s="82"/>
      <c r="I420" s="185"/>
      <c r="J420" s="82"/>
      <c r="K420" s="186"/>
      <c r="L420" s="187"/>
      <c r="M420" s="188" t="str">
        <f>IF(ISBLANK(E420),"",IF(E420&lt;&gt;"VULA Basis","Ikke viktig",IF(ISNUMBER(MATCH(D420,Postnummer!A:A,0)),VLOOKUP(D420,Postnummer!A:D,4,0),"Distrikt")))</f>
        <v/>
      </c>
      <c r="N420" s="188">
        <f t="shared" si="32"/>
        <v>0</v>
      </c>
      <c r="O420" s="188">
        <f t="shared" si="33"/>
        <v>0</v>
      </c>
      <c r="P420" s="189" t="str">
        <f t="shared" si="34"/>
        <v/>
      </c>
      <c r="Q420" s="182" t="e">
        <f>MATCH(P420,'SLA-parameter DRIFT'!$2:$2,0)</f>
        <v>#N/A</v>
      </c>
      <c r="R420" s="182" t="e">
        <f ca="1">MATCH(TIME(HOUR(H420),MINUTE(H420),SECOND(H420)),OFFSET('SLA-parameter DRIFT'!$A$1,0,Q420-1,1000,1))</f>
        <v>#N/A</v>
      </c>
      <c r="S420" s="190" t="e">
        <f ca="1">DATE(YEAR(T420),MONTH(T420),DAY(T420))
+VLOOKUP(TIME(HOUR(T420),MINUTE(T420)-1,0),OFFSET('SLA-parameter DRIFT'!$A$1,2,Q420-1,4,3),3)
+VLOOKUP(TIME(HOUR(T420),MINUTE(T420)-1,0),OFFSET('SLA-parameter DRIFT'!$A$1,2,Q420-1,4,3),2)</f>
        <v>#N/A</v>
      </c>
      <c r="T420" s="191" t="e">
        <f ca="1">VLOOKUP(DATE(YEAR(G420),MONTH(G420),DAY(G420)),Virkedager!C:G,2,0)+
IF(VLOOKUP(DATE(YEAR(G420),MONTH(G420),DAY(G420)),Virkedager!C:G,2,0)=DATE(YEAR(G420),MONTH(G420),DAY(G420)),OFFSET('SLA-parameter DRIFT'!$A$1,R420,Q420-1),OFFSET('SLA-parameter DRIFT'!$A$1,3,Q420-1))</f>
        <v>#N/A</v>
      </c>
      <c r="U420" s="182" t="e">
        <f t="shared" ca="1" si="35"/>
        <v>#N/A</v>
      </c>
      <c r="V420" s="92" t="str">
        <f t="shared" si="31"/>
        <v/>
      </c>
      <c r="W420" s="192"/>
      <c r="Y420" s="193"/>
      <c r="Z420" s="193"/>
    </row>
    <row r="421" spans="2:26" s="60" customFormat="1" ht="15" x14ac:dyDescent="0.25">
      <c r="B421" s="183"/>
      <c r="C421" s="184"/>
      <c r="D421" s="80"/>
      <c r="E421" s="81"/>
      <c r="F421" s="86"/>
      <c r="G421" s="185"/>
      <c r="H421" s="82"/>
      <c r="I421" s="185"/>
      <c r="J421" s="82"/>
      <c r="K421" s="186"/>
      <c r="L421" s="187"/>
      <c r="M421" s="188" t="str">
        <f>IF(ISBLANK(E421),"",IF(E421&lt;&gt;"VULA Basis","Ikke viktig",IF(ISNUMBER(MATCH(D421,Postnummer!A:A,0)),VLOOKUP(D421,Postnummer!A:D,4,0),"Distrikt")))</f>
        <v/>
      </c>
      <c r="N421" s="188">
        <f t="shared" si="32"/>
        <v>0</v>
      </c>
      <c r="O421" s="188">
        <f t="shared" si="33"/>
        <v>0</v>
      </c>
      <c r="P421" s="189" t="str">
        <f t="shared" si="34"/>
        <v/>
      </c>
      <c r="Q421" s="182" t="e">
        <f>MATCH(P421,'SLA-parameter DRIFT'!$2:$2,0)</f>
        <v>#N/A</v>
      </c>
      <c r="R421" s="182" t="e">
        <f ca="1">MATCH(TIME(HOUR(H421),MINUTE(H421),SECOND(H421)),OFFSET('SLA-parameter DRIFT'!$A$1,0,Q421-1,1000,1))</f>
        <v>#N/A</v>
      </c>
      <c r="S421" s="190" t="e">
        <f ca="1">DATE(YEAR(T421),MONTH(T421),DAY(T421))
+VLOOKUP(TIME(HOUR(T421),MINUTE(T421)-1,0),OFFSET('SLA-parameter DRIFT'!$A$1,2,Q421-1,4,3),3)
+VLOOKUP(TIME(HOUR(T421),MINUTE(T421)-1,0),OFFSET('SLA-parameter DRIFT'!$A$1,2,Q421-1,4,3),2)</f>
        <v>#N/A</v>
      </c>
      <c r="T421" s="191" t="e">
        <f ca="1">VLOOKUP(DATE(YEAR(G421),MONTH(G421),DAY(G421)),Virkedager!C:G,2,0)+
IF(VLOOKUP(DATE(YEAR(G421),MONTH(G421),DAY(G421)),Virkedager!C:G,2,0)=DATE(YEAR(G421),MONTH(G421),DAY(G421)),OFFSET('SLA-parameter DRIFT'!$A$1,R421,Q421-1),OFFSET('SLA-parameter DRIFT'!$A$1,3,Q421-1))</f>
        <v>#N/A</v>
      </c>
      <c r="U421" s="182" t="e">
        <f t="shared" ca="1" si="35"/>
        <v>#N/A</v>
      </c>
      <c r="V421" s="92" t="str">
        <f t="shared" si="31"/>
        <v/>
      </c>
      <c r="W421" s="192"/>
      <c r="Y421" s="193"/>
      <c r="Z421" s="193"/>
    </row>
    <row r="422" spans="2:26" s="60" customFormat="1" ht="15" x14ac:dyDescent="0.25">
      <c r="B422" s="183"/>
      <c r="C422" s="184"/>
      <c r="D422" s="80"/>
      <c r="E422" s="81"/>
      <c r="F422" s="86"/>
      <c r="G422" s="185"/>
      <c r="H422" s="82"/>
      <c r="I422" s="185"/>
      <c r="J422" s="82"/>
      <c r="K422" s="186"/>
      <c r="L422" s="187"/>
      <c r="M422" s="188" t="str">
        <f>IF(ISBLANK(E422),"",IF(E422&lt;&gt;"VULA Basis","Ikke viktig",IF(ISNUMBER(MATCH(D422,Postnummer!A:A,0)),VLOOKUP(D422,Postnummer!A:D,4,0),"Distrikt")))</f>
        <v/>
      </c>
      <c r="N422" s="188">
        <f t="shared" si="32"/>
        <v>0</v>
      </c>
      <c r="O422" s="188">
        <f t="shared" si="33"/>
        <v>0</v>
      </c>
      <c r="P422" s="189" t="str">
        <f t="shared" si="34"/>
        <v/>
      </c>
      <c r="Q422" s="182" t="e">
        <f>MATCH(P422,'SLA-parameter DRIFT'!$2:$2,0)</f>
        <v>#N/A</v>
      </c>
      <c r="R422" s="182" t="e">
        <f ca="1">MATCH(TIME(HOUR(H422),MINUTE(H422),SECOND(H422)),OFFSET('SLA-parameter DRIFT'!$A$1,0,Q422-1,1000,1))</f>
        <v>#N/A</v>
      </c>
      <c r="S422" s="190" t="e">
        <f ca="1">DATE(YEAR(T422),MONTH(T422),DAY(T422))
+VLOOKUP(TIME(HOUR(T422),MINUTE(T422)-1,0),OFFSET('SLA-parameter DRIFT'!$A$1,2,Q422-1,4,3),3)
+VLOOKUP(TIME(HOUR(T422),MINUTE(T422)-1,0),OFFSET('SLA-parameter DRIFT'!$A$1,2,Q422-1,4,3),2)</f>
        <v>#N/A</v>
      </c>
      <c r="T422" s="191" t="e">
        <f ca="1">VLOOKUP(DATE(YEAR(G422),MONTH(G422),DAY(G422)),Virkedager!C:G,2,0)+
IF(VLOOKUP(DATE(YEAR(G422),MONTH(G422),DAY(G422)),Virkedager!C:G,2,0)=DATE(YEAR(G422),MONTH(G422),DAY(G422)),OFFSET('SLA-parameter DRIFT'!$A$1,R422,Q422-1),OFFSET('SLA-parameter DRIFT'!$A$1,3,Q422-1))</f>
        <v>#N/A</v>
      </c>
      <c r="U422" s="182" t="e">
        <f t="shared" ca="1" si="35"/>
        <v>#N/A</v>
      </c>
      <c r="V422" s="92" t="str">
        <f t="shared" si="31"/>
        <v/>
      </c>
      <c r="W422" s="192"/>
      <c r="Y422" s="193"/>
      <c r="Z422" s="193"/>
    </row>
    <row r="423" spans="2:26" s="60" customFormat="1" ht="15" x14ac:dyDescent="0.25">
      <c r="B423" s="183"/>
      <c r="C423" s="184"/>
      <c r="D423" s="80"/>
      <c r="E423" s="81"/>
      <c r="F423" s="86"/>
      <c r="G423" s="185"/>
      <c r="H423" s="82"/>
      <c r="I423" s="185"/>
      <c r="J423" s="82"/>
      <c r="K423" s="186"/>
      <c r="L423" s="187"/>
      <c r="M423" s="188" t="str">
        <f>IF(ISBLANK(E423),"",IF(E423&lt;&gt;"VULA Basis","Ikke viktig",IF(ISNUMBER(MATCH(D423,Postnummer!A:A,0)),VLOOKUP(D423,Postnummer!A:D,4,0),"Distrikt")))</f>
        <v/>
      </c>
      <c r="N423" s="188">
        <f t="shared" si="32"/>
        <v>0</v>
      </c>
      <c r="O423" s="188">
        <f t="shared" si="33"/>
        <v>0</v>
      </c>
      <c r="P423" s="189" t="str">
        <f t="shared" si="34"/>
        <v/>
      </c>
      <c r="Q423" s="182" t="e">
        <f>MATCH(P423,'SLA-parameter DRIFT'!$2:$2,0)</f>
        <v>#N/A</v>
      </c>
      <c r="R423" s="182" t="e">
        <f ca="1">MATCH(TIME(HOUR(H423),MINUTE(H423),SECOND(H423)),OFFSET('SLA-parameter DRIFT'!$A$1,0,Q423-1,1000,1))</f>
        <v>#N/A</v>
      </c>
      <c r="S423" s="190" t="e">
        <f ca="1">DATE(YEAR(T423),MONTH(T423),DAY(T423))
+VLOOKUP(TIME(HOUR(T423),MINUTE(T423)-1,0),OFFSET('SLA-parameter DRIFT'!$A$1,2,Q423-1,4,3),3)
+VLOOKUP(TIME(HOUR(T423),MINUTE(T423)-1,0),OFFSET('SLA-parameter DRIFT'!$A$1,2,Q423-1,4,3),2)</f>
        <v>#N/A</v>
      </c>
      <c r="T423" s="191" t="e">
        <f ca="1">VLOOKUP(DATE(YEAR(G423),MONTH(G423),DAY(G423)),Virkedager!C:G,2,0)+
IF(VLOOKUP(DATE(YEAR(G423),MONTH(G423),DAY(G423)),Virkedager!C:G,2,0)=DATE(YEAR(G423),MONTH(G423),DAY(G423)),OFFSET('SLA-parameter DRIFT'!$A$1,R423,Q423-1),OFFSET('SLA-parameter DRIFT'!$A$1,3,Q423-1))</f>
        <v>#N/A</v>
      </c>
      <c r="U423" s="182" t="e">
        <f t="shared" ca="1" si="35"/>
        <v>#N/A</v>
      </c>
      <c r="V423" s="92" t="str">
        <f t="shared" si="31"/>
        <v/>
      </c>
      <c r="W423" s="192"/>
      <c r="Y423" s="193"/>
      <c r="Z423" s="193"/>
    </row>
    <row r="424" spans="2:26" s="60" customFormat="1" ht="15" x14ac:dyDescent="0.25">
      <c r="B424" s="183"/>
      <c r="C424" s="184"/>
      <c r="D424" s="80"/>
      <c r="E424" s="81"/>
      <c r="F424" s="86"/>
      <c r="G424" s="185"/>
      <c r="H424" s="82"/>
      <c r="I424" s="185"/>
      <c r="J424" s="82"/>
      <c r="K424" s="186"/>
      <c r="L424" s="187"/>
      <c r="M424" s="188" t="str">
        <f>IF(ISBLANK(E424),"",IF(E424&lt;&gt;"VULA Basis","Ikke viktig",IF(ISNUMBER(MATCH(D424,Postnummer!A:A,0)),VLOOKUP(D424,Postnummer!A:D,4,0),"Distrikt")))</f>
        <v/>
      </c>
      <c r="N424" s="188">
        <f t="shared" si="32"/>
        <v>0</v>
      </c>
      <c r="O424" s="188">
        <f t="shared" si="33"/>
        <v>0</v>
      </c>
      <c r="P424" s="189" t="str">
        <f t="shared" si="34"/>
        <v/>
      </c>
      <c r="Q424" s="182" t="e">
        <f>MATCH(P424,'SLA-parameter DRIFT'!$2:$2,0)</f>
        <v>#N/A</v>
      </c>
      <c r="R424" s="182" t="e">
        <f ca="1">MATCH(TIME(HOUR(H424),MINUTE(H424),SECOND(H424)),OFFSET('SLA-parameter DRIFT'!$A$1,0,Q424-1,1000,1))</f>
        <v>#N/A</v>
      </c>
      <c r="S424" s="190" t="e">
        <f ca="1">DATE(YEAR(T424),MONTH(T424),DAY(T424))
+VLOOKUP(TIME(HOUR(T424),MINUTE(T424)-1,0),OFFSET('SLA-parameter DRIFT'!$A$1,2,Q424-1,4,3),3)
+VLOOKUP(TIME(HOUR(T424),MINUTE(T424)-1,0),OFFSET('SLA-parameter DRIFT'!$A$1,2,Q424-1,4,3),2)</f>
        <v>#N/A</v>
      </c>
      <c r="T424" s="191" t="e">
        <f ca="1">VLOOKUP(DATE(YEAR(G424),MONTH(G424),DAY(G424)),Virkedager!C:G,2,0)+
IF(VLOOKUP(DATE(YEAR(G424),MONTH(G424),DAY(G424)),Virkedager!C:G,2,0)=DATE(YEAR(G424),MONTH(G424),DAY(G424)),OFFSET('SLA-parameter DRIFT'!$A$1,R424,Q424-1),OFFSET('SLA-parameter DRIFT'!$A$1,3,Q424-1))</f>
        <v>#N/A</v>
      </c>
      <c r="U424" s="182" t="e">
        <f t="shared" ca="1" si="35"/>
        <v>#N/A</v>
      </c>
      <c r="V424" s="92" t="str">
        <f t="shared" si="31"/>
        <v/>
      </c>
      <c r="W424" s="192"/>
      <c r="Y424" s="193"/>
      <c r="Z424" s="193"/>
    </row>
    <row r="425" spans="2:26" s="60" customFormat="1" ht="15" x14ac:dyDescent="0.25">
      <c r="B425" s="183"/>
      <c r="C425" s="184"/>
      <c r="D425" s="80"/>
      <c r="E425" s="81"/>
      <c r="F425" s="86"/>
      <c r="G425" s="185"/>
      <c r="H425" s="82"/>
      <c r="I425" s="185"/>
      <c r="J425" s="82"/>
      <c r="K425" s="186"/>
      <c r="L425" s="187"/>
      <c r="M425" s="188" t="str">
        <f>IF(ISBLANK(E425),"",IF(E425&lt;&gt;"VULA Basis","Ikke viktig",IF(ISNUMBER(MATCH(D425,Postnummer!A:A,0)),VLOOKUP(D425,Postnummer!A:D,4,0),"Distrikt")))</f>
        <v/>
      </c>
      <c r="N425" s="188">
        <f t="shared" si="32"/>
        <v>0</v>
      </c>
      <c r="O425" s="188">
        <f t="shared" si="33"/>
        <v>0</v>
      </c>
      <c r="P425" s="189" t="str">
        <f t="shared" si="34"/>
        <v/>
      </c>
      <c r="Q425" s="182" t="e">
        <f>MATCH(P425,'SLA-parameter DRIFT'!$2:$2,0)</f>
        <v>#N/A</v>
      </c>
      <c r="R425" s="182" t="e">
        <f ca="1">MATCH(TIME(HOUR(H425),MINUTE(H425),SECOND(H425)),OFFSET('SLA-parameter DRIFT'!$A$1,0,Q425-1,1000,1))</f>
        <v>#N/A</v>
      </c>
      <c r="S425" s="190" t="e">
        <f ca="1">DATE(YEAR(T425),MONTH(T425),DAY(T425))
+VLOOKUP(TIME(HOUR(T425),MINUTE(T425)-1,0),OFFSET('SLA-parameter DRIFT'!$A$1,2,Q425-1,4,3),3)
+VLOOKUP(TIME(HOUR(T425),MINUTE(T425)-1,0),OFFSET('SLA-parameter DRIFT'!$A$1,2,Q425-1,4,3),2)</f>
        <v>#N/A</v>
      </c>
      <c r="T425" s="191" t="e">
        <f ca="1">VLOOKUP(DATE(YEAR(G425),MONTH(G425),DAY(G425)),Virkedager!C:G,2,0)+
IF(VLOOKUP(DATE(YEAR(G425),MONTH(G425),DAY(G425)),Virkedager!C:G,2,0)=DATE(YEAR(G425),MONTH(G425),DAY(G425)),OFFSET('SLA-parameter DRIFT'!$A$1,R425,Q425-1),OFFSET('SLA-parameter DRIFT'!$A$1,3,Q425-1))</f>
        <v>#N/A</v>
      </c>
      <c r="U425" s="182" t="e">
        <f t="shared" ca="1" si="35"/>
        <v>#N/A</v>
      </c>
      <c r="V425" s="92" t="str">
        <f t="shared" si="31"/>
        <v/>
      </c>
      <c r="W425" s="192"/>
      <c r="Y425" s="193"/>
      <c r="Z425" s="193"/>
    </row>
    <row r="426" spans="2:26" s="60" customFormat="1" ht="15" x14ac:dyDescent="0.25">
      <c r="B426" s="183"/>
      <c r="C426" s="184"/>
      <c r="D426" s="80"/>
      <c r="E426" s="81"/>
      <c r="F426" s="86"/>
      <c r="G426" s="185"/>
      <c r="H426" s="82"/>
      <c r="I426" s="185"/>
      <c r="J426" s="82"/>
      <c r="K426" s="186"/>
      <c r="L426" s="187"/>
      <c r="M426" s="188" t="str">
        <f>IF(ISBLANK(E426),"",IF(E426&lt;&gt;"VULA Basis","Ikke viktig",IF(ISNUMBER(MATCH(D426,Postnummer!A:A,0)),VLOOKUP(D426,Postnummer!A:D,4,0),"Distrikt")))</f>
        <v/>
      </c>
      <c r="N426" s="188">
        <f t="shared" si="32"/>
        <v>0</v>
      </c>
      <c r="O426" s="188">
        <f t="shared" si="33"/>
        <v>0</v>
      </c>
      <c r="P426" s="189" t="str">
        <f t="shared" si="34"/>
        <v/>
      </c>
      <c r="Q426" s="182" t="e">
        <f>MATCH(P426,'SLA-parameter DRIFT'!$2:$2,0)</f>
        <v>#N/A</v>
      </c>
      <c r="R426" s="182" t="e">
        <f ca="1">MATCH(TIME(HOUR(H426),MINUTE(H426),SECOND(H426)),OFFSET('SLA-parameter DRIFT'!$A$1,0,Q426-1,1000,1))</f>
        <v>#N/A</v>
      </c>
      <c r="S426" s="190" t="e">
        <f ca="1">DATE(YEAR(T426),MONTH(T426),DAY(T426))
+VLOOKUP(TIME(HOUR(T426),MINUTE(T426)-1,0),OFFSET('SLA-parameter DRIFT'!$A$1,2,Q426-1,4,3),3)
+VLOOKUP(TIME(HOUR(T426),MINUTE(T426)-1,0),OFFSET('SLA-parameter DRIFT'!$A$1,2,Q426-1,4,3),2)</f>
        <v>#N/A</v>
      </c>
      <c r="T426" s="191" t="e">
        <f ca="1">VLOOKUP(DATE(YEAR(G426),MONTH(G426),DAY(G426)),Virkedager!C:G,2,0)+
IF(VLOOKUP(DATE(YEAR(G426),MONTH(G426),DAY(G426)),Virkedager!C:G,2,0)=DATE(YEAR(G426),MONTH(G426),DAY(G426)),OFFSET('SLA-parameter DRIFT'!$A$1,R426,Q426-1),OFFSET('SLA-parameter DRIFT'!$A$1,3,Q426-1))</f>
        <v>#N/A</v>
      </c>
      <c r="U426" s="182" t="e">
        <f t="shared" ca="1" si="35"/>
        <v>#N/A</v>
      </c>
      <c r="V426" s="92" t="str">
        <f t="shared" si="31"/>
        <v/>
      </c>
      <c r="W426" s="192"/>
      <c r="Y426" s="193"/>
      <c r="Z426" s="193"/>
    </row>
    <row r="427" spans="2:26" s="60" customFormat="1" ht="15" x14ac:dyDescent="0.25">
      <c r="B427" s="183"/>
      <c r="C427" s="184"/>
      <c r="D427" s="80"/>
      <c r="E427" s="81"/>
      <c r="F427" s="86"/>
      <c r="G427" s="185"/>
      <c r="H427" s="82"/>
      <c r="I427" s="185"/>
      <c r="J427" s="82"/>
      <c r="K427" s="186"/>
      <c r="L427" s="187"/>
      <c r="M427" s="188" t="str">
        <f>IF(ISBLANK(E427),"",IF(E427&lt;&gt;"VULA Basis","Ikke viktig",IF(ISNUMBER(MATCH(D427,Postnummer!A:A,0)),VLOOKUP(D427,Postnummer!A:D,4,0),"Distrikt")))</f>
        <v/>
      </c>
      <c r="N427" s="188">
        <f t="shared" si="32"/>
        <v>0</v>
      </c>
      <c r="O427" s="188">
        <f t="shared" si="33"/>
        <v>0</v>
      </c>
      <c r="P427" s="189" t="str">
        <f t="shared" si="34"/>
        <v/>
      </c>
      <c r="Q427" s="182" t="e">
        <f>MATCH(P427,'SLA-parameter DRIFT'!$2:$2,0)</f>
        <v>#N/A</v>
      </c>
      <c r="R427" s="182" t="e">
        <f ca="1">MATCH(TIME(HOUR(H427),MINUTE(H427),SECOND(H427)),OFFSET('SLA-parameter DRIFT'!$A$1,0,Q427-1,1000,1))</f>
        <v>#N/A</v>
      </c>
      <c r="S427" s="190" t="e">
        <f ca="1">DATE(YEAR(T427),MONTH(T427),DAY(T427))
+VLOOKUP(TIME(HOUR(T427),MINUTE(T427)-1,0),OFFSET('SLA-parameter DRIFT'!$A$1,2,Q427-1,4,3),3)
+VLOOKUP(TIME(HOUR(T427),MINUTE(T427)-1,0),OFFSET('SLA-parameter DRIFT'!$A$1,2,Q427-1,4,3),2)</f>
        <v>#N/A</v>
      </c>
      <c r="T427" s="191" t="e">
        <f ca="1">VLOOKUP(DATE(YEAR(G427),MONTH(G427),DAY(G427)),Virkedager!C:G,2,0)+
IF(VLOOKUP(DATE(YEAR(G427),MONTH(G427),DAY(G427)),Virkedager!C:G,2,0)=DATE(YEAR(G427),MONTH(G427),DAY(G427)),OFFSET('SLA-parameter DRIFT'!$A$1,R427,Q427-1),OFFSET('SLA-parameter DRIFT'!$A$1,3,Q427-1))</f>
        <v>#N/A</v>
      </c>
      <c r="U427" s="182" t="e">
        <f t="shared" ca="1" si="35"/>
        <v>#N/A</v>
      </c>
      <c r="V427" s="92" t="str">
        <f t="shared" si="31"/>
        <v/>
      </c>
      <c r="W427" s="192"/>
      <c r="Y427" s="193"/>
      <c r="Z427" s="193"/>
    </row>
    <row r="428" spans="2:26" s="60" customFormat="1" ht="15" x14ac:dyDescent="0.25">
      <c r="B428" s="183"/>
      <c r="C428" s="184"/>
      <c r="D428" s="80"/>
      <c r="E428" s="81"/>
      <c r="F428" s="86"/>
      <c r="G428" s="185"/>
      <c r="H428" s="82"/>
      <c r="I428" s="185"/>
      <c r="J428" s="82"/>
      <c r="K428" s="186"/>
      <c r="L428" s="187"/>
      <c r="M428" s="188" t="str">
        <f>IF(ISBLANK(E428),"",IF(E428&lt;&gt;"VULA Basis","Ikke viktig",IF(ISNUMBER(MATCH(D428,Postnummer!A:A,0)),VLOOKUP(D428,Postnummer!A:D,4,0),"Distrikt")))</f>
        <v/>
      </c>
      <c r="N428" s="188">
        <f t="shared" si="32"/>
        <v>0</v>
      </c>
      <c r="O428" s="188">
        <f t="shared" si="33"/>
        <v>0</v>
      </c>
      <c r="P428" s="189" t="str">
        <f t="shared" si="34"/>
        <v/>
      </c>
      <c r="Q428" s="182" t="e">
        <f>MATCH(P428,'SLA-parameter DRIFT'!$2:$2,0)</f>
        <v>#N/A</v>
      </c>
      <c r="R428" s="182" t="e">
        <f ca="1">MATCH(TIME(HOUR(H428),MINUTE(H428),SECOND(H428)),OFFSET('SLA-parameter DRIFT'!$A$1,0,Q428-1,1000,1))</f>
        <v>#N/A</v>
      </c>
      <c r="S428" s="190" t="e">
        <f ca="1">DATE(YEAR(T428),MONTH(T428),DAY(T428))
+VLOOKUP(TIME(HOUR(T428),MINUTE(T428)-1,0),OFFSET('SLA-parameter DRIFT'!$A$1,2,Q428-1,4,3),3)
+VLOOKUP(TIME(HOUR(T428),MINUTE(T428)-1,0),OFFSET('SLA-parameter DRIFT'!$A$1,2,Q428-1,4,3),2)</f>
        <v>#N/A</v>
      </c>
      <c r="T428" s="191" t="e">
        <f ca="1">VLOOKUP(DATE(YEAR(G428),MONTH(G428),DAY(G428)),Virkedager!C:G,2,0)+
IF(VLOOKUP(DATE(YEAR(G428),MONTH(G428),DAY(G428)),Virkedager!C:G,2,0)=DATE(YEAR(G428),MONTH(G428),DAY(G428)),OFFSET('SLA-parameter DRIFT'!$A$1,R428,Q428-1),OFFSET('SLA-parameter DRIFT'!$A$1,3,Q428-1))</f>
        <v>#N/A</v>
      </c>
      <c r="U428" s="182" t="e">
        <f t="shared" ca="1" si="35"/>
        <v>#N/A</v>
      </c>
      <c r="V428" s="92" t="str">
        <f t="shared" si="31"/>
        <v/>
      </c>
      <c r="W428" s="192"/>
      <c r="Y428" s="193"/>
      <c r="Z428" s="193"/>
    </row>
    <row r="429" spans="2:26" s="60" customFormat="1" ht="15" x14ac:dyDescent="0.25">
      <c r="B429" s="183"/>
      <c r="C429" s="184"/>
      <c r="D429" s="80"/>
      <c r="E429" s="81"/>
      <c r="F429" s="86"/>
      <c r="G429" s="185"/>
      <c r="H429" s="82"/>
      <c r="I429" s="185"/>
      <c r="J429" s="82"/>
      <c r="K429" s="186"/>
      <c r="L429" s="187"/>
      <c r="M429" s="188" t="str">
        <f>IF(ISBLANK(E429),"",IF(E429&lt;&gt;"VULA Basis","Ikke viktig",IF(ISNUMBER(MATCH(D429,Postnummer!A:A,0)),VLOOKUP(D429,Postnummer!A:D,4,0),"Distrikt")))</f>
        <v/>
      </c>
      <c r="N429" s="188">
        <f t="shared" si="32"/>
        <v>0</v>
      </c>
      <c r="O429" s="188">
        <f t="shared" si="33"/>
        <v>0</v>
      </c>
      <c r="P429" s="189" t="str">
        <f t="shared" si="34"/>
        <v/>
      </c>
      <c r="Q429" s="182" t="e">
        <f>MATCH(P429,'SLA-parameter DRIFT'!$2:$2,0)</f>
        <v>#N/A</v>
      </c>
      <c r="R429" s="182" t="e">
        <f ca="1">MATCH(TIME(HOUR(H429),MINUTE(H429),SECOND(H429)),OFFSET('SLA-parameter DRIFT'!$A$1,0,Q429-1,1000,1))</f>
        <v>#N/A</v>
      </c>
      <c r="S429" s="190" t="e">
        <f ca="1">DATE(YEAR(T429),MONTH(T429),DAY(T429))
+VLOOKUP(TIME(HOUR(T429),MINUTE(T429)-1,0),OFFSET('SLA-parameter DRIFT'!$A$1,2,Q429-1,4,3),3)
+VLOOKUP(TIME(HOUR(T429),MINUTE(T429)-1,0),OFFSET('SLA-parameter DRIFT'!$A$1,2,Q429-1,4,3),2)</f>
        <v>#N/A</v>
      </c>
      <c r="T429" s="191" t="e">
        <f ca="1">VLOOKUP(DATE(YEAR(G429),MONTH(G429),DAY(G429)),Virkedager!C:G,2,0)+
IF(VLOOKUP(DATE(YEAR(G429),MONTH(G429),DAY(G429)),Virkedager!C:G,2,0)=DATE(YEAR(G429),MONTH(G429),DAY(G429)),OFFSET('SLA-parameter DRIFT'!$A$1,R429,Q429-1),OFFSET('SLA-parameter DRIFT'!$A$1,3,Q429-1))</f>
        <v>#N/A</v>
      </c>
      <c r="U429" s="182" t="e">
        <f t="shared" ca="1" si="35"/>
        <v>#N/A</v>
      </c>
      <c r="V429" s="92" t="str">
        <f t="shared" si="31"/>
        <v/>
      </c>
      <c r="W429" s="192"/>
      <c r="Y429" s="193"/>
      <c r="Z429" s="193"/>
    </row>
    <row r="430" spans="2:26" s="60" customFormat="1" ht="15" x14ac:dyDescent="0.25">
      <c r="B430" s="183"/>
      <c r="C430" s="184"/>
      <c r="D430" s="80"/>
      <c r="E430" s="81"/>
      <c r="F430" s="86"/>
      <c r="G430" s="185"/>
      <c r="H430" s="82"/>
      <c r="I430" s="185"/>
      <c r="J430" s="82"/>
      <c r="K430" s="186"/>
      <c r="L430" s="187"/>
      <c r="M430" s="188" t="str">
        <f>IF(ISBLANK(E430),"",IF(E430&lt;&gt;"VULA Basis","Ikke viktig",IF(ISNUMBER(MATCH(D430,Postnummer!A:A,0)),VLOOKUP(D430,Postnummer!A:D,4,0),"Distrikt")))</f>
        <v/>
      </c>
      <c r="N430" s="188">
        <f t="shared" si="32"/>
        <v>0</v>
      </c>
      <c r="O430" s="188">
        <f t="shared" si="33"/>
        <v>0</v>
      </c>
      <c r="P430" s="189" t="str">
        <f t="shared" si="34"/>
        <v/>
      </c>
      <c r="Q430" s="182" t="e">
        <f>MATCH(P430,'SLA-parameter DRIFT'!$2:$2,0)</f>
        <v>#N/A</v>
      </c>
      <c r="R430" s="182" t="e">
        <f ca="1">MATCH(TIME(HOUR(H430),MINUTE(H430),SECOND(H430)),OFFSET('SLA-parameter DRIFT'!$A$1,0,Q430-1,1000,1))</f>
        <v>#N/A</v>
      </c>
      <c r="S430" s="190" t="e">
        <f ca="1">DATE(YEAR(T430),MONTH(T430),DAY(T430))
+VLOOKUP(TIME(HOUR(T430),MINUTE(T430)-1,0),OFFSET('SLA-parameter DRIFT'!$A$1,2,Q430-1,4,3),3)
+VLOOKUP(TIME(HOUR(T430),MINUTE(T430)-1,0),OFFSET('SLA-parameter DRIFT'!$A$1,2,Q430-1,4,3),2)</f>
        <v>#N/A</v>
      </c>
      <c r="T430" s="191" t="e">
        <f ca="1">VLOOKUP(DATE(YEAR(G430),MONTH(G430),DAY(G430)),Virkedager!C:G,2,0)+
IF(VLOOKUP(DATE(YEAR(G430),MONTH(G430),DAY(G430)),Virkedager!C:G,2,0)=DATE(YEAR(G430),MONTH(G430),DAY(G430)),OFFSET('SLA-parameter DRIFT'!$A$1,R430,Q430-1),OFFSET('SLA-parameter DRIFT'!$A$1,3,Q430-1))</f>
        <v>#N/A</v>
      </c>
      <c r="U430" s="182" t="e">
        <f t="shared" ca="1" si="35"/>
        <v>#N/A</v>
      </c>
      <c r="V430" s="92" t="str">
        <f t="shared" si="31"/>
        <v/>
      </c>
      <c r="W430" s="192"/>
      <c r="Y430" s="193"/>
      <c r="Z430" s="193"/>
    </row>
    <row r="431" spans="2:26" s="60" customFormat="1" ht="15" x14ac:dyDescent="0.25">
      <c r="B431" s="183"/>
      <c r="C431" s="184"/>
      <c r="D431" s="80"/>
      <c r="E431" s="81"/>
      <c r="F431" s="86"/>
      <c r="G431" s="185"/>
      <c r="H431" s="82"/>
      <c r="I431" s="185"/>
      <c r="J431" s="82"/>
      <c r="K431" s="186"/>
      <c r="L431" s="187"/>
      <c r="M431" s="188" t="str">
        <f>IF(ISBLANK(E431),"",IF(E431&lt;&gt;"VULA Basis","Ikke viktig",IF(ISNUMBER(MATCH(D431,Postnummer!A:A,0)),VLOOKUP(D431,Postnummer!A:D,4,0),"Distrikt")))</f>
        <v/>
      </c>
      <c r="N431" s="188">
        <f t="shared" si="32"/>
        <v>0</v>
      </c>
      <c r="O431" s="188">
        <f t="shared" si="33"/>
        <v>0</v>
      </c>
      <c r="P431" s="189" t="str">
        <f t="shared" si="34"/>
        <v/>
      </c>
      <c r="Q431" s="182" t="e">
        <f>MATCH(P431,'SLA-parameter DRIFT'!$2:$2,0)</f>
        <v>#N/A</v>
      </c>
      <c r="R431" s="182" t="e">
        <f ca="1">MATCH(TIME(HOUR(H431),MINUTE(H431),SECOND(H431)),OFFSET('SLA-parameter DRIFT'!$A$1,0,Q431-1,1000,1))</f>
        <v>#N/A</v>
      </c>
      <c r="S431" s="190" t="e">
        <f ca="1">DATE(YEAR(T431),MONTH(T431),DAY(T431))
+VLOOKUP(TIME(HOUR(T431),MINUTE(T431)-1,0),OFFSET('SLA-parameter DRIFT'!$A$1,2,Q431-1,4,3),3)
+VLOOKUP(TIME(HOUR(T431),MINUTE(T431)-1,0),OFFSET('SLA-parameter DRIFT'!$A$1,2,Q431-1,4,3),2)</f>
        <v>#N/A</v>
      </c>
      <c r="T431" s="191" t="e">
        <f ca="1">VLOOKUP(DATE(YEAR(G431),MONTH(G431),DAY(G431)),Virkedager!C:G,2,0)+
IF(VLOOKUP(DATE(YEAR(G431),MONTH(G431),DAY(G431)),Virkedager!C:G,2,0)=DATE(YEAR(G431),MONTH(G431),DAY(G431)),OFFSET('SLA-parameter DRIFT'!$A$1,R431,Q431-1),OFFSET('SLA-parameter DRIFT'!$A$1,3,Q431-1))</f>
        <v>#N/A</v>
      </c>
      <c r="U431" s="182" t="e">
        <f t="shared" ca="1" si="35"/>
        <v>#N/A</v>
      </c>
      <c r="V431" s="92" t="str">
        <f t="shared" si="31"/>
        <v/>
      </c>
      <c r="W431" s="192"/>
      <c r="Y431" s="193"/>
      <c r="Z431" s="193"/>
    </row>
    <row r="432" spans="2:26" s="60" customFormat="1" ht="15" x14ac:dyDescent="0.25">
      <c r="B432" s="183"/>
      <c r="C432" s="184"/>
      <c r="D432" s="80"/>
      <c r="E432" s="81"/>
      <c r="F432" s="86"/>
      <c r="G432" s="185"/>
      <c r="H432" s="82"/>
      <c r="I432" s="185"/>
      <c r="J432" s="82"/>
      <c r="K432" s="186"/>
      <c r="L432" s="187"/>
      <c r="M432" s="188" t="str">
        <f>IF(ISBLANK(E432),"",IF(E432&lt;&gt;"VULA Basis","Ikke viktig",IF(ISNUMBER(MATCH(D432,Postnummer!A:A,0)),VLOOKUP(D432,Postnummer!A:D,4,0),"Distrikt")))</f>
        <v/>
      </c>
      <c r="N432" s="188">
        <f t="shared" si="32"/>
        <v>0</v>
      </c>
      <c r="O432" s="188">
        <f t="shared" si="33"/>
        <v>0</v>
      </c>
      <c r="P432" s="189" t="str">
        <f t="shared" si="34"/>
        <v/>
      </c>
      <c r="Q432" s="182" t="e">
        <f>MATCH(P432,'SLA-parameter DRIFT'!$2:$2,0)</f>
        <v>#N/A</v>
      </c>
      <c r="R432" s="182" t="e">
        <f ca="1">MATCH(TIME(HOUR(H432),MINUTE(H432),SECOND(H432)),OFFSET('SLA-parameter DRIFT'!$A$1,0,Q432-1,1000,1))</f>
        <v>#N/A</v>
      </c>
      <c r="S432" s="190" t="e">
        <f ca="1">DATE(YEAR(T432),MONTH(T432),DAY(T432))
+VLOOKUP(TIME(HOUR(T432),MINUTE(T432)-1,0),OFFSET('SLA-parameter DRIFT'!$A$1,2,Q432-1,4,3),3)
+VLOOKUP(TIME(HOUR(T432),MINUTE(T432)-1,0),OFFSET('SLA-parameter DRIFT'!$A$1,2,Q432-1,4,3),2)</f>
        <v>#N/A</v>
      </c>
      <c r="T432" s="191" t="e">
        <f ca="1">VLOOKUP(DATE(YEAR(G432),MONTH(G432),DAY(G432)),Virkedager!C:G,2,0)+
IF(VLOOKUP(DATE(YEAR(G432),MONTH(G432),DAY(G432)),Virkedager!C:G,2,0)=DATE(YEAR(G432),MONTH(G432),DAY(G432)),OFFSET('SLA-parameter DRIFT'!$A$1,R432,Q432-1),OFFSET('SLA-parameter DRIFT'!$A$1,3,Q432-1))</f>
        <v>#N/A</v>
      </c>
      <c r="U432" s="182" t="e">
        <f t="shared" ca="1" si="35"/>
        <v>#N/A</v>
      </c>
      <c r="V432" s="92" t="str">
        <f t="shared" si="31"/>
        <v/>
      </c>
      <c r="W432" s="192"/>
      <c r="Y432" s="193"/>
      <c r="Z432" s="193"/>
    </row>
    <row r="433" spans="2:26" s="60" customFormat="1" ht="15" x14ac:dyDescent="0.25">
      <c r="B433" s="183"/>
      <c r="C433" s="184"/>
      <c r="D433" s="80"/>
      <c r="E433" s="81"/>
      <c r="F433" s="86"/>
      <c r="G433" s="185"/>
      <c r="H433" s="82"/>
      <c r="I433" s="185"/>
      <c r="J433" s="82"/>
      <c r="K433" s="186"/>
      <c r="L433" s="187"/>
      <c r="M433" s="188" t="str">
        <f>IF(ISBLANK(E433),"",IF(E433&lt;&gt;"VULA Basis","Ikke viktig",IF(ISNUMBER(MATCH(D433,Postnummer!A:A,0)),VLOOKUP(D433,Postnummer!A:D,4,0),"Distrikt")))</f>
        <v/>
      </c>
      <c r="N433" s="188">
        <f t="shared" si="32"/>
        <v>0</v>
      </c>
      <c r="O433" s="188">
        <f t="shared" si="33"/>
        <v>0</v>
      </c>
      <c r="P433" s="189" t="str">
        <f t="shared" si="34"/>
        <v/>
      </c>
      <c r="Q433" s="182" t="e">
        <f>MATCH(P433,'SLA-parameter DRIFT'!$2:$2,0)</f>
        <v>#N/A</v>
      </c>
      <c r="R433" s="182" t="e">
        <f ca="1">MATCH(TIME(HOUR(H433),MINUTE(H433),SECOND(H433)),OFFSET('SLA-parameter DRIFT'!$A$1,0,Q433-1,1000,1))</f>
        <v>#N/A</v>
      </c>
      <c r="S433" s="190" t="e">
        <f ca="1">DATE(YEAR(T433),MONTH(T433),DAY(T433))
+VLOOKUP(TIME(HOUR(T433),MINUTE(T433)-1,0),OFFSET('SLA-parameter DRIFT'!$A$1,2,Q433-1,4,3),3)
+VLOOKUP(TIME(HOUR(T433),MINUTE(T433)-1,0),OFFSET('SLA-parameter DRIFT'!$A$1,2,Q433-1,4,3),2)</f>
        <v>#N/A</v>
      </c>
      <c r="T433" s="191" t="e">
        <f ca="1">VLOOKUP(DATE(YEAR(G433),MONTH(G433),DAY(G433)),Virkedager!C:G,2,0)+
IF(VLOOKUP(DATE(YEAR(G433),MONTH(G433),DAY(G433)),Virkedager!C:G,2,0)=DATE(YEAR(G433),MONTH(G433),DAY(G433)),OFFSET('SLA-parameter DRIFT'!$A$1,R433,Q433-1),OFFSET('SLA-parameter DRIFT'!$A$1,3,Q433-1))</f>
        <v>#N/A</v>
      </c>
      <c r="U433" s="182" t="e">
        <f t="shared" ca="1" si="35"/>
        <v>#N/A</v>
      </c>
      <c r="V433" s="92" t="str">
        <f t="shared" si="31"/>
        <v/>
      </c>
      <c r="W433" s="192"/>
      <c r="Y433" s="193"/>
      <c r="Z433" s="193"/>
    </row>
    <row r="434" spans="2:26" s="60" customFormat="1" ht="15" x14ac:dyDescent="0.25">
      <c r="B434" s="183"/>
      <c r="C434" s="184"/>
      <c r="D434" s="80"/>
      <c r="E434" s="81"/>
      <c r="F434" s="86"/>
      <c r="G434" s="185"/>
      <c r="H434" s="82"/>
      <c r="I434" s="185"/>
      <c r="J434" s="82"/>
      <c r="K434" s="186"/>
      <c r="L434" s="187"/>
      <c r="M434" s="188" t="str">
        <f>IF(ISBLANK(E434),"",IF(E434&lt;&gt;"VULA Basis","Ikke viktig",IF(ISNUMBER(MATCH(D434,Postnummer!A:A,0)),VLOOKUP(D434,Postnummer!A:D,4,0),"Distrikt")))</f>
        <v/>
      </c>
      <c r="N434" s="188">
        <f t="shared" si="32"/>
        <v>0</v>
      </c>
      <c r="O434" s="188">
        <f t="shared" si="33"/>
        <v>0</v>
      </c>
      <c r="P434" s="189" t="str">
        <f t="shared" si="34"/>
        <v/>
      </c>
      <c r="Q434" s="182" t="e">
        <f>MATCH(P434,'SLA-parameter DRIFT'!$2:$2,0)</f>
        <v>#N/A</v>
      </c>
      <c r="R434" s="182" t="e">
        <f ca="1">MATCH(TIME(HOUR(H434),MINUTE(H434),SECOND(H434)),OFFSET('SLA-parameter DRIFT'!$A$1,0,Q434-1,1000,1))</f>
        <v>#N/A</v>
      </c>
      <c r="S434" s="190" t="e">
        <f ca="1">DATE(YEAR(T434),MONTH(T434),DAY(T434))
+VLOOKUP(TIME(HOUR(T434),MINUTE(T434)-1,0),OFFSET('SLA-parameter DRIFT'!$A$1,2,Q434-1,4,3),3)
+VLOOKUP(TIME(HOUR(T434),MINUTE(T434)-1,0),OFFSET('SLA-parameter DRIFT'!$A$1,2,Q434-1,4,3),2)</f>
        <v>#N/A</v>
      </c>
      <c r="T434" s="191" t="e">
        <f ca="1">VLOOKUP(DATE(YEAR(G434),MONTH(G434),DAY(G434)),Virkedager!C:G,2,0)+
IF(VLOOKUP(DATE(YEAR(G434),MONTH(G434),DAY(G434)),Virkedager!C:G,2,0)=DATE(YEAR(G434),MONTH(G434),DAY(G434)),OFFSET('SLA-parameter DRIFT'!$A$1,R434,Q434-1),OFFSET('SLA-parameter DRIFT'!$A$1,3,Q434-1))</f>
        <v>#N/A</v>
      </c>
      <c r="U434" s="182" t="e">
        <f t="shared" ca="1" si="35"/>
        <v>#N/A</v>
      </c>
      <c r="V434" s="92" t="str">
        <f t="shared" si="31"/>
        <v/>
      </c>
      <c r="W434" s="192"/>
      <c r="Y434" s="193"/>
      <c r="Z434" s="193"/>
    </row>
    <row r="435" spans="2:26" s="60" customFormat="1" ht="15" x14ac:dyDescent="0.25">
      <c r="B435" s="183"/>
      <c r="C435" s="184"/>
      <c r="D435" s="80"/>
      <c r="E435" s="81"/>
      <c r="F435" s="86"/>
      <c r="G435" s="185"/>
      <c r="H435" s="82"/>
      <c r="I435" s="185"/>
      <c r="J435" s="82"/>
      <c r="K435" s="186"/>
      <c r="L435" s="187"/>
      <c r="M435" s="188" t="str">
        <f>IF(ISBLANK(E435),"",IF(E435&lt;&gt;"VULA Basis","Ikke viktig",IF(ISNUMBER(MATCH(D435,Postnummer!A:A,0)),VLOOKUP(D435,Postnummer!A:D,4,0),"Distrikt")))</f>
        <v/>
      </c>
      <c r="N435" s="188">
        <f t="shared" si="32"/>
        <v>0</v>
      </c>
      <c r="O435" s="188">
        <f t="shared" si="33"/>
        <v>0</v>
      </c>
      <c r="P435" s="189" t="str">
        <f t="shared" si="34"/>
        <v/>
      </c>
      <c r="Q435" s="182" t="e">
        <f>MATCH(P435,'SLA-parameter DRIFT'!$2:$2,0)</f>
        <v>#N/A</v>
      </c>
      <c r="R435" s="182" t="e">
        <f ca="1">MATCH(TIME(HOUR(H435),MINUTE(H435),SECOND(H435)),OFFSET('SLA-parameter DRIFT'!$A$1,0,Q435-1,1000,1))</f>
        <v>#N/A</v>
      </c>
      <c r="S435" s="190" t="e">
        <f ca="1">DATE(YEAR(T435),MONTH(T435),DAY(T435))
+VLOOKUP(TIME(HOUR(T435),MINUTE(T435)-1,0),OFFSET('SLA-parameter DRIFT'!$A$1,2,Q435-1,4,3),3)
+VLOOKUP(TIME(HOUR(T435),MINUTE(T435)-1,0),OFFSET('SLA-parameter DRIFT'!$A$1,2,Q435-1,4,3),2)</f>
        <v>#N/A</v>
      </c>
      <c r="T435" s="191" t="e">
        <f ca="1">VLOOKUP(DATE(YEAR(G435),MONTH(G435),DAY(G435)),Virkedager!C:G,2,0)+
IF(VLOOKUP(DATE(YEAR(G435),MONTH(G435),DAY(G435)),Virkedager!C:G,2,0)=DATE(YEAR(G435),MONTH(G435),DAY(G435)),OFFSET('SLA-parameter DRIFT'!$A$1,R435,Q435-1),OFFSET('SLA-parameter DRIFT'!$A$1,3,Q435-1))</f>
        <v>#N/A</v>
      </c>
      <c r="U435" s="182" t="e">
        <f t="shared" ca="1" si="35"/>
        <v>#N/A</v>
      </c>
      <c r="V435" s="92" t="str">
        <f t="shared" si="31"/>
        <v/>
      </c>
      <c r="W435" s="192"/>
      <c r="Y435" s="193"/>
      <c r="Z435" s="193"/>
    </row>
    <row r="436" spans="2:26" s="60" customFormat="1" ht="15" x14ac:dyDescent="0.25">
      <c r="B436" s="183"/>
      <c r="C436" s="184"/>
      <c r="D436" s="80"/>
      <c r="E436" s="81"/>
      <c r="F436" s="86"/>
      <c r="G436" s="185"/>
      <c r="H436" s="82"/>
      <c r="I436" s="185"/>
      <c r="J436" s="82"/>
      <c r="K436" s="186"/>
      <c r="L436" s="187"/>
      <c r="M436" s="188" t="str">
        <f>IF(ISBLANK(E436),"",IF(E436&lt;&gt;"VULA Basis","Ikke viktig",IF(ISNUMBER(MATCH(D436,Postnummer!A:A,0)),VLOOKUP(D436,Postnummer!A:D,4,0),"Distrikt")))</f>
        <v/>
      </c>
      <c r="N436" s="188">
        <f t="shared" si="32"/>
        <v>0</v>
      </c>
      <c r="O436" s="188">
        <f t="shared" si="33"/>
        <v>0</v>
      </c>
      <c r="P436" s="189" t="str">
        <f t="shared" si="34"/>
        <v/>
      </c>
      <c r="Q436" s="182" t="e">
        <f>MATCH(P436,'SLA-parameter DRIFT'!$2:$2,0)</f>
        <v>#N/A</v>
      </c>
      <c r="R436" s="182" t="e">
        <f ca="1">MATCH(TIME(HOUR(H436),MINUTE(H436),SECOND(H436)),OFFSET('SLA-parameter DRIFT'!$A$1,0,Q436-1,1000,1))</f>
        <v>#N/A</v>
      </c>
      <c r="S436" s="190" t="e">
        <f ca="1">DATE(YEAR(T436),MONTH(T436),DAY(T436))
+VLOOKUP(TIME(HOUR(T436),MINUTE(T436)-1,0),OFFSET('SLA-parameter DRIFT'!$A$1,2,Q436-1,4,3),3)
+VLOOKUP(TIME(HOUR(T436),MINUTE(T436)-1,0),OFFSET('SLA-parameter DRIFT'!$A$1,2,Q436-1,4,3),2)</f>
        <v>#N/A</v>
      </c>
      <c r="T436" s="191" t="e">
        <f ca="1">VLOOKUP(DATE(YEAR(G436),MONTH(G436),DAY(G436)),Virkedager!C:G,2,0)+
IF(VLOOKUP(DATE(YEAR(G436),MONTH(G436),DAY(G436)),Virkedager!C:G,2,0)=DATE(YEAR(G436),MONTH(G436),DAY(G436)),OFFSET('SLA-parameter DRIFT'!$A$1,R436,Q436-1),OFFSET('SLA-parameter DRIFT'!$A$1,3,Q436-1))</f>
        <v>#N/A</v>
      </c>
      <c r="U436" s="182" t="e">
        <f t="shared" ca="1" si="35"/>
        <v>#N/A</v>
      </c>
      <c r="V436" s="92" t="str">
        <f t="shared" si="31"/>
        <v/>
      </c>
      <c r="W436" s="192"/>
      <c r="Y436" s="193"/>
      <c r="Z436" s="193"/>
    </row>
    <row r="437" spans="2:26" s="60" customFormat="1" ht="15" x14ac:dyDescent="0.25">
      <c r="B437" s="183"/>
      <c r="C437" s="184"/>
      <c r="D437" s="80"/>
      <c r="E437" s="81"/>
      <c r="F437" s="86"/>
      <c r="G437" s="185"/>
      <c r="H437" s="82"/>
      <c r="I437" s="185"/>
      <c r="J437" s="82"/>
      <c r="K437" s="186"/>
      <c r="L437" s="187"/>
      <c r="M437" s="188" t="str">
        <f>IF(ISBLANK(E437),"",IF(E437&lt;&gt;"VULA Basis","Ikke viktig",IF(ISNUMBER(MATCH(D437,Postnummer!A:A,0)),VLOOKUP(D437,Postnummer!A:D,4,0),"Distrikt")))</f>
        <v/>
      </c>
      <c r="N437" s="188">
        <f t="shared" si="32"/>
        <v>0</v>
      </c>
      <c r="O437" s="188">
        <f t="shared" si="33"/>
        <v>0</v>
      </c>
      <c r="P437" s="189" t="str">
        <f t="shared" si="34"/>
        <v/>
      </c>
      <c r="Q437" s="182" t="e">
        <f>MATCH(P437,'SLA-parameter DRIFT'!$2:$2,0)</f>
        <v>#N/A</v>
      </c>
      <c r="R437" s="182" t="e">
        <f ca="1">MATCH(TIME(HOUR(H437),MINUTE(H437),SECOND(H437)),OFFSET('SLA-parameter DRIFT'!$A$1,0,Q437-1,1000,1))</f>
        <v>#N/A</v>
      </c>
      <c r="S437" s="190" t="e">
        <f ca="1">DATE(YEAR(T437),MONTH(T437),DAY(T437))
+VLOOKUP(TIME(HOUR(T437),MINUTE(T437)-1,0),OFFSET('SLA-parameter DRIFT'!$A$1,2,Q437-1,4,3),3)
+VLOOKUP(TIME(HOUR(T437),MINUTE(T437)-1,0),OFFSET('SLA-parameter DRIFT'!$A$1,2,Q437-1,4,3),2)</f>
        <v>#N/A</v>
      </c>
      <c r="T437" s="191" t="e">
        <f ca="1">VLOOKUP(DATE(YEAR(G437),MONTH(G437),DAY(G437)),Virkedager!C:G,2,0)+
IF(VLOOKUP(DATE(YEAR(G437),MONTH(G437),DAY(G437)),Virkedager!C:G,2,0)=DATE(YEAR(G437),MONTH(G437),DAY(G437)),OFFSET('SLA-parameter DRIFT'!$A$1,R437,Q437-1),OFFSET('SLA-parameter DRIFT'!$A$1,3,Q437-1))</f>
        <v>#N/A</v>
      </c>
      <c r="U437" s="182" t="e">
        <f t="shared" ca="1" si="35"/>
        <v>#N/A</v>
      </c>
      <c r="V437" s="92" t="str">
        <f t="shared" si="31"/>
        <v/>
      </c>
      <c r="W437" s="192"/>
      <c r="Y437" s="193"/>
      <c r="Z437" s="193"/>
    </row>
    <row r="438" spans="2:26" s="60" customFormat="1" ht="15" x14ac:dyDescent="0.25">
      <c r="B438" s="183"/>
      <c r="C438" s="184"/>
      <c r="D438" s="80"/>
      <c r="E438" s="81"/>
      <c r="F438" s="86"/>
      <c r="G438" s="185"/>
      <c r="H438" s="82"/>
      <c r="I438" s="185"/>
      <c r="J438" s="82"/>
      <c r="K438" s="186"/>
      <c r="L438" s="187"/>
      <c r="M438" s="188" t="str">
        <f>IF(ISBLANK(E438),"",IF(E438&lt;&gt;"VULA Basis","Ikke viktig",IF(ISNUMBER(MATCH(D438,Postnummer!A:A,0)),VLOOKUP(D438,Postnummer!A:D,4,0),"Distrikt")))</f>
        <v/>
      </c>
      <c r="N438" s="188">
        <f t="shared" si="32"/>
        <v>0</v>
      </c>
      <c r="O438" s="188">
        <f t="shared" si="33"/>
        <v>0</v>
      </c>
      <c r="P438" s="189" t="str">
        <f t="shared" si="34"/>
        <v/>
      </c>
      <c r="Q438" s="182" t="e">
        <f>MATCH(P438,'SLA-parameter DRIFT'!$2:$2,0)</f>
        <v>#N/A</v>
      </c>
      <c r="R438" s="182" t="e">
        <f ca="1">MATCH(TIME(HOUR(H438),MINUTE(H438),SECOND(H438)),OFFSET('SLA-parameter DRIFT'!$A$1,0,Q438-1,1000,1))</f>
        <v>#N/A</v>
      </c>
      <c r="S438" s="190" t="e">
        <f ca="1">DATE(YEAR(T438),MONTH(T438),DAY(T438))
+VLOOKUP(TIME(HOUR(T438),MINUTE(T438)-1,0),OFFSET('SLA-parameter DRIFT'!$A$1,2,Q438-1,4,3),3)
+VLOOKUP(TIME(HOUR(T438),MINUTE(T438)-1,0),OFFSET('SLA-parameter DRIFT'!$A$1,2,Q438-1,4,3),2)</f>
        <v>#N/A</v>
      </c>
      <c r="T438" s="191" t="e">
        <f ca="1">VLOOKUP(DATE(YEAR(G438),MONTH(G438),DAY(G438)),Virkedager!C:G,2,0)+
IF(VLOOKUP(DATE(YEAR(G438),MONTH(G438),DAY(G438)),Virkedager!C:G,2,0)=DATE(YEAR(G438),MONTH(G438),DAY(G438)),OFFSET('SLA-parameter DRIFT'!$A$1,R438,Q438-1),OFFSET('SLA-parameter DRIFT'!$A$1,3,Q438-1))</f>
        <v>#N/A</v>
      </c>
      <c r="U438" s="182" t="e">
        <f t="shared" ca="1" si="35"/>
        <v>#N/A</v>
      </c>
      <c r="V438" s="92" t="str">
        <f t="shared" si="31"/>
        <v/>
      </c>
      <c r="W438" s="192"/>
      <c r="Y438" s="193"/>
      <c r="Z438" s="193"/>
    </row>
    <row r="439" spans="2:26" s="60" customFormat="1" ht="15" x14ac:dyDescent="0.25">
      <c r="B439" s="183"/>
      <c r="C439" s="184"/>
      <c r="D439" s="80"/>
      <c r="E439" s="81"/>
      <c r="F439" s="86"/>
      <c r="G439" s="185"/>
      <c r="H439" s="82"/>
      <c r="I439" s="185"/>
      <c r="J439" s="82"/>
      <c r="K439" s="186"/>
      <c r="L439" s="187"/>
      <c r="M439" s="188" t="str">
        <f>IF(ISBLANK(E439),"",IF(E439&lt;&gt;"VULA Basis","Ikke viktig",IF(ISNUMBER(MATCH(D439,Postnummer!A:A,0)),VLOOKUP(D439,Postnummer!A:D,4,0),"Distrikt")))</f>
        <v/>
      </c>
      <c r="N439" s="188">
        <f t="shared" si="32"/>
        <v>0</v>
      </c>
      <c r="O439" s="188">
        <f t="shared" si="33"/>
        <v>0</v>
      </c>
      <c r="P439" s="189" t="str">
        <f t="shared" si="34"/>
        <v/>
      </c>
      <c r="Q439" s="182" t="e">
        <f>MATCH(P439,'SLA-parameter DRIFT'!$2:$2,0)</f>
        <v>#N/A</v>
      </c>
      <c r="R439" s="182" t="e">
        <f ca="1">MATCH(TIME(HOUR(H439),MINUTE(H439),SECOND(H439)),OFFSET('SLA-parameter DRIFT'!$A$1,0,Q439-1,1000,1))</f>
        <v>#N/A</v>
      </c>
      <c r="S439" s="190" t="e">
        <f ca="1">DATE(YEAR(T439),MONTH(T439),DAY(T439))
+VLOOKUP(TIME(HOUR(T439),MINUTE(T439)-1,0),OFFSET('SLA-parameter DRIFT'!$A$1,2,Q439-1,4,3),3)
+VLOOKUP(TIME(HOUR(T439),MINUTE(T439)-1,0),OFFSET('SLA-parameter DRIFT'!$A$1,2,Q439-1,4,3),2)</f>
        <v>#N/A</v>
      </c>
      <c r="T439" s="191" t="e">
        <f ca="1">VLOOKUP(DATE(YEAR(G439),MONTH(G439),DAY(G439)),Virkedager!C:G,2,0)+
IF(VLOOKUP(DATE(YEAR(G439),MONTH(G439),DAY(G439)),Virkedager!C:G,2,0)=DATE(YEAR(G439),MONTH(G439),DAY(G439)),OFFSET('SLA-parameter DRIFT'!$A$1,R439,Q439-1),OFFSET('SLA-parameter DRIFT'!$A$1,3,Q439-1))</f>
        <v>#N/A</v>
      </c>
      <c r="U439" s="182" t="e">
        <f t="shared" ca="1" si="35"/>
        <v>#N/A</v>
      </c>
      <c r="V439" s="92" t="str">
        <f t="shared" si="31"/>
        <v/>
      </c>
      <c r="W439" s="192"/>
      <c r="Y439" s="193"/>
      <c r="Z439" s="193"/>
    </row>
    <row r="440" spans="2:26" s="60" customFormat="1" ht="15" x14ac:dyDescent="0.25">
      <c r="B440" s="183"/>
      <c r="C440" s="184"/>
      <c r="D440" s="80"/>
      <c r="E440" s="81"/>
      <c r="F440" s="86"/>
      <c r="G440" s="185"/>
      <c r="H440" s="82"/>
      <c r="I440" s="185"/>
      <c r="J440" s="82"/>
      <c r="K440" s="186"/>
      <c r="L440" s="187"/>
      <c r="M440" s="188" t="str">
        <f>IF(ISBLANK(E440),"",IF(E440&lt;&gt;"VULA Basis","Ikke viktig",IF(ISNUMBER(MATCH(D440,Postnummer!A:A,0)),VLOOKUP(D440,Postnummer!A:D,4,0),"Distrikt")))</f>
        <v/>
      </c>
      <c r="N440" s="188">
        <f t="shared" si="32"/>
        <v>0</v>
      </c>
      <c r="O440" s="188">
        <f t="shared" si="33"/>
        <v>0</v>
      </c>
      <c r="P440" s="189" t="str">
        <f t="shared" si="34"/>
        <v/>
      </c>
      <c r="Q440" s="182" t="e">
        <f>MATCH(P440,'SLA-parameter DRIFT'!$2:$2,0)</f>
        <v>#N/A</v>
      </c>
      <c r="R440" s="182" t="e">
        <f ca="1">MATCH(TIME(HOUR(H440),MINUTE(H440),SECOND(H440)),OFFSET('SLA-parameter DRIFT'!$A$1,0,Q440-1,1000,1))</f>
        <v>#N/A</v>
      </c>
      <c r="S440" s="190" t="e">
        <f ca="1">DATE(YEAR(T440),MONTH(T440),DAY(T440))
+VLOOKUP(TIME(HOUR(T440),MINUTE(T440)-1,0),OFFSET('SLA-parameter DRIFT'!$A$1,2,Q440-1,4,3),3)
+VLOOKUP(TIME(HOUR(T440),MINUTE(T440)-1,0),OFFSET('SLA-parameter DRIFT'!$A$1,2,Q440-1,4,3),2)</f>
        <v>#N/A</v>
      </c>
      <c r="T440" s="191" t="e">
        <f ca="1">VLOOKUP(DATE(YEAR(G440),MONTH(G440),DAY(G440)),Virkedager!C:G,2,0)+
IF(VLOOKUP(DATE(YEAR(G440),MONTH(G440),DAY(G440)),Virkedager!C:G,2,0)=DATE(YEAR(G440),MONTH(G440),DAY(G440)),OFFSET('SLA-parameter DRIFT'!$A$1,R440,Q440-1),OFFSET('SLA-parameter DRIFT'!$A$1,3,Q440-1))</f>
        <v>#N/A</v>
      </c>
      <c r="U440" s="182" t="e">
        <f t="shared" ca="1" si="35"/>
        <v>#N/A</v>
      </c>
      <c r="V440" s="92" t="str">
        <f t="shared" si="31"/>
        <v/>
      </c>
      <c r="W440" s="192"/>
      <c r="Y440" s="193"/>
      <c r="Z440" s="193"/>
    </row>
    <row r="441" spans="2:26" s="60" customFormat="1" ht="15" x14ac:dyDescent="0.25">
      <c r="B441" s="183"/>
      <c r="C441" s="184"/>
      <c r="D441" s="80"/>
      <c r="E441" s="81"/>
      <c r="F441" s="86"/>
      <c r="G441" s="185"/>
      <c r="H441" s="82"/>
      <c r="I441" s="185"/>
      <c r="J441" s="82"/>
      <c r="K441" s="186"/>
      <c r="L441" s="187"/>
      <c r="M441" s="188" t="str">
        <f>IF(ISBLANK(E441),"",IF(E441&lt;&gt;"VULA Basis","Ikke viktig",IF(ISNUMBER(MATCH(D441,Postnummer!A:A,0)),VLOOKUP(D441,Postnummer!A:D,4,0),"Distrikt")))</f>
        <v/>
      </c>
      <c r="N441" s="188">
        <f t="shared" si="32"/>
        <v>0</v>
      </c>
      <c r="O441" s="188">
        <f t="shared" si="33"/>
        <v>0</v>
      </c>
      <c r="P441" s="189" t="str">
        <f t="shared" si="34"/>
        <v/>
      </c>
      <c r="Q441" s="182" t="e">
        <f>MATCH(P441,'SLA-parameter DRIFT'!$2:$2,0)</f>
        <v>#N/A</v>
      </c>
      <c r="R441" s="182" t="e">
        <f ca="1">MATCH(TIME(HOUR(H441),MINUTE(H441),SECOND(H441)),OFFSET('SLA-parameter DRIFT'!$A$1,0,Q441-1,1000,1))</f>
        <v>#N/A</v>
      </c>
      <c r="S441" s="190" t="e">
        <f ca="1">DATE(YEAR(T441),MONTH(T441),DAY(T441))
+VLOOKUP(TIME(HOUR(T441),MINUTE(T441)-1,0),OFFSET('SLA-parameter DRIFT'!$A$1,2,Q441-1,4,3),3)
+VLOOKUP(TIME(HOUR(T441),MINUTE(T441)-1,0),OFFSET('SLA-parameter DRIFT'!$A$1,2,Q441-1,4,3),2)</f>
        <v>#N/A</v>
      </c>
      <c r="T441" s="191" t="e">
        <f ca="1">VLOOKUP(DATE(YEAR(G441),MONTH(G441),DAY(G441)),Virkedager!C:G,2,0)+
IF(VLOOKUP(DATE(YEAR(G441),MONTH(G441),DAY(G441)),Virkedager!C:G,2,0)=DATE(YEAR(G441),MONTH(G441),DAY(G441)),OFFSET('SLA-parameter DRIFT'!$A$1,R441,Q441-1),OFFSET('SLA-parameter DRIFT'!$A$1,3,Q441-1))</f>
        <v>#N/A</v>
      </c>
      <c r="U441" s="182" t="e">
        <f t="shared" ca="1" si="35"/>
        <v>#N/A</v>
      </c>
      <c r="V441" s="92" t="str">
        <f t="shared" si="31"/>
        <v/>
      </c>
      <c r="W441" s="192"/>
      <c r="Y441" s="193"/>
      <c r="Z441" s="193"/>
    </row>
    <row r="442" spans="2:26" s="60" customFormat="1" ht="15" x14ac:dyDescent="0.25">
      <c r="B442" s="183"/>
      <c r="C442" s="184"/>
      <c r="D442" s="80"/>
      <c r="E442" s="81"/>
      <c r="F442" s="86"/>
      <c r="G442" s="185"/>
      <c r="H442" s="82"/>
      <c r="I442" s="185"/>
      <c r="J442" s="82"/>
      <c r="K442" s="186"/>
      <c r="L442" s="187"/>
      <c r="M442" s="188" t="str">
        <f>IF(ISBLANK(E442),"",IF(E442&lt;&gt;"VULA Basis","Ikke viktig",IF(ISNUMBER(MATCH(D442,Postnummer!A:A,0)),VLOOKUP(D442,Postnummer!A:D,4,0),"Distrikt")))</f>
        <v/>
      </c>
      <c r="N442" s="188">
        <f t="shared" si="32"/>
        <v>0</v>
      </c>
      <c r="O442" s="188">
        <f t="shared" si="33"/>
        <v>0</v>
      </c>
      <c r="P442" s="189" t="str">
        <f t="shared" si="34"/>
        <v/>
      </c>
      <c r="Q442" s="182" t="e">
        <f>MATCH(P442,'SLA-parameter DRIFT'!$2:$2,0)</f>
        <v>#N/A</v>
      </c>
      <c r="R442" s="182" t="e">
        <f ca="1">MATCH(TIME(HOUR(H442),MINUTE(H442),SECOND(H442)),OFFSET('SLA-parameter DRIFT'!$A$1,0,Q442-1,1000,1))</f>
        <v>#N/A</v>
      </c>
      <c r="S442" s="190" t="e">
        <f ca="1">DATE(YEAR(T442),MONTH(T442),DAY(T442))
+VLOOKUP(TIME(HOUR(T442),MINUTE(T442)-1,0),OFFSET('SLA-parameter DRIFT'!$A$1,2,Q442-1,4,3),3)
+VLOOKUP(TIME(HOUR(T442),MINUTE(T442)-1,0),OFFSET('SLA-parameter DRIFT'!$A$1,2,Q442-1,4,3),2)</f>
        <v>#N/A</v>
      </c>
      <c r="T442" s="191" t="e">
        <f ca="1">VLOOKUP(DATE(YEAR(G442),MONTH(G442),DAY(G442)),Virkedager!C:G,2,0)+
IF(VLOOKUP(DATE(YEAR(G442),MONTH(G442),DAY(G442)),Virkedager!C:G,2,0)=DATE(YEAR(G442),MONTH(G442),DAY(G442)),OFFSET('SLA-parameter DRIFT'!$A$1,R442,Q442-1),OFFSET('SLA-parameter DRIFT'!$A$1,3,Q442-1))</f>
        <v>#N/A</v>
      </c>
      <c r="U442" s="182" t="e">
        <f t="shared" ca="1" si="35"/>
        <v>#N/A</v>
      </c>
      <c r="V442" s="92" t="str">
        <f t="shared" si="31"/>
        <v/>
      </c>
      <c r="W442" s="192"/>
      <c r="Y442" s="193"/>
      <c r="Z442" s="193"/>
    </row>
    <row r="443" spans="2:26" s="60" customFormat="1" ht="15" x14ac:dyDescent="0.25">
      <c r="B443" s="183"/>
      <c r="C443" s="184"/>
      <c r="D443" s="80"/>
      <c r="E443" s="81"/>
      <c r="F443" s="86"/>
      <c r="G443" s="185"/>
      <c r="H443" s="82"/>
      <c r="I443" s="185"/>
      <c r="J443" s="82"/>
      <c r="K443" s="186"/>
      <c r="L443" s="187"/>
      <c r="M443" s="188" t="str">
        <f>IF(ISBLANK(E443),"",IF(E443&lt;&gt;"VULA Basis","Ikke viktig",IF(ISNUMBER(MATCH(D443,Postnummer!A:A,0)),VLOOKUP(D443,Postnummer!A:D,4,0),"Distrikt")))</f>
        <v/>
      </c>
      <c r="N443" s="188">
        <f t="shared" si="32"/>
        <v>0</v>
      </c>
      <c r="O443" s="188">
        <f t="shared" si="33"/>
        <v>0</v>
      </c>
      <c r="P443" s="189" t="str">
        <f t="shared" si="34"/>
        <v/>
      </c>
      <c r="Q443" s="182" t="e">
        <f>MATCH(P443,'SLA-parameter DRIFT'!$2:$2,0)</f>
        <v>#N/A</v>
      </c>
      <c r="R443" s="182" t="e">
        <f ca="1">MATCH(TIME(HOUR(H443),MINUTE(H443),SECOND(H443)),OFFSET('SLA-parameter DRIFT'!$A$1,0,Q443-1,1000,1))</f>
        <v>#N/A</v>
      </c>
      <c r="S443" s="190" t="e">
        <f ca="1">DATE(YEAR(T443),MONTH(T443),DAY(T443))
+VLOOKUP(TIME(HOUR(T443),MINUTE(T443)-1,0),OFFSET('SLA-parameter DRIFT'!$A$1,2,Q443-1,4,3),3)
+VLOOKUP(TIME(HOUR(T443),MINUTE(T443)-1,0),OFFSET('SLA-parameter DRIFT'!$A$1,2,Q443-1,4,3),2)</f>
        <v>#N/A</v>
      </c>
      <c r="T443" s="191" t="e">
        <f ca="1">VLOOKUP(DATE(YEAR(G443),MONTH(G443),DAY(G443)),Virkedager!C:G,2,0)+
IF(VLOOKUP(DATE(YEAR(G443),MONTH(G443),DAY(G443)),Virkedager!C:G,2,0)=DATE(YEAR(G443),MONTH(G443),DAY(G443)),OFFSET('SLA-parameter DRIFT'!$A$1,R443,Q443-1),OFFSET('SLA-parameter DRIFT'!$A$1,3,Q443-1))</f>
        <v>#N/A</v>
      </c>
      <c r="U443" s="182" t="e">
        <f t="shared" ca="1" si="35"/>
        <v>#N/A</v>
      </c>
      <c r="V443" s="92" t="str">
        <f t="shared" si="31"/>
        <v/>
      </c>
      <c r="W443" s="192"/>
      <c r="Y443" s="193"/>
      <c r="Z443" s="193"/>
    </row>
    <row r="444" spans="2:26" s="60" customFormat="1" ht="15" x14ac:dyDescent="0.25">
      <c r="B444" s="183"/>
      <c r="C444" s="184"/>
      <c r="D444" s="80"/>
      <c r="E444" s="81"/>
      <c r="F444" s="86"/>
      <c r="G444" s="185"/>
      <c r="H444" s="82"/>
      <c r="I444" s="185"/>
      <c r="J444" s="82"/>
      <c r="K444" s="186"/>
      <c r="L444" s="187"/>
      <c r="M444" s="188" t="str">
        <f>IF(ISBLANK(E444),"",IF(E444&lt;&gt;"VULA Basis","Ikke viktig",IF(ISNUMBER(MATCH(D444,Postnummer!A:A,0)),VLOOKUP(D444,Postnummer!A:D,4,0),"Distrikt")))</f>
        <v/>
      </c>
      <c r="N444" s="188">
        <f t="shared" si="32"/>
        <v>0</v>
      </c>
      <c r="O444" s="188">
        <f t="shared" si="33"/>
        <v>0</v>
      </c>
      <c r="P444" s="189" t="str">
        <f t="shared" si="34"/>
        <v/>
      </c>
      <c r="Q444" s="182" t="e">
        <f>MATCH(P444,'SLA-parameter DRIFT'!$2:$2,0)</f>
        <v>#N/A</v>
      </c>
      <c r="R444" s="182" t="e">
        <f ca="1">MATCH(TIME(HOUR(H444),MINUTE(H444),SECOND(H444)),OFFSET('SLA-parameter DRIFT'!$A$1,0,Q444-1,1000,1))</f>
        <v>#N/A</v>
      </c>
      <c r="S444" s="190" t="e">
        <f ca="1">DATE(YEAR(T444),MONTH(T444),DAY(T444))
+VLOOKUP(TIME(HOUR(T444),MINUTE(T444)-1,0),OFFSET('SLA-parameter DRIFT'!$A$1,2,Q444-1,4,3),3)
+VLOOKUP(TIME(HOUR(T444),MINUTE(T444)-1,0),OFFSET('SLA-parameter DRIFT'!$A$1,2,Q444-1,4,3),2)</f>
        <v>#N/A</v>
      </c>
      <c r="T444" s="191" t="e">
        <f ca="1">VLOOKUP(DATE(YEAR(G444),MONTH(G444),DAY(G444)),Virkedager!C:G,2,0)+
IF(VLOOKUP(DATE(YEAR(G444),MONTH(G444),DAY(G444)),Virkedager!C:G,2,0)=DATE(YEAR(G444),MONTH(G444),DAY(G444)),OFFSET('SLA-parameter DRIFT'!$A$1,R444,Q444-1),OFFSET('SLA-parameter DRIFT'!$A$1,3,Q444-1))</f>
        <v>#N/A</v>
      </c>
      <c r="U444" s="182" t="e">
        <f t="shared" ca="1" si="35"/>
        <v>#N/A</v>
      </c>
      <c r="V444" s="92" t="str">
        <f t="shared" si="31"/>
        <v/>
      </c>
      <c r="W444" s="192"/>
      <c r="Y444" s="193"/>
      <c r="Z444" s="193"/>
    </row>
    <row r="445" spans="2:26" s="60" customFormat="1" ht="15" x14ac:dyDescent="0.25">
      <c r="B445" s="183"/>
      <c r="C445" s="184"/>
      <c r="D445" s="80"/>
      <c r="E445" s="81"/>
      <c r="F445" s="86"/>
      <c r="G445" s="185"/>
      <c r="H445" s="82"/>
      <c r="I445" s="185"/>
      <c r="J445" s="82"/>
      <c r="K445" s="186"/>
      <c r="L445" s="187"/>
      <c r="M445" s="188" t="str">
        <f>IF(ISBLANK(E445),"",IF(E445&lt;&gt;"VULA Basis","Ikke viktig",IF(ISNUMBER(MATCH(D445,Postnummer!A:A,0)),VLOOKUP(D445,Postnummer!A:D,4,0),"Distrikt")))</f>
        <v/>
      </c>
      <c r="N445" s="188">
        <f t="shared" si="32"/>
        <v>0</v>
      </c>
      <c r="O445" s="188">
        <f t="shared" si="33"/>
        <v>0</v>
      </c>
      <c r="P445" s="189" t="str">
        <f t="shared" si="34"/>
        <v/>
      </c>
      <c r="Q445" s="182" t="e">
        <f>MATCH(P445,'SLA-parameter DRIFT'!$2:$2,0)</f>
        <v>#N/A</v>
      </c>
      <c r="R445" s="182" t="e">
        <f ca="1">MATCH(TIME(HOUR(H445),MINUTE(H445),SECOND(H445)),OFFSET('SLA-parameter DRIFT'!$A$1,0,Q445-1,1000,1))</f>
        <v>#N/A</v>
      </c>
      <c r="S445" s="190" t="e">
        <f ca="1">DATE(YEAR(T445),MONTH(T445),DAY(T445))
+VLOOKUP(TIME(HOUR(T445),MINUTE(T445)-1,0),OFFSET('SLA-parameter DRIFT'!$A$1,2,Q445-1,4,3),3)
+VLOOKUP(TIME(HOUR(T445),MINUTE(T445)-1,0),OFFSET('SLA-parameter DRIFT'!$A$1,2,Q445-1,4,3),2)</f>
        <v>#N/A</v>
      </c>
      <c r="T445" s="191" t="e">
        <f ca="1">VLOOKUP(DATE(YEAR(G445),MONTH(G445),DAY(G445)),Virkedager!C:G,2,0)+
IF(VLOOKUP(DATE(YEAR(G445),MONTH(G445),DAY(G445)),Virkedager!C:G,2,0)=DATE(YEAR(G445),MONTH(G445),DAY(G445)),OFFSET('SLA-parameter DRIFT'!$A$1,R445,Q445-1),OFFSET('SLA-parameter DRIFT'!$A$1,3,Q445-1))</f>
        <v>#N/A</v>
      </c>
      <c r="U445" s="182" t="e">
        <f t="shared" ca="1" si="35"/>
        <v>#N/A</v>
      </c>
      <c r="V445" s="92" t="str">
        <f t="shared" si="31"/>
        <v/>
      </c>
      <c r="W445" s="192"/>
      <c r="Y445" s="193"/>
      <c r="Z445" s="193"/>
    </row>
    <row r="446" spans="2:26" s="60" customFormat="1" ht="15" x14ac:dyDescent="0.25">
      <c r="B446" s="183"/>
      <c r="C446" s="184"/>
      <c r="D446" s="80"/>
      <c r="E446" s="81"/>
      <c r="F446" s="86"/>
      <c r="G446" s="185"/>
      <c r="H446" s="82"/>
      <c r="I446" s="185"/>
      <c r="J446" s="82"/>
      <c r="K446" s="186"/>
      <c r="L446" s="187"/>
      <c r="M446" s="188" t="str">
        <f>IF(ISBLANK(E446),"",IF(E446&lt;&gt;"VULA Basis","Ikke viktig",IF(ISNUMBER(MATCH(D446,Postnummer!A:A,0)),VLOOKUP(D446,Postnummer!A:D,4,0),"Distrikt")))</f>
        <v/>
      </c>
      <c r="N446" s="188">
        <f t="shared" si="32"/>
        <v>0</v>
      </c>
      <c r="O446" s="188">
        <f t="shared" si="33"/>
        <v>0</v>
      </c>
      <c r="P446" s="189" t="str">
        <f t="shared" si="34"/>
        <v/>
      </c>
      <c r="Q446" s="182" t="e">
        <f>MATCH(P446,'SLA-parameter DRIFT'!$2:$2,0)</f>
        <v>#N/A</v>
      </c>
      <c r="R446" s="182" t="e">
        <f ca="1">MATCH(TIME(HOUR(H446),MINUTE(H446),SECOND(H446)),OFFSET('SLA-parameter DRIFT'!$A$1,0,Q446-1,1000,1))</f>
        <v>#N/A</v>
      </c>
      <c r="S446" s="190" t="e">
        <f ca="1">DATE(YEAR(T446),MONTH(T446),DAY(T446))
+VLOOKUP(TIME(HOUR(T446),MINUTE(T446)-1,0),OFFSET('SLA-parameter DRIFT'!$A$1,2,Q446-1,4,3),3)
+VLOOKUP(TIME(HOUR(T446),MINUTE(T446)-1,0),OFFSET('SLA-parameter DRIFT'!$A$1,2,Q446-1,4,3),2)</f>
        <v>#N/A</v>
      </c>
      <c r="T446" s="191" t="e">
        <f ca="1">VLOOKUP(DATE(YEAR(G446),MONTH(G446),DAY(G446)),Virkedager!C:G,2,0)+
IF(VLOOKUP(DATE(YEAR(G446),MONTH(G446),DAY(G446)),Virkedager!C:G,2,0)=DATE(YEAR(G446),MONTH(G446),DAY(G446)),OFFSET('SLA-parameter DRIFT'!$A$1,R446,Q446-1),OFFSET('SLA-parameter DRIFT'!$A$1,3,Q446-1))</f>
        <v>#N/A</v>
      </c>
      <c r="U446" s="182" t="e">
        <f t="shared" ca="1" si="35"/>
        <v>#N/A</v>
      </c>
      <c r="V446" s="92" t="str">
        <f t="shared" si="31"/>
        <v/>
      </c>
      <c r="W446" s="192"/>
      <c r="Y446" s="193"/>
      <c r="Z446" s="193"/>
    </row>
    <row r="447" spans="2:26" s="60" customFormat="1" ht="15" x14ac:dyDescent="0.25">
      <c r="B447" s="183"/>
      <c r="C447" s="184"/>
      <c r="D447" s="80"/>
      <c r="E447" s="81"/>
      <c r="F447" s="86"/>
      <c r="G447" s="185"/>
      <c r="H447" s="82"/>
      <c r="I447" s="185"/>
      <c r="J447" s="82"/>
      <c r="K447" s="186"/>
      <c r="L447" s="187"/>
      <c r="M447" s="188" t="str">
        <f>IF(ISBLANK(E447),"",IF(E447&lt;&gt;"VULA Basis","Ikke viktig",IF(ISNUMBER(MATCH(D447,Postnummer!A:A,0)),VLOOKUP(D447,Postnummer!A:D,4,0),"Distrikt")))</f>
        <v/>
      </c>
      <c r="N447" s="188">
        <f t="shared" si="32"/>
        <v>0</v>
      </c>
      <c r="O447" s="188">
        <f t="shared" si="33"/>
        <v>0</v>
      </c>
      <c r="P447" s="189" t="str">
        <f t="shared" si="34"/>
        <v/>
      </c>
      <c r="Q447" s="182" t="e">
        <f>MATCH(P447,'SLA-parameter DRIFT'!$2:$2,0)</f>
        <v>#N/A</v>
      </c>
      <c r="R447" s="182" t="e">
        <f ca="1">MATCH(TIME(HOUR(H447),MINUTE(H447),SECOND(H447)),OFFSET('SLA-parameter DRIFT'!$A$1,0,Q447-1,1000,1))</f>
        <v>#N/A</v>
      </c>
      <c r="S447" s="190" t="e">
        <f ca="1">DATE(YEAR(T447),MONTH(T447),DAY(T447))
+VLOOKUP(TIME(HOUR(T447),MINUTE(T447)-1,0),OFFSET('SLA-parameter DRIFT'!$A$1,2,Q447-1,4,3),3)
+VLOOKUP(TIME(HOUR(T447),MINUTE(T447)-1,0),OFFSET('SLA-parameter DRIFT'!$A$1,2,Q447-1,4,3),2)</f>
        <v>#N/A</v>
      </c>
      <c r="T447" s="191" t="e">
        <f ca="1">VLOOKUP(DATE(YEAR(G447),MONTH(G447),DAY(G447)),Virkedager!C:G,2,0)+
IF(VLOOKUP(DATE(YEAR(G447),MONTH(G447),DAY(G447)),Virkedager!C:G,2,0)=DATE(YEAR(G447),MONTH(G447),DAY(G447)),OFFSET('SLA-parameter DRIFT'!$A$1,R447,Q447-1),OFFSET('SLA-parameter DRIFT'!$A$1,3,Q447-1))</f>
        <v>#N/A</v>
      </c>
      <c r="U447" s="182" t="e">
        <f t="shared" ca="1" si="35"/>
        <v>#N/A</v>
      </c>
      <c r="V447" s="92" t="str">
        <f t="shared" si="31"/>
        <v/>
      </c>
      <c r="W447" s="192"/>
      <c r="Y447" s="193"/>
      <c r="Z447" s="193"/>
    </row>
    <row r="448" spans="2:26" s="60" customFormat="1" ht="15" x14ac:dyDescent="0.25">
      <c r="B448" s="183"/>
      <c r="C448" s="184"/>
      <c r="D448" s="80"/>
      <c r="E448" s="81"/>
      <c r="F448" s="86"/>
      <c r="G448" s="185"/>
      <c r="H448" s="82"/>
      <c r="I448" s="185"/>
      <c r="J448" s="82"/>
      <c r="K448" s="186"/>
      <c r="L448" s="187"/>
      <c r="M448" s="188" t="str">
        <f>IF(ISBLANK(E448),"",IF(E448&lt;&gt;"VULA Basis","Ikke viktig",IF(ISNUMBER(MATCH(D448,Postnummer!A:A,0)),VLOOKUP(D448,Postnummer!A:D,4,0),"Distrikt")))</f>
        <v/>
      </c>
      <c r="N448" s="188">
        <f t="shared" si="32"/>
        <v>0</v>
      </c>
      <c r="O448" s="188">
        <f t="shared" si="33"/>
        <v>0</v>
      </c>
      <c r="P448" s="189" t="str">
        <f t="shared" si="34"/>
        <v/>
      </c>
      <c r="Q448" s="182" t="e">
        <f>MATCH(P448,'SLA-parameter DRIFT'!$2:$2,0)</f>
        <v>#N/A</v>
      </c>
      <c r="R448" s="182" t="e">
        <f ca="1">MATCH(TIME(HOUR(H448),MINUTE(H448),SECOND(H448)),OFFSET('SLA-parameter DRIFT'!$A$1,0,Q448-1,1000,1))</f>
        <v>#N/A</v>
      </c>
      <c r="S448" s="190" t="e">
        <f ca="1">DATE(YEAR(T448),MONTH(T448),DAY(T448))
+VLOOKUP(TIME(HOUR(T448),MINUTE(T448)-1,0),OFFSET('SLA-parameter DRIFT'!$A$1,2,Q448-1,4,3),3)
+VLOOKUP(TIME(HOUR(T448),MINUTE(T448)-1,0),OFFSET('SLA-parameter DRIFT'!$A$1,2,Q448-1,4,3),2)</f>
        <v>#N/A</v>
      </c>
      <c r="T448" s="191" t="e">
        <f ca="1">VLOOKUP(DATE(YEAR(G448),MONTH(G448),DAY(G448)),Virkedager!C:G,2,0)+
IF(VLOOKUP(DATE(YEAR(G448),MONTH(G448),DAY(G448)),Virkedager!C:G,2,0)=DATE(YEAR(G448),MONTH(G448),DAY(G448)),OFFSET('SLA-parameter DRIFT'!$A$1,R448,Q448-1),OFFSET('SLA-parameter DRIFT'!$A$1,3,Q448-1))</f>
        <v>#N/A</v>
      </c>
      <c r="U448" s="182" t="e">
        <f t="shared" ca="1" si="35"/>
        <v>#N/A</v>
      </c>
      <c r="V448" s="92" t="str">
        <f t="shared" si="31"/>
        <v/>
      </c>
      <c r="W448" s="192"/>
      <c r="Y448" s="193"/>
      <c r="Z448" s="193"/>
    </row>
    <row r="449" spans="2:26" s="60" customFormat="1" ht="15" x14ac:dyDescent="0.25">
      <c r="B449" s="183"/>
      <c r="C449" s="184"/>
      <c r="D449" s="80"/>
      <c r="E449" s="81"/>
      <c r="F449" s="86"/>
      <c r="G449" s="185"/>
      <c r="H449" s="82"/>
      <c r="I449" s="185"/>
      <c r="J449" s="82"/>
      <c r="K449" s="186"/>
      <c r="L449" s="187"/>
      <c r="M449" s="188" t="str">
        <f>IF(ISBLANK(E449),"",IF(E449&lt;&gt;"VULA Basis","Ikke viktig",IF(ISNUMBER(MATCH(D449,Postnummer!A:A,0)),VLOOKUP(D449,Postnummer!A:D,4,0),"Distrikt")))</f>
        <v/>
      </c>
      <c r="N449" s="188">
        <f t="shared" si="32"/>
        <v>0</v>
      </c>
      <c r="O449" s="188">
        <f t="shared" si="33"/>
        <v>0</v>
      </c>
      <c r="P449" s="189" t="str">
        <f t="shared" si="34"/>
        <v/>
      </c>
      <c r="Q449" s="182" t="e">
        <f>MATCH(P449,'SLA-parameter DRIFT'!$2:$2,0)</f>
        <v>#N/A</v>
      </c>
      <c r="R449" s="182" t="e">
        <f ca="1">MATCH(TIME(HOUR(H449),MINUTE(H449),SECOND(H449)),OFFSET('SLA-parameter DRIFT'!$A$1,0,Q449-1,1000,1))</f>
        <v>#N/A</v>
      </c>
      <c r="S449" s="190" t="e">
        <f ca="1">DATE(YEAR(T449),MONTH(T449),DAY(T449))
+VLOOKUP(TIME(HOUR(T449),MINUTE(T449)-1,0),OFFSET('SLA-parameter DRIFT'!$A$1,2,Q449-1,4,3),3)
+VLOOKUP(TIME(HOUR(T449),MINUTE(T449)-1,0),OFFSET('SLA-parameter DRIFT'!$A$1,2,Q449-1,4,3),2)</f>
        <v>#N/A</v>
      </c>
      <c r="T449" s="191" t="e">
        <f ca="1">VLOOKUP(DATE(YEAR(G449),MONTH(G449),DAY(G449)),Virkedager!C:G,2,0)+
IF(VLOOKUP(DATE(YEAR(G449),MONTH(G449),DAY(G449)),Virkedager!C:G,2,0)=DATE(YEAR(G449),MONTH(G449),DAY(G449)),OFFSET('SLA-parameter DRIFT'!$A$1,R449,Q449-1),OFFSET('SLA-parameter DRIFT'!$A$1,3,Q449-1))</f>
        <v>#N/A</v>
      </c>
      <c r="U449" s="182" t="e">
        <f t="shared" ca="1" si="35"/>
        <v>#N/A</v>
      </c>
      <c r="V449" s="92" t="str">
        <f t="shared" si="31"/>
        <v/>
      </c>
      <c r="W449" s="192"/>
      <c r="Y449" s="193"/>
      <c r="Z449" s="193"/>
    </row>
    <row r="450" spans="2:26" s="60" customFormat="1" ht="15" x14ac:dyDescent="0.25">
      <c r="B450" s="183"/>
      <c r="C450" s="184"/>
      <c r="D450" s="80"/>
      <c r="E450" s="81"/>
      <c r="F450" s="86"/>
      <c r="G450" s="185"/>
      <c r="H450" s="82"/>
      <c r="I450" s="185"/>
      <c r="J450" s="82"/>
      <c r="K450" s="186"/>
      <c r="L450" s="187"/>
      <c r="M450" s="188" t="str">
        <f>IF(ISBLANK(E450),"",IF(E450&lt;&gt;"VULA Basis","Ikke viktig",IF(ISNUMBER(MATCH(D450,Postnummer!A:A,0)),VLOOKUP(D450,Postnummer!A:D,4,0),"Distrikt")))</f>
        <v/>
      </c>
      <c r="N450" s="188">
        <f t="shared" si="32"/>
        <v>0</v>
      </c>
      <c r="O450" s="188">
        <f t="shared" si="33"/>
        <v>0</v>
      </c>
      <c r="P450" s="189" t="str">
        <f t="shared" si="34"/>
        <v/>
      </c>
      <c r="Q450" s="182" t="e">
        <f>MATCH(P450,'SLA-parameter DRIFT'!$2:$2,0)</f>
        <v>#N/A</v>
      </c>
      <c r="R450" s="182" t="e">
        <f ca="1">MATCH(TIME(HOUR(H450),MINUTE(H450),SECOND(H450)),OFFSET('SLA-parameter DRIFT'!$A$1,0,Q450-1,1000,1))</f>
        <v>#N/A</v>
      </c>
      <c r="S450" s="190" t="e">
        <f ca="1">DATE(YEAR(T450),MONTH(T450),DAY(T450))
+VLOOKUP(TIME(HOUR(T450),MINUTE(T450)-1,0),OFFSET('SLA-parameter DRIFT'!$A$1,2,Q450-1,4,3),3)
+VLOOKUP(TIME(HOUR(T450),MINUTE(T450)-1,0),OFFSET('SLA-parameter DRIFT'!$A$1,2,Q450-1,4,3),2)</f>
        <v>#N/A</v>
      </c>
      <c r="T450" s="191" t="e">
        <f ca="1">VLOOKUP(DATE(YEAR(G450),MONTH(G450),DAY(G450)),Virkedager!C:G,2,0)+
IF(VLOOKUP(DATE(YEAR(G450),MONTH(G450),DAY(G450)),Virkedager!C:G,2,0)=DATE(YEAR(G450),MONTH(G450),DAY(G450)),OFFSET('SLA-parameter DRIFT'!$A$1,R450,Q450-1),OFFSET('SLA-parameter DRIFT'!$A$1,3,Q450-1))</f>
        <v>#N/A</v>
      </c>
      <c r="U450" s="182" t="e">
        <f t="shared" ca="1" si="35"/>
        <v>#N/A</v>
      </c>
      <c r="V450" s="92" t="str">
        <f t="shared" si="31"/>
        <v/>
      </c>
      <c r="W450" s="192"/>
      <c r="Y450" s="193"/>
      <c r="Z450" s="193"/>
    </row>
    <row r="451" spans="2:26" s="60" customFormat="1" ht="15" x14ac:dyDescent="0.25">
      <c r="B451" s="183"/>
      <c r="C451" s="184"/>
      <c r="D451" s="80"/>
      <c r="E451" s="81"/>
      <c r="F451" s="86"/>
      <c r="G451" s="185"/>
      <c r="H451" s="82"/>
      <c r="I451" s="185"/>
      <c r="J451" s="82"/>
      <c r="K451" s="186"/>
      <c r="L451" s="187"/>
      <c r="M451" s="188" t="str">
        <f>IF(ISBLANK(E451),"",IF(E451&lt;&gt;"VULA Basis","Ikke viktig",IF(ISNUMBER(MATCH(D451,Postnummer!A:A,0)),VLOOKUP(D451,Postnummer!A:D,4,0),"Distrikt")))</f>
        <v/>
      </c>
      <c r="N451" s="188">
        <f t="shared" si="32"/>
        <v>0</v>
      </c>
      <c r="O451" s="188">
        <f t="shared" si="33"/>
        <v>0</v>
      </c>
      <c r="P451" s="189" t="str">
        <f t="shared" si="34"/>
        <v/>
      </c>
      <c r="Q451" s="182" t="e">
        <f>MATCH(P451,'SLA-parameter DRIFT'!$2:$2,0)</f>
        <v>#N/A</v>
      </c>
      <c r="R451" s="182" t="e">
        <f ca="1">MATCH(TIME(HOUR(H451),MINUTE(H451),SECOND(H451)),OFFSET('SLA-parameter DRIFT'!$A$1,0,Q451-1,1000,1))</f>
        <v>#N/A</v>
      </c>
      <c r="S451" s="190" t="e">
        <f ca="1">DATE(YEAR(T451),MONTH(T451),DAY(T451))
+VLOOKUP(TIME(HOUR(T451),MINUTE(T451)-1,0),OFFSET('SLA-parameter DRIFT'!$A$1,2,Q451-1,4,3),3)
+VLOOKUP(TIME(HOUR(T451),MINUTE(T451)-1,0),OFFSET('SLA-parameter DRIFT'!$A$1,2,Q451-1,4,3),2)</f>
        <v>#N/A</v>
      </c>
      <c r="T451" s="191" t="e">
        <f ca="1">VLOOKUP(DATE(YEAR(G451),MONTH(G451),DAY(G451)),Virkedager!C:G,2,0)+
IF(VLOOKUP(DATE(YEAR(G451),MONTH(G451),DAY(G451)),Virkedager!C:G,2,0)=DATE(YEAR(G451),MONTH(G451),DAY(G451)),OFFSET('SLA-parameter DRIFT'!$A$1,R451,Q451-1),OFFSET('SLA-parameter DRIFT'!$A$1,3,Q451-1))</f>
        <v>#N/A</v>
      </c>
      <c r="U451" s="182" t="e">
        <f t="shared" ca="1" si="35"/>
        <v>#N/A</v>
      </c>
      <c r="V451" s="92" t="str">
        <f t="shared" ref="V451:V514" si="36">IF(G451="","",IF(NOT(U451),K451,0))</f>
        <v/>
      </c>
      <c r="W451" s="192"/>
      <c r="Y451" s="193"/>
      <c r="Z451" s="193"/>
    </row>
    <row r="452" spans="2:26" s="60" customFormat="1" ht="15" x14ac:dyDescent="0.25">
      <c r="B452" s="183"/>
      <c r="C452" s="184"/>
      <c r="D452" s="80"/>
      <c r="E452" s="81"/>
      <c r="F452" s="86"/>
      <c r="G452" s="185"/>
      <c r="H452" s="82"/>
      <c r="I452" s="185"/>
      <c r="J452" s="82"/>
      <c r="K452" s="186"/>
      <c r="L452" s="187"/>
      <c r="M452" s="188" t="str">
        <f>IF(ISBLANK(E452),"",IF(E452&lt;&gt;"VULA Basis","Ikke viktig",IF(ISNUMBER(MATCH(D452,Postnummer!A:A,0)),VLOOKUP(D452,Postnummer!A:D,4,0),"Distrikt")))</f>
        <v/>
      </c>
      <c r="N452" s="188">
        <f t="shared" ref="N452:N515" si="37">DATE(YEAR(G452),MONTH(G452),DAY(G452))+TIME(HOUR(H452),MINUTE(H452),0)</f>
        <v>0</v>
      </c>
      <c r="O452" s="188">
        <f t="shared" ref="O452:O515" si="38">DATE(YEAR(I452),MONTH(I452),DAY(I452))+TIME(HOUR(J452),MINUTE(J452),0)</f>
        <v>0</v>
      </c>
      <c r="P452" s="189" t="str">
        <f t="shared" ref="P452:P515" si="39">E452 &amp; IF(E452&lt;&gt;"VULA Basis",""," (" &amp; IF(AND(M452&lt;&gt;"Distrikt",M452&lt;&gt;""),"Sentralt","Distrikt") &amp; ")")</f>
        <v/>
      </c>
      <c r="Q452" s="182" t="e">
        <f>MATCH(P452,'SLA-parameter DRIFT'!$2:$2,0)</f>
        <v>#N/A</v>
      </c>
      <c r="R452" s="182" t="e">
        <f ca="1">MATCH(TIME(HOUR(H452),MINUTE(H452),SECOND(H452)),OFFSET('SLA-parameter DRIFT'!$A$1,0,Q452-1,1000,1))</f>
        <v>#N/A</v>
      </c>
      <c r="S452" s="190" t="e">
        <f ca="1">DATE(YEAR(T452),MONTH(T452),DAY(T452))
+VLOOKUP(TIME(HOUR(T452),MINUTE(T452)-1,0),OFFSET('SLA-parameter DRIFT'!$A$1,2,Q452-1,4,3),3)
+VLOOKUP(TIME(HOUR(T452),MINUTE(T452)-1,0),OFFSET('SLA-parameter DRIFT'!$A$1,2,Q452-1,4,3),2)</f>
        <v>#N/A</v>
      </c>
      <c r="T452" s="191" t="e">
        <f ca="1">VLOOKUP(DATE(YEAR(G452),MONTH(G452),DAY(G452)),Virkedager!C:G,2,0)+
IF(VLOOKUP(DATE(YEAR(G452),MONTH(G452),DAY(G452)),Virkedager!C:G,2,0)=DATE(YEAR(G452),MONTH(G452),DAY(G452)),OFFSET('SLA-parameter DRIFT'!$A$1,R452,Q452-1),OFFSET('SLA-parameter DRIFT'!$A$1,3,Q452-1))</f>
        <v>#N/A</v>
      </c>
      <c r="U452" s="182" t="e">
        <f t="shared" ca="1" si="35"/>
        <v>#N/A</v>
      </c>
      <c r="V452" s="92" t="str">
        <f t="shared" si="36"/>
        <v/>
      </c>
      <c r="W452" s="192"/>
      <c r="Y452" s="193"/>
      <c r="Z452" s="193"/>
    </row>
    <row r="453" spans="2:26" s="60" customFormat="1" ht="15" x14ac:dyDescent="0.25">
      <c r="B453" s="183"/>
      <c r="C453" s="184"/>
      <c r="D453" s="80"/>
      <c r="E453" s="81"/>
      <c r="F453" s="86"/>
      <c r="G453" s="185"/>
      <c r="H453" s="82"/>
      <c r="I453" s="185"/>
      <c r="J453" s="82"/>
      <c r="K453" s="186"/>
      <c r="L453" s="187"/>
      <c r="M453" s="188" t="str">
        <f>IF(ISBLANK(E453),"",IF(E453&lt;&gt;"VULA Basis","Ikke viktig",IF(ISNUMBER(MATCH(D453,Postnummer!A:A,0)),VLOOKUP(D453,Postnummer!A:D,4,0),"Distrikt")))</f>
        <v/>
      </c>
      <c r="N453" s="188">
        <f t="shared" si="37"/>
        <v>0</v>
      </c>
      <c r="O453" s="188">
        <f t="shared" si="38"/>
        <v>0</v>
      </c>
      <c r="P453" s="189" t="str">
        <f t="shared" si="39"/>
        <v/>
      </c>
      <c r="Q453" s="182" t="e">
        <f>MATCH(P453,'SLA-parameter DRIFT'!$2:$2,0)</f>
        <v>#N/A</v>
      </c>
      <c r="R453" s="182" t="e">
        <f ca="1">MATCH(TIME(HOUR(H453),MINUTE(H453),SECOND(H453)),OFFSET('SLA-parameter DRIFT'!$A$1,0,Q453-1,1000,1))</f>
        <v>#N/A</v>
      </c>
      <c r="S453" s="190" t="e">
        <f ca="1">DATE(YEAR(T453),MONTH(T453),DAY(T453))
+VLOOKUP(TIME(HOUR(T453),MINUTE(T453)-1,0),OFFSET('SLA-parameter DRIFT'!$A$1,2,Q453-1,4,3),3)
+VLOOKUP(TIME(HOUR(T453),MINUTE(T453)-1,0),OFFSET('SLA-parameter DRIFT'!$A$1,2,Q453-1,4,3),2)</f>
        <v>#N/A</v>
      </c>
      <c r="T453" s="191" t="e">
        <f ca="1">VLOOKUP(DATE(YEAR(G453),MONTH(G453),DAY(G453)),Virkedager!C:G,2,0)+
IF(VLOOKUP(DATE(YEAR(G453),MONTH(G453),DAY(G453)),Virkedager!C:G,2,0)=DATE(YEAR(G453),MONTH(G453),DAY(G453)),OFFSET('SLA-parameter DRIFT'!$A$1,R453,Q453-1),OFFSET('SLA-parameter DRIFT'!$A$1,3,Q453-1))</f>
        <v>#N/A</v>
      </c>
      <c r="U453" s="182" t="e">
        <f t="shared" ca="1" si="35"/>
        <v>#N/A</v>
      </c>
      <c r="V453" s="92" t="str">
        <f t="shared" si="36"/>
        <v/>
      </c>
      <c r="W453" s="192"/>
      <c r="Y453" s="193"/>
      <c r="Z453" s="193"/>
    </row>
    <row r="454" spans="2:26" s="60" customFormat="1" ht="15" x14ac:dyDescent="0.25">
      <c r="B454" s="183"/>
      <c r="C454" s="184"/>
      <c r="D454" s="80"/>
      <c r="E454" s="81"/>
      <c r="F454" s="86"/>
      <c r="G454" s="185"/>
      <c r="H454" s="82"/>
      <c r="I454" s="185"/>
      <c r="J454" s="82"/>
      <c r="K454" s="186"/>
      <c r="L454" s="187"/>
      <c r="M454" s="188" t="str">
        <f>IF(ISBLANK(E454),"",IF(E454&lt;&gt;"VULA Basis","Ikke viktig",IF(ISNUMBER(MATCH(D454,Postnummer!A:A,0)),VLOOKUP(D454,Postnummer!A:D,4,0),"Distrikt")))</f>
        <v/>
      </c>
      <c r="N454" s="188">
        <f t="shared" si="37"/>
        <v>0</v>
      </c>
      <c r="O454" s="188">
        <f t="shared" si="38"/>
        <v>0</v>
      </c>
      <c r="P454" s="189" t="str">
        <f t="shared" si="39"/>
        <v/>
      </c>
      <c r="Q454" s="182" t="e">
        <f>MATCH(P454,'SLA-parameter DRIFT'!$2:$2,0)</f>
        <v>#N/A</v>
      </c>
      <c r="R454" s="182" t="e">
        <f ca="1">MATCH(TIME(HOUR(H454),MINUTE(H454),SECOND(H454)),OFFSET('SLA-parameter DRIFT'!$A$1,0,Q454-1,1000,1))</f>
        <v>#N/A</v>
      </c>
      <c r="S454" s="190" t="e">
        <f ca="1">DATE(YEAR(T454),MONTH(T454),DAY(T454))
+VLOOKUP(TIME(HOUR(T454),MINUTE(T454)-1,0),OFFSET('SLA-parameter DRIFT'!$A$1,2,Q454-1,4,3),3)
+VLOOKUP(TIME(HOUR(T454),MINUTE(T454)-1,0),OFFSET('SLA-parameter DRIFT'!$A$1,2,Q454-1,4,3),2)</f>
        <v>#N/A</v>
      </c>
      <c r="T454" s="191" t="e">
        <f ca="1">VLOOKUP(DATE(YEAR(G454),MONTH(G454),DAY(G454)),Virkedager!C:G,2,0)+
IF(VLOOKUP(DATE(YEAR(G454),MONTH(G454),DAY(G454)),Virkedager!C:G,2,0)=DATE(YEAR(G454),MONTH(G454),DAY(G454)),OFFSET('SLA-parameter DRIFT'!$A$1,R454,Q454-1),OFFSET('SLA-parameter DRIFT'!$A$1,3,Q454-1))</f>
        <v>#N/A</v>
      </c>
      <c r="U454" s="182" t="e">
        <f t="shared" ref="U454:U517" ca="1" si="40">O454&lt;=S454</f>
        <v>#N/A</v>
      </c>
      <c r="V454" s="92" t="str">
        <f t="shared" si="36"/>
        <v/>
      </c>
      <c r="W454" s="192"/>
      <c r="Y454" s="193"/>
      <c r="Z454" s="193"/>
    </row>
    <row r="455" spans="2:26" s="60" customFormat="1" ht="15" x14ac:dyDescent="0.25">
      <c r="B455" s="183"/>
      <c r="C455" s="184"/>
      <c r="D455" s="80"/>
      <c r="E455" s="81"/>
      <c r="F455" s="86"/>
      <c r="G455" s="185"/>
      <c r="H455" s="82"/>
      <c r="I455" s="185"/>
      <c r="J455" s="82"/>
      <c r="K455" s="186"/>
      <c r="L455" s="187"/>
      <c r="M455" s="188" t="str">
        <f>IF(ISBLANK(E455),"",IF(E455&lt;&gt;"VULA Basis","Ikke viktig",IF(ISNUMBER(MATCH(D455,Postnummer!A:A,0)),VLOOKUP(D455,Postnummer!A:D,4,0),"Distrikt")))</f>
        <v/>
      </c>
      <c r="N455" s="188">
        <f t="shared" si="37"/>
        <v>0</v>
      </c>
      <c r="O455" s="188">
        <f t="shared" si="38"/>
        <v>0</v>
      </c>
      <c r="P455" s="189" t="str">
        <f t="shared" si="39"/>
        <v/>
      </c>
      <c r="Q455" s="182" t="e">
        <f>MATCH(P455,'SLA-parameter DRIFT'!$2:$2,0)</f>
        <v>#N/A</v>
      </c>
      <c r="R455" s="182" t="e">
        <f ca="1">MATCH(TIME(HOUR(H455),MINUTE(H455),SECOND(H455)),OFFSET('SLA-parameter DRIFT'!$A$1,0,Q455-1,1000,1))</f>
        <v>#N/A</v>
      </c>
      <c r="S455" s="190" t="e">
        <f ca="1">DATE(YEAR(T455),MONTH(T455),DAY(T455))
+VLOOKUP(TIME(HOUR(T455),MINUTE(T455)-1,0),OFFSET('SLA-parameter DRIFT'!$A$1,2,Q455-1,4,3),3)
+VLOOKUP(TIME(HOUR(T455),MINUTE(T455)-1,0),OFFSET('SLA-parameter DRIFT'!$A$1,2,Q455-1,4,3),2)</f>
        <v>#N/A</v>
      </c>
      <c r="T455" s="191" t="e">
        <f ca="1">VLOOKUP(DATE(YEAR(G455),MONTH(G455),DAY(G455)),Virkedager!C:G,2,0)+
IF(VLOOKUP(DATE(YEAR(G455),MONTH(G455),DAY(G455)),Virkedager!C:G,2,0)=DATE(YEAR(G455),MONTH(G455),DAY(G455)),OFFSET('SLA-parameter DRIFT'!$A$1,R455,Q455-1),OFFSET('SLA-parameter DRIFT'!$A$1,3,Q455-1))</f>
        <v>#N/A</v>
      </c>
      <c r="U455" s="182" t="e">
        <f t="shared" ca="1" si="40"/>
        <v>#N/A</v>
      </c>
      <c r="V455" s="92" t="str">
        <f t="shared" si="36"/>
        <v/>
      </c>
      <c r="W455" s="192"/>
      <c r="Y455" s="193"/>
      <c r="Z455" s="193"/>
    </row>
    <row r="456" spans="2:26" s="60" customFormat="1" ht="15" x14ac:dyDescent="0.25">
      <c r="B456" s="183"/>
      <c r="C456" s="184"/>
      <c r="D456" s="80"/>
      <c r="E456" s="81"/>
      <c r="F456" s="86"/>
      <c r="G456" s="185"/>
      <c r="H456" s="82"/>
      <c r="I456" s="185"/>
      <c r="J456" s="82"/>
      <c r="K456" s="186"/>
      <c r="L456" s="187"/>
      <c r="M456" s="188" t="str">
        <f>IF(ISBLANK(E456),"",IF(E456&lt;&gt;"VULA Basis","Ikke viktig",IF(ISNUMBER(MATCH(D456,Postnummer!A:A,0)),VLOOKUP(D456,Postnummer!A:D,4,0),"Distrikt")))</f>
        <v/>
      </c>
      <c r="N456" s="188">
        <f t="shared" si="37"/>
        <v>0</v>
      </c>
      <c r="O456" s="188">
        <f t="shared" si="38"/>
        <v>0</v>
      </c>
      <c r="P456" s="189" t="str">
        <f t="shared" si="39"/>
        <v/>
      </c>
      <c r="Q456" s="182" t="e">
        <f>MATCH(P456,'SLA-parameter DRIFT'!$2:$2,0)</f>
        <v>#N/A</v>
      </c>
      <c r="R456" s="182" t="e">
        <f ca="1">MATCH(TIME(HOUR(H456),MINUTE(H456),SECOND(H456)),OFFSET('SLA-parameter DRIFT'!$A$1,0,Q456-1,1000,1))</f>
        <v>#N/A</v>
      </c>
      <c r="S456" s="190" t="e">
        <f ca="1">DATE(YEAR(T456),MONTH(T456),DAY(T456))
+VLOOKUP(TIME(HOUR(T456),MINUTE(T456)-1,0),OFFSET('SLA-parameter DRIFT'!$A$1,2,Q456-1,4,3),3)
+VLOOKUP(TIME(HOUR(T456),MINUTE(T456)-1,0),OFFSET('SLA-parameter DRIFT'!$A$1,2,Q456-1,4,3),2)</f>
        <v>#N/A</v>
      </c>
      <c r="T456" s="191" t="e">
        <f ca="1">VLOOKUP(DATE(YEAR(G456),MONTH(G456),DAY(G456)),Virkedager!C:G,2,0)+
IF(VLOOKUP(DATE(YEAR(G456),MONTH(G456),DAY(G456)),Virkedager!C:G,2,0)=DATE(YEAR(G456),MONTH(G456),DAY(G456)),OFFSET('SLA-parameter DRIFT'!$A$1,R456,Q456-1),OFFSET('SLA-parameter DRIFT'!$A$1,3,Q456-1))</f>
        <v>#N/A</v>
      </c>
      <c r="U456" s="182" t="e">
        <f t="shared" ca="1" si="40"/>
        <v>#N/A</v>
      </c>
      <c r="V456" s="92" t="str">
        <f t="shared" si="36"/>
        <v/>
      </c>
      <c r="W456" s="192"/>
      <c r="Y456" s="193"/>
      <c r="Z456" s="193"/>
    </row>
    <row r="457" spans="2:26" s="60" customFormat="1" ht="15" x14ac:dyDescent="0.25">
      <c r="B457" s="183"/>
      <c r="C457" s="184"/>
      <c r="D457" s="80"/>
      <c r="E457" s="81"/>
      <c r="F457" s="86"/>
      <c r="G457" s="185"/>
      <c r="H457" s="82"/>
      <c r="I457" s="185"/>
      <c r="J457" s="82"/>
      <c r="K457" s="186"/>
      <c r="L457" s="187"/>
      <c r="M457" s="188" t="str">
        <f>IF(ISBLANK(E457),"",IF(E457&lt;&gt;"VULA Basis","Ikke viktig",IF(ISNUMBER(MATCH(D457,Postnummer!A:A,0)),VLOOKUP(D457,Postnummer!A:D,4,0),"Distrikt")))</f>
        <v/>
      </c>
      <c r="N457" s="188">
        <f t="shared" si="37"/>
        <v>0</v>
      </c>
      <c r="O457" s="188">
        <f t="shared" si="38"/>
        <v>0</v>
      </c>
      <c r="P457" s="189" t="str">
        <f t="shared" si="39"/>
        <v/>
      </c>
      <c r="Q457" s="182" t="e">
        <f>MATCH(P457,'SLA-parameter DRIFT'!$2:$2,0)</f>
        <v>#N/A</v>
      </c>
      <c r="R457" s="182" t="e">
        <f ca="1">MATCH(TIME(HOUR(H457),MINUTE(H457),SECOND(H457)),OFFSET('SLA-parameter DRIFT'!$A$1,0,Q457-1,1000,1))</f>
        <v>#N/A</v>
      </c>
      <c r="S457" s="190" t="e">
        <f ca="1">DATE(YEAR(T457),MONTH(T457),DAY(T457))
+VLOOKUP(TIME(HOUR(T457),MINUTE(T457)-1,0),OFFSET('SLA-parameter DRIFT'!$A$1,2,Q457-1,4,3),3)
+VLOOKUP(TIME(HOUR(T457),MINUTE(T457)-1,0),OFFSET('SLA-parameter DRIFT'!$A$1,2,Q457-1,4,3),2)</f>
        <v>#N/A</v>
      </c>
      <c r="T457" s="191" t="e">
        <f ca="1">VLOOKUP(DATE(YEAR(G457),MONTH(G457),DAY(G457)),Virkedager!C:G,2,0)+
IF(VLOOKUP(DATE(YEAR(G457),MONTH(G457),DAY(G457)),Virkedager!C:G,2,0)=DATE(YEAR(G457),MONTH(G457),DAY(G457)),OFFSET('SLA-parameter DRIFT'!$A$1,R457,Q457-1),OFFSET('SLA-parameter DRIFT'!$A$1,3,Q457-1))</f>
        <v>#N/A</v>
      </c>
      <c r="U457" s="182" t="e">
        <f t="shared" ca="1" si="40"/>
        <v>#N/A</v>
      </c>
      <c r="V457" s="92" t="str">
        <f t="shared" si="36"/>
        <v/>
      </c>
      <c r="W457" s="192"/>
      <c r="Y457" s="193"/>
      <c r="Z457" s="193"/>
    </row>
    <row r="458" spans="2:26" s="60" customFormat="1" ht="15" x14ac:dyDescent="0.25">
      <c r="B458" s="183"/>
      <c r="C458" s="184"/>
      <c r="D458" s="80"/>
      <c r="E458" s="81"/>
      <c r="F458" s="86"/>
      <c r="G458" s="185"/>
      <c r="H458" s="82"/>
      <c r="I458" s="185"/>
      <c r="J458" s="82"/>
      <c r="K458" s="186"/>
      <c r="L458" s="187"/>
      <c r="M458" s="188" t="str">
        <f>IF(ISBLANK(E458),"",IF(E458&lt;&gt;"VULA Basis","Ikke viktig",IF(ISNUMBER(MATCH(D458,Postnummer!A:A,0)),VLOOKUP(D458,Postnummer!A:D,4,0),"Distrikt")))</f>
        <v/>
      </c>
      <c r="N458" s="188">
        <f t="shared" si="37"/>
        <v>0</v>
      </c>
      <c r="O458" s="188">
        <f t="shared" si="38"/>
        <v>0</v>
      </c>
      <c r="P458" s="189" t="str">
        <f t="shared" si="39"/>
        <v/>
      </c>
      <c r="Q458" s="182" t="e">
        <f>MATCH(P458,'SLA-parameter DRIFT'!$2:$2,0)</f>
        <v>#N/A</v>
      </c>
      <c r="R458" s="182" t="e">
        <f ca="1">MATCH(TIME(HOUR(H458),MINUTE(H458),SECOND(H458)),OFFSET('SLA-parameter DRIFT'!$A$1,0,Q458-1,1000,1))</f>
        <v>#N/A</v>
      </c>
      <c r="S458" s="190" t="e">
        <f ca="1">DATE(YEAR(T458),MONTH(T458),DAY(T458))
+VLOOKUP(TIME(HOUR(T458),MINUTE(T458)-1,0),OFFSET('SLA-parameter DRIFT'!$A$1,2,Q458-1,4,3),3)
+VLOOKUP(TIME(HOUR(T458),MINUTE(T458)-1,0),OFFSET('SLA-parameter DRIFT'!$A$1,2,Q458-1,4,3),2)</f>
        <v>#N/A</v>
      </c>
      <c r="T458" s="191" t="e">
        <f ca="1">VLOOKUP(DATE(YEAR(G458),MONTH(G458),DAY(G458)),Virkedager!C:G,2,0)+
IF(VLOOKUP(DATE(YEAR(G458),MONTH(G458),DAY(G458)),Virkedager!C:G,2,0)=DATE(YEAR(G458),MONTH(G458),DAY(G458)),OFFSET('SLA-parameter DRIFT'!$A$1,R458,Q458-1),OFFSET('SLA-parameter DRIFT'!$A$1,3,Q458-1))</f>
        <v>#N/A</v>
      </c>
      <c r="U458" s="182" t="e">
        <f t="shared" ca="1" si="40"/>
        <v>#N/A</v>
      </c>
      <c r="V458" s="92" t="str">
        <f t="shared" si="36"/>
        <v/>
      </c>
      <c r="W458" s="192"/>
      <c r="Y458" s="193"/>
      <c r="Z458" s="193"/>
    </row>
    <row r="459" spans="2:26" s="60" customFormat="1" ht="15" x14ac:dyDescent="0.25">
      <c r="B459" s="183"/>
      <c r="C459" s="184"/>
      <c r="D459" s="80"/>
      <c r="E459" s="81"/>
      <c r="F459" s="86"/>
      <c r="G459" s="185"/>
      <c r="H459" s="82"/>
      <c r="I459" s="185"/>
      <c r="J459" s="82"/>
      <c r="K459" s="186"/>
      <c r="L459" s="187"/>
      <c r="M459" s="188" t="str">
        <f>IF(ISBLANK(E459),"",IF(E459&lt;&gt;"VULA Basis","Ikke viktig",IF(ISNUMBER(MATCH(D459,Postnummer!A:A,0)),VLOOKUP(D459,Postnummer!A:D,4,0),"Distrikt")))</f>
        <v/>
      </c>
      <c r="N459" s="188">
        <f t="shared" si="37"/>
        <v>0</v>
      </c>
      <c r="O459" s="188">
        <f t="shared" si="38"/>
        <v>0</v>
      </c>
      <c r="P459" s="189" t="str">
        <f t="shared" si="39"/>
        <v/>
      </c>
      <c r="Q459" s="182" t="e">
        <f>MATCH(P459,'SLA-parameter DRIFT'!$2:$2,0)</f>
        <v>#N/A</v>
      </c>
      <c r="R459" s="182" t="e">
        <f ca="1">MATCH(TIME(HOUR(H459),MINUTE(H459),SECOND(H459)),OFFSET('SLA-parameter DRIFT'!$A$1,0,Q459-1,1000,1))</f>
        <v>#N/A</v>
      </c>
      <c r="S459" s="190" t="e">
        <f ca="1">DATE(YEAR(T459),MONTH(T459),DAY(T459))
+VLOOKUP(TIME(HOUR(T459),MINUTE(T459)-1,0),OFFSET('SLA-parameter DRIFT'!$A$1,2,Q459-1,4,3),3)
+VLOOKUP(TIME(HOUR(T459),MINUTE(T459)-1,0),OFFSET('SLA-parameter DRIFT'!$A$1,2,Q459-1,4,3),2)</f>
        <v>#N/A</v>
      </c>
      <c r="T459" s="191" t="e">
        <f ca="1">VLOOKUP(DATE(YEAR(G459),MONTH(G459),DAY(G459)),Virkedager!C:G,2,0)+
IF(VLOOKUP(DATE(YEAR(G459),MONTH(G459),DAY(G459)),Virkedager!C:G,2,0)=DATE(YEAR(G459),MONTH(G459),DAY(G459)),OFFSET('SLA-parameter DRIFT'!$A$1,R459,Q459-1),OFFSET('SLA-parameter DRIFT'!$A$1,3,Q459-1))</f>
        <v>#N/A</v>
      </c>
      <c r="U459" s="182" t="e">
        <f t="shared" ca="1" si="40"/>
        <v>#N/A</v>
      </c>
      <c r="V459" s="92" t="str">
        <f t="shared" si="36"/>
        <v/>
      </c>
      <c r="W459" s="192"/>
      <c r="Y459" s="193"/>
      <c r="Z459" s="193"/>
    </row>
    <row r="460" spans="2:26" s="60" customFormat="1" ht="15" x14ac:dyDescent="0.25">
      <c r="B460" s="183"/>
      <c r="C460" s="184"/>
      <c r="D460" s="80"/>
      <c r="E460" s="81"/>
      <c r="F460" s="86"/>
      <c r="G460" s="185"/>
      <c r="H460" s="82"/>
      <c r="I460" s="185"/>
      <c r="J460" s="82"/>
      <c r="K460" s="186"/>
      <c r="L460" s="187"/>
      <c r="M460" s="188" t="str">
        <f>IF(ISBLANK(E460),"",IF(E460&lt;&gt;"VULA Basis","Ikke viktig",IF(ISNUMBER(MATCH(D460,Postnummer!A:A,0)),VLOOKUP(D460,Postnummer!A:D,4,0),"Distrikt")))</f>
        <v/>
      </c>
      <c r="N460" s="188">
        <f t="shared" si="37"/>
        <v>0</v>
      </c>
      <c r="O460" s="188">
        <f t="shared" si="38"/>
        <v>0</v>
      </c>
      <c r="P460" s="189" t="str">
        <f t="shared" si="39"/>
        <v/>
      </c>
      <c r="Q460" s="182" t="e">
        <f>MATCH(P460,'SLA-parameter DRIFT'!$2:$2,0)</f>
        <v>#N/A</v>
      </c>
      <c r="R460" s="182" t="e">
        <f ca="1">MATCH(TIME(HOUR(H460),MINUTE(H460),SECOND(H460)),OFFSET('SLA-parameter DRIFT'!$A$1,0,Q460-1,1000,1))</f>
        <v>#N/A</v>
      </c>
      <c r="S460" s="190" t="e">
        <f ca="1">DATE(YEAR(T460),MONTH(T460),DAY(T460))
+VLOOKUP(TIME(HOUR(T460),MINUTE(T460)-1,0),OFFSET('SLA-parameter DRIFT'!$A$1,2,Q460-1,4,3),3)
+VLOOKUP(TIME(HOUR(T460),MINUTE(T460)-1,0),OFFSET('SLA-parameter DRIFT'!$A$1,2,Q460-1,4,3),2)</f>
        <v>#N/A</v>
      </c>
      <c r="T460" s="191" t="e">
        <f ca="1">VLOOKUP(DATE(YEAR(G460),MONTH(G460),DAY(G460)),Virkedager!C:G,2,0)+
IF(VLOOKUP(DATE(YEAR(G460),MONTH(G460),DAY(G460)),Virkedager!C:G,2,0)=DATE(YEAR(G460),MONTH(G460),DAY(G460)),OFFSET('SLA-parameter DRIFT'!$A$1,R460,Q460-1),OFFSET('SLA-parameter DRIFT'!$A$1,3,Q460-1))</f>
        <v>#N/A</v>
      </c>
      <c r="U460" s="182" t="e">
        <f t="shared" ca="1" si="40"/>
        <v>#N/A</v>
      </c>
      <c r="V460" s="92" t="str">
        <f t="shared" si="36"/>
        <v/>
      </c>
      <c r="W460" s="192"/>
      <c r="Y460" s="193"/>
      <c r="Z460" s="193"/>
    </row>
    <row r="461" spans="2:26" s="60" customFormat="1" ht="15" x14ac:dyDescent="0.25">
      <c r="B461" s="183"/>
      <c r="C461" s="184"/>
      <c r="D461" s="80"/>
      <c r="E461" s="81"/>
      <c r="F461" s="86"/>
      <c r="G461" s="185"/>
      <c r="H461" s="82"/>
      <c r="I461" s="185"/>
      <c r="J461" s="82"/>
      <c r="K461" s="186"/>
      <c r="L461" s="187"/>
      <c r="M461" s="188" t="str">
        <f>IF(ISBLANK(E461),"",IF(E461&lt;&gt;"VULA Basis","Ikke viktig",IF(ISNUMBER(MATCH(D461,Postnummer!A:A,0)),VLOOKUP(D461,Postnummer!A:D,4,0),"Distrikt")))</f>
        <v/>
      </c>
      <c r="N461" s="188">
        <f t="shared" si="37"/>
        <v>0</v>
      </c>
      <c r="O461" s="188">
        <f t="shared" si="38"/>
        <v>0</v>
      </c>
      <c r="P461" s="189" t="str">
        <f t="shared" si="39"/>
        <v/>
      </c>
      <c r="Q461" s="182" t="e">
        <f>MATCH(P461,'SLA-parameter DRIFT'!$2:$2,0)</f>
        <v>#N/A</v>
      </c>
      <c r="R461" s="182" t="e">
        <f ca="1">MATCH(TIME(HOUR(H461),MINUTE(H461),SECOND(H461)),OFFSET('SLA-parameter DRIFT'!$A$1,0,Q461-1,1000,1))</f>
        <v>#N/A</v>
      </c>
      <c r="S461" s="190" t="e">
        <f ca="1">DATE(YEAR(T461),MONTH(T461),DAY(T461))
+VLOOKUP(TIME(HOUR(T461),MINUTE(T461)-1,0),OFFSET('SLA-parameter DRIFT'!$A$1,2,Q461-1,4,3),3)
+VLOOKUP(TIME(HOUR(T461),MINUTE(T461)-1,0),OFFSET('SLA-parameter DRIFT'!$A$1,2,Q461-1,4,3),2)</f>
        <v>#N/A</v>
      </c>
      <c r="T461" s="191" t="e">
        <f ca="1">VLOOKUP(DATE(YEAR(G461),MONTH(G461),DAY(G461)),Virkedager!C:G,2,0)+
IF(VLOOKUP(DATE(YEAR(G461),MONTH(G461),DAY(G461)),Virkedager!C:G,2,0)=DATE(YEAR(G461),MONTH(G461),DAY(G461)),OFFSET('SLA-parameter DRIFT'!$A$1,R461,Q461-1),OFFSET('SLA-parameter DRIFT'!$A$1,3,Q461-1))</f>
        <v>#N/A</v>
      </c>
      <c r="U461" s="182" t="e">
        <f t="shared" ca="1" si="40"/>
        <v>#N/A</v>
      </c>
      <c r="V461" s="92" t="str">
        <f t="shared" si="36"/>
        <v/>
      </c>
      <c r="W461" s="192"/>
      <c r="Y461" s="193"/>
      <c r="Z461" s="193"/>
    </row>
    <row r="462" spans="2:26" s="60" customFormat="1" ht="15" x14ac:dyDescent="0.25">
      <c r="B462" s="183"/>
      <c r="C462" s="184"/>
      <c r="D462" s="80"/>
      <c r="E462" s="81"/>
      <c r="F462" s="86"/>
      <c r="G462" s="185"/>
      <c r="H462" s="82"/>
      <c r="I462" s="185"/>
      <c r="J462" s="82"/>
      <c r="K462" s="186"/>
      <c r="L462" s="187"/>
      <c r="M462" s="188" t="str">
        <f>IF(ISBLANK(E462),"",IF(E462&lt;&gt;"VULA Basis","Ikke viktig",IF(ISNUMBER(MATCH(D462,Postnummer!A:A,0)),VLOOKUP(D462,Postnummer!A:D,4,0),"Distrikt")))</f>
        <v/>
      </c>
      <c r="N462" s="188">
        <f t="shared" si="37"/>
        <v>0</v>
      </c>
      <c r="O462" s="188">
        <f t="shared" si="38"/>
        <v>0</v>
      </c>
      <c r="P462" s="189" t="str">
        <f t="shared" si="39"/>
        <v/>
      </c>
      <c r="Q462" s="182" t="e">
        <f>MATCH(P462,'SLA-parameter DRIFT'!$2:$2,0)</f>
        <v>#N/A</v>
      </c>
      <c r="R462" s="182" t="e">
        <f ca="1">MATCH(TIME(HOUR(H462),MINUTE(H462),SECOND(H462)),OFFSET('SLA-parameter DRIFT'!$A$1,0,Q462-1,1000,1))</f>
        <v>#N/A</v>
      </c>
      <c r="S462" s="190" t="e">
        <f ca="1">DATE(YEAR(T462),MONTH(T462),DAY(T462))
+VLOOKUP(TIME(HOUR(T462),MINUTE(T462)-1,0),OFFSET('SLA-parameter DRIFT'!$A$1,2,Q462-1,4,3),3)
+VLOOKUP(TIME(HOUR(T462),MINUTE(T462)-1,0),OFFSET('SLA-parameter DRIFT'!$A$1,2,Q462-1,4,3),2)</f>
        <v>#N/A</v>
      </c>
      <c r="T462" s="191" t="e">
        <f ca="1">VLOOKUP(DATE(YEAR(G462),MONTH(G462),DAY(G462)),Virkedager!C:G,2,0)+
IF(VLOOKUP(DATE(YEAR(G462),MONTH(G462),DAY(G462)),Virkedager!C:G,2,0)=DATE(YEAR(G462),MONTH(G462),DAY(G462)),OFFSET('SLA-parameter DRIFT'!$A$1,R462,Q462-1),OFFSET('SLA-parameter DRIFT'!$A$1,3,Q462-1))</f>
        <v>#N/A</v>
      </c>
      <c r="U462" s="182" t="e">
        <f t="shared" ca="1" si="40"/>
        <v>#N/A</v>
      </c>
      <c r="V462" s="92" t="str">
        <f t="shared" si="36"/>
        <v/>
      </c>
      <c r="W462" s="192"/>
      <c r="Y462" s="193"/>
      <c r="Z462" s="193"/>
    </row>
    <row r="463" spans="2:26" s="60" customFormat="1" ht="15" x14ac:dyDescent="0.25">
      <c r="B463" s="183"/>
      <c r="C463" s="184"/>
      <c r="D463" s="80"/>
      <c r="E463" s="81"/>
      <c r="F463" s="86"/>
      <c r="G463" s="185"/>
      <c r="H463" s="82"/>
      <c r="I463" s="185"/>
      <c r="J463" s="82"/>
      <c r="K463" s="186"/>
      <c r="L463" s="187"/>
      <c r="M463" s="188" t="str">
        <f>IF(ISBLANK(E463),"",IF(E463&lt;&gt;"VULA Basis","Ikke viktig",IF(ISNUMBER(MATCH(D463,Postnummer!A:A,0)),VLOOKUP(D463,Postnummer!A:D,4,0),"Distrikt")))</f>
        <v/>
      </c>
      <c r="N463" s="188">
        <f t="shared" si="37"/>
        <v>0</v>
      </c>
      <c r="O463" s="188">
        <f t="shared" si="38"/>
        <v>0</v>
      </c>
      <c r="P463" s="189" t="str">
        <f t="shared" si="39"/>
        <v/>
      </c>
      <c r="Q463" s="182" t="e">
        <f>MATCH(P463,'SLA-parameter DRIFT'!$2:$2,0)</f>
        <v>#N/A</v>
      </c>
      <c r="R463" s="182" t="e">
        <f ca="1">MATCH(TIME(HOUR(H463),MINUTE(H463),SECOND(H463)),OFFSET('SLA-parameter DRIFT'!$A$1,0,Q463-1,1000,1))</f>
        <v>#N/A</v>
      </c>
      <c r="S463" s="190" t="e">
        <f ca="1">DATE(YEAR(T463),MONTH(T463),DAY(T463))
+VLOOKUP(TIME(HOUR(T463),MINUTE(T463)-1,0),OFFSET('SLA-parameter DRIFT'!$A$1,2,Q463-1,4,3),3)
+VLOOKUP(TIME(HOUR(T463),MINUTE(T463)-1,0),OFFSET('SLA-parameter DRIFT'!$A$1,2,Q463-1,4,3),2)</f>
        <v>#N/A</v>
      </c>
      <c r="T463" s="191" t="e">
        <f ca="1">VLOOKUP(DATE(YEAR(G463),MONTH(G463),DAY(G463)),Virkedager!C:G,2,0)+
IF(VLOOKUP(DATE(YEAR(G463),MONTH(G463),DAY(G463)),Virkedager!C:G,2,0)=DATE(YEAR(G463),MONTH(G463),DAY(G463)),OFFSET('SLA-parameter DRIFT'!$A$1,R463,Q463-1),OFFSET('SLA-parameter DRIFT'!$A$1,3,Q463-1))</f>
        <v>#N/A</v>
      </c>
      <c r="U463" s="182" t="e">
        <f t="shared" ca="1" si="40"/>
        <v>#N/A</v>
      </c>
      <c r="V463" s="92" t="str">
        <f t="shared" si="36"/>
        <v/>
      </c>
      <c r="W463" s="192"/>
      <c r="Y463" s="193"/>
      <c r="Z463" s="193"/>
    </row>
    <row r="464" spans="2:26" s="60" customFormat="1" ht="15" x14ac:dyDescent="0.25">
      <c r="B464" s="183"/>
      <c r="C464" s="184"/>
      <c r="D464" s="80"/>
      <c r="E464" s="81"/>
      <c r="F464" s="86"/>
      <c r="G464" s="185"/>
      <c r="H464" s="82"/>
      <c r="I464" s="185"/>
      <c r="J464" s="82"/>
      <c r="K464" s="186"/>
      <c r="L464" s="187"/>
      <c r="M464" s="188" t="str">
        <f>IF(ISBLANK(E464),"",IF(E464&lt;&gt;"VULA Basis","Ikke viktig",IF(ISNUMBER(MATCH(D464,Postnummer!A:A,0)),VLOOKUP(D464,Postnummer!A:D,4,0),"Distrikt")))</f>
        <v/>
      </c>
      <c r="N464" s="188">
        <f t="shared" si="37"/>
        <v>0</v>
      </c>
      <c r="O464" s="188">
        <f t="shared" si="38"/>
        <v>0</v>
      </c>
      <c r="P464" s="189" t="str">
        <f t="shared" si="39"/>
        <v/>
      </c>
      <c r="Q464" s="182" t="e">
        <f>MATCH(P464,'SLA-parameter DRIFT'!$2:$2,0)</f>
        <v>#N/A</v>
      </c>
      <c r="R464" s="182" t="e">
        <f ca="1">MATCH(TIME(HOUR(H464),MINUTE(H464),SECOND(H464)),OFFSET('SLA-parameter DRIFT'!$A$1,0,Q464-1,1000,1))</f>
        <v>#N/A</v>
      </c>
      <c r="S464" s="190" t="e">
        <f ca="1">DATE(YEAR(T464),MONTH(T464),DAY(T464))
+VLOOKUP(TIME(HOUR(T464),MINUTE(T464)-1,0),OFFSET('SLA-parameter DRIFT'!$A$1,2,Q464-1,4,3),3)
+VLOOKUP(TIME(HOUR(T464),MINUTE(T464)-1,0),OFFSET('SLA-parameter DRIFT'!$A$1,2,Q464-1,4,3),2)</f>
        <v>#N/A</v>
      </c>
      <c r="T464" s="191" t="e">
        <f ca="1">VLOOKUP(DATE(YEAR(G464),MONTH(G464),DAY(G464)),Virkedager!C:G,2,0)+
IF(VLOOKUP(DATE(YEAR(G464),MONTH(G464),DAY(G464)),Virkedager!C:G,2,0)=DATE(YEAR(G464),MONTH(G464),DAY(G464)),OFFSET('SLA-parameter DRIFT'!$A$1,R464,Q464-1),OFFSET('SLA-parameter DRIFT'!$A$1,3,Q464-1))</f>
        <v>#N/A</v>
      </c>
      <c r="U464" s="182" t="e">
        <f t="shared" ca="1" si="40"/>
        <v>#N/A</v>
      </c>
      <c r="V464" s="92" t="str">
        <f t="shared" si="36"/>
        <v/>
      </c>
      <c r="W464" s="192"/>
      <c r="Y464" s="193"/>
      <c r="Z464" s="193"/>
    </row>
    <row r="465" spans="2:26" s="60" customFormat="1" ht="15" x14ac:dyDescent="0.25">
      <c r="B465" s="183"/>
      <c r="C465" s="184"/>
      <c r="D465" s="80"/>
      <c r="E465" s="81"/>
      <c r="F465" s="86"/>
      <c r="G465" s="185"/>
      <c r="H465" s="82"/>
      <c r="I465" s="185"/>
      <c r="J465" s="82"/>
      <c r="K465" s="186"/>
      <c r="L465" s="187"/>
      <c r="M465" s="188" t="str">
        <f>IF(ISBLANK(E465),"",IF(E465&lt;&gt;"VULA Basis","Ikke viktig",IF(ISNUMBER(MATCH(D465,Postnummer!A:A,0)),VLOOKUP(D465,Postnummer!A:D,4,0),"Distrikt")))</f>
        <v/>
      </c>
      <c r="N465" s="188">
        <f t="shared" si="37"/>
        <v>0</v>
      </c>
      <c r="O465" s="188">
        <f t="shared" si="38"/>
        <v>0</v>
      </c>
      <c r="P465" s="189" t="str">
        <f t="shared" si="39"/>
        <v/>
      </c>
      <c r="Q465" s="182" t="e">
        <f>MATCH(P465,'SLA-parameter DRIFT'!$2:$2,0)</f>
        <v>#N/A</v>
      </c>
      <c r="R465" s="182" t="e">
        <f ca="1">MATCH(TIME(HOUR(H465),MINUTE(H465),SECOND(H465)),OFFSET('SLA-parameter DRIFT'!$A$1,0,Q465-1,1000,1))</f>
        <v>#N/A</v>
      </c>
      <c r="S465" s="190" t="e">
        <f ca="1">DATE(YEAR(T465),MONTH(T465),DAY(T465))
+VLOOKUP(TIME(HOUR(T465),MINUTE(T465)-1,0),OFFSET('SLA-parameter DRIFT'!$A$1,2,Q465-1,4,3),3)
+VLOOKUP(TIME(HOUR(T465),MINUTE(T465)-1,0),OFFSET('SLA-parameter DRIFT'!$A$1,2,Q465-1,4,3),2)</f>
        <v>#N/A</v>
      </c>
      <c r="T465" s="191" t="e">
        <f ca="1">VLOOKUP(DATE(YEAR(G465),MONTH(G465),DAY(G465)),Virkedager!C:G,2,0)+
IF(VLOOKUP(DATE(YEAR(G465),MONTH(G465),DAY(G465)),Virkedager!C:G,2,0)=DATE(YEAR(G465),MONTH(G465),DAY(G465)),OFFSET('SLA-parameter DRIFT'!$A$1,R465,Q465-1),OFFSET('SLA-parameter DRIFT'!$A$1,3,Q465-1))</f>
        <v>#N/A</v>
      </c>
      <c r="U465" s="182" t="e">
        <f t="shared" ca="1" si="40"/>
        <v>#N/A</v>
      </c>
      <c r="V465" s="92" t="str">
        <f t="shared" si="36"/>
        <v/>
      </c>
      <c r="W465" s="192"/>
      <c r="Y465" s="193"/>
      <c r="Z465" s="193"/>
    </row>
    <row r="466" spans="2:26" s="60" customFormat="1" ht="15" x14ac:dyDescent="0.25">
      <c r="B466" s="183"/>
      <c r="C466" s="184"/>
      <c r="D466" s="80"/>
      <c r="E466" s="81"/>
      <c r="F466" s="86"/>
      <c r="G466" s="185"/>
      <c r="H466" s="82"/>
      <c r="I466" s="185"/>
      <c r="J466" s="82"/>
      <c r="K466" s="186"/>
      <c r="L466" s="187"/>
      <c r="M466" s="188" t="str">
        <f>IF(ISBLANK(E466),"",IF(E466&lt;&gt;"VULA Basis","Ikke viktig",IF(ISNUMBER(MATCH(D466,Postnummer!A:A,0)),VLOOKUP(D466,Postnummer!A:D,4,0),"Distrikt")))</f>
        <v/>
      </c>
      <c r="N466" s="188">
        <f t="shared" si="37"/>
        <v>0</v>
      </c>
      <c r="O466" s="188">
        <f t="shared" si="38"/>
        <v>0</v>
      </c>
      <c r="P466" s="189" t="str">
        <f t="shared" si="39"/>
        <v/>
      </c>
      <c r="Q466" s="182" t="e">
        <f>MATCH(P466,'SLA-parameter DRIFT'!$2:$2,0)</f>
        <v>#N/A</v>
      </c>
      <c r="R466" s="182" t="e">
        <f ca="1">MATCH(TIME(HOUR(H466),MINUTE(H466),SECOND(H466)),OFFSET('SLA-parameter DRIFT'!$A$1,0,Q466-1,1000,1))</f>
        <v>#N/A</v>
      </c>
      <c r="S466" s="190" t="e">
        <f ca="1">DATE(YEAR(T466),MONTH(T466),DAY(T466))
+VLOOKUP(TIME(HOUR(T466),MINUTE(T466)-1,0),OFFSET('SLA-parameter DRIFT'!$A$1,2,Q466-1,4,3),3)
+VLOOKUP(TIME(HOUR(T466),MINUTE(T466)-1,0),OFFSET('SLA-parameter DRIFT'!$A$1,2,Q466-1,4,3),2)</f>
        <v>#N/A</v>
      </c>
      <c r="T466" s="191" t="e">
        <f ca="1">VLOOKUP(DATE(YEAR(G466),MONTH(G466),DAY(G466)),Virkedager!C:G,2,0)+
IF(VLOOKUP(DATE(YEAR(G466),MONTH(G466),DAY(G466)),Virkedager!C:G,2,0)=DATE(YEAR(G466),MONTH(G466),DAY(G466)),OFFSET('SLA-parameter DRIFT'!$A$1,R466,Q466-1),OFFSET('SLA-parameter DRIFT'!$A$1,3,Q466-1))</f>
        <v>#N/A</v>
      </c>
      <c r="U466" s="182" t="e">
        <f t="shared" ca="1" si="40"/>
        <v>#N/A</v>
      </c>
      <c r="V466" s="92" t="str">
        <f t="shared" si="36"/>
        <v/>
      </c>
      <c r="W466" s="192"/>
      <c r="Y466" s="193"/>
      <c r="Z466" s="193"/>
    </row>
    <row r="467" spans="2:26" s="60" customFormat="1" ht="15" x14ac:dyDescent="0.25">
      <c r="B467" s="183"/>
      <c r="C467" s="184"/>
      <c r="D467" s="80"/>
      <c r="E467" s="81"/>
      <c r="F467" s="86"/>
      <c r="G467" s="185"/>
      <c r="H467" s="82"/>
      <c r="I467" s="185"/>
      <c r="J467" s="82"/>
      <c r="K467" s="186"/>
      <c r="L467" s="187"/>
      <c r="M467" s="188" t="str">
        <f>IF(ISBLANK(E467),"",IF(E467&lt;&gt;"VULA Basis","Ikke viktig",IF(ISNUMBER(MATCH(D467,Postnummer!A:A,0)),VLOOKUP(D467,Postnummer!A:D,4,0),"Distrikt")))</f>
        <v/>
      </c>
      <c r="N467" s="188">
        <f t="shared" si="37"/>
        <v>0</v>
      </c>
      <c r="O467" s="188">
        <f t="shared" si="38"/>
        <v>0</v>
      </c>
      <c r="P467" s="189" t="str">
        <f t="shared" si="39"/>
        <v/>
      </c>
      <c r="Q467" s="182" t="e">
        <f>MATCH(P467,'SLA-parameter DRIFT'!$2:$2,0)</f>
        <v>#N/A</v>
      </c>
      <c r="R467" s="182" t="e">
        <f ca="1">MATCH(TIME(HOUR(H467),MINUTE(H467),SECOND(H467)),OFFSET('SLA-parameter DRIFT'!$A$1,0,Q467-1,1000,1))</f>
        <v>#N/A</v>
      </c>
      <c r="S467" s="190" t="e">
        <f ca="1">DATE(YEAR(T467),MONTH(T467),DAY(T467))
+VLOOKUP(TIME(HOUR(T467),MINUTE(T467)-1,0),OFFSET('SLA-parameter DRIFT'!$A$1,2,Q467-1,4,3),3)
+VLOOKUP(TIME(HOUR(T467),MINUTE(T467)-1,0),OFFSET('SLA-parameter DRIFT'!$A$1,2,Q467-1,4,3),2)</f>
        <v>#N/A</v>
      </c>
      <c r="T467" s="191" t="e">
        <f ca="1">VLOOKUP(DATE(YEAR(G467),MONTH(G467),DAY(G467)),Virkedager!C:G,2,0)+
IF(VLOOKUP(DATE(YEAR(G467),MONTH(G467),DAY(G467)),Virkedager!C:G,2,0)=DATE(YEAR(G467),MONTH(G467),DAY(G467)),OFFSET('SLA-parameter DRIFT'!$A$1,R467,Q467-1),OFFSET('SLA-parameter DRIFT'!$A$1,3,Q467-1))</f>
        <v>#N/A</v>
      </c>
      <c r="U467" s="182" t="e">
        <f t="shared" ca="1" si="40"/>
        <v>#N/A</v>
      </c>
      <c r="V467" s="92" t="str">
        <f t="shared" si="36"/>
        <v/>
      </c>
      <c r="W467" s="192"/>
      <c r="Y467" s="193"/>
      <c r="Z467" s="193"/>
    </row>
    <row r="468" spans="2:26" s="60" customFormat="1" ht="15" x14ac:dyDescent="0.25">
      <c r="B468" s="183"/>
      <c r="C468" s="184"/>
      <c r="D468" s="80"/>
      <c r="E468" s="81"/>
      <c r="F468" s="86"/>
      <c r="G468" s="185"/>
      <c r="H468" s="82"/>
      <c r="I468" s="185"/>
      <c r="J468" s="82"/>
      <c r="K468" s="186"/>
      <c r="L468" s="187"/>
      <c r="M468" s="188" t="str">
        <f>IF(ISBLANK(E468),"",IF(E468&lt;&gt;"VULA Basis","Ikke viktig",IF(ISNUMBER(MATCH(D468,Postnummer!A:A,0)),VLOOKUP(D468,Postnummer!A:D,4,0),"Distrikt")))</f>
        <v/>
      </c>
      <c r="N468" s="188">
        <f t="shared" si="37"/>
        <v>0</v>
      </c>
      <c r="O468" s="188">
        <f t="shared" si="38"/>
        <v>0</v>
      </c>
      <c r="P468" s="189" t="str">
        <f t="shared" si="39"/>
        <v/>
      </c>
      <c r="Q468" s="182" t="e">
        <f>MATCH(P468,'SLA-parameter DRIFT'!$2:$2,0)</f>
        <v>#N/A</v>
      </c>
      <c r="R468" s="182" t="e">
        <f ca="1">MATCH(TIME(HOUR(H468),MINUTE(H468),SECOND(H468)),OFFSET('SLA-parameter DRIFT'!$A$1,0,Q468-1,1000,1))</f>
        <v>#N/A</v>
      </c>
      <c r="S468" s="190" t="e">
        <f ca="1">DATE(YEAR(T468),MONTH(T468),DAY(T468))
+VLOOKUP(TIME(HOUR(T468),MINUTE(T468)-1,0),OFFSET('SLA-parameter DRIFT'!$A$1,2,Q468-1,4,3),3)
+VLOOKUP(TIME(HOUR(T468),MINUTE(T468)-1,0),OFFSET('SLA-parameter DRIFT'!$A$1,2,Q468-1,4,3),2)</f>
        <v>#N/A</v>
      </c>
      <c r="T468" s="191" t="e">
        <f ca="1">VLOOKUP(DATE(YEAR(G468),MONTH(G468),DAY(G468)),Virkedager!C:G,2,0)+
IF(VLOOKUP(DATE(YEAR(G468),MONTH(G468),DAY(G468)),Virkedager!C:G,2,0)=DATE(YEAR(G468),MONTH(G468),DAY(G468)),OFFSET('SLA-parameter DRIFT'!$A$1,R468,Q468-1),OFFSET('SLA-parameter DRIFT'!$A$1,3,Q468-1))</f>
        <v>#N/A</v>
      </c>
      <c r="U468" s="182" t="e">
        <f t="shared" ca="1" si="40"/>
        <v>#N/A</v>
      </c>
      <c r="V468" s="92" t="str">
        <f t="shared" si="36"/>
        <v/>
      </c>
      <c r="W468" s="192"/>
      <c r="Y468" s="193"/>
      <c r="Z468" s="193"/>
    </row>
    <row r="469" spans="2:26" s="60" customFormat="1" ht="15" x14ac:dyDescent="0.25">
      <c r="B469" s="183"/>
      <c r="C469" s="184"/>
      <c r="D469" s="80"/>
      <c r="E469" s="81"/>
      <c r="F469" s="86"/>
      <c r="G469" s="185"/>
      <c r="H469" s="82"/>
      <c r="I469" s="185"/>
      <c r="J469" s="82"/>
      <c r="K469" s="186"/>
      <c r="L469" s="187"/>
      <c r="M469" s="188" t="str">
        <f>IF(ISBLANK(E469),"",IF(E469&lt;&gt;"VULA Basis","Ikke viktig",IF(ISNUMBER(MATCH(D469,Postnummer!A:A,0)),VLOOKUP(D469,Postnummer!A:D,4,0),"Distrikt")))</f>
        <v/>
      </c>
      <c r="N469" s="188">
        <f t="shared" si="37"/>
        <v>0</v>
      </c>
      <c r="O469" s="188">
        <f t="shared" si="38"/>
        <v>0</v>
      </c>
      <c r="P469" s="189" t="str">
        <f t="shared" si="39"/>
        <v/>
      </c>
      <c r="Q469" s="182" t="e">
        <f>MATCH(P469,'SLA-parameter DRIFT'!$2:$2,0)</f>
        <v>#N/A</v>
      </c>
      <c r="R469" s="182" t="e">
        <f ca="1">MATCH(TIME(HOUR(H469),MINUTE(H469),SECOND(H469)),OFFSET('SLA-parameter DRIFT'!$A$1,0,Q469-1,1000,1))</f>
        <v>#N/A</v>
      </c>
      <c r="S469" s="190" t="e">
        <f ca="1">DATE(YEAR(T469),MONTH(T469),DAY(T469))
+VLOOKUP(TIME(HOUR(T469),MINUTE(T469)-1,0),OFFSET('SLA-parameter DRIFT'!$A$1,2,Q469-1,4,3),3)
+VLOOKUP(TIME(HOUR(T469),MINUTE(T469)-1,0),OFFSET('SLA-parameter DRIFT'!$A$1,2,Q469-1,4,3),2)</f>
        <v>#N/A</v>
      </c>
      <c r="T469" s="191" t="e">
        <f ca="1">VLOOKUP(DATE(YEAR(G469),MONTH(G469),DAY(G469)),Virkedager!C:G,2,0)+
IF(VLOOKUP(DATE(YEAR(G469),MONTH(G469),DAY(G469)),Virkedager!C:G,2,0)=DATE(YEAR(G469),MONTH(G469),DAY(G469)),OFFSET('SLA-parameter DRIFT'!$A$1,R469,Q469-1),OFFSET('SLA-parameter DRIFT'!$A$1,3,Q469-1))</f>
        <v>#N/A</v>
      </c>
      <c r="U469" s="182" t="e">
        <f t="shared" ca="1" si="40"/>
        <v>#N/A</v>
      </c>
      <c r="V469" s="92" t="str">
        <f t="shared" si="36"/>
        <v/>
      </c>
      <c r="W469" s="192"/>
      <c r="Y469" s="193"/>
      <c r="Z469" s="193"/>
    </row>
    <row r="470" spans="2:26" s="60" customFormat="1" ht="15" x14ac:dyDescent="0.25">
      <c r="B470" s="183"/>
      <c r="C470" s="184"/>
      <c r="D470" s="80"/>
      <c r="E470" s="81"/>
      <c r="F470" s="86"/>
      <c r="G470" s="185"/>
      <c r="H470" s="82"/>
      <c r="I470" s="185"/>
      <c r="J470" s="82"/>
      <c r="K470" s="186"/>
      <c r="L470" s="187"/>
      <c r="M470" s="188" t="str">
        <f>IF(ISBLANK(E470),"",IF(E470&lt;&gt;"VULA Basis","Ikke viktig",IF(ISNUMBER(MATCH(D470,Postnummer!A:A,0)),VLOOKUP(D470,Postnummer!A:D,4,0),"Distrikt")))</f>
        <v/>
      </c>
      <c r="N470" s="188">
        <f t="shared" si="37"/>
        <v>0</v>
      </c>
      <c r="O470" s="188">
        <f t="shared" si="38"/>
        <v>0</v>
      </c>
      <c r="P470" s="189" t="str">
        <f t="shared" si="39"/>
        <v/>
      </c>
      <c r="Q470" s="182" t="e">
        <f>MATCH(P470,'SLA-parameter DRIFT'!$2:$2,0)</f>
        <v>#N/A</v>
      </c>
      <c r="R470" s="182" t="e">
        <f ca="1">MATCH(TIME(HOUR(H470),MINUTE(H470),SECOND(H470)),OFFSET('SLA-parameter DRIFT'!$A$1,0,Q470-1,1000,1))</f>
        <v>#N/A</v>
      </c>
      <c r="S470" s="190" t="e">
        <f ca="1">DATE(YEAR(T470),MONTH(T470),DAY(T470))
+VLOOKUP(TIME(HOUR(T470),MINUTE(T470)-1,0),OFFSET('SLA-parameter DRIFT'!$A$1,2,Q470-1,4,3),3)
+VLOOKUP(TIME(HOUR(T470),MINUTE(T470)-1,0),OFFSET('SLA-parameter DRIFT'!$A$1,2,Q470-1,4,3),2)</f>
        <v>#N/A</v>
      </c>
      <c r="T470" s="191" t="e">
        <f ca="1">VLOOKUP(DATE(YEAR(G470),MONTH(G470),DAY(G470)),Virkedager!C:G,2,0)+
IF(VLOOKUP(DATE(YEAR(G470),MONTH(G470),DAY(G470)),Virkedager!C:G,2,0)=DATE(YEAR(G470),MONTH(G470),DAY(G470)),OFFSET('SLA-parameter DRIFT'!$A$1,R470,Q470-1),OFFSET('SLA-parameter DRIFT'!$A$1,3,Q470-1))</f>
        <v>#N/A</v>
      </c>
      <c r="U470" s="182" t="e">
        <f t="shared" ca="1" si="40"/>
        <v>#N/A</v>
      </c>
      <c r="V470" s="92" t="str">
        <f t="shared" si="36"/>
        <v/>
      </c>
      <c r="W470" s="192"/>
      <c r="Y470" s="193"/>
      <c r="Z470" s="193"/>
    </row>
    <row r="471" spans="2:26" s="60" customFormat="1" ht="15" x14ac:dyDescent="0.25">
      <c r="B471" s="183"/>
      <c r="C471" s="184"/>
      <c r="D471" s="80"/>
      <c r="E471" s="81"/>
      <c r="F471" s="86"/>
      <c r="G471" s="185"/>
      <c r="H471" s="82"/>
      <c r="I471" s="185"/>
      <c r="J471" s="82"/>
      <c r="K471" s="186"/>
      <c r="L471" s="187"/>
      <c r="M471" s="188" t="str">
        <f>IF(ISBLANK(E471),"",IF(E471&lt;&gt;"VULA Basis","Ikke viktig",IF(ISNUMBER(MATCH(D471,Postnummer!A:A,0)),VLOOKUP(D471,Postnummer!A:D,4,0),"Distrikt")))</f>
        <v/>
      </c>
      <c r="N471" s="188">
        <f t="shared" si="37"/>
        <v>0</v>
      </c>
      <c r="O471" s="188">
        <f t="shared" si="38"/>
        <v>0</v>
      </c>
      <c r="P471" s="189" t="str">
        <f t="shared" si="39"/>
        <v/>
      </c>
      <c r="Q471" s="182" t="e">
        <f>MATCH(P471,'SLA-parameter DRIFT'!$2:$2,0)</f>
        <v>#N/A</v>
      </c>
      <c r="R471" s="182" t="e">
        <f ca="1">MATCH(TIME(HOUR(H471),MINUTE(H471),SECOND(H471)),OFFSET('SLA-parameter DRIFT'!$A$1,0,Q471-1,1000,1))</f>
        <v>#N/A</v>
      </c>
      <c r="S471" s="190" t="e">
        <f ca="1">DATE(YEAR(T471),MONTH(T471),DAY(T471))
+VLOOKUP(TIME(HOUR(T471),MINUTE(T471)-1,0),OFFSET('SLA-parameter DRIFT'!$A$1,2,Q471-1,4,3),3)
+VLOOKUP(TIME(HOUR(T471),MINUTE(T471)-1,0),OFFSET('SLA-parameter DRIFT'!$A$1,2,Q471-1,4,3),2)</f>
        <v>#N/A</v>
      </c>
      <c r="T471" s="191" t="e">
        <f ca="1">VLOOKUP(DATE(YEAR(G471),MONTH(G471),DAY(G471)),Virkedager!C:G,2,0)+
IF(VLOOKUP(DATE(YEAR(G471),MONTH(G471),DAY(G471)),Virkedager!C:G,2,0)=DATE(YEAR(G471),MONTH(G471),DAY(G471)),OFFSET('SLA-parameter DRIFT'!$A$1,R471,Q471-1),OFFSET('SLA-parameter DRIFT'!$A$1,3,Q471-1))</f>
        <v>#N/A</v>
      </c>
      <c r="U471" s="182" t="e">
        <f t="shared" ca="1" si="40"/>
        <v>#N/A</v>
      </c>
      <c r="V471" s="92" t="str">
        <f t="shared" si="36"/>
        <v/>
      </c>
      <c r="W471" s="192"/>
      <c r="Y471" s="193"/>
      <c r="Z471" s="193"/>
    </row>
    <row r="472" spans="2:26" s="60" customFormat="1" ht="15" x14ac:dyDescent="0.25">
      <c r="B472" s="183"/>
      <c r="C472" s="184"/>
      <c r="D472" s="80"/>
      <c r="E472" s="81"/>
      <c r="F472" s="86"/>
      <c r="G472" s="185"/>
      <c r="H472" s="82"/>
      <c r="I472" s="185"/>
      <c r="J472" s="82"/>
      <c r="K472" s="186"/>
      <c r="L472" s="187"/>
      <c r="M472" s="188" t="str">
        <f>IF(ISBLANK(E472),"",IF(E472&lt;&gt;"VULA Basis","Ikke viktig",IF(ISNUMBER(MATCH(D472,Postnummer!A:A,0)),VLOOKUP(D472,Postnummer!A:D,4,0),"Distrikt")))</f>
        <v/>
      </c>
      <c r="N472" s="188">
        <f t="shared" si="37"/>
        <v>0</v>
      </c>
      <c r="O472" s="188">
        <f t="shared" si="38"/>
        <v>0</v>
      </c>
      <c r="P472" s="189" t="str">
        <f t="shared" si="39"/>
        <v/>
      </c>
      <c r="Q472" s="182" t="e">
        <f>MATCH(P472,'SLA-parameter DRIFT'!$2:$2,0)</f>
        <v>#N/A</v>
      </c>
      <c r="R472" s="182" t="e">
        <f ca="1">MATCH(TIME(HOUR(H472),MINUTE(H472),SECOND(H472)),OFFSET('SLA-parameter DRIFT'!$A$1,0,Q472-1,1000,1))</f>
        <v>#N/A</v>
      </c>
      <c r="S472" s="190" t="e">
        <f ca="1">DATE(YEAR(T472),MONTH(T472),DAY(T472))
+VLOOKUP(TIME(HOUR(T472),MINUTE(T472)-1,0),OFFSET('SLA-parameter DRIFT'!$A$1,2,Q472-1,4,3),3)
+VLOOKUP(TIME(HOUR(T472),MINUTE(T472)-1,0),OFFSET('SLA-parameter DRIFT'!$A$1,2,Q472-1,4,3),2)</f>
        <v>#N/A</v>
      </c>
      <c r="T472" s="191" t="e">
        <f ca="1">VLOOKUP(DATE(YEAR(G472),MONTH(G472),DAY(G472)),Virkedager!C:G,2,0)+
IF(VLOOKUP(DATE(YEAR(G472),MONTH(G472),DAY(G472)),Virkedager!C:G,2,0)=DATE(YEAR(G472),MONTH(G472),DAY(G472)),OFFSET('SLA-parameter DRIFT'!$A$1,R472,Q472-1),OFFSET('SLA-parameter DRIFT'!$A$1,3,Q472-1))</f>
        <v>#N/A</v>
      </c>
      <c r="U472" s="182" t="e">
        <f t="shared" ca="1" si="40"/>
        <v>#N/A</v>
      </c>
      <c r="V472" s="92" t="str">
        <f t="shared" si="36"/>
        <v/>
      </c>
      <c r="W472" s="192"/>
      <c r="Y472" s="193"/>
      <c r="Z472" s="193"/>
    </row>
    <row r="473" spans="2:26" s="60" customFormat="1" ht="15" x14ac:dyDescent="0.25">
      <c r="B473" s="183"/>
      <c r="C473" s="184"/>
      <c r="D473" s="80"/>
      <c r="E473" s="81"/>
      <c r="F473" s="86"/>
      <c r="G473" s="185"/>
      <c r="H473" s="82"/>
      <c r="I473" s="185"/>
      <c r="J473" s="82"/>
      <c r="K473" s="186"/>
      <c r="L473" s="187"/>
      <c r="M473" s="188" t="str">
        <f>IF(ISBLANK(E473),"",IF(E473&lt;&gt;"VULA Basis","Ikke viktig",IF(ISNUMBER(MATCH(D473,Postnummer!A:A,0)),VLOOKUP(D473,Postnummer!A:D,4,0),"Distrikt")))</f>
        <v/>
      </c>
      <c r="N473" s="188">
        <f t="shared" si="37"/>
        <v>0</v>
      </c>
      <c r="O473" s="188">
        <f t="shared" si="38"/>
        <v>0</v>
      </c>
      <c r="P473" s="189" t="str">
        <f t="shared" si="39"/>
        <v/>
      </c>
      <c r="Q473" s="182" t="e">
        <f>MATCH(P473,'SLA-parameter DRIFT'!$2:$2,0)</f>
        <v>#N/A</v>
      </c>
      <c r="R473" s="182" t="e">
        <f ca="1">MATCH(TIME(HOUR(H473),MINUTE(H473),SECOND(H473)),OFFSET('SLA-parameter DRIFT'!$A$1,0,Q473-1,1000,1))</f>
        <v>#N/A</v>
      </c>
      <c r="S473" s="190" t="e">
        <f ca="1">DATE(YEAR(T473),MONTH(T473),DAY(T473))
+VLOOKUP(TIME(HOUR(T473),MINUTE(T473)-1,0),OFFSET('SLA-parameter DRIFT'!$A$1,2,Q473-1,4,3),3)
+VLOOKUP(TIME(HOUR(T473),MINUTE(T473)-1,0),OFFSET('SLA-parameter DRIFT'!$A$1,2,Q473-1,4,3),2)</f>
        <v>#N/A</v>
      </c>
      <c r="T473" s="191" t="e">
        <f ca="1">VLOOKUP(DATE(YEAR(G473),MONTH(G473),DAY(G473)),Virkedager!C:G,2,0)+
IF(VLOOKUP(DATE(YEAR(G473),MONTH(G473),DAY(G473)),Virkedager!C:G,2,0)=DATE(YEAR(G473),MONTH(G473),DAY(G473)),OFFSET('SLA-parameter DRIFT'!$A$1,R473,Q473-1),OFFSET('SLA-parameter DRIFT'!$A$1,3,Q473-1))</f>
        <v>#N/A</v>
      </c>
      <c r="U473" s="182" t="e">
        <f t="shared" ca="1" si="40"/>
        <v>#N/A</v>
      </c>
      <c r="V473" s="92" t="str">
        <f t="shared" si="36"/>
        <v/>
      </c>
      <c r="W473" s="192"/>
      <c r="Y473" s="193"/>
      <c r="Z473" s="193"/>
    </row>
    <row r="474" spans="2:26" s="60" customFormat="1" ht="15" x14ac:dyDescent="0.25">
      <c r="B474" s="183"/>
      <c r="C474" s="184"/>
      <c r="D474" s="80"/>
      <c r="E474" s="81"/>
      <c r="F474" s="86"/>
      <c r="G474" s="185"/>
      <c r="H474" s="82"/>
      <c r="I474" s="185"/>
      <c r="J474" s="82"/>
      <c r="K474" s="186"/>
      <c r="L474" s="187"/>
      <c r="M474" s="188" t="str">
        <f>IF(ISBLANK(E474),"",IF(E474&lt;&gt;"VULA Basis","Ikke viktig",IF(ISNUMBER(MATCH(D474,Postnummer!A:A,0)),VLOOKUP(D474,Postnummer!A:D,4,0),"Distrikt")))</f>
        <v/>
      </c>
      <c r="N474" s="188">
        <f t="shared" si="37"/>
        <v>0</v>
      </c>
      <c r="O474" s="188">
        <f t="shared" si="38"/>
        <v>0</v>
      </c>
      <c r="P474" s="189" t="str">
        <f t="shared" si="39"/>
        <v/>
      </c>
      <c r="Q474" s="182" t="e">
        <f>MATCH(P474,'SLA-parameter DRIFT'!$2:$2,0)</f>
        <v>#N/A</v>
      </c>
      <c r="R474" s="182" t="e">
        <f ca="1">MATCH(TIME(HOUR(H474),MINUTE(H474),SECOND(H474)),OFFSET('SLA-parameter DRIFT'!$A$1,0,Q474-1,1000,1))</f>
        <v>#N/A</v>
      </c>
      <c r="S474" s="190" t="e">
        <f ca="1">DATE(YEAR(T474),MONTH(T474),DAY(T474))
+VLOOKUP(TIME(HOUR(T474),MINUTE(T474)-1,0),OFFSET('SLA-parameter DRIFT'!$A$1,2,Q474-1,4,3),3)
+VLOOKUP(TIME(HOUR(T474),MINUTE(T474)-1,0),OFFSET('SLA-parameter DRIFT'!$A$1,2,Q474-1,4,3),2)</f>
        <v>#N/A</v>
      </c>
      <c r="T474" s="191" t="e">
        <f ca="1">VLOOKUP(DATE(YEAR(G474),MONTH(G474),DAY(G474)),Virkedager!C:G,2,0)+
IF(VLOOKUP(DATE(YEAR(G474),MONTH(G474),DAY(G474)),Virkedager!C:G,2,0)=DATE(YEAR(G474),MONTH(G474),DAY(G474)),OFFSET('SLA-parameter DRIFT'!$A$1,R474,Q474-1),OFFSET('SLA-parameter DRIFT'!$A$1,3,Q474-1))</f>
        <v>#N/A</v>
      </c>
      <c r="U474" s="182" t="e">
        <f t="shared" ca="1" si="40"/>
        <v>#N/A</v>
      </c>
      <c r="V474" s="92" t="str">
        <f t="shared" si="36"/>
        <v/>
      </c>
      <c r="W474" s="192"/>
      <c r="Y474" s="193"/>
      <c r="Z474" s="193"/>
    </row>
    <row r="475" spans="2:26" s="60" customFormat="1" ht="15" x14ac:dyDescent="0.25">
      <c r="B475" s="183"/>
      <c r="C475" s="184"/>
      <c r="D475" s="80"/>
      <c r="E475" s="81"/>
      <c r="F475" s="86"/>
      <c r="G475" s="185"/>
      <c r="H475" s="82"/>
      <c r="I475" s="185"/>
      <c r="J475" s="82"/>
      <c r="K475" s="186"/>
      <c r="L475" s="187"/>
      <c r="M475" s="188" t="str">
        <f>IF(ISBLANK(E475),"",IF(E475&lt;&gt;"VULA Basis","Ikke viktig",IF(ISNUMBER(MATCH(D475,Postnummer!A:A,0)),VLOOKUP(D475,Postnummer!A:D,4,0),"Distrikt")))</f>
        <v/>
      </c>
      <c r="N475" s="188">
        <f t="shared" si="37"/>
        <v>0</v>
      </c>
      <c r="O475" s="188">
        <f t="shared" si="38"/>
        <v>0</v>
      </c>
      <c r="P475" s="189" t="str">
        <f t="shared" si="39"/>
        <v/>
      </c>
      <c r="Q475" s="182" t="e">
        <f>MATCH(P475,'SLA-parameter DRIFT'!$2:$2,0)</f>
        <v>#N/A</v>
      </c>
      <c r="R475" s="182" t="e">
        <f ca="1">MATCH(TIME(HOUR(H475),MINUTE(H475),SECOND(H475)),OFFSET('SLA-parameter DRIFT'!$A$1,0,Q475-1,1000,1))</f>
        <v>#N/A</v>
      </c>
      <c r="S475" s="190" t="e">
        <f ca="1">DATE(YEAR(T475),MONTH(T475),DAY(T475))
+VLOOKUP(TIME(HOUR(T475),MINUTE(T475)-1,0),OFFSET('SLA-parameter DRIFT'!$A$1,2,Q475-1,4,3),3)
+VLOOKUP(TIME(HOUR(T475),MINUTE(T475)-1,0),OFFSET('SLA-parameter DRIFT'!$A$1,2,Q475-1,4,3),2)</f>
        <v>#N/A</v>
      </c>
      <c r="T475" s="191" t="e">
        <f ca="1">VLOOKUP(DATE(YEAR(G475),MONTH(G475),DAY(G475)),Virkedager!C:G,2,0)+
IF(VLOOKUP(DATE(YEAR(G475),MONTH(G475),DAY(G475)),Virkedager!C:G,2,0)=DATE(YEAR(G475),MONTH(G475),DAY(G475)),OFFSET('SLA-parameter DRIFT'!$A$1,R475,Q475-1),OFFSET('SLA-parameter DRIFT'!$A$1,3,Q475-1))</f>
        <v>#N/A</v>
      </c>
      <c r="U475" s="182" t="e">
        <f t="shared" ca="1" si="40"/>
        <v>#N/A</v>
      </c>
      <c r="V475" s="92" t="str">
        <f t="shared" si="36"/>
        <v/>
      </c>
      <c r="W475" s="192"/>
      <c r="Y475" s="193"/>
      <c r="Z475" s="193"/>
    </row>
    <row r="476" spans="2:26" s="60" customFormat="1" ht="15" x14ac:dyDescent="0.25">
      <c r="B476" s="183"/>
      <c r="C476" s="184"/>
      <c r="D476" s="80"/>
      <c r="E476" s="81"/>
      <c r="F476" s="86"/>
      <c r="G476" s="185"/>
      <c r="H476" s="82"/>
      <c r="I476" s="185"/>
      <c r="J476" s="82"/>
      <c r="K476" s="186"/>
      <c r="L476" s="187"/>
      <c r="M476" s="188" t="str">
        <f>IF(ISBLANK(E476),"",IF(E476&lt;&gt;"VULA Basis","Ikke viktig",IF(ISNUMBER(MATCH(D476,Postnummer!A:A,0)),VLOOKUP(D476,Postnummer!A:D,4,0),"Distrikt")))</f>
        <v/>
      </c>
      <c r="N476" s="188">
        <f t="shared" si="37"/>
        <v>0</v>
      </c>
      <c r="O476" s="188">
        <f t="shared" si="38"/>
        <v>0</v>
      </c>
      <c r="P476" s="189" t="str">
        <f t="shared" si="39"/>
        <v/>
      </c>
      <c r="Q476" s="182" t="e">
        <f>MATCH(P476,'SLA-parameter DRIFT'!$2:$2,0)</f>
        <v>#N/A</v>
      </c>
      <c r="R476" s="182" t="e">
        <f ca="1">MATCH(TIME(HOUR(H476),MINUTE(H476),SECOND(H476)),OFFSET('SLA-parameter DRIFT'!$A$1,0,Q476-1,1000,1))</f>
        <v>#N/A</v>
      </c>
      <c r="S476" s="190" t="e">
        <f ca="1">DATE(YEAR(T476),MONTH(T476),DAY(T476))
+VLOOKUP(TIME(HOUR(T476),MINUTE(T476)-1,0),OFFSET('SLA-parameter DRIFT'!$A$1,2,Q476-1,4,3),3)
+VLOOKUP(TIME(HOUR(T476),MINUTE(T476)-1,0),OFFSET('SLA-parameter DRIFT'!$A$1,2,Q476-1,4,3),2)</f>
        <v>#N/A</v>
      </c>
      <c r="T476" s="191" t="e">
        <f ca="1">VLOOKUP(DATE(YEAR(G476),MONTH(G476),DAY(G476)),Virkedager!C:G,2,0)+
IF(VLOOKUP(DATE(YEAR(G476),MONTH(G476),DAY(G476)),Virkedager!C:G,2,0)=DATE(YEAR(G476),MONTH(G476),DAY(G476)),OFFSET('SLA-parameter DRIFT'!$A$1,R476,Q476-1),OFFSET('SLA-parameter DRIFT'!$A$1,3,Q476-1))</f>
        <v>#N/A</v>
      </c>
      <c r="U476" s="182" t="e">
        <f t="shared" ca="1" si="40"/>
        <v>#N/A</v>
      </c>
      <c r="V476" s="92" t="str">
        <f t="shared" si="36"/>
        <v/>
      </c>
      <c r="W476" s="192"/>
      <c r="Y476" s="193"/>
      <c r="Z476" s="193"/>
    </row>
    <row r="477" spans="2:26" s="60" customFormat="1" ht="15" x14ac:dyDescent="0.25">
      <c r="B477" s="183"/>
      <c r="C477" s="184"/>
      <c r="D477" s="80"/>
      <c r="E477" s="81"/>
      <c r="F477" s="86"/>
      <c r="G477" s="185"/>
      <c r="H477" s="82"/>
      <c r="I477" s="185"/>
      <c r="J477" s="82"/>
      <c r="K477" s="186"/>
      <c r="L477" s="187"/>
      <c r="M477" s="188" t="str">
        <f>IF(ISBLANK(E477),"",IF(E477&lt;&gt;"VULA Basis","Ikke viktig",IF(ISNUMBER(MATCH(D477,Postnummer!A:A,0)),VLOOKUP(D477,Postnummer!A:D,4,0),"Distrikt")))</f>
        <v/>
      </c>
      <c r="N477" s="188">
        <f t="shared" si="37"/>
        <v>0</v>
      </c>
      <c r="O477" s="188">
        <f t="shared" si="38"/>
        <v>0</v>
      </c>
      <c r="P477" s="189" t="str">
        <f t="shared" si="39"/>
        <v/>
      </c>
      <c r="Q477" s="182" t="e">
        <f>MATCH(P477,'SLA-parameter DRIFT'!$2:$2,0)</f>
        <v>#N/A</v>
      </c>
      <c r="R477" s="182" t="e">
        <f ca="1">MATCH(TIME(HOUR(H477),MINUTE(H477),SECOND(H477)),OFFSET('SLA-parameter DRIFT'!$A$1,0,Q477-1,1000,1))</f>
        <v>#N/A</v>
      </c>
      <c r="S477" s="190" t="e">
        <f ca="1">DATE(YEAR(T477),MONTH(T477),DAY(T477))
+VLOOKUP(TIME(HOUR(T477),MINUTE(T477)-1,0),OFFSET('SLA-parameter DRIFT'!$A$1,2,Q477-1,4,3),3)
+VLOOKUP(TIME(HOUR(T477),MINUTE(T477)-1,0),OFFSET('SLA-parameter DRIFT'!$A$1,2,Q477-1,4,3),2)</f>
        <v>#N/A</v>
      </c>
      <c r="T477" s="191" t="e">
        <f ca="1">VLOOKUP(DATE(YEAR(G477),MONTH(G477),DAY(G477)),Virkedager!C:G,2,0)+
IF(VLOOKUP(DATE(YEAR(G477),MONTH(G477),DAY(G477)),Virkedager!C:G,2,0)=DATE(YEAR(G477),MONTH(G477),DAY(G477)),OFFSET('SLA-parameter DRIFT'!$A$1,R477,Q477-1),OFFSET('SLA-parameter DRIFT'!$A$1,3,Q477-1))</f>
        <v>#N/A</v>
      </c>
      <c r="U477" s="182" t="e">
        <f t="shared" ca="1" si="40"/>
        <v>#N/A</v>
      </c>
      <c r="V477" s="92" t="str">
        <f t="shared" si="36"/>
        <v/>
      </c>
      <c r="W477" s="192"/>
      <c r="Y477" s="193"/>
      <c r="Z477" s="193"/>
    </row>
    <row r="478" spans="2:26" s="60" customFormat="1" ht="15" x14ac:dyDescent="0.25">
      <c r="B478" s="183"/>
      <c r="C478" s="184"/>
      <c r="D478" s="80"/>
      <c r="E478" s="81"/>
      <c r="F478" s="86"/>
      <c r="G478" s="185"/>
      <c r="H478" s="82"/>
      <c r="I478" s="185"/>
      <c r="J478" s="82"/>
      <c r="K478" s="186"/>
      <c r="L478" s="187"/>
      <c r="M478" s="188" t="str">
        <f>IF(ISBLANK(E478),"",IF(E478&lt;&gt;"VULA Basis","Ikke viktig",IF(ISNUMBER(MATCH(D478,Postnummer!A:A,0)),VLOOKUP(D478,Postnummer!A:D,4,0),"Distrikt")))</f>
        <v/>
      </c>
      <c r="N478" s="188">
        <f t="shared" si="37"/>
        <v>0</v>
      </c>
      <c r="O478" s="188">
        <f t="shared" si="38"/>
        <v>0</v>
      </c>
      <c r="P478" s="189" t="str">
        <f t="shared" si="39"/>
        <v/>
      </c>
      <c r="Q478" s="182" t="e">
        <f>MATCH(P478,'SLA-parameter DRIFT'!$2:$2,0)</f>
        <v>#N/A</v>
      </c>
      <c r="R478" s="182" t="e">
        <f ca="1">MATCH(TIME(HOUR(H478),MINUTE(H478),SECOND(H478)),OFFSET('SLA-parameter DRIFT'!$A$1,0,Q478-1,1000,1))</f>
        <v>#N/A</v>
      </c>
      <c r="S478" s="190" t="e">
        <f ca="1">DATE(YEAR(T478),MONTH(T478),DAY(T478))
+VLOOKUP(TIME(HOUR(T478),MINUTE(T478)-1,0),OFFSET('SLA-parameter DRIFT'!$A$1,2,Q478-1,4,3),3)
+VLOOKUP(TIME(HOUR(T478),MINUTE(T478)-1,0),OFFSET('SLA-parameter DRIFT'!$A$1,2,Q478-1,4,3),2)</f>
        <v>#N/A</v>
      </c>
      <c r="T478" s="191" t="e">
        <f ca="1">VLOOKUP(DATE(YEAR(G478),MONTH(G478),DAY(G478)),Virkedager!C:G,2,0)+
IF(VLOOKUP(DATE(YEAR(G478),MONTH(G478),DAY(G478)),Virkedager!C:G,2,0)=DATE(YEAR(G478),MONTH(G478),DAY(G478)),OFFSET('SLA-parameter DRIFT'!$A$1,R478,Q478-1),OFFSET('SLA-parameter DRIFT'!$A$1,3,Q478-1))</f>
        <v>#N/A</v>
      </c>
      <c r="U478" s="182" t="e">
        <f t="shared" ca="1" si="40"/>
        <v>#N/A</v>
      </c>
      <c r="V478" s="92" t="str">
        <f t="shared" si="36"/>
        <v/>
      </c>
      <c r="W478" s="192"/>
      <c r="Y478" s="193"/>
      <c r="Z478" s="193"/>
    </row>
    <row r="479" spans="2:26" s="60" customFormat="1" ht="15" x14ac:dyDescent="0.25">
      <c r="B479" s="183"/>
      <c r="C479" s="184"/>
      <c r="D479" s="80"/>
      <c r="E479" s="81"/>
      <c r="F479" s="86"/>
      <c r="G479" s="185"/>
      <c r="H479" s="82"/>
      <c r="I479" s="185"/>
      <c r="J479" s="82"/>
      <c r="K479" s="186"/>
      <c r="L479" s="187"/>
      <c r="M479" s="188" t="str">
        <f>IF(ISBLANK(E479),"",IF(E479&lt;&gt;"VULA Basis","Ikke viktig",IF(ISNUMBER(MATCH(D479,Postnummer!A:A,0)),VLOOKUP(D479,Postnummer!A:D,4,0),"Distrikt")))</f>
        <v/>
      </c>
      <c r="N479" s="188">
        <f t="shared" si="37"/>
        <v>0</v>
      </c>
      <c r="O479" s="188">
        <f t="shared" si="38"/>
        <v>0</v>
      </c>
      <c r="P479" s="189" t="str">
        <f t="shared" si="39"/>
        <v/>
      </c>
      <c r="Q479" s="182" t="e">
        <f>MATCH(P479,'SLA-parameter DRIFT'!$2:$2,0)</f>
        <v>#N/A</v>
      </c>
      <c r="R479" s="182" t="e">
        <f ca="1">MATCH(TIME(HOUR(H479),MINUTE(H479),SECOND(H479)),OFFSET('SLA-parameter DRIFT'!$A$1,0,Q479-1,1000,1))</f>
        <v>#N/A</v>
      </c>
      <c r="S479" s="190" t="e">
        <f ca="1">DATE(YEAR(T479),MONTH(T479),DAY(T479))
+VLOOKUP(TIME(HOUR(T479),MINUTE(T479)-1,0),OFFSET('SLA-parameter DRIFT'!$A$1,2,Q479-1,4,3),3)
+VLOOKUP(TIME(HOUR(T479),MINUTE(T479)-1,0),OFFSET('SLA-parameter DRIFT'!$A$1,2,Q479-1,4,3),2)</f>
        <v>#N/A</v>
      </c>
      <c r="T479" s="191" t="e">
        <f ca="1">VLOOKUP(DATE(YEAR(G479),MONTH(G479),DAY(G479)),Virkedager!C:G,2,0)+
IF(VLOOKUP(DATE(YEAR(G479),MONTH(G479),DAY(G479)),Virkedager!C:G,2,0)=DATE(YEAR(G479),MONTH(G479),DAY(G479)),OFFSET('SLA-parameter DRIFT'!$A$1,R479,Q479-1),OFFSET('SLA-parameter DRIFT'!$A$1,3,Q479-1))</f>
        <v>#N/A</v>
      </c>
      <c r="U479" s="182" t="e">
        <f t="shared" ca="1" si="40"/>
        <v>#N/A</v>
      </c>
      <c r="V479" s="92" t="str">
        <f t="shared" si="36"/>
        <v/>
      </c>
      <c r="W479" s="192"/>
      <c r="Y479" s="193"/>
      <c r="Z479" s="193"/>
    </row>
    <row r="480" spans="2:26" s="60" customFormat="1" ht="15" x14ac:dyDescent="0.25">
      <c r="B480" s="183"/>
      <c r="C480" s="184"/>
      <c r="D480" s="80"/>
      <c r="E480" s="81"/>
      <c r="F480" s="86"/>
      <c r="G480" s="185"/>
      <c r="H480" s="82"/>
      <c r="I480" s="185"/>
      <c r="J480" s="82"/>
      <c r="K480" s="186"/>
      <c r="L480" s="187"/>
      <c r="M480" s="188" t="str">
        <f>IF(ISBLANK(E480),"",IF(E480&lt;&gt;"VULA Basis","Ikke viktig",IF(ISNUMBER(MATCH(D480,Postnummer!A:A,0)),VLOOKUP(D480,Postnummer!A:D,4,0),"Distrikt")))</f>
        <v/>
      </c>
      <c r="N480" s="188">
        <f t="shared" si="37"/>
        <v>0</v>
      </c>
      <c r="O480" s="188">
        <f t="shared" si="38"/>
        <v>0</v>
      </c>
      <c r="P480" s="189" t="str">
        <f t="shared" si="39"/>
        <v/>
      </c>
      <c r="Q480" s="182" t="e">
        <f>MATCH(P480,'SLA-parameter DRIFT'!$2:$2,0)</f>
        <v>#N/A</v>
      </c>
      <c r="R480" s="182" t="e">
        <f ca="1">MATCH(TIME(HOUR(H480),MINUTE(H480),SECOND(H480)),OFFSET('SLA-parameter DRIFT'!$A$1,0,Q480-1,1000,1))</f>
        <v>#N/A</v>
      </c>
      <c r="S480" s="190" t="e">
        <f ca="1">DATE(YEAR(T480),MONTH(T480),DAY(T480))
+VLOOKUP(TIME(HOUR(T480),MINUTE(T480)-1,0),OFFSET('SLA-parameter DRIFT'!$A$1,2,Q480-1,4,3),3)
+VLOOKUP(TIME(HOUR(T480),MINUTE(T480)-1,0),OFFSET('SLA-parameter DRIFT'!$A$1,2,Q480-1,4,3),2)</f>
        <v>#N/A</v>
      </c>
      <c r="T480" s="191" t="e">
        <f ca="1">VLOOKUP(DATE(YEAR(G480),MONTH(G480),DAY(G480)),Virkedager!C:G,2,0)+
IF(VLOOKUP(DATE(YEAR(G480),MONTH(G480),DAY(G480)),Virkedager!C:G,2,0)=DATE(YEAR(G480),MONTH(G480),DAY(G480)),OFFSET('SLA-parameter DRIFT'!$A$1,R480,Q480-1),OFFSET('SLA-parameter DRIFT'!$A$1,3,Q480-1))</f>
        <v>#N/A</v>
      </c>
      <c r="U480" s="182" t="e">
        <f t="shared" ca="1" si="40"/>
        <v>#N/A</v>
      </c>
      <c r="V480" s="92" t="str">
        <f t="shared" si="36"/>
        <v/>
      </c>
      <c r="W480" s="192"/>
      <c r="Y480" s="193"/>
      <c r="Z480" s="193"/>
    </row>
    <row r="481" spans="2:26" s="60" customFormat="1" ht="15" x14ac:dyDescent="0.25">
      <c r="B481" s="183"/>
      <c r="C481" s="184"/>
      <c r="D481" s="80"/>
      <c r="E481" s="81"/>
      <c r="F481" s="86"/>
      <c r="G481" s="185"/>
      <c r="H481" s="82"/>
      <c r="I481" s="185"/>
      <c r="J481" s="82"/>
      <c r="K481" s="186"/>
      <c r="L481" s="187"/>
      <c r="M481" s="188" t="str">
        <f>IF(ISBLANK(E481),"",IF(E481&lt;&gt;"VULA Basis","Ikke viktig",IF(ISNUMBER(MATCH(D481,Postnummer!A:A,0)),VLOOKUP(D481,Postnummer!A:D,4,0),"Distrikt")))</f>
        <v/>
      </c>
      <c r="N481" s="188">
        <f t="shared" si="37"/>
        <v>0</v>
      </c>
      <c r="O481" s="188">
        <f t="shared" si="38"/>
        <v>0</v>
      </c>
      <c r="P481" s="189" t="str">
        <f t="shared" si="39"/>
        <v/>
      </c>
      <c r="Q481" s="182" t="e">
        <f>MATCH(P481,'SLA-parameter DRIFT'!$2:$2,0)</f>
        <v>#N/A</v>
      </c>
      <c r="R481" s="182" t="e">
        <f ca="1">MATCH(TIME(HOUR(H481),MINUTE(H481),SECOND(H481)),OFFSET('SLA-parameter DRIFT'!$A$1,0,Q481-1,1000,1))</f>
        <v>#N/A</v>
      </c>
      <c r="S481" s="190" t="e">
        <f ca="1">DATE(YEAR(T481),MONTH(T481),DAY(T481))
+VLOOKUP(TIME(HOUR(T481),MINUTE(T481)-1,0),OFFSET('SLA-parameter DRIFT'!$A$1,2,Q481-1,4,3),3)
+VLOOKUP(TIME(HOUR(T481),MINUTE(T481)-1,0),OFFSET('SLA-parameter DRIFT'!$A$1,2,Q481-1,4,3),2)</f>
        <v>#N/A</v>
      </c>
      <c r="T481" s="191" t="e">
        <f ca="1">VLOOKUP(DATE(YEAR(G481),MONTH(G481),DAY(G481)),Virkedager!C:G,2,0)+
IF(VLOOKUP(DATE(YEAR(G481),MONTH(G481),DAY(G481)),Virkedager!C:G,2,0)=DATE(YEAR(G481),MONTH(G481),DAY(G481)),OFFSET('SLA-parameter DRIFT'!$A$1,R481,Q481-1),OFFSET('SLA-parameter DRIFT'!$A$1,3,Q481-1))</f>
        <v>#N/A</v>
      </c>
      <c r="U481" s="182" t="e">
        <f t="shared" ca="1" si="40"/>
        <v>#N/A</v>
      </c>
      <c r="V481" s="92" t="str">
        <f t="shared" si="36"/>
        <v/>
      </c>
      <c r="W481" s="192"/>
      <c r="Y481" s="193"/>
      <c r="Z481" s="193"/>
    </row>
    <row r="482" spans="2:26" s="60" customFormat="1" ht="15" x14ac:dyDescent="0.25">
      <c r="B482" s="183"/>
      <c r="C482" s="184"/>
      <c r="D482" s="80"/>
      <c r="E482" s="81"/>
      <c r="F482" s="86"/>
      <c r="G482" s="185"/>
      <c r="H482" s="82"/>
      <c r="I482" s="185"/>
      <c r="J482" s="82"/>
      <c r="K482" s="186"/>
      <c r="L482" s="187"/>
      <c r="M482" s="188" t="str">
        <f>IF(ISBLANK(E482),"",IF(E482&lt;&gt;"VULA Basis","Ikke viktig",IF(ISNUMBER(MATCH(D482,Postnummer!A:A,0)),VLOOKUP(D482,Postnummer!A:D,4,0),"Distrikt")))</f>
        <v/>
      </c>
      <c r="N482" s="188">
        <f t="shared" si="37"/>
        <v>0</v>
      </c>
      <c r="O482" s="188">
        <f t="shared" si="38"/>
        <v>0</v>
      </c>
      <c r="P482" s="189" t="str">
        <f t="shared" si="39"/>
        <v/>
      </c>
      <c r="Q482" s="182" t="e">
        <f>MATCH(P482,'SLA-parameter DRIFT'!$2:$2,0)</f>
        <v>#N/A</v>
      </c>
      <c r="R482" s="182" t="e">
        <f ca="1">MATCH(TIME(HOUR(H482),MINUTE(H482),SECOND(H482)),OFFSET('SLA-parameter DRIFT'!$A$1,0,Q482-1,1000,1))</f>
        <v>#N/A</v>
      </c>
      <c r="S482" s="190" t="e">
        <f ca="1">DATE(YEAR(T482),MONTH(T482),DAY(T482))
+VLOOKUP(TIME(HOUR(T482),MINUTE(T482)-1,0),OFFSET('SLA-parameter DRIFT'!$A$1,2,Q482-1,4,3),3)
+VLOOKUP(TIME(HOUR(T482),MINUTE(T482)-1,0),OFFSET('SLA-parameter DRIFT'!$A$1,2,Q482-1,4,3),2)</f>
        <v>#N/A</v>
      </c>
      <c r="T482" s="191" t="e">
        <f ca="1">VLOOKUP(DATE(YEAR(G482),MONTH(G482),DAY(G482)),Virkedager!C:G,2,0)+
IF(VLOOKUP(DATE(YEAR(G482),MONTH(G482),DAY(G482)),Virkedager!C:G,2,0)=DATE(YEAR(G482),MONTH(G482),DAY(G482)),OFFSET('SLA-parameter DRIFT'!$A$1,R482,Q482-1),OFFSET('SLA-parameter DRIFT'!$A$1,3,Q482-1))</f>
        <v>#N/A</v>
      </c>
      <c r="U482" s="182" t="e">
        <f t="shared" ca="1" si="40"/>
        <v>#N/A</v>
      </c>
      <c r="V482" s="92" t="str">
        <f t="shared" si="36"/>
        <v/>
      </c>
      <c r="W482" s="192"/>
      <c r="Y482" s="193"/>
      <c r="Z482" s="193"/>
    </row>
    <row r="483" spans="2:26" s="60" customFormat="1" ht="15" x14ac:dyDescent="0.25">
      <c r="B483" s="183"/>
      <c r="C483" s="184"/>
      <c r="D483" s="80"/>
      <c r="E483" s="81"/>
      <c r="F483" s="86"/>
      <c r="G483" s="185"/>
      <c r="H483" s="82"/>
      <c r="I483" s="185"/>
      <c r="J483" s="82"/>
      <c r="K483" s="186"/>
      <c r="L483" s="187"/>
      <c r="M483" s="188" t="str">
        <f>IF(ISBLANK(E483),"",IF(E483&lt;&gt;"VULA Basis","Ikke viktig",IF(ISNUMBER(MATCH(D483,Postnummer!A:A,0)),VLOOKUP(D483,Postnummer!A:D,4,0),"Distrikt")))</f>
        <v/>
      </c>
      <c r="N483" s="188">
        <f t="shared" si="37"/>
        <v>0</v>
      </c>
      <c r="O483" s="188">
        <f t="shared" si="38"/>
        <v>0</v>
      </c>
      <c r="P483" s="189" t="str">
        <f t="shared" si="39"/>
        <v/>
      </c>
      <c r="Q483" s="182" t="e">
        <f>MATCH(P483,'SLA-parameter DRIFT'!$2:$2,0)</f>
        <v>#N/A</v>
      </c>
      <c r="R483" s="182" t="e">
        <f ca="1">MATCH(TIME(HOUR(H483),MINUTE(H483),SECOND(H483)),OFFSET('SLA-parameter DRIFT'!$A$1,0,Q483-1,1000,1))</f>
        <v>#N/A</v>
      </c>
      <c r="S483" s="190" t="e">
        <f ca="1">DATE(YEAR(T483),MONTH(T483),DAY(T483))
+VLOOKUP(TIME(HOUR(T483),MINUTE(T483)-1,0),OFFSET('SLA-parameter DRIFT'!$A$1,2,Q483-1,4,3),3)
+VLOOKUP(TIME(HOUR(T483),MINUTE(T483)-1,0),OFFSET('SLA-parameter DRIFT'!$A$1,2,Q483-1,4,3),2)</f>
        <v>#N/A</v>
      </c>
      <c r="T483" s="191" t="e">
        <f ca="1">VLOOKUP(DATE(YEAR(G483),MONTH(G483),DAY(G483)),Virkedager!C:G,2,0)+
IF(VLOOKUP(DATE(YEAR(G483),MONTH(G483),DAY(G483)),Virkedager!C:G,2,0)=DATE(YEAR(G483),MONTH(G483),DAY(G483)),OFFSET('SLA-parameter DRIFT'!$A$1,R483,Q483-1),OFFSET('SLA-parameter DRIFT'!$A$1,3,Q483-1))</f>
        <v>#N/A</v>
      </c>
      <c r="U483" s="182" t="e">
        <f t="shared" ca="1" si="40"/>
        <v>#N/A</v>
      </c>
      <c r="V483" s="92" t="str">
        <f t="shared" si="36"/>
        <v/>
      </c>
      <c r="W483" s="192"/>
      <c r="Y483" s="193"/>
      <c r="Z483" s="193"/>
    </row>
    <row r="484" spans="2:26" s="60" customFormat="1" ht="15" x14ac:dyDescent="0.25">
      <c r="B484" s="183"/>
      <c r="C484" s="184"/>
      <c r="D484" s="80"/>
      <c r="E484" s="81"/>
      <c r="F484" s="86"/>
      <c r="G484" s="185"/>
      <c r="H484" s="82"/>
      <c r="I484" s="185"/>
      <c r="J484" s="82"/>
      <c r="K484" s="186"/>
      <c r="L484" s="187"/>
      <c r="M484" s="188" t="str">
        <f>IF(ISBLANK(E484),"",IF(E484&lt;&gt;"VULA Basis","Ikke viktig",IF(ISNUMBER(MATCH(D484,Postnummer!A:A,0)),VLOOKUP(D484,Postnummer!A:D,4,0),"Distrikt")))</f>
        <v/>
      </c>
      <c r="N484" s="188">
        <f t="shared" si="37"/>
        <v>0</v>
      </c>
      <c r="O484" s="188">
        <f t="shared" si="38"/>
        <v>0</v>
      </c>
      <c r="P484" s="189" t="str">
        <f t="shared" si="39"/>
        <v/>
      </c>
      <c r="Q484" s="182" t="e">
        <f>MATCH(P484,'SLA-parameter DRIFT'!$2:$2,0)</f>
        <v>#N/A</v>
      </c>
      <c r="R484" s="182" t="e">
        <f ca="1">MATCH(TIME(HOUR(H484),MINUTE(H484),SECOND(H484)),OFFSET('SLA-parameter DRIFT'!$A$1,0,Q484-1,1000,1))</f>
        <v>#N/A</v>
      </c>
      <c r="S484" s="190" t="e">
        <f ca="1">DATE(YEAR(T484),MONTH(T484),DAY(T484))
+VLOOKUP(TIME(HOUR(T484),MINUTE(T484)-1,0),OFFSET('SLA-parameter DRIFT'!$A$1,2,Q484-1,4,3),3)
+VLOOKUP(TIME(HOUR(T484),MINUTE(T484)-1,0),OFFSET('SLA-parameter DRIFT'!$A$1,2,Q484-1,4,3),2)</f>
        <v>#N/A</v>
      </c>
      <c r="T484" s="191" t="e">
        <f ca="1">VLOOKUP(DATE(YEAR(G484),MONTH(G484),DAY(G484)),Virkedager!C:G,2,0)+
IF(VLOOKUP(DATE(YEAR(G484),MONTH(G484),DAY(G484)),Virkedager!C:G,2,0)=DATE(YEAR(G484),MONTH(G484),DAY(G484)),OFFSET('SLA-parameter DRIFT'!$A$1,R484,Q484-1),OFFSET('SLA-parameter DRIFT'!$A$1,3,Q484-1))</f>
        <v>#N/A</v>
      </c>
      <c r="U484" s="182" t="e">
        <f t="shared" ca="1" si="40"/>
        <v>#N/A</v>
      </c>
      <c r="V484" s="92" t="str">
        <f t="shared" si="36"/>
        <v/>
      </c>
      <c r="W484" s="192"/>
      <c r="Y484" s="193"/>
      <c r="Z484" s="193"/>
    </row>
    <row r="485" spans="2:26" s="60" customFormat="1" ht="15" x14ac:dyDescent="0.25">
      <c r="B485" s="183"/>
      <c r="C485" s="184"/>
      <c r="D485" s="80"/>
      <c r="E485" s="81"/>
      <c r="F485" s="86"/>
      <c r="G485" s="185"/>
      <c r="H485" s="82"/>
      <c r="I485" s="185"/>
      <c r="J485" s="82"/>
      <c r="K485" s="186"/>
      <c r="L485" s="187"/>
      <c r="M485" s="188" t="str">
        <f>IF(ISBLANK(E485),"",IF(E485&lt;&gt;"VULA Basis","Ikke viktig",IF(ISNUMBER(MATCH(D485,Postnummer!A:A,0)),VLOOKUP(D485,Postnummer!A:D,4,0),"Distrikt")))</f>
        <v/>
      </c>
      <c r="N485" s="188">
        <f t="shared" si="37"/>
        <v>0</v>
      </c>
      <c r="O485" s="188">
        <f t="shared" si="38"/>
        <v>0</v>
      </c>
      <c r="P485" s="189" t="str">
        <f t="shared" si="39"/>
        <v/>
      </c>
      <c r="Q485" s="182" t="e">
        <f>MATCH(P485,'SLA-parameter DRIFT'!$2:$2,0)</f>
        <v>#N/A</v>
      </c>
      <c r="R485" s="182" t="e">
        <f ca="1">MATCH(TIME(HOUR(H485),MINUTE(H485),SECOND(H485)),OFFSET('SLA-parameter DRIFT'!$A$1,0,Q485-1,1000,1))</f>
        <v>#N/A</v>
      </c>
      <c r="S485" s="190" t="e">
        <f ca="1">DATE(YEAR(T485),MONTH(T485),DAY(T485))
+VLOOKUP(TIME(HOUR(T485),MINUTE(T485)-1,0),OFFSET('SLA-parameter DRIFT'!$A$1,2,Q485-1,4,3),3)
+VLOOKUP(TIME(HOUR(T485),MINUTE(T485)-1,0),OFFSET('SLA-parameter DRIFT'!$A$1,2,Q485-1,4,3),2)</f>
        <v>#N/A</v>
      </c>
      <c r="T485" s="191" t="e">
        <f ca="1">VLOOKUP(DATE(YEAR(G485),MONTH(G485),DAY(G485)),Virkedager!C:G,2,0)+
IF(VLOOKUP(DATE(YEAR(G485),MONTH(G485),DAY(G485)),Virkedager!C:G,2,0)=DATE(YEAR(G485),MONTH(G485),DAY(G485)),OFFSET('SLA-parameter DRIFT'!$A$1,R485,Q485-1),OFFSET('SLA-parameter DRIFT'!$A$1,3,Q485-1))</f>
        <v>#N/A</v>
      </c>
      <c r="U485" s="182" t="e">
        <f t="shared" ca="1" si="40"/>
        <v>#N/A</v>
      </c>
      <c r="V485" s="92" t="str">
        <f t="shared" si="36"/>
        <v/>
      </c>
      <c r="W485" s="192"/>
      <c r="Y485" s="193"/>
      <c r="Z485" s="193"/>
    </row>
    <row r="486" spans="2:26" s="60" customFormat="1" ht="15" x14ac:dyDescent="0.25">
      <c r="B486" s="183"/>
      <c r="C486" s="184"/>
      <c r="D486" s="80"/>
      <c r="E486" s="81"/>
      <c r="F486" s="86"/>
      <c r="G486" s="185"/>
      <c r="H486" s="82"/>
      <c r="I486" s="185"/>
      <c r="J486" s="82"/>
      <c r="K486" s="186"/>
      <c r="L486" s="187"/>
      <c r="M486" s="188" t="str">
        <f>IF(ISBLANK(E486),"",IF(E486&lt;&gt;"VULA Basis","Ikke viktig",IF(ISNUMBER(MATCH(D486,Postnummer!A:A,0)),VLOOKUP(D486,Postnummer!A:D,4,0),"Distrikt")))</f>
        <v/>
      </c>
      <c r="N486" s="188">
        <f t="shared" si="37"/>
        <v>0</v>
      </c>
      <c r="O486" s="188">
        <f t="shared" si="38"/>
        <v>0</v>
      </c>
      <c r="P486" s="189" t="str">
        <f t="shared" si="39"/>
        <v/>
      </c>
      <c r="Q486" s="182" t="e">
        <f>MATCH(P486,'SLA-parameter DRIFT'!$2:$2,0)</f>
        <v>#N/A</v>
      </c>
      <c r="R486" s="182" t="e">
        <f ca="1">MATCH(TIME(HOUR(H486),MINUTE(H486),SECOND(H486)),OFFSET('SLA-parameter DRIFT'!$A$1,0,Q486-1,1000,1))</f>
        <v>#N/A</v>
      </c>
      <c r="S486" s="190" t="e">
        <f ca="1">DATE(YEAR(T486),MONTH(T486),DAY(T486))
+VLOOKUP(TIME(HOUR(T486),MINUTE(T486)-1,0),OFFSET('SLA-parameter DRIFT'!$A$1,2,Q486-1,4,3),3)
+VLOOKUP(TIME(HOUR(T486),MINUTE(T486)-1,0),OFFSET('SLA-parameter DRIFT'!$A$1,2,Q486-1,4,3),2)</f>
        <v>#N/A</v>
      </c>
      <c r="T486" s="191" t="e">
        <f ca="1">VLOOKUP(DATE(YEAR(G486),MONTH(G486),DAY(G486)),Virkedager!C:G,2,0)+
IF(VLOOKUP(DATE(YEAR(G486),MONTH(G486),DAY(G486)),Virkedager!C:G,2,0)=DATE(YEAR(G486),MONTH(G486),DAY(G486)),OFFSET('SLA-parameter DRIFT'!$A$1,R486,Q486-1),OFFSET('SLA-parameter DRIFT'!$A$1,3,Q486-1))</f>
        <v>#N/A</v>
      </c>
      <c r="U486" s="182" t="e">
        <f t="shared" ca="1" si="40"/>
        <v>#N/A</v>
      </c>
      <c r="V486" s="92" t="str">
        <f t="shared" si="36"/>
        <v/>
      </c>
      <c r="W486" s="192"/>
      <c r="Y486" s="193"/>
      <c r="Z486" s="193"/>
    </row>
    <row r="487" spans="2:26" s="60" customFormat="1" ht="15" x14ac:dyDescent="0.25">
      <c r="B487" s="183"/>
      <c r="C487" s="184"/>
      <c r="D487" s="80"/>
      <c r="E487" s="81"/>
      <c r="F487" s="86"/>
      <c r="G487" s="185"/>
      <c r="H487" s="82"/>
      <c r="I487" s="185"/>
      <c r="J487" s="82"/>
      <c r="K487" s="186"/>
      <c r="L487" s="187"/>
      <c r="M487" s="188" t="str">
        <f>IF(ISBLANK(E487),"",IF(E487&lt;&gt;"VULA Basis","Ikke viktig",IF(ISNUMBER(MATCH(D487,Postnummer!A:A,0)),VLOOKUP(D487,Postnummer!A:D,4,0),"Distrikt")))</f>
        <v/>
      </c>
      <c r="N487" s="188">
        <f t="shared" si="37"/>
        <v>0</v>
      </c>
      <c r="O487" s="188">
        <f t="shared" si="38"/>
        <v>0</v>
      </c>
      <c r="P487" s="189" t="str">
        <f t="shared" si="39"/>
        <v/>
      </c>
      <c r="Q487" s="182" t="e">
        <f>MATCH(P487,'SLA-parameter DRIFT'!$2:$2,0)</f>
        <v>#N/A</v>
      </c>
      <c r="R487" s="182" t="e">
        <f ca="1">MATCH(TIME(HOUR(H487),MINUTE(H487),SECOND(H487)),OFFSET('SLA-parameter DRIFT'!$A$1,0,Q487-1,1000,1))</f>
        <v>#N/A</v>
      </c>
      <c r="S487" s="190" t="e">
        <f ca="1">DATE(YEAR(T487),MONTH(T487),DAY(T487))
+VLOOKUP(TIME(HOUR(T487),MINUTE(T487)-1,0),OFFSET('SLA-parameter DRIFT'!$A$1,2,Q487-1,4,3),3)
+VLOOKUP(TIME(HOUR(T487),MINUTE(T487)-1,0),OFFSET('SLA-parameter DRIFT'!$A$1,2,Q487-1,4,3),2)</f>
        <v>#N/A</v>
      </c>
      <c r="T487" s="191" t="e">
        <f ca="1">VLOOKUP(DATE(YEAR(G487),MONTH(G487),DAY(G487)),Virkedager!C:G,2,0)+
IF(VLOOKUP(DATE(YEAR(G487),MONTH(G487),DAY(G487)),Virkedager!C:G,2,0)=DATE(YEAR(G487),MONTH(G487),DAY(G487)),OFFSET('SLA-parameter DRIFT'!$A$1,R487,Q487-1),OFFSET('SLA-parameter DRIFT'!$A$1,3,Q487-1))</f>
        <v>#N/A</v>
      </c>
      <c r="U487" s="182" t="e">
        <f t="shared" ca="1" si="40"/>
        <v>#N/A</v>
      </c>
      <c r="V487" s="92" t="str">
        <f t="shared" si="36"/>
        <v/>
      </c>
      <c r="W487" s="192"/>
      <c r="Y487" s="193"/>
      <c r="Z487" s="193"/>
    </row>
    <row r="488" spans="2:26" s="60" customFormat="1" ht="15" x14ac:dyDescent="0.25">
      <c r="B488" s="183"/>
      <c r="C488" s="184"/>
      <c r="D488" s="80"/>
      <c r="E488" s="81"/>
      <c r="F488" s="86"/>
      <c r="G488" s="185"/>
      <c r="H488" s="82"/>
      <c r="I488" s="185"/>
      <c r="J488" s="82"/>
      <c r="K488" s="186"/>
      <c r="L488" s="187"/>
      <c r="M488" s="188" t="str">
        <f>IF(ISBLANK(E488),"",IF(E488&lt;&gt;"VULA Basis","Ikke viktig",IF(ISNUMBER(MATCH(D488,Postnummer!A:A,0)),VLOOKUP(D488,Postnummer!A:D,4,0),"Distrikt")))</f>
        <v/>
      </c>
      <c r="N488" s="188">
        <f t="shared" si="37"/>
        <v>0</v>
      </c>
      <c r="O488" s="188">
        <f t="shared" si="38"/>
        <v>0</v>
      </c>
      <c r="P488" s="189" t="str">
        <f t="shared" si="39"/>
        <v/>
      </c>
      <c r="Q488" s="182" t="e">
        <f>MATCH(P488,'SLA-parameter DRIFT'!$2:$2,0)</f>
        <v>#N/A</v>
      </c>
      <c r="R488" s="182" t="e">
        <f ca="1">MATCH(TIME(HOUR(H488),MINUTE(H488),SECOND(H488)),OFFSET('SLA-parameter DRIFT'!$A$1,0,Q488-1,1000,1))</f>
        <v>#N/A</v>
      </c>
      <c r="S488" s="190" t="e">
        <f ca="1">DATE(YEAR(T488),MONTH(T488),DAY(T488))
+VLOOKUP(TIME(HOUR(T488),MINUTE(T488)-1,0),OFFSET('SLA-parameter DRIFT'!$A$1,2,Q488-1,4,3),3)
+VLOOKUP(TIME(HOUR(T488),MINUTE(T488)-1,0),OFFSET('SLA-parameter DRIFT'!$A$1,2,Q488-1,4,3),2)</f>
        <v>#N/A</v>
      </c>
      <c r="T488" s="191" t="e">
        <f ca="1">VLOOKUP(DATE(YEAR(G488),MONTH(G488),DAY(G488)),Virkedager!C:G,2,0)+
IF(VLOOKUP(DATE(YEAR(G488),MONTH(G488),DAY(G488)),Virkedager!C:G,2,0)=DATE(YEAR(G488),MONTH(G488),DAY(G488)),OFFSET('SLA-parameter DRIFT'!$A$1,R488,Q488-1),OFFSET('SLA-parameter DRIFT'!$A$1,3,Q488-1))</f>
        <v>#N/A</v>
      </c>
      <c r="U488" s="182" t="e">
        <f t="shared" ca="1" si="40"/>
        <v>#N/A</v>
      </c>
      <c r="V488" s="92" t="str">
        <f t="shared" si="36"/>
        <v/>
      </c>
      <c r="W488" s="192"/>
      <c r="Y488" s="193"/>
      <c r="Z488" s="193"/>
    </row>
    <row r="489" spans="2:26" s="60" customFormat="1" ht="15" x14ac:dyDescent="0.25">
      <c r="B489" s="183"/>
      <c r="C489" s="184"/>
      <c r="D489" s="80"/>
      <c r="E489" s="81"/>
      <c r="F489" s="86"/>
      <c r="G489" s="185"/>
      <c r="H489" s="82"/>
      <c r="I489" s="185"/>
      <c r="J489" s="82"/>
      <c r="K489" s="186"/>
      <c r="L489" s="187"/>
      <c r="M489" s="188" t="str">
        <f>IF(ISBLANK(E489),"",IF(E489&lt;&gt;"VULA Basis","Ikke viktig",IF(ISNUMBER(MATCH(D489,Postnummer!A:A,0)),VLOOKUP(D489,Postnummer!A:D,4,0),"Distrikt")))</f>
        <v/>
      </c>
      <c r="N489" s="188">
        <f t="shared" si="37"/>
        <v>0</v>
      </c>
      <c r="O489" s="188">
        <f t="shared" si="38"/>
        <v>0</v>
      </c>
      <c r="P489" s="189" t="str">
        <f t="shared" si="39"/>
        <v/>
      </c>
      <c r="Q489" s="182" t="e">
        <f>MATCH(P489,'SLA-parameter DRIFT'!$2:$2,0)</f>
        <v>#N/A</v>
      </c>
      <c r="R489" s="182" t="e">
        <f ca="1">MATCH(TIME(HOUR(H489),MINUTE(H489),SECOND(H489)),OFFSET('SLA-parameter DRIFT'!$A$1,0,Q489-1,1000,1))</f>
        <v>#N/A</v>
      </c>
      <c r="S489" s="190" t="e">
        <f ca="1">DATE(YEAR(T489),MONTH(T489),DAY(T489))
+VLOOKUP(TIME(HOUR(T489),MINUTE(T489)-1,0),OFFSET('SLA-parameter DRIFT'!$A$1,2,Q489-1,4,3),3)
+VLOOKUP(TIME(HOUR(T489),MINUTE(T489)-1,0),OFFSET('SLA-parameter DRIFT'!$A$1,2,Q489-1,4,3),2)</f>
        <v>#N/A</v>
      </c>
      <c r="T489" s="191" t="e">
        <f ca="1">VLOOKUP(DATE(YEAR(G489),MONTH(G489),DAY(G489)),Virkedager!C:G,2,0)+
IF(VLOOKUP(DATE(YEAR(G489),MONTH(G489),DAY(G489)),Virkedager!C:G,2,0)=DATE(YEAR(G489),MONTH(G489),DAY(G489)),OFFSET('SLA-parameter DRIFT'!$A$1,R489,Q489-1),OFFSET('SLA-parameter DRIFT'!$A$1,3,Q489-1))</f>
        <v>#N/A</v>
      </c>
      <c r="U489" s="182" t="e">
        <f t="shared" ca="1" si="40"/>
        <v>#N/A</v>
      </c>
      <c r="V489" s="92" t="str">
        <f t="shared" si="36"/>
        <v/>
      </c>
      <c r="W489" s="192"/>
      <c r="Y489" s="193"/>
      <c r="Z489" s="193"/>
    </row>
    <row r="490" spans="2:26" s="60" customFormat="1" ht="15" x14ac:dyDescent="0.25">
      <c r="B490" s="183"/>
      <c r="C490" s="184"/>
      <c r="D490" s="80"/>
      <c r="E490" s="81"/>
      <c r="F490" s="86"/>
      <c r="G490" s="185"/>
      <c r="H490" s="82"/>
      <c r="I490" s="185"/>
      <c r="J490" s="82"/>
      <c r="K490" s="186"/>
      <c r="L490" s="187"/>
      <c r="M490" s="188" t="str">
        <f>IF(ISBLANK(E490),"",IF(E490&lt;&gt;"VULA Basis","Ikke viktig",IF(ISNUMBER(MATCH(D490,Postnummer!A:A,0)),VLOOKUP(D490,Postnummer!A:D,4,0),"Distrikt")))</f>
        <v/>
      </c>
      <c r="N490" s="188">
        <f t="shared" si="37"/>
        <v>0</v>
      </c>
      <c r="O490" s="188">
        <f t="shared" si="38"/>
        <v>0</v>
      </c>
      <c r="P490" s="189" t="str">
        <f t="shared" si="39"/>
        <v/>
      </c>
      <c r="Q490" s="182" t="e">
        <f>MATCH(P490,'SLA-parameter DRIFT'!$2:$2,0)</f>
        <v>#N/A</v>
      </c>
      <c r="R490" s="182" t="e">
        <f ca="1">MATCH(TIME(HOUR(H490),MINUTE(H490),SECOND(H490)),OFFSET('SLA-parameter DRIFT'!$A$1,0,Q490-1,1000,1))</f>
        <v>#N/A</v>
      </c>
      <c r="S490" s="190" t="e">
        <f ca="1">DATE(YEAR(T490),MONTH(T490),DAY(T490))
+VLOOKUP(TIME(HOUR(T490),MINUTE(T490)-1,0),OFFSET('SLA-parameter DRIFT'!$A$1,2,Q490-1,4,3),3)
+VLOOKUP(TIME(HOUR(T490),MINUTE(T490)-1,0),OFFSET('SLA-parameter DRIFT'!$A$1,2,Q490-1,4,3),2)</f>
        <v>#N/A</v>
      </c>
      <c r="T490" s="191" t="e">
        <f ca="1">VLOOKUP(DATE(YEAR(G490),MONTH(G490),DAY(G490)),Virkedager!C:G,2,0)+
IF(VLOOKUP(DATE(YEAR(G490),MONTH(G490),DAY(G490)),Virkedager!C:G,2,0)=DATE(YEAR(G490),MONTH(G490),DAY(G490)),OFFSET('SLA-parameter DRIFT'!$A$1,R490,Q490-1),OFFSET('SLA-parameter DRIFT'!$A$1,3,Q490-1))</f>
        <v>#N/A</v>
      </c>
      <c r="U490" s="182" t="e">
        <f t="shared" ca="1" si="40"/>
        <v>#N/A</v>
      </c>
      <c r="V490" s="92" t="str">
        <f t="shared" si="36"/>
        <v/>
      </c>
      <c r="W490" s="192"/>
      <c r="Y490" s="193"/>
      <c r="Z490" s="193"/>
    </row>
    <row r="491" spans="2:26" s="60" customFormat="1" ht="15" x14ac:dyDescent="0.25">
      <c r="B491" s="183"/>
      <c r="C491" s="184"/>
      <c r="D491" s="80"/>
      <c r="E491" s="81"/>
      <c r="F491" s="86"/>
      <c r="G491" s="185"/>
      <c r="H491" s="82"/>
      <c r="I491" s="185"/>
      <c r="J491" s="82"/>
      <c r="K491" s="186"/>
      <c r="L491" s="187"/>
      <c r="M491" s="188" t="str">
        <f>IF(ISBLANK(E491),"",IF(E491&lt;&gt;"VULA Basis","Ikke viktig",IF(ISNUMBER(MATCH(D491,Postnummer!A:A,0)),VLOOKUP(D491,Postnummer!A:D,4,0),"Distrikt")))</f>
        <v/>
      </c>
      <c r="N491" s="188">
        <f t="shared" si="37"/>
        <v>0</v>
      </c>
      <c r="O491" s="188">
        <f t="shared" si="38"/>
        <v>0</v>
      </c>
      <c r="P491" s="189" t="str">
        <f t="shared" si="39"/>
        <v/>
      </c>
      <c r="Q491" s="182" t="e">
        <f>MATCH(P491,'SLA-parameter DRIFT'!$2:$2,0)</f>
        <v>#N/A</v>
      </c>
      <c r="R491" s="182" t="e">
        <f ca="1">MATCH(TIME(HOUR(H491),MINUTE(H491),SECOND(H491)),OFFSET('SLA-parameter DRIFT'!$A$1,0,Q491-1,1000,1))</f>
        <v>#N/A</v>
      </c>
      <c r="S491" s="190" t="e">
        <f ca="1">DATE(YEAR(T491),MONTH(T491),DAY(T491))
+VLOOKUP(TIME(HOUR(T491),MINUTE(T491)-1,0),OFFSET('SLA-parameter DRIFT'!$A$1,2,Q491-1,4,3),3)
+VLOOKUP(TIME(HOUR(T491),MINUTE(T491)-1,0),OFFSET('SLA-parameter DRIFT'!$A$1,2,Q491-1,4,3),2)</f>
        <v>#N/A</v>
      </c>
      <c r="T491" s="191" t="e">
        <f ca="1">VLOOKUP(DATE(YEAR(G491),MONTH(G491),DAY(G491)),Virkedager!C:G,2,0)+
IF(VLOOKUP(DATE(YEAR(G491),MONTH(G491),DAY(G491)),Virkedager!C:G,2,0)=DATE(YEAR(G491),MONTH(G491),DAY(G491)),OFFSET('SLA-parameter DRIFT'!$A$1,R491,Q491-1),OFFSET('SLA-parameter DRIFT'!$A$1,3,Q491-1))</f>
        <v>#N/A</v>
      </c>
      <c r="U491" s="182" t="e">
        <f t="shared" ca="1" si="40"/>
        <v>#N/A</v>
      </c>
      <c r="V491" s="92" t="str">
        <f t="shared" si="36"/>
        <v/>
      </c>
      <c r="W491" s="192"/>
      <c r="Y491" s="193"/>
      <c r="Z491" s="193"/>
    </row>
    <row r="492" spans="2:26" s="60" customFormat="1" ht="15" x14ac:dyDescent="0.25">
      <c r="B492" s="183"/>
      <c r="C492" s="184"/>
      <c r="D492" s="80"/>
      <c r="E492" s="81"/>
      <c r="F492" s="86"/>
      <c r="G492" s="185"/>
      <c r="H492" s="82"/>
      <c r="I492" s="185"/>
      <c r="J492" s="82"/>
      <c r="K492" s="186"/>
      <c r="L492" s="187"/>
      <c r="M492" s="188" t="str">
        <f>IF(ISBLANK(E492),"",IF(E492&lt;&gt;"VULA Basis","Ikke viktig",IF(ISNUMBER(MATCH(D492,Postnummer!A:A,0)),VLOOKUP(D492,Postnummer!A:D,4,0),"Distrikt")))</f>
        <v/>
      </c>
      <c r="N492" s="188">
        <f t="shared" si="37"/>
        <v>0</v>
      </c>
      <c r="O492" s="188">
        <f t="shared" si="38"/>
        <v>0</v>
      </c>
      <c r="P492" s="189" t="str">
        <f t="shared" si="39"/>
        <v/>
      </c>
      <c r="Q492" s="182" t="e">
        <f>MATCH(P492,'SLA-parameter DRIFT'!$2:$2,0)</f>
        <v>#N/A</v>
      </c>
      <c r="R492" s="182" t="e">
        <f ca="1">MATCH(TIME(HOUR(H492),MINUTE(H492),SECOND(H492)),OFFSET('SLA-parameter DRIFT'!$A$1,0,Q492-1,1000,1))</f>
        <v>#N/A</v>
      </c>
      <c r="S492" s="190" t="e">
        <f ca="1">DATE(YEAR(T492),MONTH(T492),DAY(T492))
+VLOOKUP(TIME(HOUR(T492),MINUTE(T492)-1,0),OFFSET('SLA-parameter DRIFT'!$A$1,2,Q492-1,4,3),3)
+VLOOKUP(TIME(HOUR(T492),MINUTE(T492)-1,0),OFFSET('SLA-parameter DRIFT'!$A$1,2,Q492-1,4,3),2)</f>
        <v>#N/A</v>
      </c>
      <c r="T492" s="191" t="e">
        <f ca="1">VLOOKUP(DATE(YEAR(G492),MONTH(G492),DAY(G492)),Virkedager!C:G,2,0)+
IF(VLOOKUP(DATE(YEAR(G492),MONTH(G492),DAY(G492)),Virkedager!C:G,2,0)=DATE(YEAR(G492),MONTH(G492),DAY(G492)),OFFSET('SLA-parameter DRIFT'!$A$1,R492,Q492-1),OFFSET('SLA-parameter DRIFT'!$A$1,3,Q492-1))</f>
        <v>#N/A</v>
      </c>
      <c r="U492" s="182" t="e">
        <f t="shared" ca="1" si="40"/>
        <v>#N/A</v>
      </c>
      <c r="V492" s="92" t="str">
        <f t="shared" si="36"/>
        <v/>
      </c>
      <c r="W492" s="192"/>
      <c r="Y492" s="193"/>
      <c r="Z492" s="193"/>
    </row>
    <row r="493" spans="2:26" s="60" customFormat="1" ht="15" x14ac:dyDescent="0.25">
      <c r="B493" s="183"/>
      <c r="C493" s="184"/>
      <c r="D493" s="80"/>
      <c r="E493" s="81"/>
      <c r="F493" s="86"/>
      <c r="G493" s="185"/>
      <c r="H493" s="82"/>
      <c r="I493" s="185"/>
      <c r="J493" s="82"/>
      <c r="K493" s="186"/>
      <c r="L493" s="187"/>
      <c r="M493" s="188" t="str">
        <f>IF(ISBLANK(E493),"",IF(E493&lt;&gt;"VULA Basis","Ikke viktig",IF(ISNUMBER(MATCH(D493,Postnummer!A:A,0)),VLOOKUP(D493,Postnummer!A:D,4,0),"Distrikt")))</f>
        <v/>
      </c>
      <c r="N493" s="188">
        <f t="shared" si="37"/>
        <v>0</v>
      </c>
      <c r="O493" s="188">
        <f t="shared" si="38"/>
        <v>0</v>
      </c>
      <c r="P493" s="189" t="str">
        <f t="shared" si="39"/>
        <v/>
      </c>
      <c r="Q493" s="182" t="e">
        <f>MATCH(P493,'SLA-parameter DRIFT'!$2:$2,0)</f>
        <v>#N/A</v>
      </c>
      <c r="R493" s="182" t="e">
        <f ca="1">MATCH(TIME(HOUR(H493),MINUTE(H493),SECOND(H493)),OFFSET('SLA-parameter DRIFT'!$A$1,0,Q493-1,1000,1))</f>
        <v>#N/A</v>
      </c>
      <c r="S493" s="190" t="e">
        <f ca="1">DATE(YEAR(T493),MONTH(T493),DAY(T493))
+VLOOKUP(TIME(HOUR(T493),MINUTE(T493)-1,0),OFFSET('SLA-parameter DRIFT'!$A$1,2,Q493-1,4,3),3)
+VLOOKUP(TIME(HOUR(T493),MINUTE(T493)-1,0),OFFSET('SLA-parameter DRIFT'!$A$1,2,Q493-1,4,3),2)</f>
        <v>#N/A</v>
      </c>
      <c r="T493" s="191" t="e">
        <f ca="1">VLOOKUP(DATE(YEAR(G493),MONTH(G493),DAY(G493)),Virkedager!C:G,2,0)+
IF(VLOOKUP(DATE(YEAR(G493),MONTH(G493),DAY(G493)),Virkedager!C:G,2,0)=DATE(YEAR(G493),MONTH(G493),DAY(G493)),OFFSET('SLA-parameter DRIFT'!$A$1,R493,Q493-1),OFFSET('SLA-parameter DRIFT'!$A$1,3,Q493-1))</f>
        <v>#N/A</v>
      </c>
      <c r="U493" s="182" t="e">
        <f t="shared" ca="1" si="40"/>
        <v>#N/A</v>
      </c>
      <c r="V493" s="92" t="str">
        <f t="shared" si="36"/>
        <v/>
      </c>
      <c r="W493" s="192"/>
      <c r="Y493" s="193"/>
      <c r="Z493" s="193"/>
    </row>
    <row r="494" spans="2:26" s="60" customFormat="1" ht="15" x14ac:dyDescent="0.25">
      <c r="B494" s="183"/>
      <c r="C494" s="184"/>
      <c r="D494" s="80"/>
      <c r="E494" s="81"/>
      <c r="F494" s="86"/>
      <c r="G494" s="185"/>
      <c r="H494" s="82"/>
      <c r="I494" s="185"/>
      <c r="J494" s="82"/>
      <c r="K494" s="186"/>
      <c r="L494" s="187"/>
      <c r="M494" s="188" t="str">
        <f>IF(ISBLANK(E494),"",IF(E494&lt;&gt;"VULA Basis","Ikke viktig",IF(ISNUMBER(MATCH(D494,Postnummer!A:A,0)),VLOOKUP(D494,Postnummer!A:D,4,0),"Distrikt")))</f>
        <v/>
      </c>
      <c r="N494" s="188">
        <f t="shared" si="37"/>
        <v>0</v>
      </c>
      <c r="O494" s="188">
        <f t="shared" si="38"/>
        <v>0</v>
      </c>
      <c r="P494" s="189" t="str">
        <f t="shared" si="39"/>
        <v/>
      </c>
      <c r="Q494" s="182" t="e">
        <f>MATCH(P494,'SLA-parameter DRIFT'!$2:$2,0)</f>
        <v>#N/A</v>
      </c>
      <c r="R494" s="182" t="e">
        <f ca="1">MATCH(TIME(HOUR(H494),MINUTE(H494),SECOND(H494)),OFFSET('SLA-parameter DRIFT'!$A$1,0,Q494-1,1000,1))</f>
        <v>#N/A</v>
      </c>
      <c r="S494" s="190" t="e">
        <f ca="1">DATE(YEAR(T494),MONTH(T494),DAY(T494))
+VLOOKUP(TIME(HOUR(T494),MINUTE(T494)-1,0),OFFSET('SLA-parameter DRIFT'!$A$1,2,Q494-1,4,3),3)
+VLOOKUP(TIME(HOUR(T494),MINUTE(T494)-1,0),OFFSET('SLA-parameter DRIFT'!$A$1,2,Q494-1,4,3),2)</f>
        <v>#N/A</v>
      </c>
      <c r="T494" s="191" t="e">
        <f ca="1">VLOOKUP(DATE(YEAR(G494),MONTH(G494),DAY(G494)),Virkedager!C:G,2,0)+
IF(VLOOKUP(DATE(YEAR(G494),MONTH(G494),DAY(G494)),Virkedager!C:G,2,0)=DATE(YEAR(G494),MONTH(G494),DAY(G494)),OFFSET('SLA-parameter DRIFT'!$A$1,R494,Q494-1),OFFSET('SLA-parameter DRIFT'!$A$1,3,Q494-1))</f>
        <v>#N/A</v>
      </c>
      <c r="U494" s="182" t="e">
        <f t="shared" ca="1" si="40"/>
        <v>#N/A</v>
      </c>
      <c r="V494" s="92" t="str">
        <f t="shared" si="36"/>
        <v/>
      </c>
      <c r="W494" s="192"/>
      <c r="Y494" s="193"/>
      <c r="Z494" s="193"/>
    </row>
    <row r="495" spans="2:26" s="60" customFormat="1" ht="15" x14ac:dyDescent="0.25">
      <c r="B495" s="183"/>
      <c r="C495" s="184"/>
      <c r="D495" s="80"/>
      <c r="E495" s="81"/>
      <c r="F495" s="86"/>
      <c r="G495" s="185"/>
      <c r="H495" s="82"/>
      <c r="I495" s="185"/>
      <c r="J495" s="82"/>
      <c r="K495" s="186"/>
      <c r="L495" s="187"/>
      <c r="M495" s="188" t="str">
        <f>IF(ISBLANK(E495),"",IF(E495&lt;&gt;"VULA Basis","Ikke viktig",IF(ISNUMBER(MATCH(D495,Postnummer!A:A,0)),VLOOKUP(D495,Postnummer!A:D,4,0),"Distrikt")))</f>
        <v/>
      </c>
      <c r="N495" s="188">
        <f t="shared" si="37"/>
        <v>0</v>
      </c>
      <c r="O495" s="188">
        <f t="shared" si="38"/>
        <v>0</v>
      </c>
      <c r="P495" s="189" t="str">
        <f t="shared" si="39"/>
        <v/>
      </c>
      <c r="Q495" s="182" t="e">
        <f>MATCH(P495,'SLA-parameter DRIFT'!$2:$2,0)</f>
        <v>#N/A</v>
      </c>
      <c r="R495" s="182" t="e">
        <f ca="1">MATCH(TIME(HOUR(H495),MINUTE(H495),SECOND(H495)),OFFSET('SLA-parameter DRIFT'!$A$1,0,Q495-1,1000,1))</f>
        <v>#N/A</v>
      </c>
      <c r="S495" s="190" t="e">
        <f ca="1">DATE(YEAR(T495),MONTH(T495),DAY(T495))
+VLOOKUP(TIME(HOUR(T495),MINUTE(T495)-1,0),OFFSET('SLA-parameter DRIFT'!$A$1,2,Q495-1,4,3),3)
+VLOOKUP(TIME(HOUR(T495),MINUTE(T495)-1,0),OFFSET('SLA-parameter DRIFT'!$A$1,2,Q495-1,4,3),2)</f>
        <v>#N/A</v>
      </c>
      <c r="T495" s="191" t="e">
        <f ca="1">VLOOKUP(DATE(YEAR(G495),MONTH(G495),DAY(G495)),Virkedager!C:G,2,0)+
IF(VLOOKUP(DATE(YEAR(G495),MONTH(G495),DAY(G495)),Virkedager!C:G,2,0)=DATE(YEAR(G495),MONTH(G495),DAY(G495)),OFFSET('SLA-parameter DRIFT'!$A$1,R495,Q495-1),OFFSET('SLA-parameter DRIFT'!$A$1,3,Q495-1))</f>
        <v>#N/A</v>
      </c>
      <c r="U495" s="182" t="e">
        <f t="shared" ca="1" si="40"/>
        <v>#N/A</v>
      </c>
      <c r="V495" s="92" t="str">
        <f t="shared" si="36"/>
        <v/>
      </c>
      <c r="W495" s="192"/>
      <c r="Y495" s="193"/>
      <c r="Z495" s="193"/>
    </row>
    <row r="496" spans="2:26" s="60" customFormat="1" ht="15" x14ac:dyDescent="0.25">
      <c r="B496" s="183"/>
      <c r="C496" s="184"/>
      <c r="D496" s="80"/>
      <c r="E496" s="81"/>
      <c r="F496" s="86"/>
      <c r="G496" s="185"/>
      <c r="H496" s="82"/>
      <c r="I496" s="185"/>
      <c r="J496" s="82"/>
      <c r="K496" s="186"/>
      <c r="L496" s="187"/>
      <c r="M496" s="188" t="str">
        <f>IF(ISBLANK(E496),"",IF(E496&lt;&gt;"VULA Basis","Ikke viktig",IF(ISNUMBER(MATCH(D496,Postnummer!A:A,0)),VLOOKUP(D496,Postnummer!A:D,4,0),"Distrikt")))</f>
        <v/>
      </c>
      <c r="N496" s="188">
        <f t="shared" si="37"/>
        <v>0</v>
      </c>
      <c r="O496" s="188">
        <f t="shared" si="38"/>
        <v>0</v>
      </c>
      <c r="P496" s="189" t="str">
        <f t="shared" si="39"/>
        <v/>
      </c>
      <c r="Q496" s="182" t="e">
        <f>MATCH(P496,'SLA-parameter DRIFT'!$2:$2,0)</f>
        <v>#N/A</v>
      </c>
      <c r="R496" s="182" t="e">
        <f ca="1">MATCH(TIME(HOUR(H496),MINUTE(H496),SECOND(H496)),OFFSET('SLA-parameter DRIFT'!$A$1,0,Q496-1,1000,1))</f>
        <v>#N/A</v>
      </c>
      <c r="S496" s="190" t="e">
        <f ca="1">DATE(YEAR(T496),MONTH(T496),DAY(T496))
+VLOOKUP(TIME(HOUR(T496),MINUTE(T496)-1,0),OFFSET('SLA-parameter DRIFT'!$A$1,2,Q496-1,4,3),3)
+VLOOKUP(TIME(HOUR(T496),MINUTE(T496)-1,0),OFFSET('SLA-parameter DRIFT'!$A$1,2,Q496-1,4,3),2)</f>
        <v>#N/A</v>
      </c>
      <c r="T496" s="191" t="e">
        <f ca="1">VLOOKUP(DATE(YEAR(G496),MONTH(G496),DAY(G496)),Virkedager!C:G,2,0)+
IF(VLOOKUP(DATE(YEAR(G496),MONTH(G496),DAY(G496)),Virkedager!C:G,2,0)=DATE(YEAR(G496),MONTH(G496),DAY(G496)),OFFSET('SLA-parameter DRIFT'!$A$1,R496,Q496-1),OFFSET('SLA-parameter DRIFT'!$A$1,3,Q496-1))</f>
        <v>#N/A</v>
      </c>
      <c r="U496" s="182" t="e">
        <f t="shared" ca="1" si="40"/>
        <v>#N/A</v>
      </c>
      <c r="V496" s="92" t="str">
        <f t="shared" si="36"/>
        <v/>
      </c>
      <c r="W496" s="192"/>
      <c r="Y496" s="193"/>
      <c r="Z496" s="193"/>
    </row>
    <row r="497" spans="2:26" s="60" customFormat="1" ht="15" x14ac:dyDescent="0.25">
      <c r="B497" s="183"/>
      <c r="C497" s="184"/>
      <c r="D497" s="80"/>
      <c r="E497" s="81"/>
      <c r="F497" s="86"/>
      <c r="G497" s="185"/>
      <c r="H497" s="82"/>
      <c r="I497" s="185"/>
      <c r="J497" s="82"/>
      <c r="K497" s="186"/>
      <c r="L497" s="187"/>
      <c r="M497" s="188" t="str">
        <f>IF(ISBLANK(E497),"",IF(E497&lt;&gt;"VULA Basis","Ikke viktig",IF(ISNUMBER(MATCH(D497,Postnummer!A:A,0)),VLOOKUP(D497,Postnummer!A:D,4,0),"Distrikt")))</f>
        <v/>
      </c>
      <c r="N497" s="188">
        <f t="shared" si="37"/>
        <v>0</v>
      </c>
      <c r="O497" s="188">
        <f t="shared" si="38"/>
        <v>0</v>
      </c>
      <c r="P497" s="189" t="str">
        <f t="shared" si="39"/>
        <v/>
      </c>
      <c r="Q497" s="182" t="e">
        <f>MATCH(P497,'SLA-parameter DRIFT'!$2:$2,0)</f>
        <v>#N/A</v>
      </c>
      <c r="R497" s="182" t="e">
        <f ca="1">MATCH(TIME(HOUR(H497),MINUTE(H497),SECOND(H497)),OFFSET('SLA-parameter DRIFT'!$A$1,0,Q497-1,1000,1))</f>
        <v>#N/A</v>
      </c>
      <c r="S497" s="190" t="e">
        <f ca="1">DATE(YEAR(T497),MONTH(T497),DAY(T497))
+VLOOKUP(TIME(HOUR(T497),MINUTE(T497)-1,0),OFFSET('SLA-parameter DRIFT'!$A$1,2,Q497-1,4,3),3)
+VLOOKUP(TIME(HOUR(T497),MINUTE(T497)-1,0),OFFSET('SLA-parameter DRIFT'!$A$1,2,Q497-1,4,3),2)</f>
        <v>#N/A</v>
      </c>
      <c r="T497" s="191" t="e">
        <f ca="1">VLOOKUP(DATE(YEAR(G497),MONTH(G497),DAY(G497)),Virkedager!C:G,2,0)+
IF(VLOOKUP(DATE(YEAR(G497),MONTH(G497),DAY(G497)),Virkedager!C:G,2,0)=DATE(YEAR(G497),MONTH(G497),DAY(G497)),OFFSET('SLA-parameter DRIFT'!$A$1,R497,Q497-1),OFFSET('SLA-parameter DRIFT'!$A$1,3,Q497-1))</f>
        <v>#N/A</v>
      </c>
      <c r="U497" s="182" t="e">
        <f t="shared" ca="1" si="40"/>
        <v>#N/A</v>
      </c>
      <c r="V497" s="92" t="str">
        <f t="shared" si="36"/>
        <v/>
      </c>
      <c r="W497" s="192"/>
      <c r="Y497" s="193"/>
      <c r="Z497" s="193"/>
    </row>
    <row r="498" spans="2:26" s="60" customFormat="1" ht="15" x14ac:dyDescent="0.25">
      <c r="B498" s="183"/>
      <c r="C498" s="184"/>
      <c r="D498" s="80"/>
      <c r="E498" s="81"/>
      <c r="F498" s="86"/>
      <c r="G498" s="185"/>
      <c r="H498" s="82"/>
      <c r="I498" s="185"/>
      <c r="J498" s="82"/>
      <c r="K498" s="186"/>
      <c r="L498" s="187"/>
      <c r="M498" s="188" t="str">
        <f>IF(ISBLANK(E498),"",IF(E498&lt;&gt;"VULA Basis","Ikke viktig",IF(ISNUMBER(MATCH(D498,Postnummer!A:A,0)),VLOOKUP(D498,Postnummer!A:D,4,0),"Distrikt")))</f>
        <v/>
      </c>
      <c r="N498" s="188">
        <f t="shared" si="37"/>
        <v>0</v>
      </c>
      <c r="O498" s="188">
        <f t="shared" si="38"/>
        <v>0</v>
      </c>
      <c r="P498" s="189" t="str">
        <f t="shared" si="39"/>
        <v/>
      </c>
      <c r="Q498" s="182" t="e">
        <f>MATCH(P498,'SLA-parameter DRIFT'!$2:$2,0)</f>
        <v>#N/A</v>
      </c>
      <c r="R498" s="182" t="e">
        <f ca="1">MATCH(TIME(HOUR(H498),MINUTE(H498),SECOND(H498)),OFFSET('SLA-parameter DRIFT'!$A$1,0,Q498-1,1000,1))</f>
        <v>#N/A</v>
      </c>
      <c r="S498" s="190" t="e">
        <f ca="1">DATE(YEAR(T498),MONTH(T498),DAY(T498))
+VLOOKUP(TIME(HOUR(T498),MINUTE(T498)-1,0),OFFSET('SLA-parameter DRIFT'!$A$1,2,Q498-1,4,3),3)
+VLOOKUP(TIME(HOUR(T498),MINUTE(T498)-1,0),OFFSET('SLA-parameter DRIFT'!$A$1,2,Q498-1,4,3),2)</f>
        <v>#N/A</v>
      </c>
      <c r="T498" s="191" t="e">
        <f ca="1">VLOOKUP(DATE(YEAR(G498),MONTH(G498),DAY(G498)),Virkedager!C:G,2,0)+
IF(VLOOKUP(DATE(YEAR(G498),MONTH(G498),DAY(G498)),Virkedager!C:G,2,0)=DATE(YEAR(G498),MONTH(G498),DAY(G498)),OFFSET('SLA-parameter DRIFT'!$A$1,R498,Q498-1),OFFSET('SLA-parameter DRIFT'!$A$1,3,Q498-1))</f>
        <v>#N/A</v>
      </c>
      <c r="U498" s="182" t="e">
        <f t="shared" ca="1" si="40"/>
        <v>#N/A</v>
      </c>
      <c r="V498" s="92" t="str">
        <f t="shared" si="36"/>
        <v/>
      </c>
      <c r="W498" s="192"/>
      <c r="Y498" s="193"/>
      <c r="Z498" s="193"/>
    </row>
    <row r="499" spans="2:26" s="60" customFormat="1" ht="15" x14ac:dyDescent="0.25">
      <c r="B499" s="183"/>
      <c r="C499" s="184"/>
      <c r="D499" s="80"/>
      <c r="E499" s="81"/>
      <c r="F499" s="86"/>
      <c r="G499" s="185"/>
      <c r="H499" s="82"/>
      <c r="I499" s="185"/>
      <c r="J499" s="82"/>
      <c r="K499" s="186"/>
      <c r="L499" s="187"/>
      <c r="M499" s="188" t="str">
        <f>IF(ISBLANK(E499),"",IF(E499&lt;&gt;"VULA Basis","Ikke viktig",IF(ISNUMBER(MATCH(D499,Postnummer!A:A,0)),VLOOKUP(D499,Postnummer!A:D,4,0),"Distrikt")))</f>
        <v/>
      </c>
      <c r="N499" s="188">
        <f t="shared" si="37"/>
        <v>0</v>
      </c>
      <c r="O499" s="188">
        <f t="shared" si="38"/>
        <v>0</v>
      </c>
      <c r="P499" s="189" t="str">
        <f t="shared" si="39"/>
        <v/>
      </c>
      <c r="Q499" s="182" t="e">
        <f>MATCH(P499,'SLA-parameter DRIFT'!$2:$2,0)</f>
        <v>#N/A</v>
      </c>
      <c r="R499" s="182" t="e">
        <f ca="1">MATCH(TIME(HOUR(H499),MINUTE(H499),SECOND(H499)),OFFSET('SLA-parameter DRIFT'!$A$1,0,Q499-1,1000,1))</f>
        <v>#N/A</v>
      </c>
      <c r="S499" s="190" t="e">
        <f ca="1">DATE(YEAR(T499),MONTH(T499),DAY(T499))
+VLOOKUP(TIME(HOUR(T499),MINUTE(T499)-1,0),OFFSET('SLA-parameter DRIFT'!$A$1,2,Q499-1,4,3),3)
+VLOOKUP(TIME(HOUR(T499),MINUTE(T499)-1,0),OFFSET('SLA-parameter DRIFT'!$A$1,2,Q499-1,4,3),2)</f>
        <v>#N/A</v>
      </c>
      <c r="T499" s="191" t="e">
        <f ca="1">VLOOKUP(DATE(YEAR(G499),MONTH(G499),DAY(G499)),Virkedager!C:G,2,0)+
IF(VLOOKUP(DATE(YEAR(G499),MONTH(G499),DAY(G499)),Virkedager!C:G,2,0)=DATE(YEAR(G499),MONTH(G499),DAY(G499)),OFFSET('SLA-parameter DRIFT'!$A$1,R499,Q499-1),OFFSET('SLA-parameter DRIFT'!$A$1,3,Q499-1))</f>
        <v>#N/A</v>
      </c>
      <c r="U499" s="182" t="e">
        <f t="shared" ca="1" si="40"/>
        <v>#N/A</v>
      </c>
      <c r="V499" s="92" t="str">
        <f t="shared" si="36"/>
        <v/>
      </c>
      <c r="W499" s="192"/>
      <c r="Y499" s="193"/>
      <c r="Z499" s="193"/>
    </row>
    <row r="500" spans="2:26" s="60" customFormat="1" ht="15" x14ac:dyDescent="0.25">
      <c r="B500" s="183"/>
      <c r="C500" s="184"/>
      <c r="D500" s="80"/>
      <c r="E500" s="81"/>
      <c r="F500" s="86"/>
      <c r="G500" s="185"/>
      <c r="H500" s="82"/>
      <c r="I500" s="185"/>
      <c r="J500" s="82"/>
      <c r="K500" s="186"/>
      <c r="L500" s="187"/>
      <c r="M500" s="188" t="str">
        <f>IF(ISBLANK(E500),"",IF(E500&lt;&gt;"VULA Basis","Ikke viktig",IF(ISNUMBER(MATCH(D500,Postnummer!A:A,0)),VLOOKUP(D500,Postnummer!A:D,4,0),"Distrikt")))</f>
        <v/>
      </c>
      <c r="N500" s="188">
        <f t="shared" si="37"/>
        <v>0</v>
      </c>
      <c r="O500" s="188">
        <f t="shared" si="38"/>
        <v>0</v>
      </c>
      <c r="P500" s="189" t="str">
        <f t="shared" si="39"/>
        <v/>
      </c>
      <c r="Q500" s="182" t="e">
        <f>MATCH(P500,'SLA-parameter DRIFT'!$2:$2,0)</f>
        <v>#N/A</v>
      </c>
      <c r="R500" s="182" t="e">
        <f ca="1">MATCH(TIME(HOUR(H500),MINUTE(H500),SECOND(H500)),OFFSET('SLA-parameter DRIFT'!$A$1,0,Q500-1,1000,1))</f>
        <v>#N/A</v>
      </c>
      <c r="S500" s="190" t="e">
        <f ca="1">DATE(YEAR(T500),MONTH(T500),DAY(T500))
+VLOOKUP(TIME(HOUR(T500),MINUTE(T500)-1,0),OFFSET('SLA-parameter DRIFT'!$A$1,2,Q500-1,4,3),3)
+VLOOKUP(TIME(HOUR(T500),MINUTE(T500)-1,0),OFFSET('SLA-parameter DRIFT'!$A$1,2,Q500-1,4,3),2)</f>
        <v>#N/A</v>
      </c>
      <c r="T500" s="191" t="e">
        <f ca="1">VLOOKUP(DATE(YEAR(G500),MONTH(G500),DAY(G500)),Virkedager!C:G,2,0)+
IF(VLOOKUP(DATE(YEAR(G500),MONTH(G500),DAY(G500)),Virkedager!C:G,2,0)=DATE(YEAR(G500),MONTH(G500),DAY(G500)),OFFSET('SLA-parameter DRIFT'!$A$1,R500,Q500-1),OFFSET('SLA-parameter DRIFT'!$A$1,3,Q500-1))</f>
        <v>#N/A</v>
      </c>
      <c r="U500" s="182" t="e">
        <f t="shared" ca="1" si="40"/>
        <v>#N/A</v>
      </c>
      <c r="V500" s="92" t="str">
        <f t="shared" si="36"/>
        <v/>
      </c>
      <c r="W500" s="192"/>
      <c r="Y500" s="193"/>
      <c r="Z500" s="193"/>
    </row>
    <row r="501" spans="2:26" s="60" customFormat="1" ht="15" x14ac:dyDescent="0.25">
      <c r="B501" s="183"/>
      <c r="C501" s="184"/>
      <c r="D501" s="80"/>
      <c r="E501" s="81"/>
      <c r="F501" s="86"/>
      <c r="G501" s="185"/>
      <c r="H501" s="82"/>
      <c r="I501" s="185"/>
      <c r="J501" s="82"/>
      <c r="K501" s="186"/>
      <c r="L501" s="187"/>
      <c r="M501" s="188" t="str">
        <f>IF(ISBLANK(E501),"",IF(E501&lt;&gt;"VULA Basis","Ikke viktig",IF(ISNUMBER(MATCH(D501,Postnummer!A:A,0)),VLOOKUP(D501,Postnummer!A:D,4,0),"Distrikt")))</f>
        <v/>
      </c>
      <c r="N501" s="188">
        <f t="shared" si="37"/>
        <v>0</v>
      </c>
      <c r="O501" s="188">
        <f t="shared" si="38"/>
        <v>0</v>
      </c>
      <c r="P501" s="189" t="str">
        <f t="shared" si="39"/>
        <v/>
      </c>
      <c r="Q501" s="182" t="e">
        <f>MATCH(P501,'SLA-parameter DRIFT'!$2:$2,0)</f>
        <v>#N/A</v>
      </c>
      <c r="R501" s="182" t="e">
        <f ca="1">MATCH(TIME(HOUR(H501),MINUTE(H501),SECOND(H501)),OFFSET('SLA-parameter DRIFT'!$A$1,0,Q501-1,1000,1))</f>
        <v>#N/A</v>
      </c>
      <c r="S501" s="190" t="e">
        <f ca="1">DATE(YEAR(T501),MONTH(T501),DAY(T501))
+VLOOKUP(TIME(HOUR(T501),MINUTE(T501)-1,0),OFFSET('SLA-parameter DRIFT'!$A$1,2,Q501-1,4,3),3)
+VLOOKUP(TIME(HOUR(T501),MINUTE(T501)-1,0),OFFSET('SLA-parameter DRIFT'!$A$1,2,Q501-1,4,3),2)</f>
        <v>#N/A</v>
      </c>
      <c r="T501" s="191" t="e">
        <f ca="1">VLOOKUP(DATE(YEAR(G501),MONTH(G501),DAY(G501)),Virkedager!C:G,2,0)+
IF(VLOOKUP(DATE(YEAR(G501),MONTH(G501),DAY(G501)),Virkedager!C:G,2,0)=DATE(YEAR(G501),MONTH(G501),DAY(G501)),OFFSET('SLA-parameter DRIFT'!$A$1,R501,Q501-1),OFFSET('SLA-parameter DRIFT'!$A$1,3,Q501-1))</f>
        <v>#N/A</v>
      </c>
      <c r="U501" s="182" t="e">
        <f t="shared" ca="1" si="40"/>
        <v>#N/A</v>
      </c>
      <c r="V501" s="92" t="str">
        <f t="shared" si="36"/>
        <v/>
      </c>
      <c r="W501" s="192"/>
      <c r="Y501" s="193"/>
      <c r="Z501" s="193"/>
    </row>
    <row r="502" spans="2:26" s="60" customFormat="1" ht="15" x14ac:dyDescent="0.25">
      <c r="B502" s="183"/>
      <c r="C502" s="184"/>
      <c r="D502" s="80"/>
      <c r="E502" s="81"/>
      <c r="F502" s="86"/>
      <c r="G502" s="185"/>
      <c r="H502" s="82"/>
      <c r="I502" s="185"/>
      <c r="J502" s="82"/>
      <c r="K502" s="186"/>
      <c r="L502" s="187"/>
      <c r="M502" s="188" t="str">
        <f>IF(ISBLANK(E502),"",IF(E502&lt;&gt;"VULA Basis","Ikke viktig",IF(ISNUMBER(MATCH(D502,Postnummer!A:A,0)),VLOOKUP(D502,Postnummer!A:D,4,0),"Distrikt")))</f>
        <v/>
      </c>
      <c r="N502" s="188">
        <f t="shared" si="37"/>
        <v>0</v>
      </c>
      <c r="O502" s="188">
        <f t="shared" si="38"/>
        <v>0</v>
      </c>
      <c r="P502" s="189" t="str">
        <f t="shared" si="39"/>
        <v/>
      </c>
      <c r="Q502" s="182" t="e">
        <f>MATCH(P502,'SLA-parameter DRIFT'!$2:$2,0)</f>
        <v>#N/A</v>
      </c>
      <c r="R502" s="182" t="e">
        <f ca="1">MATCH(TIME(HOUR(H502),MINUTE(H502),SECOND(H502)),OFFSET('SLA-parameter DRIFT'!$A$1,0,Q502-1,1000,1))</f>
        <v>#N/A</v>
      </c>
      <c r="S502" s="190" t="e">
        <f ca="1">DATE(YEAR(T502),MONTH(T502),DAY(T502))
+VLOOKUP(TIME(HOUR(T502),MINUTE(T502)-1,0),OFFSET('SLA-parameter DRIFT'!$A$1,2,Q502-1,4,3),3)
+VLOOKUP(TIME(HOUR(T502),MINUTE(T502)-1,0),OFFSET('SLA-parameter DRIFT'!$A$1,2,Q502-1,4,3),2)</f>
        <v>#N/A</v>
      </c>
      <c r="T502" s="191" t="e">
        <f ca="1">VLOOKUP(DATE(YEAR(G502),MONTH(G502),DAY(G502)),Virkedager!C:G,2,0)+
IF(VLOOKUP(DATE(YEAR(G502),MONTH(G502),DAY(G502)),Virkedager!C:G,2,0)=DATE(YEAR(G502),MONTH(G502),DAY(G502)),OFFSET('SLA-parameter DRIFT'!$A$1,R502,Q502-1),OFFSET('SLA-parameter DRIFT'!$A$1,3,Q502-1))</f>
        <v>#N/A</v>
      </c>
      <c r="U502" s="182" t="e">
        <f t="shared" ca="1" si="40"/>
        <v>#N/A</v>
      </c>
      <c r="V502" s="92" t="str">
        <f t="shared" si="36"/>
        <v/>
      </c>
      <c r="W502" s="192"/>
      <c r="Y502" s="193"/>
      <c r="Z502" s="193"/>
    </row>
    <row r="503" spans="2:26" s="60" customFormat="1" ht="15" x14ac:dyDescent="0.25">
      <c r="B503" s="183"/>
      <c r="C503" s="184"/>
      <c r="D503" s="80"/>
      <c r="E503" s="81"/>
      <c r="F503" s="86"/>
      <c r="G503" s="185"/>
      <c r="H503" s="82"/>
      <c r="I503" s="185"/>
      <c r="J503" s="82"/>
      <c r="K503" s="186"/>
      <c r="L503" s="187"/>
      <c r="M503" s="188" t="str">
        <f>IF(ISBLANK(E503),"",IF(E503&lt;&gt;"VULA Basis","Ikke viktig",IF(ISNUMBER(MATCH(D503,Postnummer!A:A,0)),VLOOKUP(D503,Postnummer!A:D,4,0),"Distrikt")))</f>
        <v/>
      </c>
      <c r="N503" s="188">
        <f t="shared" si="37"/>
        <v>0</v>
      </c>
      <c r="O503" s="188">
        <f t="shared" si="38"/>
        <v>0</v>
      </c>
      <c r="P503" s="189" t="str">
        <f t="shared" si="39"/>
        <v/>
      </c>
      <c r="Q503" s="182" t="e">
        <f>MATCH(P503,'SLA-parameter DRIFT'!$2:$2,0)</f>
        <v>#N/A</v>
      </c>
      <c r="R503" s="182" t="e">
        <f ca="1">MATCH(TIME(HOUR(H503),MINUTE(H503),SECOND(H503)),OFFSET('SLA-parameter DRIFT'!$A$1,0,Q503-1,1000,1))</f>
        <v>#N/A</v>
      </c>
      <c r="S503" s="190" t="e">
        <f ca="1">DATE(YEAR(T503),MONTH(T503),DAY(T503))
+VLOOKUP(TIME(HOUR(T503),MINUTE(T503)-1,0),OFFSET('SLA-parameter DRIFT'!$A$1,2,Q503-1,4,3),3)
+VLOOKUP(TIME(HOUR(T503),MINUTE(T503)-1,0),OFFSET('SLA-parameter DRIFT'!$A$1,2,Q503-1,4,3),2)</f>
        <v>#N/A</v>
      </c>
      <c r="T503" s="191" t="e">
        <f ca="1">VLOOKUP(DATE(YEAR(G503),MONTH(G503),DAY(G503)),Virkedager!C:G,2,0)+
IF(VLOOKUP(DATE(YEAR(G503),MONTH(G503),DAY(G503)),Virkedager!C:G,2,0)=DATE(YEAR(G503),MONTH(G503),DAY(G503)),OFFSET('SLA-parameter DRIFT'!$A$1,R503,Q503-1),OFFSET('SLA-parameter DRIFT'!$A$1,3,Q503-1))</f>
        <v>#N/A</v>
      </c>
      <c r="U503" s="182" t="e">
        <f t="shared" ca="1" si="40"/>
        <v>#N/A</v>
      </c>
      <c r="V503" s="92" t="str">
        <f t="shared" si="36"/>
        <v/>
      </c>
      <c r="W503" s="192"/>
      <c r="Y503" s="193"/>
      <c r="Z503" s="193"/>
    </row>
    <row r="504" spans="2:26" s="60" customFormat="1" ht="15" x14ac:dyDescent="0.25">
      <c r="B504" s="183"/>
      <c r="C504" s="184"/>
      <c r="D504" s="80"/>
      <c r="E504" s="81"/>
      <c r="F504" s="86"/>
      <c r="G504" s="185"/>
      <c r="H504" s="82"/>
      <c r="I504" s="185"/>
      <c r="J504" s="82"/>
      <c r="K504" s="186"/>
      <c r="L504" s="187"/>
      <c r="M504" s="188" t="str">
        <f>IF(ISBLANK(E504),"",IF(E504&lt;&gt;"VULA Basis","Ikke viktig",IF(ISNUMBER(MATCH(D504,Postnummer!A:A,0)),VLOOKUP(D504,Postnummer!A:D,4,0),"Distrikt")))</f>
        <v/>
      </c>
      <c r="N504" s="188">
        <f t="shared" si="37"/>
        <v>0</v>
      </c>
      <c r="O504" s="188">
        <f t="shared" si="38"/>
        <v>0</v>
      </c>
      <c r="P504" s="189" t="str">
        <f t="shared" si="39"/>
        <v/>
      </c>
      <c r="Q504" s="182" t="e">
        <f>MATCH(P504,'SLA-parameter DRIFT'!$2:$2,0)</f>
        <v>#N/A</v>
      </c>
      <c r="R504" s="182" t="e">
        <f ca="1">MATCH(TIME(HOUR(H504),MINUTE(H504),SECOND(H504)),OFFSET('SLA-parameter DRIFT'!$A$1,0,Q504-1,1000,1))</f>
        <v>#N/A</v>
      </c>
      <c r="S504" s="190" t="e">
        <f ca="1">DATE(YEAR(T504),MONTH(T504),DAY(T504))
+VLOOKUP(TIME(HOUR(T504),MINUTE(T504)-1,0),OFFSET('SLA-parameter DRIFT'!$A$1,2,Q504-1,4,3),3)
+VLOOKUP(TIME(HOUR(T504),MINUTE(T504)-1,0),OFFSET('SLA-parameter DRIFT'!$A$1,2,Q504-1,4,3),2)</f>
        <v>#N/A</v>
      </c>
      <c r="T504" s="191" t="e">
        <f ca="1">VLOOKUP(DATE(YEAR(G504),MONTH(G504),DAY(G504)),Virkedager!C:G,2,0)+
IF(VLOOKUP(DATE(YEAR(G504),MONTH(G504),DAY(G504)),Virkedager!C:G,2,0)=DATE(YEAR(G504),MONTH(G504),DAY(G504)),OFFSET('SLA-parameter DRIFT'!$A$1,R504,Q504-1),OFFSET('SLA-parameter DRIFT'!$A$1,3,Q504-1))</f>
        <v>#N/A</v>
      </c>
      <c r="U504" s="182" t="e">
        <f t="shared" ca="1" si="40"/>
        <v>#N/A</v>
      </c>
      <c r="V504" s="92" t="str">
        <f t="shared" si="36"/>
        <v/>
      </c>
      <c r="W504" s="192"/>
      <c r="Y504" s="193"/>
      <c r="Z504" s="193"/>
    </row>
    <row r="505" spans="2:26" s="60" customFormat="1" ht="15" x14ac:dyDescent="0.25">
      <c r="B505" s="183"/>
      <c r="C505" s="184"/>
      <c r="D505" s="80"/>
      <c r="E505" s="81"/>
      <c r="F505" s="86"/>
      <c r="G505" s="185"/>
      <c r="H505" s="82"/>
      <c r="I505" s="185"/>
      <c r="J505" s="82"/>
      <c r="K505" s="186"/>
      <c r="L505" s="187"/>
      <c r="M505" s="188" t="str">
        <f>IF(ISBLANK(E505),"",IF(E505&lt;&gt;"VULA Basis","Ikke viktig",IF(ISNUMBER(MATCH(D505,Postnummer!A:A,0)),VLOOKUP(D505,Postnummer!A:D,4,0),"Distrikt")))</f>
        <v/>
      </c>
      <c r="N505" s="188">
        <f t="shared" si="37"/>
        <v>0</v>
      </c>
      <c r="O505" s="188">
        <f t="shared" si="38"/>
        <v>0</v>
      </c>
      <c r="P505" s="189" t="str">
        <f t="shared" si="39"/>
        <v/>
      </c>
      <c r="Q505" s="182" t="e">
        <f>MATCH(P505,'SLA-parameter DRIFT'!$2:$2,0)</f>
        <v>#N/A</v>
      </c>
      <c r="R505" s="182" t="e">
        <f ca="1">MATCH(TIME(HOUR(H505),MINUTE(H505),SECOND(H505)),OFFSET('SLA-parameter DRIFT'!$A$1,0,Q505-1,1000,1))</f>
        <v>#N/A</v>
      </c>
      <c r="S505" s="190" t="e">
        <f ca="1">DATE(YEAR(T505),MONTH(T505),DAY(T505))
+VLOOKUP(TIME(HOUR(T505),MINUTE(T505)-1,0),OFFSET('SLA-parameter DRIFT'!$A$1,2,Q505-1,4,3),3)
+VLOOKUP(TIME(HOUR(T505),MINUTE(T505)-1,0),OFFSET('SLA-parameter DRIFT'!$A$1,2,Q505-1,4,3),2)</f>
        <v>#N/A</v>
      </c>
      <c r="T505" s="191" t="e">
        <f ca="1">VLOOKUP(DATE(YEAR(G505),MONTH(G505),DAY(G505)),Virkedager!C:G,2,0)+
IF(VLOOKUP(DATE(YEAR(G505),MONTH(G505),DAY(G505)),Virkedager!C:G,2,0)=DATE(YEAR(G505),MONTH(G505),DAY(G505)),OFFSET('SLA-parameter DRIFT'!$A$1,R505,Q505-1),OFFSET('SLA-parameter DRIFT'!$A$1,3,Q505-1))</f>
        <v>#N/A</v>
      </c>
      <c r="U505" s="182" t="e">
        <f t="shared" ca="1" si="40"/>
        <v>#N/A</v>
      </c>
      <c r="V505" s="92" t="str">
        <f t="shared" si="36"/>
        <v/>
      </c>
      <c r="W505" s="192"/>
      <c r="Y505" s="193"/>
      <c r="Z505" s="193"/>
    </row>
    <row r="506" spans="2:26" s="60" customFormat="1" ht="15" x14ac:dyDescent="0.25">
      <c r="B506" s="183"/>
      <c r="C506" s="184"/>
      <c r="D506" s="80"/>
      <c r="E506" s="81"/>
      <c r="F506" s="86"/>
      <c r="G506" s="185"/>
      <c r="H506" s="82"/>
      <c r="I506" s="185"/>
      <c r="J506" s="82"/>
      <c r="K506" s="186"/>
      <c r="L506" s="187"/>
      <c r="M506" s="188" t="str">
        <f>IF(ISBLANK(E506),"",IF(E506&lt;&gt;"VULA Basis","Ikke viktig",IF(ISNUMBER(MATCH(D506,Postnummer!A:A,0)),VLOOKUP(D506,Postnummer!A:D,4,0),"Distrikt")))</f>
        <v/>
      </c>
      <c r="N506" s="188">
        <f t="shared" si="37"/>
        <v>0</v>
      </c>
      <c r="O506" s="188">
        <f t="shared" si="38"/>
        <v>0</v>
      </c>
      <c r="P506" s="189" t="str">
        <f t="shared" si="39"/>
        <v/>
      </c>
      <c r="Q506" s="182" t="e">
        <f>MATCH(P506,'SLA-parameter DRIFT'!$2:$2,0)</f>
        <v>#N/A</v>
      </c>
      <c r="R506" s="182" t="e">
        <f ca="1">MATCH(TIME(HOUR(H506),MINUTE(H506),SECOND(H506)),OFFSET('SLA-parameter DRIFT'!$A$1,0,Q506-1,1000,1))</f>
        <v>#N/A</v>
      </c>
      <c r="S506" s="190" t="e">
        <f ca="1">DATE(YEAR(T506),MONTH(T506),DAY(T506))
+VLOOKUP(TIME(HOUR(T506),MINUTE(T506)-1,0),OFFSET('SLA-parameter DRIFT'!$A$1,2,Q506-1,4,3),3)
+VLOOKUP(TIME(HOUR(T506),MINUTE(T506)-1,0),OFFSET('SLA-parameter DRIFT'!$A$1,2,Q506-1,4,3),2)</f>
        <v>#N/A</v>
      </c>
      <c r="T506" s="191" t="e">
        <f ca="1">VLOOKUP(DATE(YEAR(G506),MONTH(G506),DAY(G506)),Virkedager!C:G,2,0)+
IF(VLOOKUP(DATE(YEAR(G506),MONTH(G506),DAY(G506)),Virkedager!C:G,2,0)=DATE(YEAR(G506),MONTH(G506),DAY(G506)),OFFSET('SLA-parameter DRIFT'!$A$1,R506,Q506-1),OFFSET('SLA-parameter DRIFT'!$A$1,3,Q506-1))</f>
        <v>#N/A</v>
      </c>
      <c r="U506" s="182" t="e">
        <f t="shared" ca="1" si="40"/>
        <v>#N/A</v>
      </c>
      <c r="V506" s="92" t="str">
        <f t="shared" si="36"/>
        <v/>
      </c>
      <c r="W506" s="192"/>
      <c r="Y506" s="193"/>
      <c r="Z506" s="193"/>
    </row>
    <row r="507" spans="2:26" s="60" customFormat="1" ht="15" x14ac:dyDescent="0.25">
      <c r="B507" s="183"/>
      <c r="C507" s="184"/>
      <c r="D507" s="80"/>
      <c r="E507" s="81"/>
      <c r="F507" s="86"/>
      <c r="G507" s="185"/>
      <c r="H507" s="82"/>
      <c r="I507" s="185"/>
      <c r="J507" s="82"/>
      <c r="K507" s="186"/>
      <c r="L507" s="187"/>
      <c r="M507" s="188" t="str">
        <f>IF(ISBLANK(E507),"",IF(E507&lt;&gt;"VULA Basis","Ikke viktig",IF(ISNUMBER(MATCH(D507,Postnummer!A:A,0)),VLOOKUP(D507,Postnummer!A:D,4,0),"Distrikt")))</f>
        <v/>
      </c>
      <c r="N507" s="188">
        <f t="shared" si="37"/>
        <v>0</v>
      </c>
      <c r="O507" s="188">
        <f t="shared" si="38"/>
        <v>0</v>
      </c>
      <c r="P507" s="189" t="str">
        <f t="shared" si="39"/>
        <v/>
      </c>
      <c r="Q507" s="182" t="e">
        <f>MATCH(P507,'SLA-parameter DRIFT'!$2:$2,0)</f>
        <v>#N/A</v>
      </c>
      <c r="R507" s="182" t="e">
        <f ca="1">MATCH(TIME(HOUR(H507),MINUTE(H507),SECOND(H507)),OFFSET('SLA-parameter DRIFT'!$A$1,0,Q507-1,1000,1))</f>
        <v>#N/A</v>
      </c>
      <c r="S507" s="190" t="e">
        <f ca="1">DATE(YEAR(T507),MONTH(T507),DAY(T507))
+VLOOKUP(TIME(HOUR(T507),MINUTE(T507)-1,0),OFFSET('SLA-parameter DRIFT'!$A$1,2,Q507-1,4,3),3)
+VLOOKUP(TIME(HOUR(T507),MINUTE(T507)-1,0),OFFSET('SLA-parameter DRIFT'!$A$1,2,Q507-1,4,3),2)</f>
        <v>#N/A</v>
      </c>
      <c r="T507" s="191" t="e">
        <f ca="1">VLOOKUP(DATE(YEAR(G507),MONTH(G507),DAY(G507)),Virkedager!C:G,2,0)+
IF(VLOOKUP(DATE(YEAR(G507),MONTH(G507),DAY(G507)),Virkedager!C:G,2,0)=DATE(YEAR(G507),MONTH(G507),DAY(G507)),OFFSET('SLA-parameter DRIFT'!$A$1,R507,Q507-1),OFFSET('SLA-parameter DRIFT'!$A$1,3,Q507-1))</f>
        <v>#N/A</v>
      </c>
      <c r="U507" s="182" t="e">
        <f t="shared" ca="1" si="40"/>
        <v>#N/A</v>
      </c>
      <c r="V507" s="92" t="str">
        <f t="shared" si="36"/>
        <v/>
      </c>
      <c r="W507" s="192"/>
      <c r="Y507" s="193"/>
      <c r="Z507" s="193"/>
    </row>
    <row r="508" spans="2:26" s="60" customFormat="1" ht="15" x14ac:dyDescent="0.25">
      <c r="B508" s="183"/>
      <c r="C508" s="184"/>
      <c r="D508" s="80"/>
      <c r="E508" s="81"/>
      <c r="F508" s="86"/>
      <c r="G508" s="185"/>
      <c r="H508" s="82"/>
      <c r="I508" s="185"/>
      <c r="J508" s="82"/>
      <c r="K508" s="186"/>
      <c r="L508" s="187"/>
      <c r="M508" s="188" t="str">
        <f>IF(ISBLANK(E508),"",IF(E508&lt;&gt;"VULA Basis","Ikke viktig",IF(ISNUMBER(MATCH(D508,Postnummer!A:A,0)),VLOOKUP(D508,Postnummer!A:D,4,0),"Distrikt")))</f>
        <v/>
      </c>
      <c r="N508" s="188">
        <f t="shared" si="37"/>
        <v>0</v>
      </c>
      <c r="O508" s="188">
        <f t="shared" si="38"/>
        <v>0</v>
      </c>
      <c r="P508" s="189" t="str">
        <f t="shared" si="39"/>
        <v/>
      </c>
      <c r="Q508" s="182" t="e">
        <f>MATCH(P508,'SLA-parameter DRIFT'!$2:$2,0)</f>
        <v>#N/A</v>
      </c>
      <c r="R508" s="182" t="e">
        <f ca="1">MATCH(TIME(HOUR(H508),MINUTE(H508),SECOND(H508)),OFFSET('SLA-parameter DRIFT'!$A$1,0,Q508-1,1000,1))</f>
        <v>#N/A</v>
      </c>
      <c r="S508" s="190" t="e">
        <f ca="1">DATE(YEAR(T508),MONTH(T508),DAY(T508))
+VLOOKUP(TIME(HOUR(T508),MINUTE(T508)-1,0),OFFSET('SLA-parameter DRIFT'!$A$1,2,Q508-1,4,3),3)
+VLOOKUP(TIME(HOUR(T508),MINUTE(T508)-1,0),OFFSET('SLA-parameter DRIFT'!$A$1,2,Q508-1,4,3),2)</f>
        <v>#N/A</v>
      </c>
      <c r="T508" s="191" t="e">
        <f ca="1">VLOOKUP(DATE(YEAR(G508),MONTH(G508),DAY(G508)),Virkedager!C:G,2,0)+
IF(VLOOKUP(DATE(YEAR(G508),MONTH(G508),DAY(G508)),Virkedager!C:G,2,0)=DATE(YEAR(G508),MONTH(G508),DAY(G508)),OFFSET('SLA-parameter DRIFT'!$A$1,R508,Q508-1),OFFSET('SLA-parameter DRIFT'!$A$1,3,Q508-1))</f>
        <v>#N/A</v>
      </c>
      <c r="U508" s="182" t="e">
        <f t="shared" ca="1" si="40"/>
        <v>#N/A</v>
      </c>
      <c r="V508" s="92" t="str">
        <f t="shared" si="36"/>
        <v/>
      </c>
      <c r="W508" s="192"/>
      <c r="Y508" s="193"/>
      <c r="Z508" s="193"/>
    </row>
    <row r="509" spans="2:26" s="60" customFormat="1" ht="15" x14ac:dyDescent="0.25">
      <c r="B509" s="183"/>
      <c r="C509" s="184"/>
      <c r="D509" s="80"/>
      <c r="E509" s="81"/>
      <c r="F509" s="86"/>
      <c r="G509" s="185"/>
      <c r="H509" s="82"/>
      <c r="I509" s="185"/>
      <c r="J509" s="82"/>
      <c r="K509" s="186"/>
      <c r="L509" s="187"/>
      <c r="M509" s="188" t="str">
        <f>IF(ISBLANK(E509),"",IF(E509&lt;&gt;"VULA Basis","Ikke viktig",IF(ISNUMBER(MATCH(D509,Postnummer!A:A,0)),VLOOKUP(D509,Postnummer!A:D,4,0),"Distrikt")))</f>
        <v/>
      </c>
      <c r="N509" s="188">
        <f t="shared" si="37"/>
        <v>0</v>
      </c>
      <c r="O509" s="188">
        <f t="shared" si="38"/>
        <v>0</v>
      </c>
      <c r="P509" s="189" t="str">
        <f t="shared" si="39"/>
        <v/>
      </c>
      <c r="Q509" s="182" t="e">
        <f>MATCH(P509,'SLA-parameter DRIFT'!$2:$2,0)</f>
        <v>#N/A</v>
      </c>
      <c r="R509" s="182" t="e">
        <f ca="1">MATCH(TIME(HOUR(H509),MINUTE(H509),SECOND(H509)),OFFSET('SLA-parameter DRIFT'!$A$1,0,Q509-1,1000,1))</f>
        <v>#N/A</v>
      </c>
      <c r="S509" s="190" t="e">
        <f ca="1">DATE(YEAR(T509),MONTH(T509),DAY(T509))
+VLOOKUP(TIME(HOUR(T509),MINUTE(T509)-1,0),OFFSET('SLA-parameter DRIFT'!$A$1,2,Q509-1,4,3),3)
+VLOOKUP(TIME(HOUR(T509),MINUTE(T509)-1,0),OFFSET('SLA-parameter DRIFT'!$A$1,2,Q509-1,4,3),2)</f>
        <v>#N/A</v>
      </c>
      <c r="T509" s="191" t="e">
        <f ca="1">VLOOKUP(DATE(YEAR(G509),MONTH(G509),DAY(G509)),Virkedager!C:G,2,0)+
IF(VLOOKUP(DATE(YEAR(G509),MONTH(G509),DAY(G509)),Virkedager!C:G,2,0)=DATE(YEAR(G509),MONTH(G509),DAY(G509)),OFFSET('SLA-parameter DRIFT'!$A$1,R509,Q509-1),OFFSET('SLA-parameter DRIFT'!$A$1,3,Q509-1))</f>
        <v>#N/A</v>
      </c>
      <c r="U509" s="182" t="e">
        <f t="shared" ca="1" si="40"/>
        <v>#N/A</v>
      </c>
      <c r="V509" s="92" t="str">
        <f t="shared" si="36"/>
        <v/>
      </c>
      <c r="W509" s="192"/>
      <c r="Y509" s="193"/>
      <c r="Z509" s="193"/>
    </row>
    <row r="510" spans="2:26" s="60" customFormat="1" ht="15" x14ac:dyDescent="0.25">
      <c r="B510" s="183"/>
      <c r="C510" s="184"/>
      <c r="D510" s="80"/>
      <c r="E510" s="81"/>
      <c r="F510" s="86"/>
      <c r="G510" s="185"/>
      <c r="H510" s="82"/>
      <c r="I510" s="185"/>
      <c r="J510" s="82"/>
      <c r="K510" s="186"/>
      <c r="L510" s="187"/>
      <c r="M510" s="188" t="str">
        <f>IF(ISBLANK(E510),"",IF(E510&lt;&gt;"VULA Basis","Ikke viktig",IF(ISNUMBER(MATCH(D510,Postnummer!A:A,0)),VLOOKUP(D510,Postnummer!A:D,4,0),"Distrikt")))</f>
        <v/>
      </c>
      <c r="N510" s="188">
        <f t="shared" si="37"/>
        <v>0</v>
      </c>
      <c r="O510" s="188">
        <f t="shared" si="38"/>
        <v>0</v>
      </c>
      <c r="P510" s="189" t="str">
        <f t="shared" si="39"/>
        <v/>
      </c>
      <c r="Q510" s="182" t="e">
        <f>MATCH(P510,'SLA-parameter DRIFT'!$2:$2,0)</f>
        <v>#N/A</v>
      </c>
      <c r="R510" s="182" t="e">
        <f ca="1">MATCH(TIME(HOUR(H510),MINUTE(H510),SECOND(H510)),OFFSET('SLA-parameter DRIFT'!$A$1,0,Q510-1,1000,1))</f>
        <v>#N/A</v>
      </c>
      <c r="S510" s="190" t="e">
        <f ca="1">DATE(YEAR(T510),MONTH(T510),DAY(T510))
+VLOOKUP(TIME(HOUR(T510),MINUTE(T510)-1,0),OFFSET('SLA-parameter DRIFT'!$A$1,2,Q510-1,4,3),3)
+VLOOKUP(TIME(HOUR(T510),MINUTE(T510)-1,0),OFFSET('SLA-parameter DRIFT'!$A$1,2,Q510-1,4,3),2)</f>
        <v>#N/A</v>
      </c>
      <c r="T510" s="191" t="e">
        <f ca="1">VLOOKUP(DATE(YEAR(G510),MONTH(G510),DAY(G510)),Virkedager!C:G,2,0)+
IF(VLOOKUP(DATE(YEAR(G510),MONTH(G510),DAY(G510)),Virkedager!C:G,2,0)=DATE(YEAR(G510),MONTH(G510),DAY(G510)),OFFSET('SLA-parameter DRIFT'!$A$1,R510,Q510-1),OFFSET('SLA-parameter DRIFT'!$A$1,3,Q510-1))</f>
        <v>#N/A</v>
      </c>
      <c r="U510" s="182" t="e">
        <f t="shared" ca="1" si="40"/>
        <v>#N/A</v>
      </c>
      <c r="V510" s="92" t="str">
        <f t="shared" si="36"/>
        <v/>
      </c>
      <c r="W510" s="192"/>
      <c r="Y510" s="193"/>
      <c r="Z510" s="193"/>
    </row>
    <row r="511" spans="2:26" s="60" customFormat="1" ht="15" x14ac:dyDescent="0.25">
      <c r="B511" s="183"/>
      <c r="C511" s="184"/>
      <c r="D511" s="80"/>
      <c r="E511" s="81"/>
      <c r="F511" s="86"/>
      <c r="G511" s="185"/>
      <c r="H511" s="82"/>
      <c r="I511" s="185"/>
      <c r="J511" s="82"/>
      <c r="K511" s="186"/>
      <c r="L511" s="187"/>
      <c r="M511" s="188" t="str">
        <f>IF(ISBLANK(E511),"",IF(E511&lt;&gt;"VULA Basis","Ikke viktig",IF(ISNUMBER(MATCH(D511,Postnummer!A:A,0)),VLOOKUP(D511,Postnummer!A:D,4,0),"Distrikt")))</f>
        <v/>
      </c>
      <c r="N511" s="188">
        <f t="shared" si="37"/>
        <v>0</v>
      </c>
      <c r="O511" s="188">
        <f t="shared" si="38"/>
        <v>0</v>
      </c>
      <c r="P511" s="189" t="str">
        <f t="shared" si="39"/>
        <v/>
      </c>
      <c r="Q511" s="182" t="e">
        <f>MATCH(P511,'SLA-parameter DRIFT'!$2:$2,0)</f>
        <v>#N/A</v>
      </c>
      <c r="R511" s="182" t="e">
        <f ca="1">MATCH(TIME(HOUR(H511),MINUTE(H511),SECOND(H511)),OFFSET('SLA-parameter DRIFT'!$A$1,0,Q511-1,1000,1))</f>
        <v>#N/A</v>
      </c>
      <c r="S511" s="190" t="e">
        <f ca="1">DATE(YEAR(T511),MONTH(T511),DAY(T511))
+VLOOKUP(TIME(HOUR(T511),MINUTE(T511)-1,0),OFFSET('SLA-parameter DRIFT'!$A$1,2,Q511-1,4,3),3)
+VLOOKUP(TIME(HOUR(T511),MINUTE(T511)-1,0),OFFSET('SLA-parameter DRIFT'!$A$1,2,Q511-1,4,3),2)</f>
        <v>#N/A</v>
      </c>
      <c r="T511" s="191" t="e">
        <f ca="1">VLOOKUP(DATE(YEAR(G511),MONTH(G511),DAY(G511)),Virkedager!C:G,2,0)+
IF(VLOOKUP(DATE(YEAR(G511),MONTH(G511),DAY(G511)),Virkedager!C:G,2,0)=DATE(YEAR(G511),MONTH(G511),DAY(G511)),OFFSET('SLA-parameter DRIFT'!$A$1,R511,Q511-1),OFFSET('SLA-parameter DRIFT'!$A$1,3,Q511-1))</f>
        <v>#N/A</v>
      </c>
      <c r="U511" s="182" t="e">
        <f t="shared" ca="1" si="40"/>
        <v>#N/A</v>
      </c>
      <c r="V511" s="92" t="str">
        <f t="shared" si="36"/>
        <v/>
      </c>
      <c r="W511" s="192"/>
      <c r="Y511" s="193"/>
      <c r="Z511" s="193"/>
    </row>
    <row r="512" spans="2:26" s="60" customFormat="1" ht="15" x14ac:dyDescent="0.25">
      <c r="B512" s="183"/>
      <c r="C512" s="184"/>
      <c r="D512" s="80"/>
      <c r="E512" s="81"/>
      <c r="F512" s="86"/>
      <c r="G512" s="185"/>
      <c r="H512" s="82"/>
      <c r="I512" s="185"/>
      <c r="J512" s="82"/>
      <c r="K512" s="186"/>
      <c r="L512" s="187"/>
      <c r="M512" s="188" t="str">
        <f>IF(ISBLANK(E512),"",IF(E512&lt;&gt;"VULA Basis","Ikke viktig",IF(ISNUMBER(MATCH(D512,Postnummer!A:A,0)),VLOOKUP(D512,Postnummer!A:D,4,0),"Distrikt")))</f>
        <v/>
      </c>
      <c r="N512" s="188">
        <f t="shared" si="37"/>
        <v>0</v>
      </c>
      <c r="O512" s="188">
        <f t="shared" si="38"/>
        <v>0</v>
      </c>
      <c r="P512" s="189" t="str">
        <f t="shared" si="39"/>
        <v/>
      </c>
      <c r="Q512" s="182" t="e">
        <f>MATCH(P512,'SLA-parameter DRIFT'!$2:$2,0)</f>
        <v>#N/A</v>
      </c>
      <c r="R512" s="182" t="e">
        <f ca="1">MATCH(TIME(HOUR(H512),MINUTE(H512),SECOND(H512)),OFFSET('SLA-parameter DRIFT'!$A$1,0,Q512-1,1000,1))</f>
        <v>#N/A</v>
      </c>
      <c r="S512" s="190" t="e">
        <f ca="1">DATE(YEAR(T512),MONTH(T512),DAY(T512))
+VLOOKUP(TIME(HOUR(T512),MINUTE(T512)-1,0),OFFSET('SLA-parameter DRIFT'!$A$1,2,Q512-1,4,3),3)
+VLOOKUP(TIME(HOUR(T512),MINUTE(T512)-1,0),OFFSET('SLA-parameter DRIFT'!$A$1,2,Q512-1,4,3),2)</f>
        <v>#N/A</v>
      </c>
      <c r="T512" s="191" t="e">
        <f ca="1">VLOOKUP(DATE(YEAR(G512),MONTH(G512),DAY(G512)),Virkedager!C:G,2,0)+
IF(VLOOKUP(DATE(YEAR(G512),MONTH(G512),DAY(G512)),Virkedager!C:G,2,0)=DATE(YEAR(G512),MONTH(G512),DAY(G512)),OFFSET('SLA-parameter DRIFT'!$A$1,R512,Q512-1),OFFSET('SLA-parameter DRIFT'!$A$1,3,Q512-1))</f>
        <v>#N/A</v>
      </c>
      <c r="U512" s="182" t="e">
        <f t="shared" ca="1" si="40"/>
        <v>#N/A</v>
      </c>
      <c r="V512" s="92" t="str">
        <f t="shared" si="36"/>
        <v/>
      </c>
      <c r="W512" s="192"/>
      <c r="Y512" s="193"/>
      <c r="Z512" s="193"/>
    </row>
    <row r="513" spans="2:26" s="60" customFormat="1" ht="15" x14ac:dyDescent="0.25">
      <c r="B513" s="183"/>
      <c r="C513" s="184"/>
      <c r="D513" s="80"/>
      <c r="E513" s="81"/>
      <c r="F513" s="86"/>
      <c r="G513" s="185"/>
      <c r="H513" s="82"/>
      <c r="I513" s="185"/>
      <c r="J513" s="82"/>
      <c r="K513" s="186"/>
      <c r="L513" s="187"/>
      <c r="M513" s="188" t="str">
        <f>IF(ISBLANK(E513),"",IF(E513&lt;&gt;"VULA Basis","Ikke viktig",IF(ISNUMBER(MATCH(D513,Postnummer!A:A,0)),VLOOKUP(D513,Postnummer!A:D,4,0),"Distrikt")))</f>
        <v/>
      </c>
      <c r="N513" s="188">
        <f t="shared" si="37"/>
        <v>0</v>
      </c>
      <c r="O513" s="188">
        <f t="shared" si="38"/>
        <v>0</v>
      </c>
      <c r="P513" s="189" t="str">
        <f t="shared" si="39"/>
        <v/>
      </c>
      <c r="Q513" s="182" t="e">
        <f>MATCH(P513,'SLA-parameter DRIFT'!$2:$2,0)</f>
        <v>#N/A</v>
      </c>
      <c r="R513" s="182" t="e">
        <f ca="1">MATCH(TIME(HOUR(H513),MINUTE(H513),SECOND(H513)),OFFSET('SLA-parameter DRIFT'!$A$1,0,Q513-1,1000,1))</f>
        <v>#N/A</v>
      </c>
      <c r="S513" s="190" t="e">
        <f ca="1">DATE(YEAR(T513),MONTH(T513),DAY(T513))
+VLOOKUP(TIME(HOUR(T513),MINUTE(T513)-1,0),OFFSET('SLA-parameter DRIFT'!$A$1,2,Q513-1,4,3),3)
+VLOOKUP(TIME(HOUR(T513),MINUTE(T513)-1,0),OFFSET('SLA-parameter DRIFT'!$A$1,2,Q513-1,4,3),2)</f>
        <v>#N/A</v>
      </c>
      <c r="T513" s="191" t="e">
        <f ca="1">VLOOKUP(DATE(YEAR(G513),MONTH(G513),DAY(G513)),Virkedager!C:G,2,0)+
IF(VLOOKUP(DATE(YEAR(G513),MONTH(G513),DAY(G513)),Virkedager!C:G,2,0)=DATE(YEAR(G513),MONTH(G513),DAY(G513)),OFFSET('SLA-parameter DRIFT'!$A$1,R513,Q513-1),OFFSET('SLA-parameter DRIFT'!$A$1,3,Q513-1))</f>
        <v>#N/A</v>
      </c>
      <c r="U513" s="182" t="e">
        <f t="shared" ca="1" si="40"/>
        <v>#N/A</v>
      </c>
      <c r="V513" s="92" t="str">
        <f t="shared" si="36"/>
        <v/>
      </c>
      <c r="W513" s="192"/>
      <c r="Y513" s="193"/>
      <c r="Z513" s="193"/>
    </row>
    <row r="514" spans="2:26" s="60" customFormat="1" ht="15" x14ac:dyDescent="0.25">
      <c r="B514" s="183"/>
      <c r="C514" s="184"/>
      <c r="D514" s="80"/>
      <c r="E514" s="81"/>
      <c r="F514" s="86"/>
      <c r="G514" s="185"/>
      <c r="H514" s="82"/>
      <c r="I514" s="185"/>
      <c r="J514" s="82"/>
      <c r="K514" s="186"/>
      <c r="L514" s="187"/>
      <c r="M514" s="188" t="str">
        <f>IF(ISBLANK(E514),"",IF(E514&lt;&gt;"VULA Basis","Ikke viktig",IF(ISNUMBER(MATCH(D514,Postnummer!A:A,0)),VLOOKUP(D514,Postnummer!A:D,4,0),"Distrikt")))</f>
        <v/>
      </c>
      <c r="N514" s="188">
        <f t="shared" si="37"/>
        <v>0</v>
      </c>
      <c r="O514" s="188">
        <f t="shared" si="38"/>
        <v>0</v>
      </c>
      <c r="P514" s="189" t="str">
        <f t="shared" si="39"/>
        <v/>
      </c>
      <c r="Q514" s="182" t="e">
        <f>MATCH(P514,'SLA-parameter DRIFT'!$2:$2,0)</f>
        <v>#N/A</v>
      </c>
      <c r="R514" s="182" t="e">
        <f ca="1">MATCH(TIME(HOUR(H514),MINUTE(H514),SECOND(H514)),OFFSET('SLA-parameter DRIFT'!$A$1,0,Q514-1,1000,1))</f>
        <v>#N/A</v>
      </c>
      <c r="S514" s="190" t="e">
        <f ca="1">DATE(YEAR(T514),MONTH(T514),DAY(T514))
+VLOOKUP(TIME(HOUR(T514),MINUTE(T514)-1,0),OFFSET('SLA-parameter DRIFT'!$A$1,2,Q514-1,4,3),3)
+VLOOKUP(TIME(HOUR(T514),MINUTE(T514)-1,0),OFFSET('SLA-parameter DRIFT'!$A$1,2,Q514-1,4,3),2)</f>
        <v>#N/A</v>
      </c>
      <c r="T514" s="191" t="e">
        <f ca="1">VLOOKUP(DATE(YEAR(G514),MONTH(G514),DAY(G514)),Virkedager!C:G,2,0)+
IF(VLOOKUP(DATE(YEAR(G514),MONTH(G514),DAY(G514)),Virkedager!C:G,2,0)=DATE(YEAR(G514),MONTH(G514),DAY(G514)),OFFSET('SLA-parameter DRIFT'!$A$1,R514,Q514-1),OFFSET('SLA-parameter DRIFT'!$A$1,3,Q514-1))</f>
        <v>#N/A</v>
      </c>
      <c r="U514" s="182" t="e">
        <f t="shared" ca="1" si="40"/>
        <v>#N/A</v>
      </c>
      <c r="V514" s="92" t="str">
        <f t="shared" si="36"/>
        <v/>
      </c>
      <c r="W514" s="192"/>
      <c r="Y514" s="193"/>
      <c r="Z514" s="193"/>
    </row>
    <row r="515" spans="2:26" s="60" customFormat="1" ht="15" x14ac:dyDescent="0.25">
      <c r="B515" s="183"/>
      <c r="C515" s="184"/>
      <c r="D515" s="80"/>
      <c r="E515" s="81"/>
      <c r="F515" s="86"/>
      <c r="G515" s="185"/>
      <c r="H515" s="82"/>
      <c r="I515" s="185"/>
      <c r="J515" s="82"/>
      <c r="K515" s="186"/>
      <c r="L515" s="187"/>
      <c r="M515" s="188" t="str">
        <f>IF(ISBLANK(E515),"",IF(E515&lt;&gt;"VULA Basis","Ikke viktig",IF(ISNUMBER(MATCH(D515,Postnummer!A:A,0)),VLOOKUP(D515,Postnummer!A:D,4,0),"Distrikt")))</f>
        <v/>
      </c>
      <c r="N515" s="188">
        <f t="shared" si="37"/>
        <v>0</v>
      </c>
      <c r="O515" s="188">
        <f t="shared" si="38"/>
        <v>0</v>
      </c>
      <c r="P515" s="189" t="str">
        <f t="shared" si="39"/>
        <v/>
      </c>
      <c r="Q515" s="182" t="e">
        <f>MATCH(P515,'SLA-parameter DRIFT'!$2:$2,0)</f>
        <v>#N/A</v>
      </c>
      <c r="R515" s="182" t="e">
        <f ca="1">MATCH(TIME(HOUR(H515),MINUTE(H515),SECOND(H515)),OFFSET('SLA-parameter DRIFT'!$A$1,0,Q515-1,1000,1))</f>
        <v>#N/A</v>
      </c>
      <c r="S515" s="190" t="e">
        <f ca="1">DATE(YEAR(T515),MONTH(T515),DAY(T515))
+VLOOKUP(TIME(HOUR(T515),MINUTE(T515)-1,0),OFFSET('SLA-parameter DRIFT'!$A$1,2,Q515-1,4,3),3)
+VLOOKUP(TIME(HOUR(T515),MINUTE(T515)-1,0),OFFSET('SLA-parameter DRIFT'!$A$1,2,Q515-1,4,3),2)</f>
        <v>#N/A</v>
      </c>
      <c r="T515" s="191" t="e">
        <f ca="1">VLOOKUP(DATE(YEAR(G515),MONTH(G515),DAY(G515)),Virkedager!C:G,2,0)+
IF(VLOOKUP(DATE(YEAR(G515),MONTH(G515),DAY(G515)),Virkedager!C:G,2,0)=DATE(YEAR(G515),MONTH(G515),DAY(G515)),OFFSET('SLA-parameter DRIFT'!$A$1,R515,Q515-1),OFFSET('SLA-parameter DRIFT'!$A$1,3,Q515-1))</f>
        <v>#N/A</v>
      </c>
      <c r="U515" s="182" t="e">
        <f t="shared" ca="1" si="40"/>
        <v>#N/A</v>
      </c>
      <c r="V515" s="92" t="str">
        <f t="shared" ref="V515:V578" si="41">IF(G515="","",IF(NOT(U515),K515,0))</f>
        <v/>
      </c>
      <c r="W515" s="192"/>
      <c r="Y515" s="193"/>
      <c r="Z515" s="193"/>
    </row>
    <row r="516" spans="2:26" s="60" customFormat="1" ht="15" x14ac:dyDescent="0.25">
      <c r="B516" s="183"/>
      <c r="C516" s="184"/>
      <c r="D516" s="80"/>
      <c r="E516" s="81"/>
      <c r="F516" s="86"/>
      <c r="G516" s="185"/>
      <c r="H516" s="82"/>
      <c r="I516" s="185"/>
      <c r="J516" s="82"/>
      <c r="K516" s="186"/>
      <c r="L516" s="187"/>
      <c r="M516" s="188" t="str">
        <f>IF(ISBLANK(E516),"",IF(E516&lt;&gt;"VULA Basis","Ikke viktig",IF(ISNUMBER(MATCH(D516,Postnummer!A:A,0)),VLOOKUP(D516,Postnummer!A:D,4,0),"Distrikt")))</f>
        <v/>
      </c>
      <c r="N516" s="188">
        <f t="shared" ref="N516:N579" si="42">DATE(YEAR(G516),MONTH(G516),DAY(G516))+TIME(HOUR(H516),MINUTE(H516),0)</f>
        <v>0</v>
      </c>
      <c r="O516" s="188">
        <f t="shared" ref="O516:O579" si="43">DATE(YEAR(I516),MONTH(I516),DAY(I516))+TIME(HOUR(J516),MINUTE(J516),0)</f>
        <v>0</v>
      </c>
      <c r="P516" s="189" t="str">
        <f t="shared" ref="P516:P579" si="44">E516 &amp; IF(E516&lt;&gt;"VULA Basis",""," (" &amp; IF(AND(M516&lt;&gt;"Distrikt",M516&lt;&gt;""),"Sentralt","Distrikt") &amp; ")")</f>
        <v/>
      </c>
      <c r="Q516" s="182" t="e">
        <f>MATCH(P516,'SLA-parameter DRIFT'!$2:$2,0)</f>
        <v>#N/A</v>
      </c>
      <c r="R516" s="182" t="e">
        <f ca="1">MATCH(TIME(HOUR(H516),MINUTE(H516),SECOND(H516)),OFFSET('SLA-parameter DRIFT'!$A$1,0,Q516-1,1000,1))</f>
        <v>#N/A</v>
      </c>
      <c r="S516" s="190" t="e">
        <f ca="1">DATE(YEAR(T516),MONTH(T516),DAY(T516))
+VLOOKUP(TIME(HOUR(T516),MINUTE(T516)-1,0),OFFSET('SLA-parameter DRIFT'!$A$1,2,Q516-1,4,3),3)
+VLOOKUP(TIME(HOUR(T516),MINUTE(T516)-1,0),OFFSET('SLA-parameter DRIFT'!$A$1,2,Q516-1,4,3),2)</f>
        <v>#N/A</v>
      </c>
      <c r="T516" s="191" t="e">
        <f ca="1">VLOOKUP(DATE(YEAR(G516),MONTH(G516),DAY(G516)),Virkedager!C:G,2,0)+
IF(VLOOKUP(DATE(YEAR(G516),MONTH(G516),DAY(G516)),Virkedager!C:G,2,0)=DATE(YEAR(G516),MONTH(G516),DAY(G516)),OFFSET('SLA-parameter DRIFT'!$A$1,R516,Q516-1),OFFSET('SLA-parameter DRIFT'!$A$1,3,Q516-1))</f>
        <v>#N/A</v>
      </c>
      <c r="U516" s="182" t="e">
        <f t="shared" ca="1" si="40"/>
        <v>#N/A</v>
      </c>
      <c r="V516" s="92" t="str">
        <f t="shared" si="41"/>
        <v/>
      </c>
      <c r="W516" s="192"/>
      <c r="Y516" s="193"/>
      <c r="Z516" s="193"/>
    </row>
    <row r="517" spans="2:26" s="60" customFormat="1" ht="15" x14ac:dyDescent="0.25">
      <c r="B517" s="183"/>
      <c r="C517" s="184"/>
      <c r="D517" s="80"/>
      <c r="E517" s="81"/>
      <c r="F517" s="86"/>
      <c r="G517" s="185"/>
      <c r="H517" s="82"/>
      <c r="I517" s="185"/>
      <c r="J517" s="82"/>
      <c r="K517" s="186"/>
      <c r="L517" s="187"/>
      <c r="M517" s="188" t="str">
        <f>IF(ISBLANK(E517),"",IF(E517&lt;&gt;"VULA Basis","Ikke viktig",IF(ISNUMBER(MATCH(D517,Postnummer!A:A,0)),VLOOKUP(D517,Postnummer!A:D,4,0),"Distrikt")))</f>
        <v/>
      </c>
      <c r="N517" s="188">
        <f t="shared" si="42"/>
        <v>0</v>
      </c>
      <c r="O517" s="188">
        <f t="shared" si="43"/>
        <v>0</v>
      </c>
      <c r="P517" s="189" t="str">
        <f t="shared" si="44"/>
        <v/>
      </c>
      <c r="Q517" s="182" t="e">
        <f>MATCH(P517,'SLA-parameter DRIFT'!$2:$2,0)</f>
        <v>#N/A</v>
      </c>
      <c r="R517" s="182" t="e">
        <f ca="1">MATCH(TIME(HOUR(H517),MINUTE(H517),SECOND(H517)),OFFSET('SLA-parameter DRIFT'!$A$1,0,Q517-1,1000,1))</f>
        <v>#N/A</v>
      </c>
      <c r="S517" s="190" t="e">
        <f ca="1">DATE(YEAR(T517),MONTH(T517),DAY(T517))
+VLOOKUP(TIME(HOUR(T517),MINUTE(T517)-1,0),OFFSET('SLA-parameter DRIFT'!$A$1,2,Q517-1,4,3),3)
+VLOOKUP(TIME(HOUR(T517),MINUTE(T517)-1,0),OFFSET('SLA-parameter DRIFT'!$A$1,2,Q517-1,4,3),2)</f>
        <v>#N/A</v>
      </c>
      <c r="T517" s="191" t="e">
        <f ca="1">VLOOKUP(DATE(YEAR(G517),MONTH(G517),DAY(G517)),Virkedager!C:G,2,0)+
IF(VLOOKUP(DATE(YEAR(G517),MONTH(G517),DAY(G517)),Virkedager!C:G,2,0)=DATE(YEAR(G517),MONTH(G517),DAY(G517)),OFFSET('SLA-parameter DRIFT'!$A$1,R517,Q517-1),OFFSET('SLA-parameter DRIFT'!$A$1,3,Q517-1))</f>
        <v>#N/A</v>
      </c>
      <c r="U517" s="182" t="e">
        <f t="shared" ca="1" si="40"/>
        <v>#N/A</v>
      </c>
      <c r="V517" s="92" t="str">
        <f t="shared" si="41"/>
        <v/>
      </c>
      <c r="W517" s="192"/>
      <c r="Y517" s="193"/>
      <c r="Z517" s="193"/>
    </row>
    <row r="518" spans="2:26" s="60" customFormat="1" ht="15" x14ac:dyDescent="0.25">
      <c r="B518" s="183"/>
      <c r="C518" s="184"/>
      <c r="D518" s="80"/>
      <c r="E518" s="81"/>
      <c r="F518" s="86"/>
      <c r="G518" s="185"/>
      <c r="H518" s="82"/>
      <c r="I518" s="185"/>
      <c r="J518" s="82"/>
      <c r="K518" s="186"/>
      <c r="L518" s="187"/>
      <c r="M518" s="188" t="str">
        <f>IF(ISBLANK(E518),"",IF(E518&lt;&gt;"VULA Basis","Ikke viktig",IF(ISNUMBER(MATCH(D518,Postnummer!A:A,0)),VLOOKUP(D518,Postnummer!A:D,4,0),"Distrikt")))</f>
        <v/>
      </c>
      <c r="N518" s="188">
        <f t="shared" si="42"/>
        <v>0</v>
      </c>
      <c r="O518" s="188">
        <f t="shared" si="43"/>
        <v>0</v>
      </c>
      <c r="P518" s="189" t="str">
        <f t="shared" si="44"/>
        <v/>
      </c>
      <c r="Q518" s="182" t="e">
        <f>MATCH(P518,'SLA-parameter DRIFT'!$2:$2,0)</f>
        <v>#N/A</v>
      </c>
      <c r="R518" s="182" t="e">
        <f ca="1">MATCH(TIME(HOUR(H518),MINUTE(H518),SECOND(H518)),OFFSET('SLA-parameter DRIFT'!$A$1,0,Q518-1,1000,1))</f>
        <v>#N/A</v>
      </c>
      <c r="S518" s="190" t="e">
        <f ca="1">DATE(YEAR(T518),MONTH(T518),DAY(T518))
+VLOOKUP(TIME(HOUR(T518),MINUTE(T518)-1,0),OFFSET('SLA-parameter DRIFT'!$A$1,2,Q518-1,4,3),3)
+VLOOKUP(TIME(HOUR(T518),MINUTE(T518)-1,0),OFFSET('SLA-parameter DRIFT'!$A$1,2,Q518-1,4,3),2)</f>
        <v>#N/A</v>
      </c>
      <c r="T518" s="191" t="e">
        <f ca="1">VLOOKUP(DATE(YEAR(G518),MONTH(G518),DAY(G518)),Virkedager!C:G,2,0)+
IF(VLOOKUP(DATE(YEAR(G518),MONTH(G518),DAY(G518)),Virkedager!C:G,2,0)=DATE(YEAR(G518),MONTH(G518),DAY(G518)),OFFSET('SLA-parameter DRIFT'!$A$1,R518,Q518-1),OFFSET('SLA-parameter DRIFT'!$A$1,3,Q518-1))</f>
        <v>#N/A</v>
      </c>
      <c r="U518" s="182" t="e">
        <f t="shared" ref="U518:U581" ca="1" si="45">O518&lt;=S518</f>
        <v>#N/A</v>
      </c>
      <c r="V518" s="92" t="str">
        <f t="shared" si="41"/>
        <v/>
      </c>
      <c r="W518" s="192"/>
      <c r="Y518" s="193"/>
      <c r="Z518" s="193"/>
    </row>
    <row r="519" spans="2:26" s="60" customFormat="1" ht="15" x14ac:dyDescent="0.25">
      <c r="B519" s="183"/>
      <c r="C519" s="184"/>
      <c r="D519" s="80"/>
      <c r="E519" s="81"/>
      <c r="F519" s="86"/>
      <c r="G519" s="185"/>
      <c r="H519" s="82"/>
      <c r="I519" s="185"/>
      <c r="J519" s="82"/>
      <c r="K519" s="186"/>
      <c r="L519" s="187"/>
      <c r="M519" s="188" t="str">
        <f>IF(ISBLANK(E519),"",IF(E519&lt;&gt;"VULA Basis","Ikke viktig",IF(ISNUMBER(MATCH(D519,Postnummer!A:A,0)),VLOOKUP(D519,Postnummer!A:D,4,0),"Distrikt")))</f>
        <v/>
      </c>
      <c r="N519" s="188">
        <f t="shared" si="42"/>
        <v>0</v>
      </c>
      <c r="O519" s="188">
        <f t="shared" si="43"/>
        <v>0</v>
      </c>
      <c r="P519" s="189" t="str">
        <f t="shared" si="44"/>
        <v/>
      </c>
      <c r="Q519" s="182" t="e">
        <f>MATCH(P519,'SLA-parameter DRIFT'!$2:$2,0)</f>
        <v>#N/A</v>
      </c>
      <c r="R519" s="182" t="e">
        <f ca="1">MATCH(TIME(HOUR(H519),MINUTE(H519),SECOND(H519)),OFFSET('SLA-parameter DRIFT'!$A$1,0,Q519-1,1000,1))</f>
        <v>#N/A</v>
      </c>
      <c r="S519" s="190" t="e">
        <f ca="1">DATE(YEAR(T519),MONTH(T519),DAY(T519))
+VLOOKUP(TIME(HOUR(T519),MINUTE(T519)-1,0),OFFSET('SLA-parameter DRIFT'!$A$1,2,Q519-1,4,3),3)
+VLOOKUP(TIME(HOUR(T519),MINUTE(T519)-1,0),OFFSET('SLA-parameter DRIFT'!$A$1,2,Q519-1,4,3),2)</f>
        <v>#N/A</v>
      </c>
      <c r="T519" s="191" t="e">
        <f ca="1">VLOOKUP(DATE(YEAR(G519),MONTH(G519),DAY(G519)),Virkedager!C:G,2,0)+
IF(VLOOKUP(DATE(YEAR(G519),MONTH(G519),DAY(G519)),Virkedager!C:G,2,0)=DATE(YEAR(G519),MONTH(G519),DAY(G519)),OFFSET('SLA-parameter DRIFT'!$A$1,R519,Q519-1),OFFSET('SLA-parameter DRIFT'!$A$1,3,Q519-1))</f>
        <v>#N/A</v>
      </c>
      <c r="U519" s="182" t="e">
        <f t="shared" ca="1" si="45"/>
        <v>#N/A</v>
      </c>
      <c r="V519" s="92" t="str">
        <f t="shared" si="41"/>
        <v/>
      </c>
      <c r="W519" s="192"/>
      <c r="Y519" s="193"/>
      <c r="Z519" s="193"/>
    </row>
    <row r="520" spans="2:26" s="60" customFormat="1" ht="15" x14ac:dyDescent="0.25">
      <c r="B520" s="183"/>
      <c r="C520" s="184"/>
      <c r="D520" s="80"/>
      <c r="E520" s="81"/>
      <c r="F520" s="86"/>
      <c r="G520" s="185"/>
      <c r="H520" s="82"/>
      <c r="I520" s="185"/>
      <c r="J520" s="82"/>
      <c r="K520" s="186"/>
      <c r="L520" s="187"/>
      <c r="M520" s="188" t="str">
        <f>IF(ISBLANK(E520),"",IF(E520&lt;&gt;"VULA Basis","Ikke viktig",IF(ISNUMBER(MATCH(D520,Postnummer!A:A,0)),VLOOKUP(D520,Postnummer!A:D,4,0),"Distrikt")))</f>
        <v/>
      </c>
      <c r="N520" s="188">
        <f t="shared" si="42"/>
        <v>0</v>
      </c>
      <c r="O520" s="188">
        <f t="shared" si="43"/>
        <v>0</v>
      </c>
      <c r="P520" s="189" t="str">
        <f t="shared" si="44"/>
        <v/>
      </c>
      <c r="Q520" s="182" t="e">
        <f>MATCH(P520,'SLA-parameter DRIFT'!$2:$2,0)</f>
        <v>#N/A</v>
      </c>
      <c r="R520" s="182" t="e">
        <f ca="1">MATCH(TIME(HOUR(H520),MINUTE(H520),SECOND(H520)),OFFSET('SLA-parameter DRIFT'!$A$1,0,Q520-1,1000,1))</f>
        <v>#N/A</v>
      </c>
      <c r="S520" s="190" t="e">
        <f ca="1">DATE(YEAR(T520),MONTH(T520),DAY(T520))
+VLOOKUP(TIME(HOUR(T520),MINUTE(T520)-1,0),OFFSET('SLA-parameter DRIFT'!$A$1,2,Q520-1,4,3),3)
+VLOOKUP(TIME(HOUR(T520),MINUTE(T520)-1,0),OFFSET('SLA-parameter DRIFT'!$A$1,2,Q520-1,4,3),2)</f>
        <v>#N/A</v>
      </c>
      <c r="T520" s="191" t="e">
        <f ca="1">VLOOKUP(DATE(YEAR(G520),MONTH(G520),DAY(G520)),Virkedager!C:G,2,0)+
IF(VLOOKUP(DATE(YEAR(G520),MONTH(G520),DAY(G520)),Virkedager!C:G,2,0)=DATE(YEAR(G520),MONTH(G520),DAY(G520)),OFFSET('SLA-parameter DRIFT'!$A$1,R520,Q520-1),OFFSET('SLA-parameter DRIFT'!$A$1,3,Q520-1))</f>
        <v>#N/A</v>
      </c>
      <c r="U520" s="182" t="e">
        <f t="shared" ca="1" si="45"/>
        <v>#N/A</v>
      </c>
      <c r="V520" s="92" t="str">
        <f t="shared" si="41"/>
        <v/>
      </c>
      <c r="W520" s="192"/>
      <c r="Y520" s="193"/>
      <c r="Z520" s="193"/>
    </row>
    <row r="521" spans="2:26" s="60" customFormat="1" ht="15" x14ac:dyDescent="0.25">
      <c r="B521" s="183"/>
      <c r="C521" s="184"/>
      <c r="D521" s="80"/>
      <c r="E521" s="81"/>
      <c r="F521" s="86"/>
      <c r="G521" s="185"/>
      <c r="H521" s="82"/>
      <c r="I521" s="185"/>
      <c r="J521" s="82"/>
      <c r="K521" s="186"/>
      <c r="L521" s="187"/>
      <c r="M521" s="188" t="str">
        <f>IF(ISBLANK(E521),"",IF(E521&lt;&gt;"VULA Basis","Ikke viktig",IF(ISNUMBER(MATCH(D521,Postnummer!A:A,0)),VLOOKUP(D521,Postnummer!A:D,4,0),"Distrikt")))</f>
        <v/>
      </c>
      <c r="N521" s="188">
        <f t="shared" si="42"/>
        <v>0</v>
      </c>
      <c r="O521" s="188">
        <f t="shared" si="43"/>
        <v>0</v>
      </c>
      <c r="P521" s="189" t="str">
        <f t="shared" si="44"/>
        <v/>
      </c>
      <c r="Q521" s="182" t="e">
        <f>MATCH(P521,'SLA-parameter DRIFT'!$2:$2,0)</f>
        <v>#N/A</v>
      </c>
      <c r="R521" s="182" t="e">
        <f ca="1">MATCH(TIME(HOUR(H521),MINUTE(H521),SECOND(H521)),OFFSET('SLA-parameter DRIFT'!$A$1,0,Q521-1,1000,1))</f>
        <v>#N/A</v>
      </c>
      <c r="S521" s="190" t="e">
        <f ca="1">DATE(YEAR(T521),MONTH(T521),DAY(T521))
+VLOOKUP(TIME(HOUR(T521),MINUTE(T521)-1,0),OFFSET('SLA-parameter DRIFT'!$A$1,2,Q521-1,4,3),3)
+VLOOKUP(TIME(HOUR(T521),MINUTE(T521)-1,0),OFFSET('SLA-parameter DRIFT'!$A$1,2,Q521-1,4,3),2)</f>
        <v>#N/A</v>
      </c>
      <c r="T521" s="191" t="e">
        <f ca="1">VLOOKUP(DATE(YEAR(G521),MONTH(G521),DAY(G521)),Virkedager!C:G,2,0)+
IF(VLOOKUP(DATE(YEAR(G521),MONTH(G521),DAY(G521)),Virkedager!C:G,2,0)=DATE(YEAR(G521),MONTH(G521),DAY(G521)),OFFSET('SLA-parameter DRIFT'!$A$1,R521,Q521-1),OFFSET('SLA-parameter DRIFT'!$A$1,3,Q521-1))</f>
        <v>#N/A</v>
      </c>
      <c r="U521" s="182" t="e">
        <f t="shared" ca="1" si="45"/>
        <v>#N/A</v>
      </c>
      <c r="V521" s="92" t="str">
        <f t="shared" si="41"/>
        <v/>
      </c>
      <c r="W521" s="192"/>
      <c r="Y521" s="193"/>
      <c r="Z521" s="193"/>
    </row>
    <row r="522" spans="2:26" s="60" customFormat="1" ht="15" x14ac:dyDescent="0.25">
      <c r="B522" s="183"/>
      <c r="C522" s="184"/>
      <c r="D522" s="80"/>
      <c r="E522" s="81"/>
      <c r="F522" s="86"/>
      <c r="G522" s="185"/>
      <c r="H522" s="82"/>
      <c r="I522" s="185"/>
      <c r="J522" s="82"/>
      <c r="K522" s="186"/>
      <c r="L522" s="187"/>
      <c r="M522" s="188" t="str">
        <f>IF(ISBLANK(E522),"",IF(E522&lt;&gt;"VULA Basis","Ikke viktig",IF(ISNUMBER(MATCH(D522,Postnummer!A:A,0)),VLOOKUP(D522,Postnummer!A:D,4,0),"Distrikt")))</f>
        <v/>
      </c>
      <c r="N522" s="188">
        <f t="shared" si="42"/>
        <v>0</v>
      </c>
      <c r="O522" s="188">
        <f t="shared" si="43"/>
        <v>0</v>
      </c>
      <c r="P522" s="189" t="str">
        <f t="shared" si="44"/>
        <v/>
      </c>
      <c r="Q522" s="182" t="e">
        <f>MATCH(P522,'SLA-parameter DRIFT'!$2:$2,0)</f>
        <v>#N/A</v>
      </c>
      <c r="R522" s="182" t="e">
        <f ca="1">MATCH(TIME(HOUR(H522),MINUTE(H522),SECOND(H522)),OFFSET('SLA-parameter DRIFT'!$A$1,0,Q522-1,1000,1))</f>
        <v>#N/A</v>
      </c>
      <c r="S522" s="190" t="e">
        <f ca="1">DATE(YEAR(T522),MONTH(T522),DAY(T522))
+VLOOKUP(TIME(HOUR(T522),MINUTE(T522)-1,0),OFFSET('SLA-parameter DRIFT'!$A$1,2,Q522-1,4,3),3)
+VLOOKUP(TIME(HOUR(T522),MINUTE(T522)-1,0),OFFSET('SLA-parameter DRIFT'!$A$1,2,Q522-1,4,3),2)</f>
        <v>#N/A</v>
      </c>
      <c r="T522" s="191" t="e">
        <f ca="1">VLOOKUP(DATE(YEAR(G522),MONTH(G522),DAY(G522)),Virkedager!C:G,2,0)+
IF(VLOOKUP(DATE(YEAR(G522),MONTH(G522),DAY(G522)),Virkedager!C:G,2,0)=DATE(YEAR(G522),MONTH(G522),DAY(G522)),OFFSET('SLA-parameter DRIFT'!$A$1,R522,Q522-1),OFFSET('SLA-parameter DRIFT'!$A$1,3,Q522-1))</f>
        <v>#N/A</v>
      </c>
      <c r="U522" s="182" t="e">
        <f t="shared" ca="1" si="45"/>
        <v>#N/A</v>
      </c>
      <c r="V522" s="92" t="str">
        <f t="shared" si="41"/>
        <v/>
      </c>
      <c r="W522" s="192"/>
      <c r="Y522" s="193"/>
      <c r="Z522" s="193"/>
    </row>
    <row r="523" spans="2:26" s="60" customFormat="1" ht="15" x14ac:dyDescent="0.25">
      <c r="B523" s="183"/>
      <c r="C523" s="184"/>
      <c r="D523" s="80"/>
      <c r="E523" s="81"/>
      <c r="F523" s="86"/>
      <c r="G523" s="185"/>
      <c r="H523" s="82"/>
      <c r="I523" s="185"/>
      <c r="J523" s="82"/>
      <c r="K523" s="186"/>
      <c r="L523" s="187"/>
      <c r="M523" s="188" t="str">
        <f>IF(ISBLANK(E523),"",IF(E523&lt;&gt;"VULA Basis","Ikke viktig",IF(ISNUMBER(MATCH(D523,Postnummer!A:A,0)),VLOOKUP(D523,Postnummer!A:D,4,0),"Distrikt")))</f>
        <v/>
      </c>
      <c r="N523" s="188">
        <f t="shared" si="42"/>
        <v>0</v>
      </c>
      <c r="O523" s="188">
        <f t="shared" si="43"/>
        <v>0</v>
      </c>
      <c r="P523" s="189" t="str">
        <f t="shared" si="44"/>
        <v/>
      </c>
      <c r="Q523" s="182" t="e">
        <f>MATCH(P523,'SLA-parameter DRIFT'!$2:$2,0)</f>
        <v>#N/A</v>
      </c>
      <c r="R523" s="182" t="e">
        <f ca="1">MATCH(TIME(HOUR(H523),MINUTE(H523),SECOND(H523)),OFFSET('SLA-parameter DRIFT'!$A$1,0,Q523-1,1000,1))</f>
        <v>#N/A</v>
      </c>
      <c r="S523" s="190" t="e">
        <f ca="1">DATE(YEAR(T523),MONTH(T523),DAY(T523))
+VLOOKUP(TIME(HOUR(T523),MINUTE(T523)-1,0),OFFSET('SLA-parameter DRIFT'!$A$1,2,Q523-1,4,3),3)
+VLOOKUP(TIME(HOUR(T523),MINUTE(T523)-1,0),OFFSET('SLA-parameter DRIFT'!$A$1,2,Q523-1,4,3),2)</f>
        <v>#N/A</v>
      </c>
      <c r="T523" s="191" t="e">
        <f ca="1">VLOOKUP(DATE(YEAR(G523),MONTH(G523),DAY(G523)),Virkedager!C:G,2,0)+
IF(VLOOKUP(DATE(YEAR(G523),MONTH(G523),DAY(G523)),Virkedager!C:G,2,0)=DATE(YEAR(G523),MONTH(G523),DAY(G523)),OFFSET('SLA-parameter DRIFT'!$A$1,R523,Q523-1),OFFSET('SLA-parameter DRIFT'!$A$1,3,Q523-1))</f>
        <v>#N/A</v>
      </c>
      <c r="U523" s="182" t="e">
        <f t="shared" ca="1" si="45"/>
        <v>#N/A</v>
      </c>
      <c r="V523" s="92" t="str">
        <f t="shared" si="41"/>
        <v/>
      </c>
      <c r="W523" s="192"/>
      <c r="Y523" s="193"/>
      <c r="Z523" s="193"/>
    </row>
    <row r="524" spans="2:26" s="60" customFormat="1" ht="15" x14ac:dyDescent="0.25">
      <c r="B524" s="183"/>
      <c r="C524" s="184"/>
      <c r="D524" s="80"/>
      <c r="E524" s="81"/>
      <c r="F524" s="86"/>
      <c r="G524" s="185"/>
      <c r="H524" s="82"/>
      <c r="I524" s="185"/>
      <c r="J524" s="82"/>
      <c r="K524" s="186"/>
      <c r="L524" s="187"/>
      <c r="M524" s="188" t="str">
        <f>IF(ISBLANK(E524),"",IF(E524&lt;&gt;"VULA Basis","Ikke viktig",IF(ISNUMBER(MATCH(D524,Postnummer!A:A,0)),VLOOKUP(D524,Postnummer!A:D,4,0),"Distrikt")))</f>
        <v/>
      </c>
      <c r="N524" s="188">
        <f t="shared" si="42"/>
        <v>0</v>
      </c>
      <c r="O524" s="188">
        <f t="shared" si="43"/>
        <v>0</v>
      </c>
      <c r="P524" s="189" t="str">
        <f t="shared" si="44"/>
        <v/>
      </c>
      <c r="Q524" s="182" t="e">
        <f>MATCH(P524,'SLA-parameter DRIFT'!$2:$2,0)</f>
        <v>#N/A</v>
      </c>
      <c r="R524" s="182" t="e">
        <f ca="1">MATCH(TIME(HOUR(H524),MINUTE(H524),SECOND(H524)),OFFSET('SLA-parameter DRIFT'!$A$1,0,Q524-1,1000,1))</f>
        <v>#N/A</v>
      </c>
      <c r="S524" s="190" t="e">
        <f ca="1">DATE(YEAR(T524),MONTH(T524),DAY(T524))
+VLOOKUP(TIME(HOUR(T524),MINUTE(T524)-1,0),OFFSET('SLA-parameter DRIFT'!$A$1,2,Q524-1,4,3),3)
+VLOOKUP(TIME(HOUR(T524),MINUTE(T524)-1,0),OFFSET('SLA-parameter DRIFT'!$A$1,2,Q524-1,4,3),2)</f>
        <v>#N/A</v>
      </c>
      <c r="T524" s="191" t="e">
        <f ca="1">VLOOKUP(DATE(YEAR(G524),MONTH(G524),DAY(G524)),Virkedager!C:G,2,0)+
IF(VLOOKUP(DATE(YEAR(G524),MONTH(G524),DAY(G524)),Virkedager!C:G,2,0)=DATE(YEAR(G524),MONTH(G524),DAY(G524)),OFFSET('SLA-parameter DRIFT'!$A$1,R524,Q524-1),OFFSET('SLA-parameter DRIFT'!$A$1,3,Q524-1))</f>
        <v>#N/A</v>
      </c>
      <c r="U524" s="182" t="e">
        <f t="shared" ca="1" si="45"/>
        <v>#N/A</v>
      </c>
      <c r="V524" s="92" t="str">
        <f t="shared" si="41"/>
        <v/>
      </c>
      <c r="W524" s="192"/>
      <c r="Y524" s="193"/>
      <c r="Z524" s="193"/>
    </row>
    <row r="525" spans="2:26" s="60" customFormat="1" ht="15" x14ac:dyDescent="0.25">
      <c r="B525" s="183"/>
      <c r="C525" s="184"/>
      <c r="D525" s="80"/>
      <c r="E525" s="81"/>
      <c r="F525" s="86"/>
      <c r="G525" s="185"/>
      <c r="H525" s="82"/>
      <c r="I525" s="185"/>
      <c r="J525" s="82"/>
      <c r="K525" s="186"/>
      <c r="L525" s="187"/>
      <c r="M525" s="188" t="str">
        <f>IF(ISBLANK(E525),"",IF(E525&lt;&gt;"VULA Basis","Ikke viktig",IF(ISNUMBER(MATCH(D525,Postnummer!A:A,0)),VLOOKUP(D525,Postnummer!A:D,4,0),"Distrikt")))</f>
        <v/>
      </c>
      <c r="N525" s="188">
        <f t="shared" si="42"/>
        <v>0</v>
      </c>
      <c r="O525" s="188">
        <f t="shared" si="43"/>
        <v>0</v>
      </c>
      <c r="P525" s="189" t="str">
        <f t="shared" si="44"/>
        <v/>
      </c>
      <c r="Q525" s="182" t="e">
        <f>MATCH(P525,'SLA-parameter DRIFT'!$2:$2,0)</f>
        <v>#N/A</v>
      </c>
      <c r="R525" s="182" t="e">
        <f ca="1">MATCH(TIME(HOUR(H525),MINUTE(H525),SECOND(H525)),OFFSET('SLA-parameter DRIFT'!$A$1,0,Q525-1,1000,1))</f>
        <v>#N/A</v>
      </c>
      <c r="S525" s="190" t="e">
        <f ca="1">DATE(YEAR(T525),MONTH(T525),DAY(T525))
+VLOOKUP(TIME(HOUR(T525),MINUTE(T525)-1,0),OFFSET('SLA-parameter DRIFT'!$A$1,2,Q525-1,4,3),3)
+VLOOKUP(TIME(HOUR(T525),MINUTE(T525)-1,0),OFFSET('SLA-parameter DRIFT'!$A$1,2,Q525-1,4,3),2)</f>
        <v>#N/A</v>
      </c>
      <c r="T525" s="191" t="e">
        <f ca="1">VLOOKUP(DATE(YEAR(G525),MONTH(G525),DAY(G525)),Virkedager!C:G,2,0)+
IF(VLOOKUP(DATE(YEAR(G525),MONTH(G525),DAY(G525)),Virkedager!C:G,2,0)=DATE(YEAR(G525),MONTH(G525),DAY(G525)),OFFSET('SLA-parameter DRIFT'!$A$1,R525,Q525-1),OFFSET('SLA-parameter DRIFT'!$A$1,3,Q525-1))</f>
        <v>#N/A</v>
      </c>
      <c r="U525" s="182" t="e">
        <f t="shared" ca="1" si="45"/>
        <v>#N/A</v>
      </c>
      <c r="V525" s="92" t="str">
        <f t="shared" si="41"/>
        <v/>
      </c>
      <c r="W525" s="192"/>
      <c r="Y525" s="193"/>
      <c r="Z525" s="193"/>
    </row>
    <row r="526" spans="2:26" s="60" customFormat="1" ht="15" x14ac:dyDescent="0.25">
      <c r="B526" s="183"/>
      <c r="C526" s="184"/>
      <c r="D526" s="80"/>
      <c r="E526" s="81"/>
      <c r="F526" s="86"/>
      <c r="G526" s="185"/>
      <c r="H526" s="82"/>
      <c r="I526" s="185"/>
      <c r="J526" s="82"/>
      <c r="K526" s="186"/>
      <c r="L526" s="187"/>
      <c r="M526" s="188" t="str">
        <f>IF(ISBLANK(E526),"",IF(E526&lt;&gt;"VULA Basis","Ikke viktig",IF(ISNUMBER(MATCH(D526,Postnummer!A:A,0)),VLOOKUP(D526,Postnummer!A:D,4,0),"Distrikt")))</f>
        <v/>
      </c>
      <c r="N526" s="188">
        <f t="shared" si="42"/>
        <v>0</v>
      </c>
      <c r="O526" s="188">
        <f t="shared" si="43"/>
        <v>0</v>
      </c>
      <c r="P526" s="189" t="str">
        <f t="shared" si="44"/>
        <v/>
      </c>
      <c r="Q526" s="182" t="e">
        <f>MATCH(P526,'SLA-parameter DRIFT'!$2:$2,0)</f>
        <v>#N/A</v>
      </c>
      <c r="R526" s="182" t="e">
        <f ca="1">MATCH(TIME(HOUR(H526),MINUTE(H526),SECOND(H526)),OFFSET('SLA-parameter DRIFT'!$A$1,0,Q526-1,1000,1))</f>
        <v>#N/A</v>
      </c>
      <c r="S526" s="190" t="e">
        <f ca="1">DATE(YEAR(T526),MONTH(T526),DAY(T526))
+VLOOKUP(TIME(HOUR(T526),MINUTE(T526)-1,0),OFFSET('SLA-parameter DRIFT'!$A$1,2,Q526-1,4,3),3)
+VLOOKUP(TIME(HOUR(T526),MINUTE(T526)-1,0),OFFSET('SLA-parameter DRIFT'!$A$1,2,Q526-1,4,3),2)</f>
        <v>#N/A</v>
      </c>
      <c r="T526" s="191" t="e">
        <f ca="1">VLOOKUP(DATE(YEAR(G526),MONTH(G526),DAY(G526)),Virkedager!C:G,2,0)+
IF(VLOOKUP(DATE(YEAR(G526),MONTH(G526),DAY(G526)),Virkedager!C:G,2,0)=DATE(YEAR(G526),MONTH(G526),DAY(G526)),OFFSET('SLA-parameter DRIFT'!$A$1,R526,Q526-1),OFFSET('SLA-parameter DRIFT'!$A$1,3,Q526-1))</f>
        <v>#N/A</v>
      </c>
      <c r="U526" s="182" t="e">
        <f t="shared" ca="1" si="45"/>
        <v>#N/A</v>
      </c>
      <c r="V526" s="92" t="str">
        <f t="shared" si="41"/>
        <v/>
      </c>
      <c r="W526" s="192"/>
      <c r="Y526" s="193"/>
      <c r="Z526" s="193"/>
    </row>
    <row r="527" spans="2:26" s="60" customFormat="1" ht="15" x14ac:dyDescent="0.25">
      <c r="B527" s="183"/>
      <c r="C527" s="184"/>
      <c r="D527" s="80"/>
      <c r="E527" s="81"/>
      <c r="F527" s="86"/>
      <c r="G527" s="185"/>
      <c r="H527" s="82"/>
      <c r="I527" s="185"/>
      <c r="J527" s="82"/>
      <c r="K527" s="186"/>
      <c r="L527" s="187"/>
      <c r="M527" s="188" t="str">
        <f>IF(ISBLANK(E527),"",IF(E527&lt;&gt;"VULA Basis","Ikke viktig",IF(ISNUMBER(MATCH(D527,Postnummer!A:A,0)),VLOOKUP(D527,Postnummer!A:D,4,0),"Distrikt")))</f>
        <v/>
      </c>
      <c r="N527" s="188">
        <f t="shared" si="42"/>
        <v>0</v>
      </c>
      <c r="O527" s="188">
        <f t="shared" si="43"/>
        <v>0</v>
      </c>
      <c r="P527" s="189" t="str">
        <f t="shared" si="44"/>
        <v/>
      </c>
      <c r="Q527" s="182" t="e">
        <f>MATCH(P527,'SLA-parameter DRIFT'!$2:$2,0)</f>
        <v>#N/A</v>
      </c>
      <c r="R527" s="182" t="e">
        <f ca="1">MATCH(TIME(HOUR(H527),MINUTE(H527),SECOND(H527)),OFFSET('SLA-parameter DRIFT'!$A$1,0,Q527-1,1000,1))</f>
        <v>#N/A</v>
      </c>
      <c r="S527" s="190" t="e">
        <f ca="1">DATE(YEAR(T527),MONTH(T527),DAY(T527))
+VLOOKUP(TIME(HOUR(T527),MINUTE(T527)-1,0),OFFSET('SLA-parameter DRIFT'!$A$1,2,Q527-1,4,3),3)
+VLOOKUP(TIME(HOUR(T527),MINUTE(T527)-1,0),OFFSET('SLA-parameter DRIFT'!$A$1,2,Q527-1,4,3),2)</f>
        <v>#N/A</v>
      </c>
      <c r="T527" s="191" t="e">
        <f ca="1">VLOOKUP(DATE(YEAR(G527),MONTH(G527),DAY(G527)),Virkedager!C:G,2,0)+
IF(VLOOKUP(DATE(YEAR(G527),MONTH(G527),DAY(G527)),Virkedager!C:G,2,0)=DATE(YEAR(G527),MONTH(G527),DAY(G527)),OFFSET('SLA-parameter DRIFT'!$A$1,R527,Q527-1),OFFSET('SLA-parameter DRIFT'!$A$1,3,Q527-1))</f>
        <v>#N/A</v>
      </c>
      <c r="U527" s="182" t="e">
        <f t="shared" ca="1" si="45"/>
        <v>#N/A</v>
      </c>
      <c r="V527" s="92" t="str">
        <f t="shared" si="41"/>
        <v/>
      </c>
      <c r="W527" s="192"/>
      <c r="Y527" s="193"/>
      <c r="Z527" s="193"/>
    </row>
    <row r="528" spans="2:26" s="60" customFormat="1" ht="15" x14ac:dyDescent="0.25">
      <c r="B528" s="183"/>
      <c r="C528" s="184"/>
      <c r="D528" s="80"/>
      <c r="E528" s="81"/>
      <c r="F528" s="86"/>
      <c r="G528" s="185"/>
      <c r="H528" s="82"/>
      <c r="I528" s="185"/>
      <c r="J528" s="82"/>
      <c r="K528" s="186"/>
      <c r="L528" s="187"/>
      <c r="M528" s="188" t="str">
        <f>IF(ISBLANK(E528),"",IF(E528&lt;&gt;"VULA Basis","Ikke viktig",IF(ISNUMBER(MATCH(D528,Postnummer!A:A,0)),VLOOKUP(D528,Postnummer!A:D,4,0),"Distrikt")))</f>
        <v/>
      </c>
      <c r="N528" s="188">
        <f t="shared" si="42"/>
        <v>0</v>
      </c>
      <c r="O528" s="188">
        <f t="shared" si="43"/>
        <v>0</v>
      </c>
      <c r="P528" s="189" t="str">
        <f t="shared" si="44"/>
        <v/>
      </c>
      <c r="Q528" s="182" t="e">
        <f>MATCH(P528,'SLA-parameter DRIFT'!$2:$2,0)</f>
        <v>#N/A</v>
      </c>
      <c r="R528" s="182" t="e">
        <f ca="1">MATCH(TIME(HOUR(H528),MINUTE(H528),SECOND(H528)),OFFSET('SLA-parameter DRIFT'!$A$1,0,Q528-1,1000,1))</f>
        <v>#N/A</v>
      </c>
      <c r="S528" s="190" t="e">
        <f ca="1">DATE(YEAR(T528),MONTH(T528),DAY(T528))
+VLOOKUP(TIME(HOUR(T528),MINUTE(T528)-1,0),OFFSET('SLA-parameter DRIFT'!$A$1,2,Q528-1,4,3),3)
+VLOOKUP(TIME(HOUR(T528),MINUTE(T528)-1,0),OFFSET('SLA-parameter DRIFT'!$A$1,2,Q528-1,4,3),2)</f>
        <v>#N/A</v>
      </c>
      <c r="T528" s="191" t="e">
        <f ca="1">VLOOKUP(DATE(YEAR(G528),MONTH(G528),DAY(G528)),Virkedager!C:G,2,0)+
IF(VLOOKUP(DATE(YEAR(G528),MONTH(G528),DAY(G528)),Virkedager!C:G,2,0)=DATE(YEAR(G528),MONTH(G528),DAY(G528)),OFFSET('SLA-parameter DRIFT'!$A$1,R528,Q528-1),OFFSET('SLA-parameter DRIFT'!$A$1,3,Q528-1))</f>
        <v>#N/A</v>
      </c>
      <c r="U528" s="182" t="e">
        <f t="shared" ca="1" si="45"/>
        <v>#N/A</v>
      </c>
      <c r="V528" s="92" t="str">
        <f t="shared" si="41"/>
        <v/>
      </c>
      <c r="W528" s="192"/>
      <c r="Y528" s="193"/>
      <c r="Z528" s="193"/>
    </row>
    <row r="529" spans="2:26" s="60" customFormat="1" ht="15" x14ac:dyDescent="0.25">
      <c r="B529" s="183"/>
      <c r="C529" s="184"/>
      <c r="D529" s="80"/>
      <c r="E529" s="81"/>
      <c r="F529" s="86"/>
      <c r="G529" s="185"/>
      <c r="H529" s="82"/>
      <c r="I529" s="185"/>
      <c r="J529" s="82"/>
      <c r="K529" s="186"/>
      <c r="L529" s="187"/>
      <c r="M529" s="188" t="str">
        <f>IF(ISBLANK(E529),"",IF(E529&lt;&gt;"VULA Basis","Ikke viktig",IF(ISNUMBER(MATCH(D529,Postnummer!A:A,0)),VLOOKUP(D529,Postnummer!A:D,4,0),"Distrikt")))</f>
        <v/>
      </c>
      <c r="N529" s="188">
        <f t="shared" si="42"/>
        <v>0</v>
      </c>
      <c r="O529" s="188">
        <f t="shared" si="43"/>
        <v>0</v>
      </c>
      <c r="P529" s="189" t="str">
        <f t="shared" si="44"/>
        <v/>
      </c>
      <c r="Q529" s="182" t="e">
        <f>MATCH(P529,'SLA-parameter DRIFT'!$2:$2,0)</f>
        <v>#N/A</v>
      </c>
      <c r="R529" s="182" t="e">
        <f ca="1">MATCH(TIME(HOUR(H529),MINUTE(H529),SECOND(H529)),OFFSET('SLA-parameter DRIFT'!$A$1,0,Q529-1,1000,1))</f>
        <v>#N/A</v>
      </c>
      <c r="S529" s="190" t="e">
        <f ca="1">DATE(YEAR(T529),MONTH(T529),DAY(T529))
+VLOOKUP(TIME(HOUR(T529),MINUTE(T529)-1,0),OFFSET('SLA-parameter DRIFT'!$A$1,2,Q529-1,4,3),3)
+VLOOKUP(TIME(HOUR(T529),MINUTE(T529)-1,0),OFFSET('SLA-parameter DRIFT'!$A$1,2,Q529-1,4,3),2)</f>
        <v>#N/A</v>
      </c>
      <c r="T529" s="191" t="e">
        <f ca="1">VLOOKUP(DATE(YEAR(G529),MONTH(G529),DAY(G529)),Virkedager!C:G,2,0)+
IF(VLOOKUP(DATE(YEAR(G529),MONTH(G529),DAY(G529)),Virkedager!C:G,2,0)=DATE(YEAR(G529),MONTH(G529),DAY(G529)),OFFSET('SLA-parameter DRIFT'!$A$1,R529,Q529-1),OFFSET('SLA-parameter DRIFT'!$A$1,3,Q529-1))</f>
        <v>#N/A</v>
      </c>
      <c r="U529" s="182" t="e">
        <f t="shared" ca="1" si="45"/>
        <v>#N/A</v>
      </c>
      <c r="V529" s="92" t="str">
        <f t="shared" si="41"/>
        <v/>
      </c>
      <c r="W529" s="192"/>
      <c r="Y529" s="193"/>
      <c r="Z529" s="193"/>
    </row>
    <row r="530" spans="2:26" s="60" customFormat="1" ht="15" x14ac:dyDescent="0.25">
      <c r="B530" s="183"/>
      <c r="C530" s="184"/>
      <c r="D530" s="80"/>
      <c r="E530" s="81"/>
      <c r="F530" s="86"/>
      <c r="G530" s="185"/>
      <c r="H530" s="82"/>
      <c r="I530" s="185"/>
      <c r="J530" s="82"/>
      <c r="K530" s="186"/>
      <c r="L530" s="187"/>
      <c r="M530" s="188" t="str">
        <f>IF(ISBLANK(E530),"",IF(E530&lt;&gt;"VULA Basis","Ikke viktig",IF(ISNUMBER(MATCH(D530,Postnummer!A:A,0)),VLOOKUP(D530,Postnummer!A:D,4,0),"Distrikt")))</f>
        <v/>
      </c>
      <c r="N530" s="188">
        <f t="shared" si="42"/>
        <v>0</v>
      </c>
      <c r="O530" s="188">
        <f t="shared" si="43"/>
        <v>0</v>
      </c>
      <c r="P530" s="189" t="str">
        <f t="shared" si="44"/>
        <v/>
      </c>
      <c r="Q530" s="182" t="e">
        <f>MATCH(P530,'SLA-parameter DRIFT'!$2:$2,0)</f>
        <v>#N/A</v>
      </c>
      <c r="R530" s="182" t="e">
        <f ca="1">MATCH(TIME(HOUR(H530),MINUTE(H530),SECOND(H530)),OFFSET('SLA-parameter DRIFT'!$A$1,0,Q530-1,1000,1))</f>
        <v>#N/A</v>
      </c>
      <c r="S530" s="190" t="e">
        <f ca="1">DATE(YEAR(T530),MONTH(T530),DAY(T530))
+VLOOKUP(TIME(HOUR(T530),MINUTE(T530)-1,0),OFFSET('SLA-parameter DRIFT'!$A$1,2,Q530-1,4,3),3)
+VLOOKUP(TIME(HOUR(T530),MINUTE(T530)-1,0),OFFSET('SLA-parameter DRIFT'!$A$1,2,Q530-1,4,3),2)</f>
        <v>#N/A</v>
      </c>
      <c r="T530" s="191" t="e">
        <f ca="1">VLOOKUP(DATE(YEAR(G530),MONTH(G530),DAY(G530)),Virkedager!C:G,2,0)+
IF(VLOOKUP(DATE(YEAR(G530),MONTH(G530),DAY(G530)),Virkedager!C:G,2,0)=DATE(YEAR(G530),MONTH(G530),DAY(G530)),OFFSET('SLA-parameter DRIFT'!$A$1,R530,Q530-1),OFFSET('SLA-parameter DRIFT'!$A$1,3,Q530-1))</f>
        <v>#N/A</v>
      </c>
      <c r="U530" s="182" t="e">
        <f t="shared" ca="1" si="45"/>
        <v>#N/A</v>
      </c>
      <c r="V530" s="92" t="str">
        <f t="shared" si="41"/>
        <v/>
      </c>
      <c r="W530" s="192"/>
      <c r="Y530" s="193"/>
      <c r="Z530" s="193"/>
    </row>
    <row r="531" spans="2:26" s="60" customFormat="1" ht="15" x14ac:dyDescent="0.25">
      <c r="B531" s="183"/>
      <c r="C531" s="184"/>
      <c r="D531" s="80"/>
      <c r="E531" s="81"/>
      <c r="F531" s="86"/>
      <c r="G531" s="185"/>
      <c r="H531" s="82"/>
      <c r="I531" s="185"/>
      <c r="J531" s="82"/>
      <c r="K531" s="186"/>
      <c r="L531" s="187"/>
      <c r="M531" s="188" t="str">
        <f>IF(ISBLANK(E531),"",IF(E531&lt;&gt;"VULA Basis","Ikke viktig",IF(ISNUMBER(MATCH(D531,Postnummer!A:A,0)),VLOOKUP(D531,Postnummer!A:D,4,0),"Distrikt")))</f>
        <v/>
      </c>
      <c r="N531" s="188">
        <f t="shared" si="42"/>
        <v>0</v>
      </c>
      <c r="O531" s="188">
        <f t="shared" si="43"/>
        <v>0</v>
      </c>
      <c r="P531" s="189" t="str">
        <f t="shared" si="44"/>
        <v/>
      </c>
      <c r="Q531" s="182" t="e">
        <f>MATCH(P531,'SLA-parameter DRIFT'!$2:$2,0)</f>
        <v>#N/A</v>
      </c>
      <c r="R531" s="182" t="e">
        <f ca="1">MATCH(TIME(HOUR(H531),MINUTE(H531),SECOND(H531)),OFFSET('SLA-parameter DRIFT'!$A$1,0,Q531-1,1000,1))</f>
        <v>#N/A</v>
      </c>
      <c r="S531" s="190" t="e">
        <f ca="1">DATE(YEAR(T531),MONTH(T531),DAY(T531))
+VLOOKUP(TIME(HOUR(T531),MINUTE(T531)-1,0),OFFSET('SLA-parameter DRIFT'!$A$1,2,Q531-1,4,3),3)
+VLOOKUP(TIME(HOUR(T531),MINUTE(T531)-1,0),OFFSET('SLA-parameter DRIFT'!$A$1,2,Q531-1,4,3),2)</f>
        <v>#N/A</v>
      </c>
      <c r="T531" s="191" t="e">
        <f ca="1">VLOOKUP(DATE(YEAR(G531),MONTH(G531),DAY(G531)),Virkedager!C:G,2,0)+
IF(VLOOKUP(DATE(YEAR(G531),MONTH(G531),DAY(G531)),Virkedager!C:G,2,0)=DATE(YEAR(G531),MONTH(G531),DAY(G531)),OFFSET('SLA-parameter DRIFT'!$A$1,R531,Q531-1),OFFSET('SLA-parameter DRIFT'!$A$1,3,Q531-1))</f>
        <v>#N/A</v>
      </c>
      <c r="U531" s="182" t="e">
        <f t="shared" ca="1" si="45"/>
        <v>#N/A</v>
      </c>
      <c r="V531" s="92" t="str">
        <f t="shared" si="41"/>
        <v/>
      </c>
      <c r="W531" s="192"/>
      <c r="Y531" s="193"/>
      <c r="Z531" s="193"/>
    </row>
    <row r="532" spans="2:26" s="60" customFormat="1" ht="15" x14ac:dyDescent="0.25">
      <c r="B532" s="183"/>
      <c r="C532" s="184"/>
      <c r="D532" s="80"/>
      <c r="E532" s="81"/>
      <c r="F532" s="86"/>
      <c r="G532" s="185"/>
      <c r="H532" s="82"/>
      <c r="I532" s="185"/>
      <c r="J532" s="82"/>
      <c r="K532" s="186"/>
      <c r="L532" s="187"/>
      <c r="M532" s="188" t="str">
        <f>IF(ISBLANK(E532),"",IF(E532&lt;&gt;"VULA Basis","Ikke viktig",IF(ISNUMBER(MATCH(D532,Postnummer!A:A,0)),VLOOKUP(D532,Postnummer!A:D,4,0),"Distrikt")))</f>
        <v/>
      </c>
      <c r="N532" s="188">
        <f t="shared" si="42"/>
        <v>0</v>
      </c>
      <c r="O532" s="188">
        <f t="shared" si="43"/>
        <v>0</v>
      </c>
      <c r="P532" s="189" t="str">
        <f t="shared" si="44"/>
        <v/>
      </c>
      <c r="Q532" s="182" t="e">
        <f>MATCH(P532,'SLA-parameter DRIFT'!$2:$2,0)</f>
        <v>#N/A</v>
      </c>
      <c r="R532" s="182" t="e">
        <f ca="1">MATCH(TIME(HOUR(H532),MINUTE(H532),SECOND(H532)),OFFSET('SLA-parameter DRIFT'!$A$1,0,Q532-1,1000,1))</f>
        <v>#N/A</v>
      </c>
      <c r="S532" s="190" t="e">
        <f ca="1">DATE(YEAR(T532),MONTH(T532),DAY(T532))
+VLOOKUP(TIME(HOUR(T532),MINUTE(T532)-1,0),OFFSET('SLA-parameter DRIFT'!$A$1,2,Q532-1,4,3),3)
+VLOOKUP(TIME(HOUR(T532),MINUTE(T532)-1,0),OFFSET('SLA-parameter DRIFT'!$A$1,2,Q532-1,4,3),2)</f>
        <v>#N/A</v>
      </c>
      <c r="T532" s="191" t="e">
        <f ca="1">VLOOKUP(DATE(YEAR(G532),MONTH(G532),DAY(G532)),Virkedager!C:G,2,0)+
IF(VLOOKUP(DATE(YEAR(G532),MONTH(G532),DAY(G532)),Virkedager!C:G,2,0)=DATE(YEAR(G532),MONTH(G532),DAY(G532)),OFFSET('SLA-parameter DRIFT'!$A$1,R532,Q532-1),OFFSET('SLA-parameter DRIFT'!$A$1,3,Q532-1))</f>
        <v>#N/A</v>
      </c>
      <c r="U532" s="182" t="e">
        <f t="shared" ca="1" si="45"/>
        <v>#N/A</v>
      </c>
      <c r="V532" s="92" t="str">
        <f t="shared" si="41"/>
        <v/>
      </c>
      <c r="W532" s="192"/>
      <c r="Y532" s="193"/>
      <c r="Z532" s="193"/>
    </row>
    <row r="533" spans="2:26" s="60" customFormat="1" ht="15" x14ac:dyDescent="0.25">
      <c r="B533" s="183"/>
      <c r="C533" s="184"/>
      <c r="D533" s="80"/>
      <c r="E533" s="81"/>
      <c r="F533" s="86"/>
      <c r="G533" s="185"/>
      <c r="H533" s="82"/>
      <c r="I533" s="185"/>
      <c r="J533" s="82"/>
      <c r="K533" s="186"/>
      <c r="L533" s="187"/>
      <c r="M533" s="188" t="str">
        <f>IF(ISBLANK(E533),"",IF(E533&lt;&gt;"VULA Basis","Ikke viktig",IF(ISNUMBER(MATCH(D533,Postnummer!A:A,0)),VLOOKUP(D533,Postnummer!A:D,4,0),"Distrikt")))</f>
        <v/>
      </c>
      <c r="N533" s="188">
        <f t="shared" si="42"/>
        <v>0</v>
      </c>
      <c r="O533" s="188">
        <f t="shared" si="43"/>
        <v>0</v>
      </c>
      <c r="P533" s="189" t="str">
        <f t="shared" si="44"/>
        <v/>
      </c>
      <c r="Q533" s="182" t="e">
        <f>MATCH(P533,'SLA-parameter DRIFT'!$2:$2,0)</f>
        <v>#N/A</v>
      </c>
      <c r="R533" s="182" t="e">
        <f ca="1">MATCH(TIME(HOUR(H533),MINUTE(H533),SECOND(H533)),OFFSET('SLA-parameter DRIFT'!$A$1,0,Q533-1,1000,1))</f>
        <v>#N/A</v>
      </c>
      <c r="S533" s="190" t="e">
        <f ca="1">DATE(YEAR(T533),MONTH(T533),DAY(T533))
+VLOOKUP(TIME(HOUR(T533),MINUTE(T533)-1,0),OFFSET('SLA-parameter DRIFT'!$A$1,2,Q533-1,4,3),3)
+VLOOKUP(TIME(HOUR(T533),MINUTE(T533)-1,0),OFFSET('SLA-parameter DRIFT'!$A$1,2,Q533-1,4,3),2)</f>
        <v>#N/A</v>
      </c>
      <c r="T533" s="191" t="e">
        <f ca="1">VLOOKUP(DATE(YEAR(G533),MONTH(G533),DAY(G533)),Virkedager!C:G,2,0)+
IF(VLOOKUP(DATE(YEAR(G533),MONTH(G533),DAY(G533)),Virkedager!C:G,2,0)=DATE(YEAR(G533),MONTH(G533),DAY(G533)),OFFSET('SLA-parameter DRIFT'!$A$1,R533,Q533-1),OFFSET('SLA-parameter DRIFT'!$A$1,3,Q533-1))</f>
        <v>#N/A</v>
      </c>
      <c r="U533" s="182" t="e">
        <f t="shared" ca="1" si="45"/>
        <v>#N/A</v>
      </c>
      <c r="V533" s="92" t="str">
        <f t="shared" si="41"/>
        <v/>
      </c>
      <c r="W533" s="192"/>
      <c r="Y533" s="193"/>
      <c r="Z533" s="193"/>
    </row>
    <row r="534" spans="2:26" s="60" customFormat="1" ht="15" x14ac:dyDescent="0.25">
      <c r="B534" s="183"/>
      <c r="C534" s="184"/>
      <c r="D534" s="80"/>
      <c r="E534" s="81"/>
      <c r="F534" s="86"/>
      <c r="G534" s="185"/>
      <c r="H534" s="82"/>
      <c r="I534" s="185"/>
      <c r="J534" s="82"/>
      <c r="K534" s="186"/>
      <c r="L534" s="187"/>
      <c r="M534" s="188" t="str">
        <f>IF(ISBLANK(E534),"",IF(E534&lt;&gt;"VULA Basis","Ikke viktig",IF(ISNUMBER(MATCH(D534,Postnummer!A:A,0)),VLOOKUP(D534,Postnummer!A:D,4,0),"Distrikt")))</f>
        <v/>
      </c>
      <c r="N534" s="188">
        <f t="shared" si="42"/>
        <v>0</v>
      </c>
      <c r="O534" s="188">
        <f t="shared" si="43"/>
        <v>0</v>
      </c>
      <c r="P534" s="189" t="str">
        <f t="shared" si="44"/>
        <v/>
      </c>
      <c r="Q534" s="182" t="e">
        <f>MATCH(P534,'SLA-parameter DRIFT'!$2:$2,0)</f>
        <v>#N/A</v>
      </c>
      <c r="R534" s="182" t="e">
        <f ca="1">MATCH(TIME(HOUR(H534),MINUTE(H534),SECOND(H534)),OFFSET('SLA-parameter DRIFT'!$A$1,0,Q534-1,1000,1))</f>
        <v>#N/A</v>
      </c>
      <c r="S534" s="190" t="e">
        <f ca="1">DATE(YEAR(T534),MONTH(T534),DAY(T534))
+VLOOKUP(TIME(HOUR(T534),MINUTE(T534)-1,0),OFFSET('SLA-parameter DRIFT'!$A$1,2,Q534-1,4,3),3)
+VLOOKUP(TIME(HOUR(T534),MINUTE(T534)-1,0),OFFSET('SLA-parameter DRIFT'!$A$1,2,Q534-1,4,3),2)</f>
        <v>#N/A</v>
      </c>
      <c r="T534" s="191" t="e">
        <f ca="1">VLOOKUP(DATE(YEAR(G534),MONTH(G534),DAY(G534)),Virkedager!C:G,2,0)+
IF(VLOOKUP(DATE(YEAR(G534),MONTH(G534),DAY(G534)),Virkedager!C:G,2,0)=DATE(YEAR(G534),MONTH(G534),DAY(G534)),OFFSET('SLA-parameter DRIFT'!$A$1,R534,Q534-1),OFFSET('SLA-parameter DRIFT'!$A$1,3,Q534-1))</f>
        <v>#N/A</v>
      </c>
      <c r="U534" s="182" t="e">
        <f t="shared" ca="1" si="45"/>
        <v>#N/A</v>
      </c>
      <c r="V534" s="92" t="str">
        <f t="shared" si="41"/>
        <v/>
      </c>
      <c r="W534" s="192"/>
      <c r="Y534" s="193"/>
      <c r="Z534" s="193"/>
    </row>
    <row r="535" spans="2:26" s="60" customFormat="1" ht="15" x14ac:dyDescent="0.25">
      <c r="B535" s="183"/>
      <c r="C535" s="184"/>
      <c r="D535" s="80"/>
      <c r="E535" s="81"/>
      <c r="F535" s="86"/>
      <c r="G535" s="185"/>
      <c r="H535" s="82"/>
      <c r="I535" s="185"/>
      <c r="J535" s="82"/>
      <c r="K535" s="186"/>
      <c r="L535" s="187"/>
      <c r="M535" s="188" t="str">
        <f>IF(ISBLANK(E535),"",IF(E535&lt;&gt;"VULA Basis","Ikke viktig",IF(ISNUMBER(MATCH(D535,Postnummer!A:A,0)),VLOOKUP(D535,Postnummer!A:D,4,0),"Distrikt")))</f>
        <v/>
      </c>
      <c r="N535" s="188">
        <f t="shared" si="42"/>
        <v>0</v>
      </c>
      <c r="O535" s="188">
        <f t="shared" si="43"/>
        <v>0</v>
      </c>
      <c r="P535" s="189" t="str">
        <f t="shared" si="44"/>
        <v/>
      </c>
      <c r="Q535" s="182" t="e">
        <f>MATCH(P535,'SLA-parameter DRIFT'!$2:$2,0)</f>
        <v>#N/A</v>
      </c>
      <c r="R535" s="182" t="e">
        <f ca="1">MATCH(TIME(HOUR(H535),MINUTE(H535),SECOND(H535)),OFFSET('SLA-parameter DRIFT'!$A$1,0,Q535-1,1000,1))</f>
        <v>#N/A</v>
      </c>
      <c r="S535" s="190" t="e">
        <f ca="1">DATE(YEAR(T535),MONTH(T535),DAY(T535))
+VLOOKUP(TIME(HOUR(T535),MINUTE(T535)-1,0),OFFSET('SLA-parameter DRIFT'!$A$1,2,Q535-1,4,3),3)
+VLOOKUP(TIME(HOUR(T535),MINUTE(T535)-1,0),OFFSET('SLA-parameter DRIFT'!$A$1,2,Q535-1,4,3),2)</f>
        <v>#N/A</v>
      </c>
      <c r="T535" s="191" t="e">
        <f ca="1">VLOOKUP(DATE(YEAR(G535),MONTH(G535),DAY(G535)),Virkedager!C:G,2,0)+
IF(VLOOKUP(DATE(YEAR(G535),MONTH(G535),DAY(G535)),Virkedager!C:G,2,0)=DATE(YEAR(G535),MONTH(G535),DAY(G535)),OFFSET('SLA-parameter DRIFT'!$A$1,R535,Q535-1),OFFSET('SLA-parameter DRIFT'!$A$1,3,Q535-1))</f>
        <v>#N/A</v>
      </c>
      <c r="U535" s="182" t="e">
        <f t="shared" ca="1" si="45"/>
        <v>#N/A</v>
      </c>
      <c r="V535" s="92" t="str">
        <f t="shared" si="41"/>
        <v/>
      </c>
      <c r="W535" s="192"/>
      <c r="Y535" s="193"/>
      <c r="Z535" s="193"/>
    </row>
    <row r="536" spans="2:26" s="60" customFormat="1" ht="15" x14ac:dyDescent="0.25">
      <c r="B536" s="183"/>
      <c r="C536" s="184"/>
      <c r="D536" s="80"/>
      <c r="E536" s="81"/>
      <c r="F536" s="86"/>
      <c r="G536" s="185"/>
      <c r="H536" s="82"/>
      <c r="I536" s="185"/>
      <c r="J536" s="82"/>
      <c r="K536" s="186"/>
      <c r="L536" s="187"/>
      <c r="M536" s="188" t="str">
        <f>IF(ISBLANK(E536),"",IF(E536&lt;&gt;"VULA Basis","Ikke viktig",IF(ISNUMBER(MATCH(D536,Postnummer!A:A,0)),VLOOKUP(D536,Postnummer!A:D,4,0),"Distrikt")))</f>
        <v/>
      </c>
      <c r="N536" s="188">
        <f t="shared" si="42"/>
        <v>0</v>
      </c>
      <c r="O536" s="188">
        <f t="shared" si="43"/>
        <v>0</v>
      </c>
      <c r="P536" s="189" t="str">
        <f t="shared" si="44"/>
        <v/>
      </c>
      <c r="Q536" s="182" t="e">
        <f>MATCH(P536,'SLA-parameter DRIFT'!$2:$2,0)</f>
        <v>#N/A</v>
      </c>
      <c r="R536" s="182" t="e">
        <f ca="1">MATCH(TIME(HOUR(H536),MINUTE(H536),SECOND(H536)),OFFSET('SLA-parameter DRIFT'!$A$1,0,Q536-1,1000,1))</f>
        <v>#N/A</v>
      </c>
      <c r="S536" s="190" t="e">
        <f ca="1">DATE(YEAR(T536),MONTH(T536),DAY(T536))
+VLOOKUP(TIME(HOUR(T536),MINUTE(T536)-1,0),OFFSET('SLA-parameter DRIFT'!$A$1,2,Q536-1,4,3),3)
+VLOOKUP(TIME(HOUR(T536),MINUTE(T536)-1,0),OFFSET('SLA-parameter DRIFT'!$A$1,2,Q536-1,4,3),2)</f>
        <v>#N/A</v>
      </c>
      <c r="T536" s="191" t="e">
        <f ca="1">VLOOKUP(DATE(YEAR(G536),MONTH(G536),DAY(G536)),Virkedager!C:G,2,0)+
IF(VLOOKUP(DATE(YEAR(G536),MONTH(G536),DAY(G536)),Virkedager!C:G,2,0)=DATE(YEAR(G536),MONTH(G536),DAY(G536)),OFFSET('SLA-parameter DRIFT'!$A$1,R536,Q536-1),OFFSET('SLA-parameter DRIFT'!$A$1,3,Q536-1))</f>
        <v>#N/A</v>
      </c>
      <c r="U536" s="182" t="e">
        <f t="shared" ca="1" si="45"/>
        <v>#N/A</v>
      </c>
      <c r="V536" s="92" t="str">
        <f t="shared" si="41"/>
        <v/>
      </c>
      <c r="W536" s="192"/>
      <c r="Y536" s="193"/>
      <c r="Z536" s="193"/>
    </row>
    <row r="537" spans="2:26" s="60" customFormat="1" ht="15" x14ac:dyDescent="0.25">
      <c r="B537" s="183"/>
      <c r="C537" s="184"/>
      <c r="D537" s="80"/>
      <c r="E537" s="81"/>
      <c r="F537" s="86"/>
      <c r="G537" s="185"/>
      <c r="H537" s="82"/>
      <c r="I537" s="185"/>
      <c r="J537" s="82"/>
      <c r="K537" s="186"/>
      <c r="L537" s="187"/>
      <c r="M537" s="188" t="str">
        <f>IF(ISBLANK(E537),"",IF(E537&lt;&gt;"VULA Basis","Ikke viktig",IF(ISNUMBER(MATCH(D537,Postnummer!A:A,0)),VLOOKUP(D537,Postnummer!A:D,4,0),"Distrikt")))</f>
        <v/>
      </c>
      <c r="N537" s="188">
        <f t="shared" si="42"/>
        <v>0</v>
      </c>
      <c r="O537" s="188">
        <f t="shared" si="43"/>
        <v>0</v>
      </c>
      <c r="P537" s="189" t="str">
        <f t="shared" si="44"/>
        <v/>
      </c>
      <c r="Q537" s="182" t="e">
        <f>MATCH(P537,'SLA-parameter DRIFT'!$2:$2,0)</f>
        <v>#N/A</v>
      </c>
      <c r="R537" s="182" t="e">
        <f ca="1">MATCH(TIME(HOUR(H537),MINUTE(H537),SECOND(H537)),OFFSET('SLA-parameter DRIFT'!$A$1,0,Q537-1,1000,1))</f>
        <v>#N/A</v>
      </c>
      <c r="S537" s="190" t="e">
        <f ca="1">DATE(YEAR(T537),MONTH(T537),DAY(T537))
+VLOOKUP(TIME(HOUR(T537),MINUTE(T537)-1,0),OFFSET('SLA-parameter DRIFT'!$A$1,2,Q537-1,4,3),3)
+VLOOKUP(TIME(HOUR(T537),MINUTE(T537)-1,0),OFFSET('SLA-parameter DRIFT'!$A$1,2,Q537-1,4,3),2)</f>
        <v>#N/A</v>
      </c>
      <c r="T537" s="191" t="e">
        <f ca="1">VLOOKUP(DATE(YEAR(G537),MONTH(G537),DAY(G537)),Virkedager!C:G,2,0)+
IF(VLOOKUP(DATE(YEAR(G537),MONTH(G537),DAY(G537)),Virkedager!C:G,2,0)=DATE(YEAR(G537),MONTH(G537),DAY(G537)),OFFSET('SLA-parameter DRIFT'!$A$1,R537,Q537-1),OFFSET('SLA-parameter DRIFT'!$A$1,3,Q537-1))</f>
        <v>#N/A</v>
      </c>
      <c r="U537" s="182" t="e">
        <f t="shared" ca="1" si="45"/>
        <v>#N/A</v>
      </c>
      <c r="V537" s="92" t="str">
        <f t="shared" si="41"/>
        <v/>
      </c>
      <c r="W537" s="192"/>
      <c r="Y537" s="193"/>
      <c r="Z537" s="193"/>
    </row>
    <row r="538" spans="2:26" s="60" customFormat="1" ht="15" x14ac:dyDescent="0.25">
      <c r="B538" s="183"/>
      <c r="C538" s="184"/>
      <c r="D538" s="80"/>
      <c r="E538" s="81"/>
      <c r="F538" s="86"/>
      <c r="G538" s="185"/>
      <c r="H538" s="82"/>
      <c r="I538" s="185"/>
      <c r="J538" s="82"/>
      <c r="K538" s="186"/>
      <c r="L538" s="187"/>
      <c r="M538" s="188" t="str">
        <f>IF(ISBLANK(E538),"",IF(E538&lt;&gt;"VULA Basis","Ikke viktig",IF(ISNUMBER(MATCH(D538,Postnummer!A:A,0)),VLOOKUP(D538,Postnummer!A:D,4,0),"Distrikt")))</f>
        <v/>
      </c>
      <c r="N538" s="188">
        <f t="shared" si="42"/>
        <v>0</v>
      </c>
      <c r="O538" s="188">
        <f t="shared" si="43"/>
        <v>0</v>
      </c>
      <c r="P538" s="189" t="str">
        <f t="shared" si="44"/>
        <v/>
      </c>
      <c r="Q538" s="182" t="e">
        <f>MATCH(P538,'SLA-parameter DRIFT'!$2:$2,0)</f>
        <v>#N/A</v>
      </c>
      <c r="R538" s="182" t="e">
        <f ca="1">MATCH(TIME(HOUR(H538),MINUTE(H538),SECOND(H538)),OFFSET('SLA-parameter DRIFT'!$A$1,0,Q538-1,1000,1))</f>
        <v>#N/A</v>
      </c>
      <c r="S538" s="190" t="e">
        <f ca="1">DATE(YEAR(T538),MONTH(T538),DAY(T538))
+VLOOKUP(TIME(HOUR(T538),MINUTE(T538)-1,0),OFFSET('SLA-parameter DRIFT'!$A$1,2,Q538-1,4,3),3)
+VLOOKUP(TIME(HOUR(T538),MINUTE(T538)-1,0),OFFSET('SLA-parameter DRIFT'!$A$1,2,Q538-1,4,3),2)</f>
        <v>#N/A</v>
      </c>
      <c r="T538" s="191" t="e">
        <f ca="1">VLOOKUP(DATE(YEAR(G538),MONTH(G538),DAY(G538)),Virkedager!C:G,2,0)+
IF(VLOOKUP(DATE(YEAR(G538),MONTH(G538),DAY(G538)),Virkedager!C:G,2,0)=DATE(YEAR(G538),MONTH(G538),DAY(G538)),OFFSET('SLA-parameter DRIFT'!$A$1,R538,Q538-1),OFFSET('SLA-parameter DRIFT'!$A$1,3,Q538-1))</f>
        <v>#N/A</v>
      </c>
      <c r="U538" s="182" t="e">
        <f t="shared" ca="1" si="45"/>
        <v>#N/A</v>
      </c>
      <c r="V538" s="92" t="str">
        <f t="shared" si="41"/>
        <v/>
      </c>
      <c r="W538" s="192"/>
      <c r="Y538" s="193"/>
      <c r="Z538" s="193"/>
    </row>
    <row r="539" spans="2:26" s="60" customFormat="1" ht="15" x14ac:dyDescent="0.25">
      <c r="B539" s="183"/>
      <c r="C539" s="184"/>
      <c r="D539" s="80"/>
      <c r="E539" s="81"/>
      <c r="F539" s="86"/>
      <c r="G539" s="185"/>
      <c r="H539" s="82"/>
      <c r="I539" s="185"/>
      <c r="J539" s="82"/>
      <c r="K539" s="186"/>
      <c r="L539" s="187"/>
      <c r="M539" s="188" t="str">
        <f>IF(ISBLANK(E539),"",IF(E539&lt;&gt;"VULA Basis","Ikke viktig",IF(ISNUMBER(MATCH(D539,Postnummer!A:A,0)),VLOOKUP(D539,Postnummer!A:D,4,0),"Distrikt")))</f>
        <v/>
      </c>
      <c r="N539" s="188">
        <f t="shared" si="42"/>
        <v>0</v>
      </c>
      <c r="O539" s="188">
        <f t="shared" si="43"/>
        <v>0</v>
      </c>
      <c r="P539" s="189" t="str">
        <f t="shared" si="44"/>
        <v/>
      </c>
      <c r="Q539" s="182" t="e">
        <f>MATCH(P539,'SLA-parameter DRIFT'!$2:$2,0)</f>
        <v>#N/A</v>
      </c>
      <c r="R539" s="182" t="e">
        <f ca="1">MATCH(TIME(HOUR(H539),MINUTE(H539),SECOND(H539)),OFFSET('SLA-parameter DRIFT'!$A$1,0,Q539-1,1000,1))</f>
        <v>#N/A</v>
      </c>
      <c r="S539" s="190" t="e">
        <f ca="1">DATE(YEAR(T539),MONTH(T539),DAY(T539))
+VLOOKUP(TIME(HOUR(T539),MINUTE(T539)-1,0),OFFSET('SLA-parameter DRIFT'!$A$1,2,Q539-1,4,3),3)
+VLOOKUP(TIME(HOUR(T539),MINUTE(T539)-1,0),OFFSET('SLA-parameter DRIFT'!$A$1,2,Q539-1,4,3),2)</f>
        <v>#N/A</v>
      </c>
      <c r="T539" s="191" t="e">
        <f ca="1">VLOOKUP(DATE(YEAR(G539),MONTH(G539),DAY(G539)),Virkedager!C:G,2,0)+
IF(VLOOKUP(DATE(YEAR(G539),MONTH(G539),DAY(G539)),Virkedager!C:G,2,0)=DATE(YEAR(G539),MONTH(G539),DAY(G539)),OFFSET('SLA-parameter DRIFT'!$A$1,R539,Q539-1),OFFSET('SLA-parameter DRIFT'!$A$1,3,Q539-1))</f>
        <v>#N/A</v>
      </c>
      <c r="U539" s="182" t="e">
        <f t="shared" ca="1" si="45"/>
        <v>#N/A</v>
      </c>
      <c r="V539" s="92" t="str">
        <f t="shared" si="41"/>
        <v/>
      </c>
      <c r="W539" s="192"/>
      <c r="Y539" s="193"/>
      <c r="Z539" s="193"/>
    </row>
    <row r="540" spans="2:26" s="60" customFormat="1" ht="15" x14ac:dyDescent="0.25">
      <c r="B540" s="183"/>
      <c r="C540" s="184"/>
      <c r="D540" s="80"/>
      <c r="E540" s="81"/>
      <c r="F540" s="86"/>
      <c r="G540" s="185"/>
      <c r="H540" s="82"/>
      <c r="I540" s="185"/>
      <c r="J540" s="82"/>
      <c r="K540" s="186"/>
      <c r="L540" s="187"/>
      <c r="M540" s="188" t="str">
        <f>IF(ISBLANK(E540),"",IF(E540&lt;&gt;"VULA Basis","Ikke viktig",IF(ISNUMBER(MATCH(D540,Postnummer!A:A,0)),VLOOKUP(D540,Postnummer!A:D,4,0),"Distrikt")))</f>
        <v/>
      </c>
      <c r="N540" s="188">
        <f t="shared" si="42"/>
        <v>0</v>
      </c>
      <c r="O540" s="188">
        <f t="shared" si="43"/>
        <v>0</v>
      </c>
      <c r="P540" s="189" t="str">
        <f t="shared" si="44"/>
        <v/>
      </c>
      <c r="Q540" s="182" t="e">
        <f>MATCH(P540,'SLA-parameter DRIFT'!$2:$2,0)</f>
        <v>#N/A</v>
      </c>
      <c r="R540" s="182" t="e">
        <f ca="1">MATCH(TIME(HOUR(H540),MINUTE(H540),SECOND(H540)),OFFSET('SLA-parameter DRIFT'!$A$1,0,Q540-1,1000,1))</f>
        <v>#N/A</v>
      </c>
      <c r="S540" s="190" t="e">
        <f ca="1">DATE(YEAR(T540),MONTH(T540),DAY(T540))
+VLOOKUP(TIME(HOUR(T540),MINUTE(T540)-1,0),OFFSET('SLA-parameter DRIFT'!$A$1,2,Q540-1,4,3),3)
+VLOOKUP(TIME(HOUR(T540),MINUTE(T540)-1,0),OFFSET('SLA-parameter DRIFT'!$A$1,2,Q540-1,4,3),2)</f>
        <v>#N/A</v>
      </c>
      <c r="T540" s="191" t="e">
        <f ca="1">VLOOKUP(DATE(YEAR(G540),MONTH(G540),DAY(G540)),Virkedager!C:G,2,0)+
IF(VLOOKUP(DATE(YEAR(G540),MONTH(G540),DAY(G540)),Virkedager!C:G,2,0)=DATE(YEAR(G540),MONTH(G540),DAY(G540)),OFFSET('SLA-parameter DRIFT'!$A$1,R540,Q540-1),OFFSET('SLA-parameter DRIFT'!$A$1,3,Q540-1))</f>
        <v>#N/A</v>
      </c>
      <c r="U540" s="182" t="e">
        <f t="shared" ca="1" si="45"/>
        <v>#N/A</v>
      </c>
      <c r="V540" s="92" t="str">
        <f t="shared" si="41"/>
        <v/>
      </c>
      <c r="W540" s="192"/>
      <c r="Y540" s="193"/>
      <c r="Z540" s="193"/>
    </row>
    <row r="541" spans="2:26" s="60" customFormat="1" ht="15" x14ac:dyDescent="0.25">
      <c r="B541" s="183"/>
      <c r="C541" s="184"/>
      <c r="D541" s="80"/>
      <c r="E541" s="81"/>
      <c r="F541" s="86"/>
      <c r="G541" s="185"/>
      <c r="H541" s="82"/>
      <c r="I541" s="185"/>
      <c r="J541" s="82"/>
      <c r="K541" s="186"/>
      <c r="L541" s="187"/>
      <c r="M541" s="188" t="str">
        <f>IF(ISBLANK(E541),"",IF(E541&lt;&gt;"VULA Basis","Ikke viktig",IF(ISNUMBER(MATCH(D541,Postnummer!A:A,0)),VLOOKUP(D541,Postnummer!A:D,4,0),"Distrikt")))</f>
        <v/>
      </c>
      <c r="N541" s="188">
        <f t="shared" si="42"/>
        <v>0</v>
      </c>
      <c r="O541" s="188">
        <f t="shared" si="43"/>
        <v>0</v>
      </c>
      <c r="P541" s="189" t="str">
        <f t="shared" si="44"/>
        <v/>
      </c>
      <c r="Q541" s="182" t="e">
        <f>MATCH(P541,'SLA-parameter DRIFT'!$2:$2,0)</f>
        <v>#N/A</v>
      </c>
      <c r="R541" s="182" t="e">
        <f ca="1">MATCH(TIME(HOUR(H541),MINUTE(H541),SECOND(H541)),OFFSET('SLA-parameter DRIFT'!$A$1,0,Q541-1,1000,1))</f>
        <v>#N/A</v>
      </c>
      <c r="S541" s="190" t="e">
        <f ca="1">DATE(YEAR(T541),MONTH(T541),DAY(T541))
+VLOOKUP(TIME(HOUR(T541),MINUTE(T541)-1,0),OFFSET('SLA-parameter DRIFT'!$A$1,2,Q541-1,4,3),3)
+VLOOKUP(TIME(HOUR(T541),MINUTE(T541)-1,0),OFFSET('SLA-parameter DRIFT'!$A$1,2,Q541-1,4,3),2)</f>
        <v>#N/A</v>
      </c>
      <c r="T541" s="191" t="e">
        <f ca="1">VLOOKUP(DATE(YEAR(G541),MONTH(G541),DAY(G541)),Virkedager!C:G,2,0)+
IF(VLOOKUP(DATE(YEAR(G541),MONTH(G541),DAY(G541)),Virkedager!C:G,2,0)=DATE(YEAR(G541),MONTH(G541),DAY(G541)),OFFSET('SLA-parameter DRIFT'!$A$1,R541,Q541-1),OFFSET('SLA-parameter DRIFT'!$A$1,3,Q541-1))</f>
        <v>#N/A</v>
      </c>
      <c r="U541" s="182" t="e">
        <f t="shared" ca="1" si="45"/>
        <v>#N/A</v>
      </c>
      <c r="V541" s="92" t="str">
        <f t="shared" si="41"/>
        <v/>
      </c>
      <c r="W541" s="192"/>
      <c r="Y541" s="193"/>
      <c r="Z541" s="193"/>
    </row>
    <row r="542" spans="2:26" s="60" customFormat="1" ht="15" x14ac:dyDescent="0.25">
      <c r="B542" s="183"/>
      <c r="C542" s="184"/>
      <c r="D542" s="80"/>
      <c r="E542" s="81"/>
      <c r="F542" s="86"/>
      <c r="G542" s="185"/>
      <c r="H542" s="82"/>
      <c r="I542" s="185"/>
      <c r="J542" s="82"/>
      <c r="K542" s="186"/>
      <c r="L542" s="187"/>
      <c r="M542" s="188" t="str">
        <f>IF(ISBLANK(E542),"",IF(E542&lt;&gt;"VULA Basis","Ikke viktig",IF(ISNUMBER(MATCH(D542,Postnummer!A:A,0)),VLOOKUP(D542,Postnummer!A:D,4,0),"Distrikt")))</f>
        <v/>
      </c>
      <c r="N542" s="188">
        <f t="shared" si="42"/>
        <v>0</v>
      </c>
      <c r="O542" s="188">
        <f t="shared" si="43"/>
        <v>0</v>
      </c>
      <c r="P542" s="189" t="str">
        <f t="shared" si="44"/>
        <v/>
      </c>
      <c r="Q542" s="182" t="e">
        <f>MATCH(P542,'SLA-parameter DRIFT'!$2:$2,0)</f>
        <v>#N/A</v>
      </c>
      <c r="R542" s="182" t="e">
        <f ca="1">MATCH(TIME(HOUR(H542),MINUTE(H542),SECOND(H542)),OFFSET('SLA-parameter DRIFT'!$A$1,0,Q542-1,1000,1))</f>
        <v>#N/A</v>
      </c>
      <c r="S542" s="190" t="e">
        <f ca="1">DATE(YEAR(T542),MONTH(T542),DAY(T542))
+VLOOKUP(TIME(HOUR(T542),MINUTE(T542)-1,0),OFFSET('SLA-parameter DRIFT'!$A$1,2,Q542-1,4,3),3)
+VLOOKUP(TIME(HOUR(T542),MINUTE(T542)-1,0),OFFSET('SLA-parameter DRIFT'!$A$1,2,Q542-1,4,3),2)</f>
        <v>#N/A</v>
      </c>
      <c r="T542" s="191" t="e">
        <f ca="1">VLOOKUP(DATE(YEAR(G542),MONTH(G542),DAY(G542)),Virkedager!C:G,2,0)+
IF(VLOOKUP(DATE(YEAR(G542),MONTH(G542),DAY(G542)),Virkedager!C:G,2,0)=DATE(YEAR(G542),MONTH(G542),DAY(G542)),OFFSET('SLA-parameter DRIFT'!$A$1,R542,Q542-1),OFFSET('SLA-parameter DRIFT'!$A$1,3,Q542-1))</f>
        <v>#N/A</v>
      </c>
      <c r="U542" s="182" t="e">
        <f t="shared" ca="1" si="45"/>
        <v>#N/A</v>
      </c>
      <c r="V542" s="92" t="str">
        <f t="shared" si="41"/>
        <v/>
      </c>
      <c r="W542" s="192"/>
      <c r="Y542" s="193"/>
      <c r="Z542" s="193"/>
    </row>
    <row r="543" spans="2:26" s="60" customFormat="1" ht="15" x14ac:dyDescent="0.25">
      <c r="B543" s="183"/>
      <c r="C543" s="184"/>
      <c r="D543" s="80"/>
      <c r="E543" s="81"/>
      <c r="F543" s="86"/>
      <c r="G543" s="185"/>
      <c r="H543" s="82"/>
      <c r="I543" s="185"/>
      <c r="J543" s="82"/>
      <c r="K543" s="186"/>
      <c r="L543" s="187"/>
      <c r="M543" s="188" t="str">
        <f>IF(ISBLANK(E543),"",IF(E543&lt;&gt;"VULA Basis","Ikke viktig",IF(ISNUMBER(MATCH(D543,Postnummer!A:A,0)),VLOOKUP(D543,Postnummer!A:D,4,0),"Distrikt")))</f>
        <v/>
      </c>
      <c r="N543" s="188">
        <f t="shared" si="42"/>
        <v>0</v>
      </c>
      <c r="O543" s="188">
        <f t="shared" si="43"/>
        <v>0</v>
      </c>
      <c r="P543" s="189" t="str">
        <f t="shared" si="44"/>
        <v/>
      </c>
      <c r="Q543" s="182" t="e">
        <f>MATCH(P543,'SLA-parameter DRIFT'!$2:$2,0)</f>
        <v>#N/A</v>
      </c>
      <c r="R543" s="182" t="e">
        <f ca="1">MATCH(TIME(HOUR(H543),MINUTE(H543),SECOND(H543)),OFFSET('SLA-parameter DRIFT'!$A$1,0,Q543-1,1000,1))</f>
        <v>#N/A</v>
      </c>
      <c r="S543" s="190" t="e">
        <f ca="1">DATE(YEAR(T543),MONTH(T543),DAY(T543))
+VLOOKUP(TIME(HOUR(T543),MINUTE(T543)-1,0),OFFSET('SLA-parameter DRIFT'!$A$1,2,Q543-1,4,3),3)
+VLOOKUP(TIME(HOUR(T543),MINUTE(T543)-1,0),OFFSET('SLA-parameter DRIFT'!$A$1,2,Q543-1,4,3),2)</f>
        <v>#N/A</v>
      </c>
      <c r="T543" s="191" t="e">
        <f ca="1">VLOOKUP(DATE(YEAR(G543),MONTH(G543),DAY(G543)),Virkedager!C:G,2,0)+
IF(VLOOKUP(DATE(YEAR(G543),MONTH(G543),DAY(G543)),Virkedager!C:G,2,0)=DATE(YEAR(G543),MONTH(G543),DAY(G543)),OFFSET('SLA-parameter DRIFT'!$A$1,R543,Q543-1),OFFSET('SLA-parameter DRIFT'!$A$1,3,Q543-1))</f>
        <v>#N/A</v>
      </c>
      <c r="U543" s="182" t="e">
        <f t="shared" ca="1" si="45"/>
        <v>#N/A</v>
      </c>
      <c r="V543" s="92" t="str">
        <f t="shared" si="41"/>
        <v/>
      </c>
      <c r="W543" s="192"/>
      <c r="Y543" s="193"/>
      <c r="Z543" s="193"/>
    </row>
    <row r="544" spans="2:26" s="60" customFormat="1" ht="15" x14ac:dyDescent="0.25">
      <c r="B544" s="183"/>
      <c r="C544" s="184"/>
      <c r="D544" s="80"/>
      <c r="E544" s="81"/>
      <c r="F544" s="86"/>
      <c r="G544" s="185"/>
      <c r="H544" s="82"/>
      <c r="I544" s="185"/>
      <c r="J544" s="82"/>
      <c r="K544" s="186"/>
      <c r="L544" s="187"/>
      <c r="M544" s="188" t="str">
        <f>IF(ISBLANK(E544),"",IF(E544&lt;&gt;"VULA Basis","Ikke viktig",IF(ISNUMBER(MATCH(D544,Postnummer!A:A,0)),VLOOKUP(D544,Postnummer!A:D,4,0),"Distrikt")))</f>
        <v/>
      </c>
      <c r="N544" s="188">
        <f t="shared" si="42"/>
        <v>0</v>
      </c>
      <c r="O544" s="188">
        <f t="shared" si="43"/>
        <v>0</v>
      </c>
      <c r="P544" s="189" t="str">
        <f t="shared" si="44"/>
        <v/>
      </c>
      <c r="Q544" s="182" t="e">
        <f>MATCH(P544,'SLA-parameter DRIFT'!$2:$2,0)</f>
        <v>#N/A</v>
      </c>
      <c r="R544" s="182" t="e">
        <f ca="1">MATCH(TIME(HOUR(H544),MINUTE(H544),SECOND(H544)),OFFSET('SLA-parameter DRIFT'!$A$1,0,Q544-1,1000,1))</f>
        <v>#N/A</v>
      </c>
      <c r="S544" s="190" t="e">
        <f ca="1">DATE(YEAR(T544),MONTH(T544),DAY(T544))
+VLOOKUP(TIME(HOUR(T544),MINUTE(T544)-1,0),OFFSET('SLA-parameter DRIFT'!$A$1,2,Q544-1,4,3),3)
+VLOOKUP(TIME(HOUR(T544),MINUTE(T544)-1,0),OFFSET('SLA-parameter DRIFT'!$A$1,2,Q544-1,4,3),2)</f>
        <v>#N/A</v>
      </c>
      <c r="T544" s="191" t="e">
        <f ca="1">VLOOKUP(DATE(YEAR(G544),MONTH(G544),DAY(G544)),Virkedager!C:G,2,0)+
IF(VLOOKUP(DATE(YEAR(G544),MONTH(G544),DAY(G544)),Virkedager!C:G,2,0)=DATE(YEAR(G544),MONTH(G544),DAY(G544)),OFFSET('SLA-parameter DRIFT'!$A$1,R544,Q544-1),OFFSET('SLA-parameter DRIFT'!$A$1,3,Q544-1))</f>
        <v>#N/A</v>
      </c>
      <c r="U544" s="182" t="e">
        <f t="shared" ca="1" si="45"/>
        <v>#N/A</v>
      </c>
      <c r="V544" s="92" t="str">
        <f t="shared" si="41"/>
        <v/>
      </c>
      <c r="W544" s="192"/>
      <c r="Y544" s="193"/>
      <c r="Z544" s="193"/>
    </row>
    <row r="545" spans="2:26" s="60" customFormat="1" ht="15" x14ac:dyDescent="0.25">
      <c r="B545" s="183"/>
      <c r="C545" s="184"/>
      <c r="D545" s="80"/>
      <c r="E545" s="81"/>
      <c r="F545" s="86"/>
      <c r="G545" s="185"/>
      <c r="H545" s="82"/>
      <c r="I545" s="185"/>
      <c r="J545" s="82"/>
      <c r="K545" s="186"/>
      <c r="L545" s="187"/>
      <c r="M545" s="188" t="str">
        <f>IF(ISBLANK(E545),"",IF(E545&lt;&gt;"VULA Basis","Ikke viktig",IF(ISNUMBER(MATCH(D545,Postnummer!A:A,0)),VLOOKUP(D545,Postnummer!A:D,4,0),"Distrikt")))</f>
        <v/>
      </c>
      <c r="N545" s="188">
        <f t="shared" si="42"/>
        <v>0</v>
      </c>
      <c r="O545" s="188">
        <f t="shared" si="43"/>
        <v>0</v>
      </c>
      <c r="P545" s="189" t="str">
        <f t="shared" si="44"/>
        <v/>
      </c>
      <c r="Q545" s="182" t="e">
        <f>MATCH(P545,'SLA-parameter DRIFT'!$2:$2,0)</f>
        <v>#N/A</v>
      </c>
      <c r="R545" s="182" t="e">
        <f ca="1">MATCH(TIME(HOUR(H545),MINUTE(H545),SECOND(H545)),OFFSET('SLA-parameter DRIFT'!$A$1,0,Q545-1,1000,1))</f>
        <v>#N/A</v>
      </c>
      <c r="S545" s="190" t="e">
        <f ca="1">DATE(YEAR(T545),MONTH(T545),DAY(T545))
+VLOOKUP(TIME(HOUR(T545),MINUTE(T545)-1,0),OFFSET('SLA-parameter DRIFT'!$A$1,2,Q545-1,4,3),3)
+VLOOKUP(TIME(HOUR(T545),MINUTE(T545)-1,0),OFFSET('SLA-parameter DRIFT'!$A$1,2,Q545-1,4,3),2)</f>
        <v>#N/A</v>
      </c>
      <c r="T545" s="191" t="e">
        <f ca="1">VLOOKUP(DATE(YEAR(G545),MONTH(G545),DAY(G545)),Virkedager!C:G,2,0)+
IF(VLOOKUP(DATE(YEAR(G545),MONTH(G545),DAY(G545)),Virkedager!C:G,2,0)=DATE(YEAR(G545),MONTH(G545),DAY(G545)),OFFSET('SLA-parameter DRIFT'!$A$1,R545,Q545-1),OFFSET('SLA-parameter DRIFT'!$A$1,3,Q545-1))</f>
        <v>#N/A</v>
      </c>
      <c r="U545" s="182" t="e">
        <f t="shared" ca="1" si="45"/>
        <v>#N/A</v>
      </c>
      <c r="V545" s="92" t="str">
        <f t="shared" si="41"/>
        <v/>
      </c>
      <c r="W545" s="192"/>
      <c r="Y545" s="193"/>
      <c r="Z545" s="193"/>
    </row>
    <row r="546" spans="2:26" s="60" customFormat="1" ht="15" x14ac:dyDescent="0.25">
      <c r="B546" s="183"/>
      <c r="C546" s="184"/>
      <c r="D546" s="80"/>
      <c r="E546" s="81"/>
      <c r="F546" s="86"/>
      <c r="G546" s="185"/>
      <c r="H546" s="82"/>
      <c r="I546" s="185"/>
      <c r="J546" s="82"/>
      <c r="K546" s="186"/>
      <c r="L546" s="187"/>
      <c r="M546" s="188" t="str">
        <f>IF(ISBLANK(E546),"",IF(E546&lt;&gt;"VULA Basis","Ikke viktig",IF(ISNUMBER(MATCH(D546,Postnummer!A:A,0)),VLOOKUP(D546,Postnummer!A:D,4,0),"Distrikt")))</f>
        <v/>
      </c>
      <c r="N546" s="188">
        <f t="shared" si="42"/>
        <v>0</v>
      </c>
      <c r="O546" s="188">
        <f t="shared" si="43"/>
        <v>0</v>
      </c>
      <c r="P546" s="189" t="str">
        <f t="shared" si="44"/>
        <v/>
      </c>
      <c r="Q546" s="182" t="e">
        <f>MATCH(P546,'SLA-parameter DRIFT'!$2:$2,0)</f>
        <v>#N/A</v>
      </c>
      <c r="R546" s="182" t="e">
        <f ca="1">MATCH(TIME(HOUR(H546),MINUTE(H546),SECOND(H546)),OFFSET('SLA-parameter DRIFT'!$A$1,0,Q546-1,1000,1))</f>
        <v>#N/A</v>
      </c>
      <c r="S546" s="190" t="e">
        <f ca="1">DATE(YEAR(T546),MONTH(T546),DAY(T546))
+VLOOKUP(TIME(HOUR(T546),MINUTE(T546)-1,0),OFFSET('SLA-parameter DRIFT'!$A$1,2,Q546-1,4,3),3)
+VLOOKUP(TIME(HOUR(T546),MINUTE(T546)-1,0),OFFSET('SLA-parameter DRIFT'!$A$1,2,Q546-1,4,3),2)</f>
        <v>#N/A</v>
      </c>
      <c r="T546" s="191" t="e">
        <f ca="1">VLOOKUP(DATE(YEAR(G546),MONTH(G546),DAY(G546)),Virkedager!C:G,2,0)+
IF(VLOOKUP(DATE(YEAR(G546),MONTH(G546),DAY(G546)),Virkedager!C:G,2,0)=DATE(YEAR(G546),MONTH(G546),DAY(G546)),OFFSET('SLA-parameter DRIFT'!$A$1,R546,Q546-1),OFFSET('SLA-parameter DRIFT'!$A$1,3,Q546-1))</f>
        <v>#N/A</v>
      </c>
      <c r="U546" s="182" t="e">
        <f t="shared" ca="1" si="45"/>
        <v>#N/A</v>
      </c>
      <c r="V546" s="92" t="str">
        <f t="shared" si="41"/>
        <v/>
      </c>
      <c r="W546" s="192"/>
      <c r="Y546" s="193"/>
      <c r="Z546" s="193"/>
    </row>
    <row r="547" spans="2:26" s="60" customFormat="1" ht="15" x14ac:dyDescent="0.25">
      <c r="B547" s="183"/>
      <c r="C547" s="184"/>
      <c r="D547" s="80"/>
      <c r="E547" s="81"/>
      <c r="F547" s="86"/>
      <c r="G547" s="185"/>
      <c r="H547" s="82"/>
      <c r="I547" s="185"/>
      <c r="J547" s="82"/>
      <c r="K547" s="186"/>
      <c r="L547" s="187"/>
      <c r="M547" s="188" t="str">
        <f>IF(ISBLANK(E547),"",IF(E547&lt;&gt;"VULA Basis","Ikke viktig",IF(ISNUMBER(MATCH(D547,Postnummer!A:A,0)),VLOOKUP(D547,Postnummer!A:D,4,0),"Distrikt")))</f>
        <v/>
      </c>
      <c r="N547" s="188">
        <f t="shared" si="42"/>
        <v>0</v>
      </c>
      <c r="O547" s="188">
        <f t="shared" si="43"/>
        <v>0</v>
      </c>
      <c r="P547" s="189" t="str">
        <f t="shared" si="44"/>
        <v/>
      </c>
      <c r="Q547" s="182" t="e">
        <f>MATCH(P547,'SLA-parameter DRIFT'!$2:$2,0)</f>
        <v>#N/A</v>
      </c>
      <c r="R547" s="182" t="e">
        <f ca="1">MATCH(TIME(HOUR(H547),MINUTE(H547),SECOND(H547)),OFFSET('SLA-parameter DRIFT'!$A$1,0,Q547-1,1000,1))</f>
        <v>#N/A</v>
      </c>
      <c r="S547" s="190" t="e">
        <f ca="1">DATE(YEAR(T547),MONTH(T547),DAY(T547))
+VLOOKUP(TIME(HOUR(T547),MINUTE(T547)-1,0),OFFSET('SLA-parameter DRIFT'!$A$1,2,Q547-1,4,3),3)
+VLOOKUP(TIME(HOUR(T547),MINUTE(T547)-1,0),OFFSET('SLA-parameter DRIFT'!$A$1,2,Q547-1,4,3),2)</f>
        <v>#N/A</v>
      </c>
      <c r="T547" s="191" t="e">
        <f ca="1">VLOOKUP(DATE(YEAR(G547),MONTH(G547),DAY(G547)),Virkedager!C:G,2,0)+
IF(VLOOKUP(DATE(YEAR(G547),MONTH(G547),DAY(G547)),Virkedager!C:G,2,0)=DATE(YEAR(G547),MONTH(G547),DAY(G547)),OFFSET('SLA-parameter DRIFT'!$A$1,R547,Q547-1),OFFSET('SLA-parameter DRIFT'!$A$1,3,Q547-1))</f>
        <v>#N/A</v>
      </c>
      <c r="U547" s="182" t="e">
        <f t="shared" ca="1" si="45"/>
        <v>#N/A</v>
      </c>
      <c r="V547" s="92" t="str">
        <f t="shared" si="41"/>
        <v/>
      </c>
      <c r="W547" s="192"/>
      <c r="Y547" s="193"/>
      <c r="Z547" s="193"/>
    </row>
    <row r="548" spans="2:26" s="60" customFormat="1" ht="15" x14ac:dyDescent="0.25">
      <c r="B548" s="183"/>
      <c r="C548" s="184"/>
      <c r="D548" s="80"/>
      <c r="E548" s="81"/>
      <c r="F548" s="86"/>
      <c r="G548" s="185"/>
      <c r="H548" s="82"/>
      <c r="I548" s="185"/>
      <c r="J548" s="82"/>
      <c r="K548" s="186"/>
      <c r="L548" s="187"/>
      <c r="M548" s="188" t="str">
        <f>IF(ISBLANK(E548),"",IF(E548&lt;&gt;"VULA Basis","Ikke viktig",IF(ISNUMBER(MATCH(D548,Postnummer!A:A,0)),VLOOKUP(D548,Postnummer!A:D,4,0),"Distrikt")))</f>
        <v/>
      </c>
      <c r="N548" s="188">
        <f t="shared" si="42"/>
        <v>0</v>
      </c>
      <c r="O548" s="188">
        <f t="shared" si="43"/>
        <v>0</v>
      </c>
      <c r="P548" s="189" t="str">
        <f t="shared" si="44"/>
        <v/>
      </c>
      <c r="Q548" s="182" t="e">
        <f>MATCH(P548,'SLA-parameter DRIFT'!$2:$2,0)</f>
        <v>#N/A</v>
      </c>
      <c r="R548" s="182" t="e">
        <f ca="1">MATCH(TIME(HOUR(H548),MINUTE(H548),SECOND(H548)),OFFSET('SLA-parameter DRIFT'!$A$1,0,Q548-1,1000,1))</f>
        <v>#N/A</v>
      </c>
      <c r="S548" s="190" t="e">
        <f ca="1">DATE(YEAR(T548),MONTH(T548),DAY(T548))
+VLOOKUP(TIME(HOUR(T548),MINUTE(T548)-1,0),OFFSET('SLA-parameter DRIFT'!$A$1,2,Q548-1,4,3),3)
+VLOOKUP(TIME(HOUR(T548),MINUTE(T548)-1,0),OFFSET('SLA-parameter DRIFT'!$A$1,2,Q548-1,4,3),2)</f>
        <v>#N/A</v>
      </c>
      <c r="T548" s="191" t="e">
        <f ca="1">VLOOKUP(DATE(YEAR(G548),MONTH(G548),DAY(G548)),Virkedager!C:G,2,0)+
IF(VLOOKUP(DATE(YEAR(G548),MONTH(G548),DAY(G548)),Virkedager!C:G,2,0)=DATE(YEAR(G548),MONTH(G548),DAY(G548)),OFFSET('SLA-parameter DRIFT'!$A$1,R548,Q548-1),OFFSET('SLA-parameter DRIFT'!$A$1,3,Q548-1))</f>
        <v>#N/A</v>
      </c>
      <c r="U548" s="182" t="e">
        <f t="shared" ca="1" si="45"/>
        <v>#N/A</v>
      </c>
      <c r="V548" s="92" t="str">
        <f t="shared" si="41"/>
        <v/>
      </c>
      <c r="W548" s="192"/>
      <c r="Y548" s="193"/>
      <c r="Z548" s="193"/>
    </row>
    <row r="549" spans="2:26" s="60" customFormat="1" ht="15" x14ac:dyDescent="0.25">
      <c r="B549" s="183"/>
      <c r="C549" s="184"/>
      <c r="D549" s="80"/>
      <c r="E549" s="81"/>
      <c r="F549" s="86"/>
      <c r="G549" s="185"/>
      <c r="H549" s="82"/>
      <c r="I549" s="185"/>
      <c r="J549" s="82"/>
      <c r="K549" s="186"/>
      <c r="L549" s="187"/>
      <c r="M549" s="188" t="str">
        <f>IF(ISBLANK(E549),"",IF(E549&lt;&gt;"VULA Basis","Ikke viktig",IF(ISNUMBER(MATCH(D549,Postnummer!A:A,0)),VLOOKUP(D549,Postnummer!A:D,4,0),"Distrikt")))</f>
        <v/>
      </c>
      <c r="N549" s="188">
        <f t="shared" si="42"/>
        <v>0</v>
      </c>
      <c r="O549" s="188">
        <f t="shared" si="43"/>
        <v>0</v>
      </c>
      <c r="P549" s="189" t="str">
        <f t="shared" si="44"/>
        <v/>
      </c>
      <c r="Q549" s="182" t="e">
        <f>MATCH(P549,'SLA-parameter DRIFT'!$2:$2,0)</f>
        <v>#N/A</v>
      </c>
      <c r="R549" s="182" t="e">
        <f ca="1">MATCH(TIME(HOUR(H549),MINUTE(H549),SECOND(H549)),OFFSET('SLA-parameter DRIFT'!$A$1,0,Q549-1,1000,1))</f>
        <v>#N/A</v>
      </c>
      <c r="S549" s="190" t="e">
        <f ca="1">DATE(YEAR(T549),MONTH(T549),DAY(T549))
+VLOOKUP(TIME(HOUR(T549),MINUTE(T549)-1,0),OFFSET('SLA-parameter DRIFT'!$A$1,2,Q549-1,4,3),3)
+VLOOKUP(TIME(HOUR(T549),MINUTE(T549)-1,0),OFFSET('SLA-parameter DRIFT'!$A$1,2,Q549-1,4,3),2)</f>
        <v>#N/A</v>
      </c>
      <c r="T549" s="191" t="e">
        <f ca="1">VLOOKUP(DATE(YEAR(G549),MONTH(G549),DAY(G549)),Virkedager!C:G,2,0)+
IF(VLOOKUP(DATE(YEAR(G549),MONTH(G549),DAY(G549)),Virkedager!C:G,2,0)=DATE(YEAR(G549),MONTH(G549),DAY(G549)),OFFSET('SLA-parameter DRIFT'!$A$1,R549,Q549-1),OFFSET('SLA-parameter DRIFT'!$A$1,3,Q549-1))</f>
        <v>#N/A</v>
      </c>
      <c r="U549" s="182" t="e">
        <f t="shared" ca="1" si="45"/>
        <v>#N/A</v>
      </c>
      <c r="V549" s="92" t="str">
        <f t="shared" si="41"/>
        <v/>
      </c>
      <c r="W549" s="192"/>
      <c r="Y549" s="193"/>
      <c r="Z549" s="193"/>
    </row>
    <row r="550" spans="2:26" s="60" customFormat="1" ht="15" x14ac:dyDescent="0.25">
      <c r="B550" s="183"/>
      <c r="C550" s="184"/>
      <c r="D550" s="80"/>
      <c r="E550" s="81"/>
      <c r="F550" s="86"/>
      <c r="G550" s="185"/>
      <c r="H550" s="82"/>
      <c r="I550" s="185"/>
      <c r="J550" s="82"/>
      <c r="K550" s="186"/>
      <c r="L550" s="187"/>
      <c r="M550" s="188" t="str">
        <f>IF(ISBLANK(E550),"",IF(E550&lt;&gt;"VULA Basis","Ikke viktig",IF(ISNUMBER(MATCH(D550,Postnummer!A:A,0)),VLOOKUP(D550,Postnummer!A:D,4,0),"Distrikt")))</f>
        <v/>
      </c>
      <c r="N550" s="188">
        <f t="shared" si="42"/>
        <v>0</v>
      </c>
      <c r="O550" s="188">
        <f t="shared" si="43"/>
        <v>0</v>
      </c>
      <c r="P550" s="189" t="str">
        <f t="shared" si="44"/>
        <v/>
      </c>
      <c r="Q550" s="182" t="e">
        <f>MATCH(P550,'SLA-parameter DRIFT'!$2:$2,0)</f>
        <v>#N/A</v>
      </c>
      <c r="R550" s="182" t="e">
        <f ca="1">MATCH(TIME(HOUR(H550),MINUTE(H550),SECOND(H550)),OFFSET('SLA-parameter DRIFT'!$A$1,0,Q550-1,1000,1))</f>
        <v>#N/A</v>
      </c>
      <c r="S550" s="190" t="e">
        <f ca="1">DATE(YEAR(T550),MONTH(T550),DAY(T550))
+VLOOKUP(TIME(HOUR(T550),MINUTE(T550)-1,0),OFFSET('SLA-parameter DRIFT'!$A$1,2,Q550-1,4,3),3)
+VLOOKUP(TIME(HOUR(T550),MINUTE(T550)-1,0),OFFSET('SLA-parameter DRIFT'!$A$1,2,Q550-1,4,3),2)</f>
        <v>#N/A</v>
      </c>
      <c r="T550" s="191" t="e">
        <f ca="1">VLOOKUP(DATE(YEAR(G550),MONTH(G550),DAY(G550)),Virkedager!C:G,2,0)+
IF(VLOOKUP(DATE(YEAR(G550),MONTH(G550),DAY(G550)),Virkedager!C:G,2,0)=DATE(YEAR(G550),MONTH(G550),DAY(G550)),OFFSET('SLA-parameter DRIFT'!$A$1,R550,Q550-1),OFFSET('SLA-parameter DRIFT'!$A$1,3,Q550-1))</f>
        <v>#N/A</v>
      </c>
      <c r="U550" s="182" t="e">
        <f t="shared" ca="1" si="45"/>
        <v>#N/A</v>
      </c>
      <c r="V550" s="92" t="str">
        <f t="shared" si="41"/>
        <v/>
      </c>
      <c r="W550" s="192"/>
      <c r="Y550" s="193"/>
      <c r="Z550" s="193"/>
    </row>
    <row r="551" spans="2:26" s="60" customFormat="1" ht="15" x14ac:dyDescent="0.25">
      <c r="B551" s="183"/>
      <c r="C551" s="184"/>
      <c r="D551" s="80"/>
      <c r="E551" s="81"/>
      <c r="F551" s="86"/>
      <c r="G551" s="185"/>
      <c r="H551" s="82"/>
      <c r="I551" s="185"/>
      <c r="J551" s="82"/>
      <c r="K551" s="186"/>
      <c r="L551" s="187"/>
      <c r="M551" s="188" t="str">
        <f>IF(ISBLANK(E551),"",IF(E551&lt;&gt;"VULA Basis","Ikke viktig",IF(ISNUMBER(MATCH(D551,Postnummer!A:A,0)),VLOOKUP(D551,Postnummer!A:D,4,0),"Distrikt")))</f>
        <v/>
      </c>
      <c r="N551" s="188">
        <f t="shared" si="42"/>
        <v>0</v>
      </c>
      <c r="O551" s="188">
        <f t="shared" si="43"/>
        <v>0</v>
      </c>
      <c r="P551" s="189" t="str">
        <f t="shared" si="44"/>
        <v/>
      </c>
      <c r="Q551" s="182" t="e">
        <f>MATCH(P551,'SLA-parameter DRIFT'!$2:$2,0)</f>
        <v>#N/A</v>
      </c>
      <c r="R551" s="182" t="e">
        <f ca="1">MATCH(TIME(HOUR(H551),MINUTE(H551),SECOND(H551)),OFFSET('SLA-parameter DRIFT'!$A$1,0,Q551-1,1000,1))</f>
        <v>#N/A</v>
      </c>
      <c r="S551" s="190" t="e">
        <f ca="1">DATE(YEAR(T551),MONTH(T551),DAY(T551))
+VLOOKUP(TIME(HOUR(T551),MINUTE(T551)-1,0),OFFSET('SLA-parameter DRIFT'!$A$1,2,Q551-1,4,3),3)
+VLOOKUP(TIME(HOUR(T551),MINUTE(T551)-1,0),OFFSET('SLA-parameter DRIFT'!$A$1,2,Q551-1,4,3),2)</f>
        <v>#N/A</v>
      </c>
      <c r="T551" s="191" t="e">
        <f ca="1">VLOOKUP(DATE(YEAR(G551),MONTH(G551),DAY(G551)),Virkedager!C:G,2,0)+
IF(VLOOKUP(DATE(YEAR(G551),MONTH(G551),DAY(G551)),Virkedager!C:G,2,0)=DATE(YEAR(G551),MONTH(G551),DAY(G551)),OFFSET('SLA-parameter DRIFT'!$A$1,R551,Q551-1),OFFSET('SLA-parameter DRIFT'!$A$1,3,Q551-1))</f>
        <v>#N/A</v>
      </c>
      <c r="U551" s="182" t="e">
        <f t="shared" ca="1" si="45"/>
        <v>#N/A</v>
      </c>
      <c r="V551" s="92" t="str">
        <f t="shared" si="41"/>
        <v/>
      </c>
      <c r="W551" s="192"/>
      <c r="Y551" s="193"/>
      <c r="Z551" s="193"/>
    </row>
    <row r="552" spans="2:26" s="60" customFormat="1" ht="15" x14ac:dyDescent="0.25">
      <c r="B552" s="183"/>
      <c r="C552" s="184"/>
      <c r="D552" s="80"/>
      <c r="E552" s="81"/>
      <c r="F552" s="86"/>
      <c r="G552" s="185"/>
      <c r="H552" s="82"/>
      <c r="I552" s="185"/>
      <c r="J552" s="82"/>
      <c r="K552" s="186"/>
      <c r="L552" s="187"/>
      <c r="M552" s="188" t="str">
        <f>IF(ISBLANK(E552),"",IF(E552&lt;&gt;"VULA Basis","Ikke viktig",IF(ISNUMBER(MATCH(D552,Postnummer!A:A,0)),VLOOKUP(D552,Postnummer!A:D,4,0),"Distrikt")))</f>
        <v/>
      </c>
      <c r="N552" s="188">
        <f t="shared" si="42"/>
        <v>0</v>
      </c>
      <c r="O552" s="188">
        <f t="shared" si="43"/>
        <v>0</v>
      </c>
      <c r="P552" s="189" t="str">
        <f t="shared" si="44"/>
        <v/>
      </c>
      <c r="Q552" s="182" t="e">
        <f>MATCH(P552,'SLA-parameter DRIFT'!$2:$2,0)</f>
        <v>#N/A</v>
      </c>
      <c r="R552" s="182" t="e">
        <f ca="1">MATCH(TIME(HOUR(H552),MINUTE(H552),SECOND(H552)),OFFSET('SLA-parameter DRIFT'!$A$1,0,Q552-1,1000,1))</f>
        <v>#N/A</v>
      </c>
      <c r="S552" s="190" t="e">
        <f ca="1">DATE(YEAR(T552),MONTH(T552),DAY(T552))
+VLOOKUP(TIME(HOUR(T552),MINUTE(T552)-1,0),OFFSET('SLA-parameter DRIFT'!$A$1,2,Q552-1,4,3),3)
+VLOOKUP(TIME(HOUR(T552),MINUTE(T552)-1,0),OFFSET('SLA-parameter DRIFT'!$A$1,2,Q552-1,4,3),2)</f>
        <v>#N/A</v>
      </c>
      <c r="T552" s="191" t="e">
        <f ca="1">VLOOKUP(DATE(YEAR(G552),MONTH(G552),DAY(G552)),Virkedager!C:G,2,0)+
IF(VLOOKUP(DATE(YEAR(G552),MONTH(G552),DAY(G552)),Virkedager!C:G,2,0)=DATE(YEAR(G552),MONTH(G552),DAY(G552)),OFFSET('SLA-parameter DRIFT'!$A$1,R552,Q552-1),OFFSET('SLA-parameter DRIFT'!$A$1,3,Q552-1))</f>
        <v>#N/A</v>
      </c>
      <c r="U552" s="182" t="e">
        <f t="shared" ca="1" si="45"/>
        <v>#N/A</v>
      </c>
      <c r="V552" s="92" t="str">
        <f t="shared" si="41"/>
        <v/>
      </c>
      <c r="W552" s="192"/>
      <c r="Y552" s="193"/>
      <c r="Z552" s="193"/>
    </row>
    <row r="553" spans="2:26" s="60" customFormat="1" ht="15" x14ac:dyDescent="0.25">
      <c r="B553" s="183"/>
      <c r="C553" s="184"/>
      <c r="D553" s="80"/>
      <c r="E553" s="81"/>
      <c r="F553" s="86"/>
      <c r="G553" s="185"/>
      <c r="H553" s="82"/>
      <c r="I553" s="185"/>
      <c r="J553" s="82"/>
      <c r="K553" s="186"/>
      <c r="L553" s="187"/>
      <c r="M553" s="188" t="str">
        <f>IF(ISBLANK(E553),"",IF(E553&lt;&gt;"VULA Basis","Ikke viktig",IF(ISNUMBER(MATCH(D553,Postnummer!A:A,0)),VLOOKUP(D553,Postnummer!A:D,4,0),"Distrikt")))</f>
        <v/>
      </c>
      <c r="N553" s="188">
        <f t="shared" si="42"/>
        <v>0</v>
      </c>
      <c r="O553" s="188">
        <f t="shared" si="43"/>
        <v>0</v>
      </c>
      <c r="P553" s="189" t="str">
        <f t="shared" si="44"/>
        <v/>
      </c>
      <c r="Q553" s="182" t="e">
        <f>MATCH(P553,'SLA-parameter DRIFT'!$2:$2,0)</f>
        <v>#N/A</v>
      </c>
      <c r="R553" s="182" t="e">
        <f ca="1">MATCH(TIME(HOUR(H553),MINUTE(H553),SECOND(H553)),OFFSET('SLA-parameter DRIFT'!$A$1,0,Q553-1,1000,1))</f>
        <v>#N/A</v>
      </c>
      <c r="S553" s="190" t="e">
        <f ca="1">DATE(YEAR(T553),MONTH(T553),DAY(T553))
+VLOOKUP(TIME(HOUR(T553),MINUTE(T553)-1,0),OFFSET('SLA-parameter DRIFT'!$A$1,2,Q553-1,4,3),3)
+VLOOKUP(TIME(HOUR(T553),MINUTE(T553)-1,0),OFFSET('SLA-parameter DRIFT'!$A$1,2,Q553-1,4,3),2)</f>
        <v>#N/A</v>
      </c>
      <c r="T553" s="191" t="e">
        <f ca="1">VLOOKUP(DATE(YEAR(G553),MONTH(G553),DAY(G553)),Virkedager!C:G,2,0)+
IF(VLOOKUP(DATE(YEAR(G553),MONTH(G553),DAY(G553)),Virkedager!C:G,2,0)=DATE(YEAR(G553),MONTH(G553),DAY(G553)),OFFSET('SLA-parameter DRIFT'!$A$1,R553,Q553-1),OFFSET('SLA-parameter DRIFT'!$A$1,3,Q553-1))</f>
        <v>#N/A</v>
      </c>
      <c r="U553" s="182" t="e">
        <f t="shared" ca="1" si="45"/>
        <v>#N/A</v>
      </c>
      <c r="V553" s="92" t="str">
        <f t="shared" si="41"/>
        <v/>
      </c>
      <c r="W553" s="192"/>
      <c r="Y553" s="193"/>
      <c r="Z553" s="193"/>
    </row>
    <row r="554" spans="2:26" s="60" customFormat="1" ht="15" x14ac:dyDescent="0.25">
      <c r="B554" s="183"/>
      <c r="C554" s="184"/>
      <c r="D554" s="80"/>
      <c r="E554" s="81"/>
      <c r="F554" s="86"/>
      <c r="G554" s="185"/>
      <c r="H554" s="82"/>
      <c r="I554" s="185"/>
      <c r="J554" s="82"/>
      <c r="K554" s="186"/>
      <c r="L554" s="187"/>
      <c r="M554" s="188" t="str">
        <f>IF(ISBLANK(E554),"",IF(E554&lt;&gt;"VULA Basis","Ikke viktig",IF(ISNUMBER(MATCH(D554,Postnummer!A:A,0)),VLOOKUP(D554,Postnummer!A:D,4,0),"Distrikt")))</f>
        <v/>
      </c>
      <c r="N554" s="188">
        <f t="shared" si="42"/>
        <v>0</v>
      </c>
      <c r="O554" s="188">
        <f t="shared" si="43"/>
        <v>0</v>
      </c>
      <c r="P554" s="189" t="str">
        <f t="shared" si="44"/>
        <v/>
      </c>
      <c r="Q554" s="182" t="e">
        <f>MATCH(P554,'SLA-parameter DRIFT'!$2:$2,0)</f>
        <v>#N/A</v>
      </c>
      <c r="R554" s="182" t="e">
        <f ca="1">MATCH(TIME(HOUR(H554),MINUTE(H554),SECOND(H554)),OFFSET('SLA-parameter DRIFT'!$A$1,0,Q554-1,1000,1))</f>
        <v>#N/A</v>
      </c>
      <c r="S554" s="190" t="e">
        <f ca="1">DATE(YEAR(T554),MONTH(T554),DAY(T554))
+VLOOKUP(TIME(HOUR(T554),MINUTE(T554)-1,0),OFFSET('SLA-parameter DRIFT'!$A$1,2,Q554-1,4,3),3)
+VLOOKUP(TIME(HOUR(T554),MINUTE(T554)-1,0),OFFSET('SLA-parameter DRIFT'!$A$1,2,Q554-1,4,3),2)</f>
        <v>#N/A</v>
      </c>
      <c r="T554" s="191" t="e">
        <f ca="1">VLOOKUP(DATE(YEAR(G554),MONTH(G554),DAY(G554)),Virkedager!C:G,2,0)+
IF(VLOOKUP(DATE(YEAR(G554),MONTH(G554),DAY(G554)),Virkedager!C:G,2,0)=DATE(YEAR(G554),MONTH(G554),DAY(G554)),OFFSET('SLA-parameter DRIFT'!$A$1,R554,Q554-1),OFFSET('SLA-parameter DRIFT'!$A$1,3,Q554-1))</f>
        <v>#N/A</v>
      </c>
      <c r="U554" s="182" t="e">
        <f t="shared" ca="1" si="45"/>
        <v>#N/A</v>
      </c>
      <c r="V554" s="92" t="str">
        <f t="shared" si="41"/>
        <v/>
      </c>
      <c r="W554" s="192"/>
      <c r="Y554" s="193"/>
      <c r="Z554" s="193"/>
    </row>
    <row r="555" spans="2:26" s="60" customFormat="1" ht="15" x14ac:dyDescent="0.25">
      <c r="B555" s="183"/>
      <c r="C555" s="184"/>
      <c r="D555" s="80"/>
      <c r="E555" s="81"/>
      <c r="F555" s="86"/>
      <c r="G555" s="185"/>
      <c r="H555" s="82"/>
      <c r="I555" s="185"/>
      <c r="J555" s="82"/>
      <c r="K555" s="186"/>
      <c r="L555" s="187"/>
      <c r="M555" s="188" t="str">
        <f>IF(ISBLANK(E555),"",IF(E555&lt;&gt;"VULA Basis","Ikke viktig",IF(ISNUMBER(MATCH(D555,Postnummer!A:A,0)),VLOOKUP(D555,Postnummer!A:D,4,0),"Distrikt")))</f>
        <v/>
      </c>
      <c r="N555" s="188">
        <f t="shared" si="42"/>
        <v>0</v>
      </c>
      <c r="O555" s="188">
        <f t="shared" si="43"/>
        <v>0</v>
      </c>
      <c r="P555" s="189" t="str">
        <f t="shared" si="44"/>
        <v/>
      </c>
      <c r="Q555" s="182" t="e">
        <f>MATCH(P555,'SLA-parameter DRIFT'!$2:$2,0)</f>
        <v>#N/A</v>
      </c>
      <c r="R555" s="182" t="e">
        <f ca="1">MATCH(TIME(HOUR(H555),MINUTE(H555),SECOND(H555)),OFFSET('SLA-parameter DRIFT'!$A$1,0,Q555-1,1000,1))</f>
        <v>#N/A</v>
      </c>
      <c r="S555" s="190" t="e">
        <f ca="1">DATE(YEAR(T555),MONTH(T555),DAY(T555))
+VLOOKUP(TIME(HOUR(T555),MINUTE(T555)-1,0),OFFSET('SLA-parameter DRIFT'!$A$1,2,Q555-1,4,3),3)
+VLOOKUP(TIME(HOUR(T555),MINUTE(T555)-1,0),OFFSET('SLA-parameter DRIFT'!$A$1,2,Q555-1,4,3),2)</f>
        <v>#N/A</v>
      </c>
      <c r="T555" s="191" t="e">
        <f ca="1">VLOOKUP(DATE(YEAR(G555),MONTH(G555),DAY(G555)),Virkedager!C:G,2,0)+
IF(VLOOKUP(DATE(YEAR(G555),MONTH(G555),DAY(G555)),Virkedager!C:G,2,0)=DATE(YEAR(G555),MONTH(G555),DAY(G555)),OFFSET('SLA-parameter DRIFT'!$A$1,R555,Q555-1),OFFSET('SLA-parameter DRIFT'!$A$1,3,Q555-1))</f>
        <v>#N/A</v>
      </c>
      <c r="U555" s="182" t="e">
        <f t="shared" ca="1" si="45"/>
        <v>#N/A</v>
      </c>
      <c r="V555" s="92" t="str">
        <f t="shared" si="41"/>
        <v/>
      </c>
      <c r="W555" s="192"/>
      <c r="Y555" s="193"/>
      <c r="Z555" s="193"/>
    </row>
    <row r="556" spans="2:26" s="60" customFormat="1" ht="15" x14ac:dyDescent="0.25">
      <c r="B556" s="183"/>
      <c r="C556" s="184"/>
      <c r="D556" s="80"/>
      <c r="E556" s="81"/>
      <c r="F556" s="86"/>
      <c r="G556" s="185"/>
      <c r="H556" s="82"/>
      <c r="I556" s="185"/>
      <c r="J556" s="82"/>
      <c r="K556" s="186"/>
      <c r="L556" s="187"/>
      <c r="M556" s="188" t="str">
        <f>IF(ISBLANK(E556),"",IF(E556&lt;&gt;"VULA Basis","Ikke viktig",IF(ISNUMBER(MATCH(D556,Postnummer!A:A,0)),VLOOKUP(D556,Postnummer!A:D,4,0),"Distrikt")))</f>
        <v/>
      </c>
      <c r="N556" s="188">
        <f t="shared" si="42"/>
        <v>0</v>
      </c>
      <c r="O556" s="188">
        <f t="shared" si="43"/>
        <v>0</v>
      </c>
      <c r="P556" s="189" t="str">
        <f t="shared" si="44"/>
        <v/>
      </c>
      <c r="Q556" s="182" t="e">
        <f>MATCH(P556,'SLA-parameter DRIFT'!$2:$2,0)</f>
        <v>#N/A</v>
      </c>
      <c r="R556" s="182" t="e">
        <f ca="1">MATCH(TIME(HOUR(H556),MINUTE(H556),SECOND(H556)),OFFSET('SLA-parameter DRIFT'!$A$1,0,Q556-1,1000,1))</f>
        <v>#N/A</v>
      </c>
      <c r="S556" s="190" t="e">
        <f ca="1">DATE(YEAR(T556),MONTH(T556),DAY(T556))
+VLOOKUP(TIME(HOUR(T556),MINUTE(T556)-1,0),OFFSET('SLA-parameter DRIFT'!$A$1,2,Q556-1,4,3),3)
+VLOOKUP(TIME(HOUR(T556),MINUTE(T556)-1,0),OFFSET('SLA-parameter DRIFT'!$A$1,2,Q556-1,4,3),2)</f>
        <v>#N/A</v>
      </c>
      <c r="T556" s="191" t="e">
        <f ca="1">VLOOKUP(DATE(YEAR(G556),MONTH(G556),DAY(G556)),Virkedager!C:G,2,0)+
IF(VLOOKUP(DATE(YEAR(G556),MONTH(G556),DAY(G556)),Virkedager!C:G,2,0)=DATE(YEAR(G556),MONTH(G556),DAY(G556)),OFFSET('SLA-parameter DRIFT'!$A$1,R556,Q556-1),OFFSET('SLA-parameter DRIFT'!$A$1,3,Q556-1))</f>
        <v>#N/A</v>
      </c>
      <c r="U556" s="182" t="e">
        <f t="shared" ca="1" si="45"/>
        <v>#N/A</v>
      </c>
      <c r="V556" s="92" t="str">
        <f t="shared" si="41"/>
        <v/>
      </c>
      <c r="W556" s="192"/>
      <c r="Y556" s="193"/>
      <c r="Z556" s="193"/>
    </row>
    <row r="557" spans="2:26" s="60" customFormat="1" ht="15" x14ac:dyDescent="0.25">
      <c r="B557" s="183"/>
      <c r="C557" s="184"/>
      <c r="D557" s="80"/>
      <c r="E557" s="81"/>
      <c r="F557" s="86"/>
      <c r="G557" s="185"/>
      <c r="H557" s="82"/>
      <c r="I557" s="185"/>
      <c r="J557" s="82"/>
      <c r="K557" s="186"/>
      <c r="L557" s="187"/>
      <c r="M557" s="188" t="str">
        <f>IF(ISBLANK(E557),"",IF(E557&lt;&gt;"VULA Basis","Ikke viktig",IF(ISNUMBER(MATCH(D557,Postnummer!A:A,0)),VLOOKUP(D557,Postnummer!A:D,4,0),"Distrikt")))</f>
        <v/>
      </c>
      <c r="N557" s="188">
        <f t="shared" si="42"/>
        <v>0</v>
      </c>
      <c r="O557" s="188">
        <f t="shared" si="43"/>
        <v>0</v>
      </c>
      <c r="P557" s="189" t="str">
        <f t="shared" si="44"/>
        <v/>
      </c>
      <c r="Q557" s="182" t="e">
        <f>MATCH(P557,'SLA-parameter DRIFT'!$2:$2,0)</f>
        <v>#N/A</v>
      </c>
      <c r="R557" s="182" t="e">
        <f ca="1">MATCH(TIME(HOUR(H557),MINUTE(H557),SECOND(H557)),OFFSET('SLA-parameter DRIFT'!$A$1,0,Q557-1,1000,1))</f>
        <v>#N/A</v>
      </c>
      <c r="S557" s="190" t="e">
        <f ca="1">DATE(YEAR(T557),MONTH(T557),DAY(T557))
+VLOOKUP(TIME(HOUR(T557),MINUTE(T557)-1,0),OFFSET('SLA-parameter DRIFT'!$A$1,2,Q557-1,4,3),3)
+VLOOKUP(TIME(HOUR(T557),MINUTE(T557)-1,0),OFFSET('SLA-parameter DRIFT'!$A$1,2,Q557-1,4,3),2)</f>
        <v>#N/A</v>
      </c>
      <c r="T557" s="191" t="e">
        <f ca="1">VLOOKUP(DATE(YEAR(G557),MONTH(G557),DAY(G557)),Virkedager!C:G,2,0)+
IF(VLOOKUP(DATE(YEAR(G557),MONTH(G557),DAY(G557)),Virkedager!C:G,2,0)=DATE(YEAR(G557),MONTH(G557),DAY(G557)),OFFSET('SLA-parameter DRIFT'!$A$1,R557,Q557-1),OFFSET('SLA-parameter DRIFT'!$A$1,3,Q557-1))</f>
        <v>#N/A</v>
      </c>
      <c r="U557" s="182" t="e">
        <f t="shared" ca="1" si="45"/>
        <v>#N/A</v>
      </c>
      <c r="V557" s="92" t="str">
        <f t="shared" si="41"/>
        <v/>
      </c>
      <c r="W557" s="192"/>
      <c r="Y557" s="193"/>
      <c r="Z557" s="193"/>
    </row>
    <row r="558" spans="2:26" s="60" customFormat="1" ht="15" x14ac:dyDescent="0.25">
      <c r="B558" s="183"/>
      <c r="C558" s="184"/>
      <c r="D558" s="80"/>
      <c r="E558" s="81"/>
      <c r="F558" s="86"/>
      <c r="G558" s="185"/>
      <c r="H558" s="82"/>
      <c r="I558" s="185"/>
      <c r="J558" s="82"/>
      <c r="K558" s="186"/>
      <c r="L558" s="187"/>
      <c r="M558" s="188" t="str">
        <f>IF(ISBLANK(E558),"",IF(E558&lt;&gt;"VULA Basis","Ikke viktig",IF(ISNUMBER(MATCH(D558,Postnummer!A:A,0)),VLOOKUP(D558,Postnummer!A:D,4,0),"Distrikt")))</f>
        <v/>
      </c>
      <c r="N558" s="188">
        <f t="shared" si="42"/>
        <v>0</v>
      </c>
      <c r="O558" s="188">
        <f t="shared" si="43"/>
        <v>0</v>
      </c>
      <c r="P558" s="189" t="str">
        <f t="shared" si="44"/>
        <v/>
      </c>
      <c r="Q558" s="182" t="e">
        <f>MATCH(P558,'SLA-parameter DRIFT'!$2:$2,0)</f>
        <v>#N/A</v>
      </c>
      <c r="R558" s="182" t="e">
        <f ca="1">MATCH(TIME(HOUR(H558),MINUTE(H558),SECOND(H558)),OFFSET('SLA-parameter DRIFT'!$A$1,0,Q558-1,1000,1))</f>
        <v>#N/A</v>
      </c>
      <c r="S558" s="190" t="e">
        <f ca="1">DATE(YEAR(T558),MONTH(T558),DAY(T558))
+VLOOKUP(TIME(HOUR(T558),MINUTE(T558)-1,0),OFFSET('SLA-parameter DRIFT'!$A$1,2,Q558-1,4,3),3)
+VLOOKUP(TIME(HOUR(T558),MINUTE(T558)-1,0),OFFSET('SLA-parameter DRIFT'!$A$1,2,Q558-1,4,3),2)</f>
        <v>#N/A</v>
      </c>
      <c r="T558" s="191" t="e">
        <f ca="1">VLOOKUP(DATE(YEAR(G558),MONTH(G558),DAY(G558)),Virkedager!C:G,2,0)+
IF(VLOOKUP(DATE(YEAR(G558),MONTH(G558),DAY(G558)),Virkedager!C:G,2,0)=DATE(YEAR(G558),MONTH(G558),DAY(G558)),OFFSET('SLA-parameter DRIFT'!$A$1,R558,Q558-1),OFFSET('SLA-parameter DRIFT'!$A$1,3,Q558-1))</f>
        <v>#N/A</v>
      </c>
      <c r="U558" s="182" t="e">
        <f t="shared" ca="1" si="45"/>
        <v>#N/A</v>
      </c>
      <c r="V558" s="92" t="str">
        <f t="shared" si="41"/>
        <v/>
      </c>
      <c r="W558" s="192"/>
      <c r="Y558" s="193"/>
      <c r="Z558" s="193"/>
    </row>
    <row r="559" spans="2:26" s="60" customFormat="1" ht="15" x14ac:dyDescent="0.25">
      <c r="B559" s="183"/>
      <c r="C559" s="184"/>
      <c r="D559" s="80"/>
      <c r="E559" s="81"/>
      <c r="F559" s="86"/>
      <c r="G559" s="185"/>
      <c r="H559" s="82"/>
      <c r="I559" s="185"/>
      <c r="J559" s="82"/>
      <c r="K559" s="186"/>
      <c r="L559" s="187"/>
      <c r="M559" s="188" t="str">
        <f>IF(ISBLANK(E559),"",IF(E559&lt;&gt;"VULA Basis","Ikke viktig",IF(ISNUMBER(MATCH(D559,Postnummer!A:A,0)),VLOOKUP(D559,Postnummer!A:D,4,0),"Distrikt")))</f>
        <v/>
      </c>
      <c r="N559" s="188">
        <f t="shared" si="42"/>
        <v>0</v>
      </c>
      <c r="O559" s="188">
        <f t="shared" si="43"/>
        <v>0</v>
      </c>
      <c r="P559" s="189" t="str">
        <f t="shared" si="44"/>
        <v/>
      </c>
      <c r="Q559" s="182" t="e">
        <f>MATCH(P559,'SLA-parameter DRIFT'!$2:$2,0)</f>
        <v>#N/A</v>
      </c>
      <c r="R559" s="182" t="e">
        <f ca="1">MATCH(TIME(HOUR(H559),MINUTE(H559),SECOND(H559)),OFFSET('SLA-parameter DRIFT'!$A$1,0,Q559-1,1000,1))</f>
        <v>#N/A</v>
      </c>
      <c r="S559" s="190" t="e">
        <f ca="1">DATE(YEAR(T559),MONTH(T559),DAY(T559))
+VLOOKUP(TIME(HOUR(T559),MINUTE(T559)-1,0),OFFSET('SLA-parameter DRIFT'!$A$1,2,Q559-1,4,3),3)
+VLOOKUP(TIME(HOUR(T559),MINUTE(T559)-1,0),OFFSET('SLA-parameter DRIFT'!$A$1,2,Q559-1,4,3),2)</f>
        <v>#N/A</v>
      </c>
      <c r="T559" s="191" t="e">
        <f ca="1">VLOOKUP(DATE(YEAR(G559),MONTH(G559),DAY(G559)),Virkedager!C:G,2,0)+
IF(VLOOKUP(DATE(YEAR(G559),MONTH(G559),DAY(G559)),Virkedager!C:G,2,0)=DATE(YEAR(G559),MONTH(G559),DAY(G559)),OFFSET('SLA-parameter DRIFT'!$A$1,R559,Q559-1),OFFSET('SLA-parameter DRIFT'!$A$1,3,Q559-1))</f>
        <v>#N/A</v>
      </c>
      <c r="U559" s="182" t="e">
        <f t="shared" ca="1" si="45"/>
        <v>#N/A</v>
      </c>
      <c r="V559" s="92" t="str">
        <f t="shared" si="41"/>
        <v/>
      </c>
      <c r="W559" s="192"/>
      <c r="Y559" s="193"/>
      <c r="Z559" s="193"/>
    </row>
    <row r="560" spans="2:26" s="60" customFormat="1" ht="15" x14ac:dyDescent="0.25">
      <c r="B560" s="183"/>
      <c r="C560" s="184"/>
      <c r="D560" s="80"/>
      <c r="E560" s="81"/>
      <c r="F560" s="86"/>
      <c r="G560" s="185"/>
      <c r="H560" s="82"/>
      <c r="I560" s="185"/>
      <c r="J560" s="82"/>
      <c r="K560" s="186"/>
      <c r="L560" s="187"/>
      <c r="M560" s="188" t="str">
        <f>IF(ISBLANK(E560),"",IF(E560&lt;&gt;"VULA Basis","Ikke viktig",IF(ISNUMBER(MATCH(D560,Postnummer!A:A,0)),VLOOKUP(D560,Postnummer!A:D,4,0),"Distrikt")))</f>
        <v/>
      </c>
      <c r="N560" s="188">
        <f t="shared" si="42"/>
        <v>0</v>
      </c>
      <c r="O560" s="188">
        <f t="shared" si="43"/>
        <v>0</v>
      </c>
      <c r="P560" s="189" t="str">
        <f t="shared" si="44"/>
        <v/>
      </c>
      <c r="Q560" s="182" t="e">
        <f>MATCH(P560,'SLA-parameter DRIFT'!$2:$2,0)</f>
        <v>#N/A</v>
      </c>
      <c r="R560" s="182" t="e">
        <f ca="1">MATCH(TIME(HOUR(H560),MINUTE(H560),SECOND(H560)),OFFSET('SLA-parameter DRIFT'!$A$1,0,Q560-1,1000,1))</f>
        <v>#N/A</v>
      </c>
      <c r="S560" s="190" t="e">
        <f ca="1">DATE(YEAR(T560),MONTH(T560),DAY(T560))
+VLOOKUP(TIME(HOUR(T560),MINUTE(T560)-1,0),OFFSET('SLA-parameter DRIFT'!$A$1,2,Q560-1,4,3),3)
+VLOOKUP(TIME(HOUR(T560),MINUTE(T560)-1,0),OFFSET('SLA-parameter DRIFT'!$A$1,2,Q560-1,4,3),2)</f>
        <v>#N/A</v>
      </c>
      <c r="T560" s="191" t="e">
        <f ca="1">VLOOKUP(DATE(YEAR(G560),MONTH(G560),DAY(G560)),Virkedager!C:G,2,0)+
IF(VLOOKUP(DATE(YEAR(G560),MONTH(G560),DAY(G560)),Virkedager!C:G,2,0)=DATE(YEAR(G560),MONTH(G560),DAY(G560)),OFFSET('SLA-parameter DRIFT'!$A$1,R560,Q560-1),OFFSET('SLA-parameter DRIFT'!$A$1,3,Q560-1))</f>
        <v>#N/A</v>
      </c>
      <c r="U560" s="182" t="e">
        <f t="shared" ca="1" si="45"/>
        <v>#N/A</v>
      </c>
      <c r="V560" s="92" t="str">
        <f t="shared" si="41"/>
        <v/>
      </c>
      <c r="W560" s="192"/>
      <c r="Y560" s="193"/>
      <c r="Z560" s="193"/>
    </row>
    <row r="561" spans="2:26" s="60" customFormat="1" ht="15" x14ac:dyDescent="0.25">
      <c r="B561" s="183"/>
      <c r="C561" s="184"/>
      <c r="D561" s="80"/>
      <c r="E561" s="81"/>
      <c r="F561" s="86"/>
      <c r="G561" s="185"/>
      <c r="H561" s="82"/>
      <c r="I561" s="185"/>
      <c r="J561" s="82"/>
      <c r="K561" s="186"/>
      <c r="L561" s="187"/>
      <c r="M561" s="188" t="str">
        <f>IF(ISBLANK(E561),"",IF(E561&lt;&gt;"VULA Basis","Ikke viktig",IF(ISNUMBER(MATCH(D561,Postnummer!A:A,0)),VLOOKUP(D561,Postnummer!A:D,4,0),"Distrikt")))</f>
        <v/>
      </c>
      <c r="N561" s="188">
        <f t="shared" si="42"/>
        <v>0</v>
      </c>
      <c r="O561" s="188">
        <f t="shared" si="43"/>
        <v>0</v>
      </c>
      <c r="P561" s="189" t="str">
        <f t="shared" si="44"/>
        <v/>
      </c>
      <c r="Q561" s="182" t="e">
        <f>MATCH(P561,'SLA-parameter DRIFT'!$2:$2,0)</f>
        <v>#N/A</v>
      </c>
      <c r="R561" s="182" t="e">
        <f ca="1">MATCH(TIME(HOUR(H561),MINUTE(H561),SECOND(H561)),OFFSET('SLA-parameter DRIFT'!$A$1,0,Q561-1,1000,1))</f>
        <v>#N/A</v>
      </c>
      <c r="S561" s="190" t="e">
        <f ca="1">DATE(YEAR(T561),MONTH(T561),DAY(T561))
+VLOOKUP(TIME(HOUR(T561),MINUTE(T561)-1,0),OFFSET('SLA-parameter DRIFT'!$A$1,2,Q561-1,4,3),3)
+VLOOKUP(TIME(HOUR(T561),MINUTE(T561)-1,0),OFFSET('SLA-parameter DRIFT'!$A$1,2,Q561-1,4,3),2)</f>
        <v>#N/A</v>
      </c>
      <c r="T561" s="191" t="e">
        <f ca="1">VLOOKUP(DATE(YEAR(G561),MONTH(G561),DAY(G561)),Virkedager!C:G,2,0)+
IF(VLOOKUP(DATE(YEAR(G561),MONTH(G561),DAY(G561)),Virkedager!C:G,2,0)=DATE(YEAR(G561),MONTH(G561),DAY(G561)),OFFSET('SLA-parameter DRIFT'!$A$1,R561,Q561-1),OFFSET('SLA-parameter DRIFT'!$A$1,3,Q561-1))</f>
        <v>#N/A</v>
      </c>
      <c r="U561" s="182" t="e">
        <f t="shared" ca="1" si="45"/>
        <v>#N/A</v>
      </c>
      <c r="V561" s="92" t="str">
        <f t="shared" si="41"/>
        <v/>
      </c>
      <c r="W561" s="192"/>
      <c r="Y561" s="193"/>
      <c r="Z561" s="193"/>
    </row>
    <row r="562" spans="2:26" s="60" customFormat="1" ht="15" x14ac:dyDescent="0.25">
      <c r="B562" s="183"/>
      <c r="C562" s="184"/>
      <c r="D562" s="80"/>
      <c r="E562" s="81"/>
      <c r="F562" s="86"/>
      <c r="G562" s="185"/>
      <c r="H562" s="82"/>
      <c r="I562" s="185"/>
      <c r="J562" s="82"/>
      <c r="K562" s="186"/>
      <c r="L562" s="187"/>
      <c r="M562" s="188" t="str">
        <f>IF(ISBLANK(E562),"",IF(E562&lt;&gt;"VULA Basis","Ikke viktig",IF(ISNUMBER(MATCH(D562,Postnummer!A:A,0)),VLOOKUP(D562,Postnummer!A:D,4,0),"Distrikt")))</f>
        <v/>
      </c>
      <c r="N562" s="188">
        <f t="shared" si="42"/>
        <v>0</v>
      </c>
      <c r="O562" s="188">
        <f t="shared" si="43"/>
        <v>0</v>
      </c>
      <c r="P562" s="189" t="str">
        <f t="shared" si="44"/>
        <v/>
      </c>
      <c r="Q562" s="182" t="e">
        <f>MATCH(P562,'SLA-parameter DRIFT'!$2:$2,0)</f>
        <v>#N/A</v>
      </c>
      <c r="R562" s="182" t="e">
        <f ca="1">MATCH(TIME(HOUR(H562),MINUTE(H562),SECOND(H562)),OFFSET('SLA-parameter DRIFT'!$A$1,0,Q562-1,1000,1))</f>
        <v>#N/A</v>
      </c>
      <c r="S562" s="190" t="e">
        <f ca="1">DATE(YEAR(T562),MONTH(T562),DAY(T562))
+VLOOKUP(TIME(HOUR(T562),MINUTE(T562)-1,0),OFFSET('SLA-parameter DRIFT'!$A$1,2,Q562-1,4,3),3)
+VLOOKUP(TIME(HOUR(T562),MINUTE(T562)-1,0),OFFSET('SLA-parameter DRIFT'!$A$1,2,Q562-1,4,3),2)</f>
        <v>#N/A</v>
      </c>
      <c r="T562" s="191" t="e">
        <f ca="1">VLOOKUP(DATE(YEAR(G562),MONTH(G562),DAY(G562)),Virkedager!C:G,2,0)+
IF(VLOOKUP(DATE(YEAR(G562),MONTH(G562),DAY(G562)),Virkedager!C:G,2,0)=DATE(YEAR(G562),MONTH(G562),DAY(G562)),OFFSET('SLA-parameter DRIFT'!$A$1,R562,Q562-1),OFFSET('SLA-parameter DRIFT'!$A$1,3,Q562-1))</f>
        <v>#N/A</v>
      </c>
      <c r="U562" s="182" t="e">
        <f t="shared" ca="1" si="45"/>
        <v>#N/A</v>
      </c>
      <c r="V562" s="92" t="str">
        <f t="shared" si="41"/>
        <v/>
      </c>
      <c r="W562" s="192"/>
      <c r="Y562" s="193"/>
      <c r="Z562" s="193"/>
    </row>
    <row r="563" spans="2:26" s="60" customFormat="1" ht="15" x14ac:dyDescent="0.25">
      <c r="B563" s="183"/>
      <c r="C563" s="184"/>
      <c r="D563" s="80"/>
      <c r="E563" s="81"/>
      <c r="F563" s="86"/>
      <c r="G563" s="185"/>
      <c r="H563" s="82"/>
      <c r="I563" s="185"/>
      <c r="J563" s="82"/>
      <c r="K563" s="186"/>
      <c r="L563" s="187"/>
      <c r="M563" s="188" t="str">
        <f>IF(ISBLANK(E563),"",IF(E563&lt;&gt;"VULA Basis","Ikke viktig",IF(ISNUMBER(MATCH(D563,Postnummer!A:A,0)),VLOOKUP(D563,Postnummer!A:D,4,0),"Distrikt")))</f>
        <v/>
      </c>
      <c r="N563" s="188">
        <f t="shared" si="42"/>
        <v>0</v>
      </c>
      <c r="O563" s="188">
        <f t="shared" si="43"/>
        <v>0</v>
      </c>
      <c r="P563" s="189" t="str">
        <f t="shared" si="44"/>
        <v/>
      </c>
      <c r="Q563" s="182" t="e">
        <f>MATCH(P563,'SLA-parameter DRIFT'!$2:$2,0)</f>
        <v>#N/A</v>
      </c>
      <c r="R563" s="182" t="e">
        <f ca="1">MATCH(TIME(HOUR(H563),MINUTE(H563),SECOND(H563)),OFFSET('SLA-parameter DRIFT'!$A$1,0,Q563-1,1000,1))</f>
        <v>#N/A</v>
      </c>
      <c r="S563" s="190" t="e">
        <f ca="1">DATE(YEAR(T563),MONTH(T563),DAY(T563))
+VLOOKUP(TIME(HOUR(T563),MINUTE(T563)-1,0),OFFSET('SLA-parameter DRIFT'!$A$1,2,Q563-1,4,3),3)
+VLOOKUP(TIME(HOUR(T563),MINUTE(T563)-1,0),OFFSET('SLA-parameter DRIFT'!$A$1,2,Q563-1,4,3),2)</f>
        <v>#N/A</v>
      </c>
      <c r="T563" s="191" t="e">
        <f ca="1">VLOOKUP(DATE(YEAR(G563),MONTH(G563),DAY(G563)),Virkedager!C:G,2,0)+
IF(VLOOKUP(DATE(YEAR(G563),MONTH(G563),DAY(G563)),Virkedager!C:G,2,0)=DATE(YEAR(G563),MONTH(G563),DAY(G563)),OFFSET('SLA-parameter DRIFT'!$A$1,R563,Q563-1),OFFSET('SLA-parameter DRIFT'!$A$1,3,Q563-1))</f>
        <v>#N/A</v>
      </c>
      <c r="U563" s="182" t="e">
        <f t="shared" ca="1" si="45"/>
        <v>#N/A</v>
      </c>
      <c r="V563" s="92" t="str">
        <f t="shared" si="41"/>
        <v/>
      </c>
      <c r="W563" s="192"/>
      <c r="Y563" s="193"/>
      <c r="Z563" s="193"/>
    </row>
    <row r="564" spans="2:26" s="60" customFormat="1" ht="15" x14ac:dyDescent="0.25">
      <c r="B564" s="183"/>
      <c r="C564" s="184"/>
      <c r="D564" s="80"/>
      <c r="E564" s="81"/>
      <c r="F564" s="86"/>
      <c r="G564" s="185"/>
      <c r="H564" s="82"/>
      <c r="I564" s="185"/>
      <c r="J564" s="82"/>
      <c r="K564" s="186"/>
      <c r="L564" s="187"/>
      <c r="M564" s="188" t="str">
        <f>IF(ISBLANK(E564),"",IF(E564&lt;&gt;"VULA Basis","Ikke viktig",IF(ISNUMBER(MATCH(D564,Postnummer!A:A,0)),VLOOKUP(D564,Postnummer!A:D,4,0),"Distrikt")))</f>
        <v/>
      </c>
      <c r="N564" s="188">
        <f t="shared" si="42"/>
        <v>0</v>
      </c>
      <c r="O564" s="188">
        <f t="shared" si="43"/>
        <v>0</v>
      </c>
      <c r="P564" s="189" t="str">
        <f t="shared" si="44"/>
        <v/>
      </c>
      <c r="Q564" s="182" t="e">
        <f>MATCH(P564,'SLA-parameter DRIFT'!$2:$2,0)</f>
        <v>#N/A</v>
      </c>
      <c r="R564" s="182" t="e">
        <f ca="1">MATCH(TIME(HOUR(H564),MINUTE(H564),SECOND(H564)),OFFSET('SLA-parameter DRIFT'!$A$1,0,Q564-1,1000,1))</f>
        <v>#N/A</v>
      </c>
      <c r="S564" s="190" t="e">
        <f ca="1">DATE(YEAR(T564),MONTH(T564),DAY(T564))
+VLOOKUP(TIME(HOUR(T564),MINUTE(T564)-1,0),OFFSET('SLA-parameter DRIFT'!$A$1,2,Q564-1,4,3),3)
+VLOOKUP(TIME(HOUR(T564),MINUTE(T564)-1,0),OFFSET('SLA-parameter DRIFT'!$A$1,2,Q564-1,4,3),2)</f>
        <v>#N/A</v>
      </c>
      <c r="T564" s="191" t="e">
        <f ca="1">VLOOKUP(DATE(YEAR(G564),MONTH(G564),DAY(G564)),Virkedager!C:G,2,0)+
IF(VLOOKUP(DATE(YEAR(G564),MONTH(G564),DAY(G564)),Virkedager!C:G,2,0)=DATE(YEAR(G564),MONTH(G564),DAY(G564)),OFFSET('SLA-parameter DRIFT'!$A$1,R564,Q564-1),OFFSET('SLA-parameter DRIFT'!$A$1,3,Q564-1))</f>
        <v>#N/A</v>
      </c>
      <c r="U564" s="182" t="e">
        <f t="shared" ca="1" si="45"/>
        <v>#N/A</v>
      </c>
      <c r="V564" s="92" t="str">
        <f t="shared" si="41"/>
        <v/>
      </c>
      <c r="W564" s="192"/>
      <c r="Y564" s="193"/>
      <c r="Z564" s="193"/>
    </row>
    <row r="565" spans="2:26" s="60" customFormat="1" ht="15" x14ac:dyDescent="0.25">
      <c r="B565" s="183"/>
      <c r="C565" s="184"/>
      <c r="D565" s="80"/>
      <c r="E565" s="81"/>
      <c r="F565" s="86"/>
      <c r="G565" s="185"/>
      <c r="H565" s="82"/>
      <c r="I565" s="185"/>
      <c r="J565" s="82"/>
      <c r="K565" s="186"/>
      <c r="L565" s="187"/>
      <c r="M565" s="188" t="str">
        <f>IF(ISBLANK(E565),"",IF(E565&lt;&gt;"VULA Basis","Ikke viktig",IF(ISNUMBER(MATCH(D565,Postnummer!A:A,0)),VLOOKUP(D565,Postnummer!A:D,4,0),"Distrikt")))</f>
        <v/>
      </c>
      <c r="N565" s="188">
        <f t="shared" si="42"/>
        <v>0</v>
      </c>
      <c r="O565" s="188">
        <f t="shared" si="43"/>
        <v>0</v>
      </c>
      <c r="P565" s="189" t="str">
        <f t="shared" si="44"/>
        <v/>
      </c>
      <c r="Q565" s="182" t="e">
        <f>MATCH(P565,'SLA-parameter DRIFT'!$2:$2,0)</f>
        <v>#N/A</v>
      </c>
      <c r="R565" s="182" t="e">
        <f ca="1">MATCH(TIME(HOUR(H565),MINUTE(H565),SECOND(H565)),OFFSET('SLA-parameter DRIFT'!$A$1,0,Q565-1,1000,1))</f>
        <v>#N/A</v>
      </c>
      <c r="S565" s="190" t="e">
        <f ca="1">DATE(YEAR(T565),MONTH(T565),DAY(T565))
+VLOOKUP(TIME(HOUR(T565),MINUTE(T565)-1,0),OFFSET('SLA-parameter DRIFT'!$A$1,2,Q565-1,4,3),3)
+VLOOKUP(TIME(HOUR(T565),MINUTE(T565)-1,0),OFFSET('SLA-parameter DRIFT'!$A$1,2,Q565-1,4,3),2)</f>
        <v>#N/A</v>
      </c>
      <c r="T565" s="191" t="e">
        <f ca="1">VLOOKUP(DATE(YEAR(G565),MONTH(G565),DAY(G565)),Virkedager!C:G,2,0)+
IF(VLOOKUP(DATE(YEAR(G565),MONTH(G565),DAY(G565)),Virkedager!C:G,2,0)=DATE(YEAR(G565),MONTH(G565),DAY(G565)),OFFSET('SLA-parameter DRIFT'!$A$1,R565,Q565-1),OFFSET('SLA-parameter DRIFT'!$A$1,3,Q565-1))</f>
        <v>#N/A</v>
      </c>
      <c r="U565" s="182" t="e">
        <f t="shared" ca="1" si="45"/>
        <v>#N/A</v>
      </c>
      <c r="V565" s="92" t="str">
        <f t="shared" si="41"/>
        <v/>
      </c>
      <c r="W565" s="192"/>
      <c r="Y565" s="193"/>
      <c r="Z565" s="193"/>
    </row>
    <row r="566" spans="2:26" s="60" customFormat="1" ht="15" x14ac:dyDescent="0.25">
      <c r="B566" s="183"/>
      <c r="C566" s="184"/>
      <c r="D566" s="80"/>
      <c r="E566" s="81"/>
      <c r="F566" s="86"/>
      <c r="G566" s="185"/>
      <c r="H566" s="82"/>
      <c r="I566" s="185"/>
      <c r="J566" s="82"/>
      <c r="K566" s="186"/>
      <c r="L566" s="187"/>
      <c r="M566" s="188" t="str">
        <f>IF(ISBLANK(E566),"",IF(E566&lt;&gt;"VULA Basis","Ikke viktig",IF(ISNUMBER(MATCH(D566,Postnummer!A:A,0)),VLOOKUP(D566,Postnummer!A:D,4,0),"Distrikt")))</f>
        <v/>
      </c>
      <c r="N566" s="188">
        <f t="shared" si="42"/>
        <v>0</v>
      </c>
      <c r="O566" s="188">
        <f t="shared" si="43"/>
        <v>0</v>
      </c>
      <c r="P566" s="189" t="str">
        <f t="shared" si="44"/>
        <v/>
      </c>
      <c r="Q566" s="182" t="e">
        <f>MATCH(P566,'SLA-parameter DRIFT'!$2:$2,0)</f>
        <v>#N/A</v>
      </c>
      <c r="R566" s="182" t="e">
        <f ca="1">MATCH(TIME(HOUR(H566),MINUTE(H566),SECOND(H566)),OFFSET('SLA-parameter DRIFT'!$A$1,0,Q566-1,1000,1))</f>
        <v>#N/A</v>
      </c>
      <c r="S566" s="190" t="e">
        <f ca="1">DATE(YEAR(T566),MONTH(T566),DAY(T566))
+VLOOKUP(TIME(HOUR(T566),MINUTE(T566)-1,0),OFFSET('SLA-parameter DRIFT'!$A$1,2,Q566-1,4,3),3)
+VLOOKUP(TIME(HOUR(T566),MINUTE(T566)-1,0),OFFSET('SLA-parameter DRIFT'!$A$1,2,Q566-1,4,3),2)</f>
        <v>#N/A</v>
      </c>
      <c r="T566" s="191" t="e">
        <f ca="1">VLOOKUP(DATE(YEAR(G566),MONTH(G566),DAY(G566)),Virkedager!C:G,2,0)+
IF(VLOOKUP(DATE(YEAR(G566),MONTH(G566),DAY(G566)),Virkedager!C:G,2,0)=DATE(YEAR(G566),MONTH(G566),DAY(G566)),OFFSET('SLA-parameter DRIFT'!$A$1,R566,Q566-1),OFFSET('SLA-parameter DRIFT'!$A$1,3,Q566-1))</f>
        <v>#N/A</v>
      </c>
      <c r="U566" s="182" t="e">
        <f t="shared" ca="1" si="45"/>
        <v>#N/A</v>
      </c>
      <c r="V566" s="92" t="str">
        <f t="shared" si="41"/>
        <v/>
      </c>
      <c r="W566" s="192"/>
      <c r="Y566" s="193"/>
      <c r="Z566" s="193"/>
    </row>
    <row r="567" spans="2:26" s="60" customFormat="1" ht="15" x14ac:dyDescent="0.25">
      <c r="B567" s="183"/>
      <c r="C567" s="184"/>
      <c r="D567" s="80"/>
      <c r="E567" s="81"/>
      <c r="F567" s="86"/>
      <c r="G567" s="185"/>
      <c r="H567" s="82"/>
      <c r="I567" s="185"/>
      <c r="J567" s="82"/>
      <c r="K567" s="186"/>
      <c r="L567" s="187"/>
      <c r="M567" s="188" t="str">
        <f>IF(ISBLANK(E567),"",IF(E567&lt;&gt;"VULA Basis","Ikke viktig",IF(ISNUMBER(MATCH(D567,Postnummer!A:A,0)),VLOOKUP(D567,Postnummer!A:D,4,0),"Distrikt")))</f>
        <v/>
      </c>
      <c r="N567" s="188">
        <f t="shared" si="42"/>
        <v>0</v>
      </c>
      <c r="O567" s="188">
        <f t="shared" si="43"/>
        <v>0</v>
      </c>
      <c r="P567" s="189" t="str">
        <f t="shared" si="44"/>
        <v/>
      </c>
      <c r="Q567" s="182" t="e">
        <f>MATCH(P567,'SLA-parameter DRIFT'!$2:$2,0)</f>
        <v>#N/A</v>
      </c>
      <c r="R567" s="182" t="e">
        <f ca="1">MATCH(TIME(HOUR(H567),MINUTE(H567),SECOND(H567)),OFFSET('SLA-parameter DRIFT'!$A$1,0,Q567-1,1000,1))</f>
        <v>#N/A</v>
      </c>
      <c r="S567" s="190" t="e">
        <f ca="1">DATE(YEAR(T567),MONTH(T567),DAY(T567))
+VLOOKUP(TIME(HOUR(T567),MINUTE(T567)-1,0),OFFSET('SLA-parameter DRIFT'!$A$1,2,Q567-1,4,3),3)
+VLOOKUP(TIME(HOUR(T567),MINUTE(T567)-1,0),OFFSET('SLA-parameter DRIFT'!$A$1,2,Q567-1,4,3),2)</f>
        <v>#N/A</v>
      </c>
      <c r="T567" s="191" t="e">
        <f ca="1">VLOOKUP(DATE(YEAR(G567),MONTH(G567),DAY(G567)),Virkedager!C:G,2,0)+
IF(VLOOKUP(DATE(YEAR(G567),MONTH(G567),DAY(G567)),Virkedager!C:G,2,0)=DATE(YEAR(G567),MONTH(G567),DAY(G567)),OFFSET('SLA-parameter DRIFT'!$A$1,R567,Q567-1),OFFSET('SLA-parameter DRIFT'!$A$1,3,Q567-1))</f>
        <v>#N/A</v>
      </c>
      <c r="U567" s="182" t="e">
        <f t="shared" ca="1" si="45"/>
        <v>#N/A</v>
      </c>
      <c r="V567" s="92" t="str">
        <f t="shared" si="41"/>
        <v/>
      </c>
      <c r="W567" s="192"/>
      <c r="Y567" s="193"/>
      <c r="Z567" s="193"/>
    </row>
    <row r="568" spans="2:26" s="60" customFormat="1" ht="15" x14ac:dyDescent="0.25">
      <c r="B568" s="183"/>
      <c r="C568" s="184"/>
      <c r="D568" s="80"/>
      <c r="E568" s="81"/>
      <c r="F568" s="86"/>
      <c r="G568" s="185"/>
      <c r="H568" s="82"/>
      <c r="I568" s="185"/>
      <c r="J568" s="82"/>
      <c r="K568" s="186"/>
      <c r="L568" s="187"/>
      <c r="M568" s="188" t="str">
        <f>IF(ISBLANK(E568),"",IF(E568&lt;&gt;"VULA Basis","Ikke viktig",IF(ISNUMBER(MATCH(D568,Postnummer!A:A,0)),VLOOKUP(D568,Postnummer!A:D,4,0),"Distrikt")))</f>
        <v/>
      </c>
      <c r="N568" s="188">
        <f t="shared" si="42"/>
        <v>0</v>
      </c>
      <c r="O568" s="188">
        <f t="shared" si="43"/>
        <v>0</v>
      </c>
      <c r="P568" s="189" t="str">
        <f t="shared" si="44"/>
        <v/>
      </c>
      <c r="Q568" s="182" t="e">
        <f>MATCH(P568,'SLA-parameter DRIFT'!$2:$2,0)</f>
        <v>#N/A</v>
      </c>
      <c r="R568" s="182" t="e">
        <f ca="1">MATCH(TIME(HOUR(H568),MINUTE(H568),SECOND(H568)),OFFSET('SLA-parameter DRIFT'!$A$1,0,Q568-1,1000,1))</f>
        <v>#N/A</v>
      </c>
      <c r="S568" s="190" t="e">
        <f ca="1">DATE(YEAR(T568),MONTH(T568),DAY(T568))
+VLOOKUP(TIME(HOUR(T568),MINUTE(T568)-1,0),OFFSET('SLA-parameter DRIFT'!$A$1,2,Q568-1,4,3),3)
+VLOOKUP(TIME(HOUR(T568),MINUTE(T568)-1,0),OFFSET('SLA-parameter DRIFT'!$A$1,2,Q568-1,4,3),2)</f>
        <v>#N/A</v>
      </c>
      <c r="T568" s="191" t="e">
        <f ca="1">VLOOKUP(DATE(YEAR(G568),MONTH(G568),DAY(G568)),Virkedager!C:G,2,0)+
IF(VLOOKUP(DATE(YEAR(G568),MONTH(G568),DAY(G568)),Virkedager!C:G,2,0)=DATE(YEAR(G568),MONTH(G568),DAY(G568)),OFFSET('SLA-parameter DRIFT'!$A$1,R568,Q568-1),OFFSET('SLA-parameter DRIFT'!$A$1,3,Q568-1))</f>
        <v>#N/A</v>
      </c>
      <c r="U568" s="182" t="e">
        <f t="shared" ca="1" si="45"/>
        <v>#N/A</v>
      </c>
      <c r="V568" s="92" t="str">
        <f t="shared" si="41"/>
        <v/>
      </c>
      <c r="W568" s="192"/>
      <c r="Y568" s="193"/>
      <c r="Z568" s="193"/>
    </row>
    <row r="569" spans="2:26" s="60" customFormat="1" ht="15" x14ac:dyDescent="0.25">
      <c r="B569" s="183"/>
      <c r="C569" s="184"/>
      <c r="D569" s="80"/>
      <c r="E569" s="81"/>
      <c r="F569" s="86"/>
      <c r="G569" s="185"/>
      <c r="H569" s="82"/>
      <c r="I569" s="185"/>
      <c r="J569" s="82"/>
      <c r="K569" s="186"/>
      <c r="L569" s="187"/>
      <c r="M569" s="188" t="str">
        <f>IF(ISBLANK(E569),"",IF(E569&lt;&gt;"VULA Basis","Ikke viktig",IF(ISNUMBER(MATCH(D569,Postnummer!A:A,0)),VLOOKUP(D569,Postnummer!A:D,4,0),"Distrikt")))</f>
        <v/>
      </c>
      <c r="N569" s="188">
        <f t="shared" si="42"/>
        <v>0</v>
      </c>
      <c r="O569" s="188">
        <f t="shared" si="43"/>
        <v>0</v>
      </c>
      <c r="P569" s="189" t="str">
        <f t="shared" si="44"/>
        <v/>
      </c>
      <c r="Q569" s="182" t="e">
        <f>MATCH(P569,'SLA-parameter DRIFT'!$2:$2,0)</f>
        <v>#N/A</v>
      </c>
      <c r="R569" s="182" t="e">
        <f ca="1">MATCH(TIME(HOUR(H569),MINUTE(H569),SECOND(H569)),OFFSET('SLA-parameter DRIFT'!$A$1,0,Q569-1,1000,1))</f>
        <v>#N/A</v>
      </c>
      <c r="S569" s="190" t="e">
        <f ca="1">DATE(YEAR(T569),MONTH(T569),DAY(T569))
+VLOOKUP(TIME(HOUR(T569),MINUTE(T569)-1,0),OFFSET('SLA-parameter DRIFT'!$A$1,2,Q569-1,4,3),3)
+VLOOKUP(TIME(HOUR(T569),MINUTE(T569)-1,0),OFFSET('SLA-parameter DRIFT'!$A$1,2,Q569-1,4,3),2)</f>
        <v>#N/A</v>
      </c>
      <c r="T569" s="191" t="e">
        <f ca="1">VLOOKUP(DATE(YEAR(G569),MONTH(G569),DAY(G569)),Virkedager!C:G,2,0)+
IF(VLOOKUP(DATE(YEAR(G569),MONTH(G569),DAY(G569)),Virkedager!C:G,2,0)=DATE(YEAR(G569),MONTH(G569),DAY(G569)),OFFSET('SLA-parameter DRIFT'!$A$1,R569,Q569-1),OFFSET('SLA-parameter DRIFT'!$A$1,3,Q569-1))</f>
        <v>#N/A</v>
      </c>
      <c r="U569" s="182" t="e">
        <f t="shared" ca="1" si="45"/>
        <v>#N/A</v>
      </c>
      <c r="V569" s="92" t="str">
        <f t="shared" si="41"/>
        <v/>
      </c>
      <c r="W569" s="192"/>
      <c r="Y569" s="193"/>
      <c r="Z569" s="193"/>
    </row>
    <row r="570" spans="2:26" s="60" customFormat="1" ht="15" x14ac:dyDescent="0.25">
      <c r="B570" s="183"/>
      <c r="C570" s="184"/>
      <c r="D570" s="80"/>
      <c r="E570" s="81"/>
      <c r="F570" s="86"/>
      <c r="G570" s="185"/>
      <c r="H570" s="82"/>
      <c r="I570" s="185"/>
      <c r="J570" s="82"/>
      <c r="K570" s="186"/>
      <c r="L570" s="187"/>
      <c r="M570" s="188" t="str">
        <f>IF(ISBLANK(E570),"",IF(E570&lt;&gt;"VULA Basis","Ikke viktig",IF(ISNUMBER(MATCH(D570,Postnummer!A:A,0)),VLOOKUP(D570,Postnummer!A:D,4,0),"Distrikt")))</f>
        <v/>
      </c>
      <c r="N570" s="188">
        <f t="shared" si="42"/>
        <v>0</v>
      </c>
      <c r="O570" s="188">
        <f t="shared" si="43"/>
        <v>0</v>
      </c>
      <c r="P570" s="189" t="str">
        <f t="shared" si="44"/>
        <v/>
      </c>
      <c r="Q570" s="182" t="e">
        <f>MATCH(P570,'SLA-parameter DRIFT'!$2:$2,0)</f>
        <v>#N/A</v>
      </c>
      <c r="R570" s="182" t="e">
        <f ca="1">MATCH(TIME(HOUR(H570),MINUTE(H570),SECOND(H570)),OFFSET('SLA-parameter DRIFT'!$A$1,0,Q570-1,1000,1))</f>
        <v>#N/A</v>
      </c>
      <c r="S570" s="190" t="e">
        <f ca="1">DATE(YEAR(T570),MONTH(T570),DAY(T570))
+VLOOKUP(TIME(HOUR(T570),MINUTE(T570)-1,0),OFFSET('SLA-parameter DRIFT'!$A$1,2,Q570-1,4,3),3)
+VLOOKUP(TIME(HOUR(T570),MINUTE(T570)-1,0),OFFSET('SLA-parameter DRIFT'!$A$1,2,Q570-1,4,3),2)</f>
        <v>#N/A</v>
      </c>
      <c r="T570" s="191" t="e">
        <f ca="1">VLOOKUP(DATE(YEAR(G570),MONTH(G570),DAY(G570)),Virkedager!C:G,2,0)+
IF(VLOOKUP(DATE(YEAR(G570),MONTH(G570),DAY(G570)),Virkedager!C:G,2,0)=DATE(YEAR(G570),MONTH(G570),DAY(G570)),OFFSET('SLA-parameter DRIFT'!$A$1,R570,Q570-1),OFFSET('SLA-parameter DRIFT'!$A$1,3,Q570-1))</f>
        <v>#N/A</v>
      </c>
      <c r="U570" s="182" t="e">
        <f t="shared" ca="1" si="45"/>
        <v>#N/A</v>
      </c>
      <c r="V570" s="92" t="str">
        <f t="shared" si="41"/>
        <v/>
      </c>
      <c r="W570" s="192"/>
      <c r="Y570" s="193"/>
      <c r="Z570" s="193"/>
    </row>
    <row r="571" spans="2:26" s="60" customFormat="1" ht="15" x14ac:dyDescent="0.25">
      <c r="B571" s="183"/>
      <c r="C571" s="184"/>
      <c r="D571" s="80"/>
      <c r="E571" s="81"/>
      <c r="F571" s="86"/>
      <c r="G571" s="185"/>
      <c r="H571" s="82"/>
      <c r="I571" s="185"/>
      <c r="J571" s="82"/>
      <c r="K571" s="186"/>
      <c r="L571" s="187"/>
      <c r="M571" s="188" t="str">
        <f>IF(ISBLANK(E571),"",IF(E571&lt;&gt;"VULA Basis","Ikke viktig",IF(ISNUMBER(MATCH(D571,Postnummer!A:A,0)),VLOOKUP(D571,Postnummer!A:D,4,0),"Distrikt")))</f>
        <v/>
      </c>
      <c r="N571" s="188">
        <f t="shared" si="42"/>
        <v>0</v>
      </c>
      <c r="O571" s="188">
        <f t="shared" si="43"/>
        <v>0</v>
      </c>
      <c r="P571" s="189" t="str">
        <f t="shared" si="44"/>
        <v/>
      </c>
      <c r="Q571" s="182" t="e">
        <f>MATCH(P571,'SLA-parameter DRIFT'!$2:$2,0)</f>
        <v>#N/A</v>
      </c>
      <c r="R571" s="182" t="e">
        <f ca="1">MATCH(TIME(HOUR(H571),MINUTE(H571),SECOND(H571)),OFFSET('SLA-parameter DRIFT'!$A$1,0,Q571-1,1000,1))</f>
        <v>#N/A</v>
      </c>
      <c r="S571" s="190" t="e">
        <f ca="1">DATE(YEAR(T571),MONTH(T571),DAY(T571))
+VLOOKUP(TIME(HOUR(T571),MINUTE(T571)-1,0),OFFSET('SLA-parameter DRIFT'!$A$1,2,Q571-1,4,3),3)
+VLOOKUP(TIME(HOUR(T571),MINUTE(T571)-1,0),OFFSET('SLA-parameter DRIFT'!$A$1,2,Q571-1,4,3),2)</f>
        <v>#N/A</v>
      </c>
      <c r="T571" s="191" t="e">
        <f ca="1">VLOOKUP(DATE(YEAR(G571),MONTH(G571),DAY(G571)),Virkedager!C:G,2,0)+
IF(VLOOKUP(DATE(YEAR(G571),MONTH(G571),DAY(G571)),Virkedager!C:G,2,0)=DATE(YEAR(G571),MONTH(G571),DAY(G571)),OFFSET('SLA-parameter DRIFT'!$A$1,R571,Q571-1),OFFSET('SLA-parameter DRIFT'!$A$1,3,Q571-1))</f>
        <v>#N/A</v>
      </c>
      <c r="U571" s="182" t="e">
        <f t="shared" ca="1" si="45"/>
        <v>#N/A</v>
      </c>
      <c r="V571" s="92" t="str">
        <f t="shared" si="41"/>
        <v/>
      </c>
      <c r="W571" s="192"/>
      <c r="Y571" s="193"/>
      <c r="Z571" s="193"/>
    </row>
    <row r="572" spans="2:26" s="60" customFormat="1" ht="15" x14ac:dyDescent="0.25">
      <c r="B572" s="183"/>
      <c r="C572" s="184"/>
      <c r="D572" s="80"/>
      <c r="E572" s="81"/>
      <c r="F572" s="86"/>
      <c r="G572" s="185"/>
      <c r="H572" s="82"/>
      <c r="I572" s="185"/>
      <c r="J572" s="82"/>
      <c r="K572" s="186"/>
      <c r="L572" s="187"/>
      <c r="M572" s="188" t="str">
        <f>IF(ISBLANK(E572),"",IF(E572&lt;&gt;"VULA Basis","Ikke viktig",IF(ISNUMBER(MATCH(D572,Postnummer!A:A,0)),VLOOKUP(D572,Postnummer!A:D,4,0),"Distrikt")))</f>
        <v/>
      </c>
      <c r="N572" s="188">
        <f t="shared" si="42"/>
        <v>0</v>
      </c>
      <c r="O572" s="188">
        <f t="shared" si="43"/>
        <v>0</v>
      </c>
      <c r="P572" s="189" t="str">
        <f t="shared" si="44"/>
        <v/>
      </c>
      <c r="Q572" s="182" t="e">
        <f>MATCH(P572,'SLA-parameter DRIFT'!$2:$2,0)</f>
        <v>#N/A</v>
      </c>
      <c r="R572" s="182" t="e">
        <f ca="1">MATCH(TIME(HOUR(H572),MINUTE(H572),SECOND(H572)),OFFSET('SLA-parameter DRIFT'!$A$1,0,Q572-1,1000,1))</f>
        <v>#N/A</v>
      </c>
      <c r="S572" s="190" t="e">
        <f ca="1">DATE(YEAR(T572),MONTH(T572),DAY(T572))
+VLOOKUP(TIME(HOUR(T572),MINUTE(T572)-1,0),OFFSET('SLA-parameter DRIFT'!$A$1,2,Q572-1,4,3),3)
+VLOOKUP(TIME(HOUR(T572),MINUTE(T572)-1,0),OFFSET('SLA-parameter DRIFT'!$A$1,2,Q572-1,4,3),2)</f>
        <v>#N/A</v>
      </c>
      <c r="T572" s="191" t="e">
        <f ca="1">VLOOKUP(DATE(YEAR(G572),MONTH(G572),DAY(G572)),Virkedager!C:G,2,0)+
IF(VLOOKUP(DATE(YEAR(G572),MONTH(G572),DAY(G572)),Virkedager!C:G,2,0)=DATE(YEAR(G572),MONTH(G572),DAY(G572)),OFFSET('SLA-parameter DRIFT'!$A$1,R572,Q572-1),OFFSET('SLA-parameter DRIFT'!$A$1,3,Q572-1))</f>
        <v>#N/A</v>
      </c>
      <c r="U572" s="182" t="e">
        <f t="shared" ca="1" si="45"/>
        <v>#N/A</v>
      </c>
      <c r="V572" s="92" t="str">
        <f t="shared" si="41"/>
        <v/>
      </c>
      <c r="W572" s="192"/>
      <c r="Y572" s="193"/>
      <c r="Z572" s="193"/>
    </row>
    <row r="573" spans="2:26" s="60" customFormat="1" ht="15" x14ac:dyDescent="0.25">
      <c r="B573" s="183"/>
      <c r="C573" s="184"/>
      <c r="D573" s="80"/>
      <c r="E573" s="81"/>
      <c r="F573" s="86"/>
      <c r="G573" s="185"/>
      <c r="H573" s="82"/>
      <c r="I573" s="185"/>
      <c r="J573" s="82"/>
      <c r="K573" s="186"/>
      <c r="L573" s="187"/>
      <c r="M573" s="188" t="str">
        <f>IF(ISBLANK(E573),"",IF(E573&lt;&gt;"VULA Basis","Ikke viktig",IF(ISNUMBER(MATCH(D573,Postnummer!A:A,0)),VLOOKUP(D573,Postnummer!A:D,4,0),"Distrikt")))</f>
        <v/>
      </c>
      <c r="N573" s="188">
        <f t="shared" si="42"/>
        <v>0</v>
      </c>
      <c r="O573" s="188">
        <f t="shared" si="43"/>
        <v>0</v>
      </c>
      <c r="P573" s="189" t="str">
        <f t="shared" si="44"/>
        <v/>
      </c>
      <c r="Q573" s="182" t="e">
        <f>MATCH(P573,'SLA-parameter DRIFT'!$2:$2,0)</f>
        <v>#N/A</v>
      </c>
      <c r="R573" s="182" t="e">
        <f ca="1">MATCH(TIME(HOUR(H573),MINUTE(H573),SECOND(H573)),OFFSET('SLA-parameter DRIFT'!$A$1,0,Q573-1,1000,1))</f>
        <v>#N/A</v>
      </c>
      <c r="S573" s="190" t="e">
        <f ca="1">DATE(YEAR(T573),MONTH(T573),DAY(T573))
+VLOOKUP(TIME(HOUR(T573),MINUTE(T573)-1,0),OFFSET('SLA-parameter DRIFT'!$A$1,2,Q573-1,4,3),3)
+VLOOKUP(TIME(HOUR(T573),MINUTE(T573)-1,0),OFFSET('SLA-parameter DRIFT'!$A$1,2,Q573-1,4,3),2)</f>
        <v>#N/A</v>
      </c>
      <c r="T573" s="191" t="e">
        <f ca="1">VLOOKUP(DATE(YEAR(G573),MONTH(G573),DAY(G573)),Virkedager!C:G,2,0)+
IF(VLOOKUP(DATE(YEAR(G573),MONTH(G573),DAY(G573)),Virkedager!C:G,2,0)=DATE(YEAR(G573),MONTH(G573),DAY(G573)),OFFSET('SLA-parameter DRIFT'!$A$1,R573,Q573-1),OFFSET('SLA-parameter DRIFT'!$A$1,3,Q573-1))</f>
        <v>#N/A</v>
      </c>
      <c r="U573" s="182" t="e">
        <f t="shared" ca="1" si="45"/>
        <v>#N/A</v>
      </c>
      <c r="V573" s="92" t="str">
        <f t="shared" si="41"/>
        <v/>
      </c>
      <c r="W573" s="192"/>
      <c r="Y573" s="193"/>
      <c r="Z573" s="193"/>
    </row>
    <row r="574" spans="2:26" s="60" customFormat="1" ht="15" x14ac:dyDescent="0.25">
      <c r="B574" s="183"/>
      <c r="C574" s="184"/>
      <c r="D574" s="80"/>
      <c r="E574" s="81"/>
      <c r="F574" s="86"/>
      <c r="G574" s="185"/>
      <c r="H574" s="82"/>
      <c r="I574" s="185"/>
      <c r="J574" s="82"/>
      <c r="K574" s="186"/>
      <c r="L574" s="187"/>
      <c r="M574" s="188" t="str">
        <f>IF(ISBLANK(E574),"",IF(E574&lt;&gt;"VULA Basis","Ikke viktig",IF(ISNUMBER(MATCH(D574,Postnummer!A:A,0)),VLOOKUP(D574,Postnummer!A:D,4,0),"Distrikt")))</f>
        <v/>
      </c>
      <c r="N574" s="188">
        <f t="shared" si="42"/>
        <v>0</v>
      </c>
      <c r="O574" s="188">
        <f t="shared" si="43"/>
        <v>0</v>
      </c>
      <c r="P574" s="189" t="str">
        <f t="shared" si="44"/>
        <v/>
      </c>
      <c r="Q574" s="182" t="e">
        <f>MATCH(P574,'SLA-parameter DRIFT'!$2:$2,0)</f>
        <v>#N/A</v>
      </c>
      <c r="R574" s="182" t="e">
        <f ca="1">MATCH(TIME(HOUR(H574),MINUTE(H574),SECOND(H574)),OFFSET('SLA-parameter DRIFT'!$A$1,0,Q574-1,1000,1))</f>
        <v>#N/A</v>
      </c>
      <c r="S574" s="190" t="e">
        <f ca="1">DATE(YEAR(T574),MONTH(T574),DAY(T574))
+VLOOKUP(TIME(HOUR(T574),MINUTE(T574)-1,0),OFFSET('SLA-parameter DRIFT'!$A$1,2,Q574-1,4,3),3)
+VLOOKUP(TIME(HOUR(T574),MINUTE(T574)-1,0),OFFSET('SLA-parameter DRIFT'!$A$1,2,Q574-1,4,3),2)</f>
        <v>#N/A</v>
      </c>
      <c r="T574" s="191" t="e">
        <f ca="1">VLOOKUP(DATE(YEAR(G574),MONTH(G574),DAY(G574)),Virkedager!C:G,2,0)+
IF(VLOOKUP(DATE(YEAR(G574),MONTH(G574),DAY(G574)),Virkedager!C:G,2,0)=DATE(YEAR(G574),MONTH(G574),DAY(G574)),OFFSET('SLA-parameter DRIFT'!$A$1,R574,Q574-1),OFFSET('SLA-parameter DRIFT'!$A$1,3,Q574-1))</f>
        <v>#N/A</v>
      </c>
      <c r="U574" s="182" t="e">
        <f t="shared" ca="1" si="45"/>
        <v>#N/A</v>
      </c>
      <c r="V574" s="92" t="str">
        <f t="shared" si="41"/>
        <v/>
      </c>
      <c r="W574" s="192"/>
      <c r="Y574" s="193"/>
      <c r="Z574" s="193"/>
    </row>
    <row r="575" spans="2:26" s="60" customFormat="1" ht="15" x14ac:dyDescent="0.25">
      <c r="B575" s="183"/>
      <c r="C575" s="184"/>
      <c r="D575" s="80"/>
      <c r="E575" s="81"/>
      <c r="F575" s="86"/>
      <c r="G575" s="185"/>
      <c r="H575" s="82"/>
      <c r="I575" s="185"/>
      <c r="J575" s="82"/>
      <c r="K575" s="186"/>
      <c r="L575" s="187"/>
      <c r="M575" s="188" t="str">
        <f>IF(ISBLANK(E575),"",IF(E575&lt;&gt;"VULA Basis","Ikke viktig",IF(ISNUMBER(MATCH(D575,Postnummer!A:A,0)),VLOOKUP(D575,Postnummer!A:D,4,0),"Distrikt")))</f>
        <v/>
      </c>
      <c r="N575" s="188">
        <f t="shared" si="42"/>
        <v>0</v>
      </c>
      <c r="O575" s="188">
        <f t="shared" si="43"/>
        <v>0</v>
      </c>
      <c r="P575" s="189" t="str">
        <f t="shared" si="44"/>
        <v/>
      </c>
      <c r="Q575" s="182" t="e">
        <f>MATCH(P575,'SLA-parameter DRIFT'!$2:$2,0)</f>
        <v>#N/A</v>
      </c>
      <c r="R575" s="182" t="e">
        <f ca="1">MATCH(TIME(HOUR(H575),MINUTE(H575),SECOND(H575)),OFFSET('SLA-parameter DRIFT'!$A$1,0,Q575-1,1000,1))</f>
        <v>#N/A</v>
      </c>
      <c r="S575" s="190" t="e">
        <f ca="1">DATE(YEAR(T575),MONTH(T575),DAY(T575))
+VLOOKUP(TIME(HOUR(T575),MINUTE(T575)-1,0),OFFSET('SLA-parameter DRIFT'!$A$1,2,Q575-1,4,3),3)
+VLOOKUP(TIME(HOUR(T575),MINUTE(T575)-1,0),OFFSET('SLA-parameter DRIFT'!$A$1,2,Q575-1,4,3),2)</f>
        <v>#N/A</v>
      </c>
      <c r="T575" s="191" t="e">
        <f ca="1">VLOOKUP(DATE(YEAR(G575),MONTH(G575),DAY(G575)),Virkedager!C:G,2,0)+
IF(VLOOKUP(DATE(YEAR(G575),MONTH(G575),DAY(G575)),Virkedager!C:G,2,0)=DATE(YEAR(G575),MONTH(G575),DAY(G575)),OFFSET('SLA-parameter DRIFT'!$A$1,R575,Q575-1),OFFSET('SLA-parameter DRIFT'!$A$1,3,Q575-1))</f>
        <v>#N/A</v>
      </c>
      <c r="U575" s="182" t="e">
        <f t="shared" ca="1" si="45"/>
        <v>#N/A</v>
      </c>
      <c r="V575" s="92" t="str">
        <f t="shared" si="41"/>
        <v/>
      </c>
      <c r="W575" s="192"/>
      <c r="Y575" s="193"/>
      <c r="Z575" s="193"/>
    </row>
    <row r="576" spans="2:26" s="60" customFormat="1" ht="15" x14ac:dyDescent="0.25">
      <c r="B576" s="183"/>
      <c r="C576" s="184"/>
      <c r="D576" s="80"/>
      <c r="E576" s="81"/>
      <c r="F576" s="86"/>
      <c r="G576" s="185"/>
      <c r="H576" s="82"/>
      <c r="I576" s="185"/>
      <c r="J576" s="82"/>
      <c r="K576" s="186"/>
      <c r="L576" s="187"/>
      <c r="M576" s="188" t="str">
        <f>IF(ISBLANK(E576),"",IF(E576&lt;&gt;"VULA Basis","Ikke viktig",IF(ISNUMBER(MATCH(D576,Postnummer!A:A,0)),VLOOKUP(D576,Postnummer!A:D,4,0),"Distrikt")))</f>
        <v/>
      </c>
      <c r="N576" s="188">
        <f t="shared" si="42"/>
        <v>0</v>
      </c>
      <c r="O576" s="188">
        <f t="shared" si="43"/>
        <v>0</v>
      </c>
      <c r="P576" s="189" t="str">
        <f t="shared" si="44"/>
        <v/>
      </c>
      <c r="Q576" s="182" t="e">
        <f>MATCH(P576,'SLA-parameter DRIFT'!$2:$2,0)</f>
        <v>#N/A</v>
      </c>
      <c r="R576" s="182" t="e">
        <f ca="1">MATCH(TIME(HOUR(H576),MINUTE(H576),SECOND(H576)),OFFSET('SLA-parameter DRIFT'!$A$1,0,Q576-1,1000,1))</f>
        <v>#N/A</v>
      </c>
      <c r="S576" s="190" t="e">
        <f ca="1">DATE(YEAR(T576),MONTH(T576),DAY(T576))
+VLOOKUP(TIME(HOUR(T576),MINUTE(T576)-1,0),OFFSET('SLA-parameter DRIFT'!$A$1,2,Q576-1,4,3),3)
+VLOOKUP(TIME(HOUR(T576),MINUTE(T576)-1,0),OFFSET('SLA-parameter DRIFT'!$A$1,2,Q576-1,4,3),2)</f>
        <v>#N/A</v>
      </c>
      <c r="T576" s="191" t="e">
        <f ca="1">VLOOKUP(DATE(YEAR(G576),MONTH(G576),DAY(G576)),Virkedager!C:G,2,0)+
IF(VLOOKUP(DATE(YEAR(G576),MONTH(G576),DAY(G576)),Virkedager!C:G,2,0)=DATE(YEAR(G576),MONTH(G576),DAY(G576)),OFFSET('SLA-parameter DRIFT'!$A$1,R576,Q576-1),OFFSET('SLA-parameter DRIFT'!$A$1,3,Q576-1))</f>
        <v>#N/A</v>
      </c>
      <c r="U576" s="182" t="e">
        <f t="shared" ca="1" si="45"/>
        <v>#N/A</v>
      </c>
      <c r="V576" s="92" t="str">
        <f t="shared" si="41"/>
        <v/>
      </c>
      <c r="W576" s="192"/>
      <c r="Y576" s="193"/>
      <c r="Z576" s="193"/>
    </row>
    <row r="577" spans="2:26" s="60" customFormat="1" ht="15" x14ac:dyDescent="0.25">
      <c r="B577" s="183"/>
      <c r="C577" s="184"/>
      <c r="D577" s="80"/>
      <c r="E577" s="81"/>
      <c r="F577" s="86"/>
      <c r="G577" s="185"/>
      <c r="H577" s="82"/>
      <c r="I577" s="185"/>
      <c r="J577" s="82"/>
      <c r="K577" s="186"/>
      <c r="L577" s="187"/>
      <c r="M577" s="188" t="str">
        <f>IF(ISBLANK(E577),"",IF(E577&lt;&gt;"VULA Basis","Ikke viktig",IF(ISNUMBER(MATCH(D577,Postnummer!A:A,0)),VLOOKUP(D577,Postnummer!A:D,4,0),"Distrikt")))</f>
        <v/>
      </c>
      <c r="N577" s="188">
        <f t="shared" si="42"/>
        <v>0</v>
      </c>
      <c r="O577" s="188">
        <f t="shared" si="43"/>
        <v>0</v>
      </c>
      <c r="P577" s="189" t="str">
        <f t="shared" si="44"/>
        <v/>
      </c>
      <c r="Q577" s="182" t="e">
        <f>MATCH(P577,'SLA-parameter DRIFT'!$2:$2,0)</f>
        <v>#N/A</v>
      </c>
      <c r="R577" s="182" t="e">
        <f ca="1">MATCH(TIME(HOUR(H577),MINUTE(H577),SECOND(H577)),OFFSET('SLA-parameter DRIFT'!$A$1,0,Q577-1,1000,1))</f>
        <v>#N/A</v>
      </c>
      <c r="S577" s="190" t="e">
        <f ca="1">DATE(YEAR(T577),MONTH(T577),DAY(T577))
+VLOOKUP(TIME(HOUR(T577),MINUTE(T577)-1,0),OFFSET('SLA-parameter DRIFT'!$A$1,2,Q577-1,4,3),3)
+VLOOKUP(TIME(HOUR(T577),MINUTE(T577)-1,0),OFFSET('SLA-parameter DRIFT'!$A$1,2,Q577-1,4,3),2)</f>
        <v>#N/A</v>
      </c>
      <c r="T577" s="191" t="e">
        <f ca="1">VLOOKUP(DATE(YEAR(G577),MONTH(G577),DAY(G577)),Virkedager!C:G,2,0)+
IF(VLOOKUP(DATE(YEAR(G577),MONTH(G577),DAY(G577)),Virkedager!C:G,2,0)=DATE(YEAR(G577),MONTH(G577),DAY(G577)),OFFSET('SLA-parameter DRIFT'!$A$1,R577,Q577-1),OFFSET('SLA-parameter DRIFT'!$A$1,3,Q577-1))</f>
        <v>#N/A</v>
      </c>
      <c r="U577" s="182" t="e">
        <f t="shared" ca="1" si="45"/>
        <v>#N/A</v>
      </c>
      <c r="V577" s="92" t="str">
        <f t="shared" si="41"/>
        <v/>
      </c>
      <c r="W577" s="192"/>
      <c r="Y577" s="193"/>
      <c r="Z577" s="193"/>
    </row>
    <row r="578" spans="2:26" s="60" customFormat="1" ht="15" x14ac:dyDescent="0.25">
      <c r="B578" s="183"/>
      <c r="C578" s="184"/>
      <c r="D578" s="80"/>
      <c r="E578" s="81"/>
      <c r="F578" s="86"/>
      <c r="G578" s="185"/>
      <c r="H578" s="82"/>
      <c r="I578" s="185"/>
      <c r="J578" s="82"/>
      <c r="K578" s="186"/>
      <c r="L578" s="187"/>
      <c r="M578" s="188" t="str">
        <f>IF(ISBLANK(E578),"",IF(E578&lt;&gt;"VULA Basis","Ikke viktig",IF(ISNUMBER(MATCH(D578,Postnummer!A:A,0)),VLOOKUP(D578,Postnummer!A:D,4,0),"Distrikt")))</f>
        <v/>
      </c>
      <c r="N578" s="188">
        <f t="shared" si="42"/>
        <v>0</v>
      </c>
      <c r="O578" s="188">
        <f t="shared" si="43"/>
        <v>0</v>
      </c>
      <c r="P578" s="189" t="str">
        <f t="shared" si="44"/>
        <v/>
      </c>
      <c r="Q578" s="182" t="e">
        <f>MATCH(P578,'SLA-parameter DRIFT'!$2:$2,0)</f>
        <v>#N/A</v>
      </c>
      <c r="R578" s="182" t="e">
        <f ca="1">MATCH(TIME(HOUR(H578),MINUTE(H578),SECOND(H578)),OFFSET('SLA-parameter DRIFT'!$A$1,0,Q578-1,1000,1))</f>
        <v>#N/A</v>
      </c>
      <c r="S578" s="190" t="e">
        <f ca="1">DATE(YEAR(T578),MONTH(T578),DAY(T578))
+VLOOKUP(TIME(HOUR(T578),MINUTE(T578)-1,0),OFFSET('SLA-parameter DRIFT'!$A$1,2,Q578-1,4,3),3)
+VLOOKUP(TIME(HOUR(T578),MINUTE(T578)-1,0),OFFSET('SLA-parameter DRIFT'!$A$1,2,Q578-1,4,3),2)</f>
        <v>#N/A</v>
      </c>
      <c r="T578" s="191" t="e">
        <f ca="1">VLOOKUP(DATE(YEAR(G578),MONTH(G578),DAY(G578)),Virkedager!C:G,2,0)+
IF(VLOOKUP(DATE(YEAR(G578),MONTH(G578),DAY(G578)),Virkedager!C:G,2,0)=DATE(YEAR(G578),MONTH(G578),DAY(G578)),OFFSET('SLA-parameter DRIFT'!$A$1,R578,Q578-1),OFFSET('SLA-parameter DRIFT'!$A$1,3,Q578-1))</f>
        <v>#N/A</v>
      </c>
      <c r="U578" s="182" t="e">
        <f t="shared" ca="1" si="45"/>
        <v>#N/A</v>
      </c>
      <c r="V578" s="92" t="str">
        <f t="shared" si="41"/>
        <v/>
      </c>
      <c r="W578" s="192"/>
      <c r="Y578" s="193"/>
      <c r="Z578" s="193"/>
    </row>
    <row r="579" spans="2:26" s="60" customFormat="1" ht="15" x14ac:dyDescent="0.25">
      <c r="B579" s="183"/>
      <c r="C579" s="184"/>
      <c r="D579" s="80"/>
      <c r="E579" s="81"/>
      <c r="F579" s="86"/>
      <c r="G579" s="185"/>
      <c r="H579" s="82"/>
      <c r="I579" s="185"/>
      <c r="J579" s="82"/>
      <c r="K579" s="186"/>
      <c r="L579" s="187"/>
      <c r="M579" s="188" t="str">
        <f>IF(ISBLANK(E579),"",IF(E579&lt;&gt;"VULA Basis","Ikke viktig",IF(ISNUMBER(MATCH(D579,Postnummer!A:A,0)),VLOOKUP(D579,Postnummer!A:D,4,0),"Distrikt")))</f>
        <v/>
      </c>
      <c r="N579" s="188">
        <f t="shared" si="42"/>
        <v>0</v>
      </c>
      <c r="O579" s="188">
        <f t="shared" si="43"/>
        <v>0</v>
      </c>
      <c r="P579" s="189" t="str">
        <f t="shared" si="44"/>
        <v/>
      </c>
      <c r="Q579" s="182" t="e">
        <f>MATCH(P579,'SLA-parameter DRIFT'!$2:$2,0)</f>
        <v>#N/A</v>
      </c>
      <c r="R579" s="182" t="e">
        <f ca="1">MATCH(TIME(HOUR(H579),MINUTE(H579),SECOND(H579)),OFFSET('SLA-parameter DRIFT'!$A$1,0,Q579-1,1000,1))</f>
        <v>#N/A</v>
      </c>
      <c r="S579" s="190" t="e">
        <f ca="1">DATE(YEAR(T579),MONTH(T579),DAY(T579))
+VLOOKUP(TIME(HOUR(T579),MINUTE(T579)-1,0),OFFSET('SLA-parameter DRIFT'!$A$1,2,Q579-1,4,3),3)
+VLOOKUP(TIME(HOUR(T579),MINUTE(T579)-1,0),OFFSET('SLA-parameter DRIFT'!$A$1,2,Q579-1,4,3),2)</f>
        <v>#N/A</v>
      </c>
      <c r="T579" s="191" t="e">
        <f ca="1">VLOOKUP(DATE(YEAR(G579),MONTH(G579),DAY(G579)),Virkedager!C:G,2,0)+
IF(VLOOKUP(DATE(YEAR(G579),MONTH(G579),DAY(G579)),Virkedager!C:G,2,0)=DATE(YEAR(G579),MONTH(G579),DAY(G579)),OFFSET('SLA-parameter DRIFT'!$A$1,R579,Q579-1),OFFSET('SLA-parameter DRIFT'!$A$1,3,Q579-1))</f>
        <v>#N/A</v>
      </c>
      <c r="U579" s="182" t="e">
        <f t="shared" ca="1" si="45"/>
        <v>#N/A</v>
      </c>
      <c r="V579" s="92" t="str">
        <f t="shared" ref="V579:V642" si="46">IF(G579="","",IF(NOT(U579),K579,0))</f>
        <v/>
      </c>
      <c r="W579" s="192"/>
      <c r="Y579" s="193"/>
      <c r="Z579" s="193"/>
    </row>
    <row r="580" spans="2:26" s="60" customFormat="1" ht="15" x14ac:dyDescent="0.25">
      <c r="B580" s="183"/>
      <c r="C580" s="184"/>
      <c r="D580" s="80"/>
      <c r="E580" s="81"/>
      <c r="F580" s="86"/>
      <c r="G580" s="185"/>
      <c r="H580" s="82"/>
      <c r="I580" s="185"/>
      <c r="J580" s="82"/>
      <c r="K580" s="186"/>
      <c r="L580" s="187"/>
      <c r="M580" s="188" t="str">
        <f>IF(ISBLANK(E580),"",IF(E580&lt;&gt;"VULA Basis","Ikke viktig",IF(ISNUMBER(MATCH(D580,Postnummer!A:A,0)),VLOOKUP(D580,Postnummer!A:D,4,0),"Distrikt")))</f>
        <v/>
      </c>
      <c r="N580" s="188">
        <f t="shared" ref="N580:N643" si="47">DATE(YEAR(G580),MONTH(G580),DAY(G580))+TIME(HOUR(H580),MINUTE(H580),0)</f>
        <v>0</v>
      </c>
      <c r="O580" s="188">
        <f t="shared" ref="O580:O643" si="48">DATE(YEAR(I580),MONTH(I580),DAY(I580))+TIME(HOUR(J580),MINUTE(J580),0)</f>
        <v>0</v>
      </c>
      <c r="P580" s="189" t="str">
        <f t="shared" ref="P580:P643" si="49">E580 &amp; IF(E580&lt;&gt;"VULA Basis",""," (" &amp; IF(AND(M580&lt;&gt;"Distrikt",M580&lt;&gt;""),"Sentralt","Distrikt") &amp; ")")</f>
        <v/>
      </c>
      <c r="Q580" s="182" t="e">
        <f>MATCH(P580,'SLA-parameter DRIFT'!$2:$2,0)</f>
        <v>#N/A</v>
      </c>
      <c r="R580" s="182" t="e">
        <f ca="1">MATCH(TIME(HOUR(H580),MINUTE(H580),SECOND(H580)),OFFSET('SLA-parameter DRIFT'!$A$1,0,Q580-1,1000,1))</f>
        <v>#N/A</v>
      </c>
      <c r="S580" s="190" t="e">
        <f ca="1">DATE(YEAR(T580),MONTH(T580),DAY(T580))
+VLOOKUP(TIME(HOUR(T580),MINUTE(T580)-1,0),OFFSET('SLA-parameter DRIFT'!$A$1,2,Q580-1,4,3),3)
+VLOOKUP(TIME(HOUR(T580),MINUTE(T580)-1,0),OFFSET('SLA-parameter DRIFT'!$A$1,2,Q580-1,4,3),2)</f>
        <v>#N/A</v>
      </c>
      <c r="T580" s="191" t="e">
        <f ca="1">VLOOKUP(DATE(YEAR(G580),MONTH(G580),DAY(G580)),Virkedager!C:G,2,0)+
IF(VLOOKUP(DATE(YEAR(G580),MONTH(G580),DAY(G580)),Virkedager!C:G,2,0)=DATE(YEAR(G580),MONTH(G580),DAY(G580)),OFFSET('SLA-parameter DRIFT'!$A$1,R580,Q580-1),OFFSET('SLA-parameter DRIFT'!$A$1,3,Q580-1))</f>
        <v>#N/A</v>
      </c>
      <c r="U580" s="182" t="e">
        <f t="shared" ca="1" si="45"/>
        <v>#N/A</v>
      </c>
      <c r="V580" s="92" t="str">
        <f t="shared" si="46"/>
        <v/>
      </c>
      <c r="W580" s="192"/>
      <c r="Y580" s="193"/>
      <c r="Z580" s="193"/>
    </row>
    <row r="581" spans="2:26" s="60" customFormat="1" ht="15" x14ac:dyDescent="0.25">
      <c r="B581" s="183"/>
      <c r="C581" s="184"/>
      <c r="D581" s="80"/>
      <c r="E581" s="81"/>
      <c r="F581" s="86"/>
      <c r="G581" s="185"/>
      <c r="H581" s="82"/>
      <c r="I581" s="185"/>
      <c r="J581" s="82"/>
      <c r="K581" s="186"/>
      <c r="L581" s="187"/>
      <c r="M581" s="188" t="str">
        <f>IF(ISBLANK(E581),"",IF(E581&lt;&gt;"VULA Basis","Ikke viktig",IF(ISNUMBER(MATCH(D581,Postnummer!A:A,0)),VLOOKUP(D581,Postnummer!A:D,4,0),"Distrikt")))</f>
        <v/>
      </c>
      <c r="N581" s="188">
        <f t="shared" si="47"/>
        <v>0</v>
      </c>
      <c r="O581" s="188">
        <f t="shared" si="48"/>
        <v>0</v>
      </c>
      <c r="P581" s="189" t="str">
        <f t="shared" si="49"/>
        <v/>
      </c>
      <c r="Q581" s="182" t="e">
        <f>MATCH(P581,'SLA-parameter DRIFT'!$2:$2,0)</f>
        <v>#N/A</v>
      </c>
      <c r="R581" s="182" t="e">
        <f ca="1">MATCH(TIME(HOUR(H581),MINUTE(H581),SECOND(H581)),OFFSET('SLA-parameter DRIFT'!$A$1,0,Q581-1,1000,1))</f>
        <v>#N/A</v>
      </c>
      <c r="S581" s="190" t="e">
        <f ca="1">DATE(YEAR(T581),MONTH(T581),DAY(T581))
+VLOOKUP(TIME(HOUR(T581),MINUTE(T581)-1,0),OFFSET('SLA-parameter DRIFT'!$A$1,2,Q581-1,4,3),3)
+VLOOKUP(TIME(HOUR(T581),MINUTE(T581)-1,0),OFFSET('SLA-parameter DRIFT'!$A$1,2,Q581-1,4,3),2)</f>
        <v>#N/A</v>
      </c>
      <c r="T581" s="191" t="e">
        <f ca="1">VLOOKUP(DATE(YEAR(G581),MONTH(G581),DAY(G581)),Virkedager!C:G,2,0)+
IF(VLOOKUP(DATE(YEAR(G581),MONTH(G581),DAY(G581)),Virkedager!C:G,2,0)=DATE(YEAR(G581),MONTH(G581),DAY(G581)),OFFSET('SLA-parameter DRIFT'!$A$1,R581,Q581-1),OFFSET('SLA-parameter DRIFT'!$A$1,3,Q581-1))</f>
        <v>#N/A</v>
      </c>
      <c r="U581" s="182" t="e">
        <f t="shared" ca="1" si="45"/>
        <v>#N/A</v>
      </c>
      <c r="V581" s="92" t="str">
        <f t="shared" si="46"/>
        <v/>
      </c>
      <c r="W581" s="192"/>
      <c r="Y581" s="193"/>
      <c r="Z581" s="193"/>
    </row>
    <row r="582" spans="2:26" s="60" customFormat="1" ht="15" x14ac:dyDescent="0.25">
      <c r="B582" s="183"/>
      <c r="C582" s="184"/>
      <c r="D582" s="80"/>
      <c r="E582" s="81"/>
      <c r="F582" s="86"/>
      <c r="G582" s="185"/>
      <c r="H582" s="82"/>
      <c r="I582" s="185"/>
      <c r="J582" s="82"/>
      <c r="K582" s="186"/>
      <c r="L582" s="187"/>
      <c r="M582" s="188" t="str">
        <f>IF(ISBLANK(E582),"",IF(E582&lt;&gt;"VULA Basis","Ikke viktig",IF(ISNUMBER(MATCH(D582,Postnummer!A:A,0)),VLOOKUP(D582,Postnummer!A:D,4,0),"Distrikt")))</f>
        <v/>
      </c>
      <c r="N582" s="188">
        <f t="shared" si="47"/>
        <v>0</v>
      </c>
      <c r="O582" s="188">
        <f t="shared" si="48"/>
        <v>0</v>
      </c>
      <c r="P582" s="189" t="str">
        <f t="shared" si="49"/>
        <v/>
      </c>
      <c r="Q582" s="182" t="e">
        <f>MATCH(P582,'SLA-parameter DRIFT'!$2:$2,0)</f>
        <v>#N/A</v>
      </c>
      <c r="R582" s="182" t="e">
        <f ca="1">MATCH(TIME(HOUR(H582),MINUTE(H582),SECOND(H582)),OFFSET('SLA-parameter DRIFT'!$A$1,0,Q582-1,1000,1))</f>
        <v>#N/A</v>
      </c>
      <c r="S582" s="190" t="e">
        <f ca="1">DATE(YEAR(T582),MONTH(T582),DAY(T582))
+VLOOKUP(TIME(HOUR(T582),MINUTE(T582)-1,0),OFFSET('SLA-parameter DRIFT'!$A$1,2,Q582-1,4,3),3)
+VLOOKUP(TIME(HOUR(T582),MINUTE(T582)-1,0),OFFSET('SLA-parameter DRIFT'!$A$1,2,Q582-1,4,3),2)</f>
        <v>#N/A</v>
      </c>
      <c r="T582" s="191" t="e">
        <f ca="1">VLOOKUP(DATE(YEAR(G582),MONTH(G582),DAY(G582)),Virkedager!C:G,2,0)+
IF(VLOOKUP(DATE(YEAR(G582),MONTH(G582),DAY(G582)),Virkedager!C:G,2,0)=DATE(YEAR(G582),MONTH(G582),DAY(G582)),OFFSET('SLA-parameter DRIFT'!$A$1,R582,Q582-1),OFFSET('SLA-parameter DRIFT'!$A$1,3,Q582-1))</f>
        <v>#N/A</v>
      </c>
      <c r="U582" s="182" t="e">
        <f t="shared" ref="U582:U645" ca="1" si="50">O582&lt;=S582</f>
        <v>#N/A</v>
      </c>
      <c r="V582" s="92" t="str">
        <f t="shared" si="46"/>
        <v/>
      </c>
      <c r="W582" s="192"/>
      <c r="Y582" s="193"/>
      <c r="Z582" s="193"/>
    </row>
    <row r="583" spans="2:26" s="60" customFormat="1" ht="15" x14ac:dyDescent="0.25">
      <c r="B583" s="183"/>
      <c r="C583" s="184"/>
      <c r="D583" s="80"/>
      <c r="E583" s="81"/>
      <c r="F583" s="86"/>
      <c r="G583" s="185"/>
      <c r="H583" s="82"/>
      <c r="I583" s="185"/>
      <c r="J583" s="82"/>
      <c r="K583" s="186"/>
      <c r="L583" s="187"/>
      <c r="M583" s="188" t="str">
        <f>IF(ISBLANK(E583),"",IF(E583&lt;&gt;"VULA Basis","Ikke viktig",IF(ISNUMBER(MATCH(D583,Postnummer!A:A,0)),VLOOKUP(D583,Postnummer!A:D,4,0),"Distrikt")))</f>
        <v/>
      </c>
      <c r="N583" s="188">
        <f t="shared" si="47"/>
        <v>0</v>
      </c>
      <c r="O583" s="188">
        <f t="shared" si="48"/>
        <v>0</v>
      </c>
      <c r="P583" s="189" t="str">
        <f t="shared" si="49"/>
        <v/>
      </c>
      <c r="Q583" s="182" t="e">
        <f>MATCH(P583,'SLA-parameter DRIFT'!$2:$2,0)</f>
        <v>#N/A</v>
      </c>
      <c r="R583" s="182" t="e">
        <f ca="1">MATCH(TIME(HOUR(H583),MINUTE(H583),SECOND(H583)),OFFSET('SLA-parameter DRIFT'!$A$1,0,Q583-1,1000,1))</f>
        <v>#N/A</v>
      </c>
      <c r="S583" s="190" t="e">
        <f ca="1">DATE(YEAR(T583),MONTH(T583),DAY(T583))
+VLOOKUP(TIME(HOUR(T583),MINUTE(T583)-1,0),OFFSET('SLA-parameter DRIFT'!$A$1,2,Q583-1,4,3),3)
+VLOOKUP(TIME(HOUR(T583),MINUTE(T583)-1,0),OFFSET('SLA-parameter DRIFT'!$A$1,2,Q583-1,4,3),2)</f>
        <v>#N/A</v>
      </c>
      <c r="T583" s="191" t="e">
        <f ca="1">VLOOKUP(DATE(YEAR(G583),MONTH(G583),DAY(G583)),Virkedager!C:G,2,0)+
IF(VLOOKUP(DATE(YEAR(G583),MONTH(G583),DAY(G583)),Virkedager!C:G,2,0)=DATE(YEAR(G583),MONTH(G583),DAY(G583)),OFFSET('SLA-parameter DRIFT'!$A$1,R583,Q583-1),OFFSET('SLA-parameter DRIFT'!$A$1,3,Q583-1))</f>
        <v>#N/A</v>
      </c>
      <c r="U583" s="182" t="e">
        <f t="shared" ca="1" si="50"/>
        <v>#N/A</v>
      </c>
      <c r="V583" s="92" t="str">
        <f t="shared" si="46"/>
        <v/>
      </c>
      <c r="W583" s="192"/>
      <c r="Y583" s="193"/>
      <c r="Z583" s="193"/>
    </row>
    <row r="584" spans="2:26" s="60" customFormat="1" ht="15" x14ac:dyDescent="0.25">
      <c r="B584" s="183"/>
      <c r="C584" s="184"/>
      <c r="D584" s="80"/>
      <c r="E584" s="81"/>
      <c r="F584" s="86"/>
      <c r="G584" s="185"/>
      <c r="H584" s="82"/>
      <c r="I584" s="185"/>
      <c r="J584" s="82"/>
      <c r="K584" s="186"/>
      <c r="L584" s="187"/>
      <c r="M584" s="188" t="str">
        <f>IF(ISBLANK(E584),"",IF(E584&lt;&gt;"VULA Basis","Ikke viktig",IF(ISNUMBER(MATCH(D584,Postnummer!A:A,0)),VLOOKUP(D584,Postnummer!A:D,4,0),"Distrikt")))</f>
        <v/>
      </c>
      <c r="N584" s="188">
        <f t="shared" si="47"/>
        <v>0</v>
      </c>
      <c r="O584" s="188">
        <f t="shared" si="48"/>
        <v>0</v>
      </c>
      <c r="P584" s="189" t="str">
        <f t="shared" si="49"/>
        <v/>
      </c>
      <c r="Q584" s="182" t="e">
        <f>MATCH(P584,'SLA-parameter DRIFT'!$2:$2,0)</f>
        <v>#N/A</v>
      </c>
      <c r="R584" s="182" t="e">
        <f ca="1">MATCH(TIME(HOUR(H584),MINUTE(H584),SECOND(H584)),OFFSET('SLA-parameter DRIFT'!$A$1,0,Q584-1,1000,1))</f>
        <v>#N/A</v>
      </c>
      <c r="S584" s="190" t="e">
        <f ca="1">DATE(YEAR(T584),MONTH(T584),DAY(T584))
+VLOOKUP(TIME(HOUR(T584),MINUTE(T584)-1,0),OFFSET('SLA-parameter DRIFT'!$A$1,2,Q584-1,4,3),3)
+VLOOKUP(TIME(HOUR(T584),MINUTE(T584)-1,0),OFFSET('SLA-parameter DRIFT'!$A$1,2,Q584-1,4,3),2)</f>
        <v>#N/A</v>
      </c>
      <c r="T584" s="191" t="e">
        <f ca="1">VLOOKUP(DATE(YEAR(G584),MONTH(G584),DAY(G584)),Virkedager!C:G,2,0)+
IF(VLOOKUP(DATE(YEAR(G584),MONTH(G584),DAY(G584)),Virkedager!C:G,2,0)=DATE(YEAR(G584),MONTH(G584),DAY(G584)),OFFSET('SLA-parameter DRIFT'!$A$1,R584,Q584-1),OFFSET('SLA-parameter DRIFT'!$A$1,3,Q584-1))</f>
        <v>#N/A</v>
      </c>
      <c r="U584" s="182" t="e">
        <f t="shared" ca="1" si="50"/>
        <v>#N/A</v>
      </c>
      <c r="V584" s="92" t="str">
        <f t="shared" si="46"/>
        <v/>
      </c>
      <c r="W584" s="192"/>
      <c r="Y584" s="193"/>
      <c r="Z584" s="193"/>
    </row>
    <row r="585" spans="2:26" s="60" customFormat="1" ht="15" x14ac:dyDescent="0.25">
      <c r="B585" s="183"/>
      <c r="C585" s="184"/>
      <c r="D585" s="80"/>
      <c r="E585" s="81"/>
      <c r="F585" s="86"/>
      <c r="G585" s="185"/>
      <c r="H585" s="82"/>
      <c r="I585" s="185"/>
      <c r="J585" s="82"/>
      <c r="K585" s="186"/>
      <c r="L585" s="187"/>
      <c r="M585" s="188" t="str">
        <f>IF(ISBLANK(E585),"",IF(E585&lt;&gt;"VULA Basis","Ikke viktig",IF(ISNUMBER(MATCH(D585,Postnummer!A:A,0)),VLOOKUP(D585,Postnummer!A:D,4,0),"Distrikt")))</f>
        <v/>
      </c>
      <c r="N585" s="188">
        <f t="shared" si="47"/>
        <v>0</v>
      </c>
      <c r="O585" s="188">
        <f t="shared" si="48"/>
        <v>0</v>
      </c>
      <c r="P585" s="189" t="str">
        <f t="shared" si="49"/>
        <v/>
      </c>
      <c r="Q585" s="182" t="e">
        <f>MATCH(P585,'SLA-parameter DRIFT'!$2:$2,0)</f>
        <v>#N/A</v>
      </c>
      <c r="R585" s="182" t="e">
        <f ca="1">MATCH(TIME(HOUR(H585),MINUTE(H585),SECOND(H585)),OFFSET('SLA-parameter DRIFT'!$A$1,0,Q585-1,1000,1))</f>
        <v>#N/A</v>
      </c>
      <c r="S585" s="190" t="e">
        <f ca="1">DATE(YEAR(T585),MONTH(T585),DAY(T585))
+VLOOKUP(TIME(HOUR(T585),MINUTE(T585)-1,0),OFFSET('SLA-parameter DRIFT'!$A$1,2,Q585-1,4,3),3)
+VLOOKUP(TIME(HOUR(T585),MINUTE(T585)-1,0),OFFSET('SLA-parameter DRIFT'!$A$1,2,Q585-1,4,3),2)</f>
        <v>#N/A</v>
      </c>
      <c r="T585" s="191" t="e">
        <f ca="1">VLOOKUP(DATE(YEAR(G585),MONTH(G585),DAY(G585)),Virkedager!C:G,2,0)+
IF(VLOOKUP(DATE(YEAR(G585),MONTH(G585),DAY(G585)),Virkedager!C:G,2,0)=DATE(YEAR(G585),MONTH(G585),DAY(G585)),OFFSET('SLA-parameter DRIFT'!$A$1,R585,Q585-1),OFFSET('SLA-parameter DRIFT'!$A$1,3,Q585-1))</f>
        <v>#N/A</v>
      </c>
      <c r="U585" s="182" t="e">
        <f t="shared" ca="1" si="50"/>
        <v>#N/A</v>
      </c>
      <c r="V585" s="92" t="str">
        <f t="shared" si="46"/>
        <v/>
      </c>
      <c r="W585" s="192"/>
      <c r="Y585" s="193"/>
      <c r="Z585" s="193"/>
    </row>
    <row r="586" spans="2:26" s="60" customFormat="1" ht="15" x14ac:dyDescent="0.25">
      <c r="B586" s="183"/>
      <c r="C586" s="184"/>
      <c r="D586" s="80"/>
      <c r="E586" s="81"/>
      <c r="F586" s="86"/>
      <c r="G586" s="185"/>
      <c r="H586" s="82"/>
      <c r="I586" s="185"/>
      <c r="J586" s="82"/>
      <c r="K586" s="186"/>
      <c r="L586" s="187"/>
      <c r="M586" s="188" t="str">
        <f>IF(ISBLANK(E586),"",IF(E586&lt;&gt;"VULA Basis","Ikke viktig",IF(ISNUMBER(MATCH(D586,Postnummer!A:A,0)),VLOOKUP(D586,Postnummer!A:D,4,0),"Distrikt")))</f>
        <v/>
      </c>
      <c r="N586" s="188">
        <f t="shared" si="47"/>
        <v>0</v>
      </c>
      <c r="O586" s="188">
        <f t="shared" si="48"/>
        <v>0</v>
      </c>
      <c r="P586" s="189" t="str">
        <f t="shared" si="49"/>
        <v/>
      </c>
      <c r="Q586" s="182" t="e">
        <f>MATCH(P586,'SLA-parameter DRIFT'!$2:$2,0)</f>
        <v>#N/A</v>
      </c>
      <c r="R586" s="182" t="e">
        <f ca="1">MATCH(TIME(HOUR(H586),MINUTE(H586),SECOND(H586)),OFFSET('SLA-parameter DRIFT'!$A$1,0,Q586-1,1000,1))</f>
        <v>#N/A</v>
      </c>
      <c r="S586" s="190" t="e">
        <f ca="1">DATE(YEAR(T586),MONTH(T586),DAY(T586))
+VLOOKUP(TIME(HOUR(T586),MINUTE(T586)-1,0),OFFSET('SLA-parameter DRIFT'!$A$1,2,Q586-1,4,3),3)
+VLOOKUP(TIME(HOUR(T586),MINUTE(T586)-1,0),OFFSET('SLA-parameter DRIFT'!$A$1,2,Q586-1,4,3),2)</f>
        <v>#N/A</v>
      </c>
      <c r="T586" s="191" t="e">
        <f ca="1">VLOOKUP(DATE(YEAR(G586),MONTH(G586),DAY(G586)),Virkedager!C:G,2,0)+
IF(VLOOKUP(DATE(YEAR(G586),MONTH(G586),DAY(G586)),Virkedager!C:G,2,0)=DATE(YEAR(G586),MONTH(G586),DAY(G586)),OFFSET('SLA-parameter DRIFT'!$A$1,R586,Q586-1),OFFSET('SLA-parameter DRIFT'!$A$1,3,Q586-1))</f>
        <v>#N/A</v>
      </c>
      <c r="U586" s="182" t="e">
        <f t="shared" ca="1" si="50"/>
        <v>#N/A</v>
      </c>
      <c r="V586" s="92" t="str">
        <f t="shared" si="46"/>
        <v/>
      </c>
      <c r="W586" s="192"/>
      <c r="Y586" s="193"/>
      <c r="Z586" s="193"/>
    </row>
    <row r="587" spans="2:26" s="60" customFormat="1" ht="15" x14ac:dyDescent="0.25">
      <c r="B587" s="183"/>
      <c r="C587" s="184"/>
      <c r="D587" s="80"/>
      <c r="E587" s="81"/>
      <c r="F587" s="86"/>
      <c r="G587" s="185"/>
      <c r="H587" s="82"/>
      <c r="I587" s="185"/>
      <c r="J587" s="82"/>
      <c r="K587" s="186"/>
      <c r="L587" s="187"/>
      <c r="M587" s="188" t="str">
        <f>IF(ISBLANK(E587),"",IF(E587&lt;&gt;"VULA Basis","Ikke viktig",IF(ISNUMBER(MATCH(D587,Postnummer!A:A,0)),VLOOKUP(D587,Postnummer!A:D,4,0),"Distrikt")))</f>
        <v/>
      </c>
      <c r="N587" s="188">
        <f t="shared" si="47"/>
        <v>0</v>
      </c>
      <c r="O587" s="188">
        <f t="shared" si="48"/>
        <v>0</v>
      </c>
      <c r="P587" s="189" t="str">
        <f t="shared" si="49"/>
        <v/>
      </c>
      <c r="Q587" s="182" t="e">
        <f>MATCH(P587,'SLA-parameter DRIFT'!$2:$2,0)</f>
        <v>#N/A</v>
      </c>
      <c r="R587" s="182" t="e">
        <f ca="1">MATCH(TIME(HOUR(H587),MINUTE(H587),SECOND(H587)),OFFSET('SLA-parameter DRIFT'!$A$1,0,Q587-1,1000,1))</f>
        <v>#N/A</v>
      </c>
      <c r="S587" s="190" t="e">
        <f ca="1">DATE(YEAR(T587),MONTH(T587),DAY(T587))
+VLOOKUP(TIME(HOUR(T587),MINUTE(T587)-1,0),OFFSET('SLA-parameter DRIFT'!$A$1,2,Q587-1,4,3),3)
+VLOOKUP(TIME(HOUR(T587),MINUTE(T587)-1,0),OFFSET('SLA-parameter DRIFT'!$A$1,2,Q587-1,4,3),2)</f>
        <v>#N/A</v>
      </c>
      <c r="T587" s="191" t="e">
        <f ca="1">VLOOKUP(DATE(YEAR(G587),MONTH(G587),DAY(G587)),Virkedager!C:G,2,0)+
IF(VLOOKUP(DATE(YEAR(G587),MONTH(G587),DAY(G587)),Virkedager!C:G,2,0)=DATE(YEAR(G587),MONTH(G587),DAY(G587)),OFFSET('SLA-parameter DRIFT'!$A$1,R587,Q587-1),OFFSET('SLA-parameter DRIFT'!$A$1,3,Q587-1))</f>
        <v>#N/A</v>
      </c>
      <c r="U587" s="182" t="e">
        <f t="shared" ca="1" si="50"/>
        <v>#N/A</v>
      </c>
      <c r="V587" s="92" t="str">
        <f t="shared" si="46"/>
        <v/>
      </c>
      <c r="W587" s="192"/>
      <c r="Y587" s="193"/>
      <c r="Z587" s="193"/>
    </row>
    <row r="588" spans="2:26" s="60" customFormat="1" ht="15" x14ac:dyDescent="0.25">
      <c r="B588" s="183"/>
      <c r="C588" s="184"/>
      <c r="D588" s="80"/>
      <c r="E588" s="81"/>
      <c r="F588" s="86"/>
      <c r="G588" s="185"/>
      <c r="H588" s="82"/>
      <c r="I588" s="185"/>
      <c r="J588" s="82"/>
      <c r="K588" s="186"/>
      <c r="L588" s="187"/>
      <c r="M588" s="188" t="str">
        <f>IF(ISBLANK(E588),"",IF(E588&lt;&gt;"VULA Basis","Ikke viktig",IF(ISNUMBER(MATCH(D588,Postnummer!A:A,0)),VLOOKUP(D588,Postnummer!A:D,4,0),"Distrikt")))</f>
        <v/>
      </c>
      <c r="N588" s="188">
        <f t="shared" si="47"/>
        <v>0</v>
      </c>
      <c r="O588" s="188">
        <f t="shared" si="48"/>
        <v>0</v>
      </c>
      <c r="P588" s="189" t="str">
        <f t="shared" si="49"/>
        <v/>
      </c>
      <c r="Q588" s="182" t="e">
        <f>MATCH(P588,'SLA-parameter DRIFT'!$2:$2,0)</f>
        <v>#N/A</v>
      </c>
      <c r="R588" s="182" t="e">
        <f ca="1">MATCH(TIME(HOUR(H588),MINUTE(H588),SECOND(H588)),OFFSET('SLA-parameter DRIFT'!$A$1,0,Q588-1,1000,1))</f>
        <v>#N/A</v>
      </c>
      <c r="S588" s="190" t="e">
        <f ca="1">DATE(YEAR(T588),MONTH(T588),DAY(T588))
+VLOOKUP(TIME(HOUR(T588),MINUTE(T588)-1,0),OFFSET('SLA-parameter DRIFT'!$A$1,2,Q588-1,4,3),3)
+VLOOKUP(TIME(HOUR(T588),MINUTE(T588)-1,0),OFFSET('SLA-parameter DRIFT'!$A$1,2,Q588-1,4,3),2)</f>
        <v>#N/A</v>
      </c>
      <c r="T588" s="191" t="e">
        <f ca="1">VLOOKUP(DATE(YEAR(G588),MONTH(G588),DAY(G588)),Virkedager!C:G,2,0)+
IF(VLOOKUP(DATE(YEAR(G588),MONTH(G588),DAY(G588)),Virkedager!C:G,2,0)=DATE(YEAR(G588),MONTH(G588),DAY(G588)),OFFSET('SLA-parameter DRIFT'!$A$1,R588,Q588-1),OFFSET('SLA-parameter DRIFT'!$A$1,3,Q588-1))</f>
        <v>#N/A</v>
      </c>
      <c r="U588" s="182" t="e">
        <f t="shared" ca="1" si="50"/>
        <v>#N/A</v>
      </c>
      <c r="V588" s="92" t="str">
        <f t="shared" si="46"/>
        <v/>
      </c>
      <c r="W588" s="192"/>
      <c r="Y588" s="193"/>
      <c r="Z588" s="193"/>
    </row>
    <row r="589" spans="2:26" s="60" customFormat="1" ht="15" x14ac:dyDescent="0.25">
      <c r="B589" s="183"/>
      <c r="C589" s="184"/>
      <c r="D589" s="80"/>
      <c r="E589" s="81"/>
      <c r="F589" s="86"/>
      <c r="G589" s="185"/>
      <c r="H589" s="82"/>
      <c r="I589" s="185"/>
      <c r="J589" s="82"/>
      <c r="K589" s="186"/>
      <c r="L589" s="187"/>
      <c r="M589" s="188" t="str">
        <f>IF(ISBLANK(E589),"",IF(E589&lt;&gt;"VULA Basis","Ikke viktig",IF(ISNUMBER(MATCH(D589,Postnummer!A:A,0)),VLOOKUP(D589,Postnummer!A:D,4,0),"Distrikt")))</f>
        <v/>
      </c>
      <c r="N589" s="188">
        <f t="shared" si="47"/>
        <v>0</v>
      </c>
      <c r="O589" s="188">
        <f t="shared" si="48"/>
        <v>0</v>
      </c>
      <c r="P589" s="189" t="str">
        <f t="shared" si="49"/>
        <v/>
      </c>
      <c r="Q589" s="182" t="e">
        <f>MATCH(P589,'SLA-parameter DRIFT'!$2:$2,0)</f>
        <v>#N/A</v>
      </c>
      <c r="R589" s="182" t="e">
        <f ca="1">MATCH(TIME(HOUR(H589),MINUTE(H589),SECOND(H589)),OFFSET('SLA-parameter DRIFT'!$A$1,0,Q589-1,1000,1))</f>
        <v>#N/A</v>
      </c>
      <c r="S589" s="190" t="e">
        <f ca="1">DATE(YEAR(T589),MONTH(T589),DAY(T589))
+VLOOKUP(TIME(HOUR(T589),MINUTE(T589)-1,0),OFFSET('SLA-parameter DRIFT'!$A$1,2,Q589-1,4,3),3)
+VLOOKUP(TIME(HOUR(T589),MINUTE(T589)-1,0),OFFSET('SLA-parameter DRIFT'!$A$1,2,Q589-1,4,3),2)</f>
        <v>#N/A</v>
      </c>
      <c r="T589" s="191" t="e">
        <f ca="1">VLOOKUP(DATE(YEAR(G589),MONTH(G589),DAY(G589)),Virkedager!C:G,2,0)+
IF(VLOOKUP(DATE(YEAR(G589),MONTH(G589),DAY(G589)),Virkedager!C:G,2,0)=DATE(YEAR(G589),MONTH(G589),DAY(G589)),OFFSET('SLA-parameter DRIFT'!$A$1,R589,Q589-1),OFFSET('SLA-parameter DRIFT'!$A$1,3,Q589-1))</f>
        <v>#N/A</v>
      </c>
      <c r="U589" s="182" t="e">
        <f t="shared" ca="1" si="50"/>
        <v>#N/A</v>
      </c>
      <c r="V589" s="92" t="str">
        <f t="shared" si="46"/>
        <v/>
      </c>
      <c r="W589" s="192"/>
      <c r="Y589" s="193"/>
      <c r="Z589" s="193"/>
    </row>
    <row r="590" spans="2:26" s="60" customFormat="1" ht="15" x14ac:dyDescent="0.25">
      <c r="B590" s="183"/>
      <c r="C590" s="184"/>
      <c r="D590" s="80"/>
      <c r="E590" s="81"/>
      <c r="F590" s="86"/>
      <c r="G590" s="185"/>
      <c r="H590" s="82"/>
      <c r="I590" s="185"/>
      <c r="J590" s="82"/>
      <c r="K590" s="186"/>
      <c r="L590" s="187"/>
      <c r="M590" s="188" t="str">
        <f>IF(ISBLANK(E590),"",IF(E590&lt;&gt;"VULA Basis","Ikke viktig",IF(ISNUMBER(MATCH(D590,Postnummer!A:A,0)),VLOOKUP(D590,Postnummer!A:D,4,0),"Distrikt")))</f>
        <v/>
      </c>
      <c r="N590" s="188">
        <f t="shared" si="47"/>
        <v>0</v>
      </c>
      <c r="O590" s="188">
        <f t="shared" si="48"/>
        <v>0</v>
      </c>
      <c r="P590" s="189" t="str">
        <f t="shared" si="49"/>
        <v/>
      </c>
      <c r="Q590" s="182" t="e">
        <f>MATCH(P590,'SLA-parameter DRIFT'!$2:$2,0)</f>
        <v>#N/A</v>
      </c>
      <c r="R590" s="182" t="e">
        <f ca="1">MATCH(TIME(HOUR(H590),MINUTE(H590),SECOND(H590)),OFFSET('SLA-parameter DRIFT'!$A$1,0,Q590-1,1000,1))</f>
        <v>#N/A</v>
      </c>
      <c r="S590" s="190" t="e">
        <f ca="1">DATE(YEAR(T590),MONTH(T590),DAY(T590))
+VLOOKUP(TIME(HOUR(T590),MINUTE(T590)-1,0),OFFSET('SLA-parameter DRIFT'!$A$1,2,Q590-1,4,3),3)
+VLOOKUP(TIME(HOUR(T590),MINUTE(T590)-1,0),OFFSET('SLA-parameter DRIFT'!$A$1,2,Q590-1,4,3),2)</f>
        <v>#N/A</v>
      </c>
      <c r="T590" s="191" t="e">
        <f ca="1">VLOOKUP(DATE(YEAR(G590),MONTH(G590),DAY(G590)),Virkedager!C:G,2,0)+
IF(VLOOKUP(DATE(YEAR(G590),MONTH(G590),DAY(G590)),Virkedager!C:G,2,0)=DATE(YEAR(G590),MONTH(G590),DAY(G590)),OFFSET('SLA-parameter DRIFT'!$A$1,R590,Q590-1),OFFSET('SLA-parameter DRIFT'!$A$1,3,Q590-1))</f>
        <v>#N/A</v>
      </c>
      <c r="U590" s="182" t="e">
        <f t="shared" ca="1" si="50"/>
        <v>#N/A</v>
      </c>
      <c r="V590" s="92" t="str">
        <f t="shared" si="46"/>
        <v/>
      </c>
      <c r="W590" s="192"/>
      <c r="Y590" s="193"/>
      <c r="Z590" s="193"/>
    </row>
    <row r="591" spans="2:26" s="60" customFormat="1" ht="15" x14ac:dyDescent="0.25">
      <c r="B591" s="183"/>
      <c r="C591" s="184"/>
      <c r="D591" s="80"/>
      <c r="E591" s="81"/>
      <c r="F591" s="86"/>
      <c r="G591" s="185"/>
      <c r="H591" s="82"/>
      <c r="I591" s="185"/>
      <c r="J591" s="82"/>
      <c r="K591" s="186"/>
      <c r="L591" s="187"/>
      <c r="M591" s="188" t="str">
        <f>IF(ISBLANK(E591),"",IF(E591&lt;&gt;"VULA Basis","Ikke viktig",IF(ISNUMBER(MATCH(D591,Postnummer!A:A,0)),VLOOKUP(D591,Postnummer!A:D,4,0),"Distrikt")))</f>
        <v/>
      </c>
      <c r="N591" s="188">
        <f t="shared" si="47"/>
        <v>0</v>
      </c>
      <c r="O591" s="188">
        <f t="shared" si="48"/>
        <v>0</v>
      </c>
      <c r="P591" s="189" t="str">
        <f t="shared" si="49"/>
        <v/>
      </c>
      <c r="Q591" s="182" t="e">
        <f>MATCH(P591,'SLA-parameter DRIFT'!$2:$2,0)</f>
        <v>#N/A</v>
      </c>
      <c r="R591" s="182" t="e">
        <f ca="1">MATCH(TIME(HOUR(H591),MINUTE(H591),SECOND(H591)),OFFSET('SLA-parameter DRIFT'!$A$1,0,Q591-1,1000,1))</f>
        <v>#N/A</v>
      </c>
      <c r="S591" s="190" t="e">
        <f ca="1">DATE(YEAR(T591),MONTH(T591),DAY(T591))
+VLOOKUP(TIME(HOUR(T591),MINUTE(T591)-1,0),OFFSET('SLA-parameter DRIFT'!$A$1,2,Q591-1,4,3),3)
+VLOOKUP(TIME(HOUR(T591),MINUTE(T591)-1,0),OFFSET('SLA-parameter DRIFT'!$A$1,2,Q591-1,4,3),2)</f>
        <v>#N/A</v>
      </c>
      <c r="T591" s="191" t="e">
        <f ca="1">VLOOKUP(DATE(YEAR(G591),MONTH(G591),DAY(G591)),Virkedager!C:G,2,0)+
IF(VLOOKUP(DATE(YEAR(G591),MONTH(G591),DAY(G591)),Virkedager!C:G,2,0)=DATE(YEAR(G591),MONTH(G591),DAY(G591)),OFFSET('SLA-parameter DRIFT'!$A$1,R591,Q591-1),OFFSET('SLA-parameter DRIFT'!$A$1,3,Q591-1))</f>
        <v>#N/A</v>
      </c>
      <c r="U591" s="182" t="e">
        <f t="shared" ca="1" si="50"/>
        <v>#N/A</v>
      </c>
      <c r="V591" s="92" t="str">
        <f t="shared" si="46"/>
        <v/>
      </c>
      <c r="W591" s="192"/>
      <c r="Y591" s="193"/>
      <c r="Z591" s="193"/>
    </row>
    <row r="592" spans="2:26" s="60" customFormat="1" ht="15" x14ac:dyDescent="0.25">
      <c r="B592" s="183"/>
      <c r="C592" s="184"/>
      <c r="D592" s="80"/>
      <c r="E592" s="81"/>
      <c r="F592" s="86"/>
      <c r="G592" s="185"/>
      <c r="H592" s="82"/>
      <c r="I592" s="185"/>
      <c r="J592" s="82"/>
      <c r="K592" s="186"/>
      <c r="L592" s="187"/>
      <c r="M592" s="188" t="str">
        <f>IF(ISBLANK(E592),"",IF(E592&lt;&gt;"VULA Basis","Ikke viktig",IF(ISNUMBER(MATCH(D592,Postnummer!A:A,0)),VLOOKUP(D592,Postnummer!A:D,4,0),"Distrikt")))</f>
        <v/>
      </c>
      <c r="N592" s="188">
        <f t="shared" si="47"/>
        <v>0</v>
      </c>
      <c r="O592" s="188">
        <f t="shared" si="48"/>
        <v>0</v>
      </c>
      <c r="P592" s="189" t="str">
        <f t="shared" si="49"/>
        <v/>
      </c>
      <c r="Q592" s="182" t="e">
        <f>MATCH(P592,'SLA-parameter DRIFT'!$2:$2,0)</f>
        <v>#N/A</v>
      </c>
      <c r="R592" s="182" t="e">
        <f ca="1">MATCH(TIME(HOUR(H592),MINUTE(H592),SECOND(H592)),OFFSET('SLA-parameter DRIFT'!$A$1,0,Q592-1,1000,1))</f>
        <v>#N/A</v>
      </c>
      <c r="S592" s="190" t="e">
        <f ca="1">DATE(YEAR(T592),MONTH(T592),DAY(T592))
+VLOOKUP(TIME(HOUR(T592),MINUTE(T592)-1,0),OFFSET('SLA-parameter DRIFT'!$A$1,2,Q592-1,4,3),3)
+VLOOKUP(TIME(HOUR(T592),MINUTE(T592)-1,0),OFFSET('SLA-parameter DRIFT'!$A$1,2,Q592-1,4,3),2)</f>
        <v>#N/A</v>
      </c>
      <c r="T592" s="191" t="e">
        <f ca="1">VLOOKUP(DATE(YEAR(G592),MONTH(G592),DAY(G592)),Virkedager!C:G,2,0)+
IF(VLOOKUP(DATE(YEAR(G592),MONTH(G592),DAY(G592)),Virkedager!C:G,2,0)=DATE(YEAR(G592),MONTH(G592),DAY(G592)),OFFSET('SLA-parameter DRIFT'!$A$1,R592,Q592-1),OFFSET('SLA-parameter DRIFT'!$A$1,3,Q592-1))</f>
        <v>#N/A</v>
      </c>
      <c r="U592" s="182" t="e">
        <f t="shared" ca="1" si="50"/>
        <v>#N/A</v>
      </c>
      <c r="V592" s="92" t="str">
        <f t="shared" si="46"/>
        <v/>
      </c>
      <c r="W592" s="192"/>
      <c r="Y592" s="193"/>
      <c r="Z592" s="193"/>
    </row>
    <row r="593" spans="2:26" s="60" customFormat="1" ht="15" x14ac:dyDescent="0.25">
      <c r="B593" s="183"/>
      <c r="C593" s="184"/>
      <c r="D593" s="80"/>
      <c r="E593" s="81"/>
      <c r="F593" s="86"/>
      <c r="G593" s="185"/>
      <c r="H593" s="82"/>
      <c r="I593" s="185"/>
      <c r="J593" s="82"/>
      <c r="K593" s="186"/>
      <c r="L593" s="187"/>
      <c r="M593" s="188" t="str">
        <f>IF(ISBLANK(E593),"",IF(E593&lt;&gt;"VULA Basis","Ikke viktig",IF(ISNUMBER(MATCH(D593,Postnummer!A:A,0)),VLOOKUP(D593,Postnummer!A:D,4,0),"Distrikt")))</f>
        <v/>
      </c>
      <c r="N593" s="188">
        <f t="shared" si="47"/>
        <v>0</v>
      </c>
      <c r="O593" s="188">
        <f t="shared" si="48"/>
        <v>0</v>
      </c>
      <c r="P593" s="189" t="str">
        <f t="shared" si="49"/>
        <v/>
      </c>
      <c r="Q593" s="182" t="e">
        <f>MATCH(P593,'SLA-parameter DRIFT'!$2:$2,0)</f>
        <v>#N/A</v>
      </c>
      <c r="R593" s="182" t="e">
        <f ca="1">MATCH(TIME(HOUR(H593),MINUTE(H593),SECOND(H593)),OFFSET('SLA-parameter DRIFT'!$A$1,0,Q593-1,1000,1))</f>
        <v>#N/A</v>
      </c>
      <c r="S593" s="190" t="e">
        <f ca="1">DATE(YEAR(T593),MONTH(T593),DAY(T593))
+VLOOKUP(TIME(HOUR(T593),MINUTE(T593)-1,0),OFFSET('SLA-parameter DRIFT'!$A$1,2,Q593-1,4,3),3)
+VLOOKUP(TIME(HOUR(T593),MINUTE(T593)-1,0),OFFSET('SLA-parameter DRIFT'!$A$1,2,Q593-1,4,3),2)</f>
        <v>#N/A</v>
      </c>
      <c r="T593" s="191" t="e">
        <f ca="1">VLOOKUP(DATE(YEAR(G593),MONTH(G593),DAY(G593)),Virkedager!C:G,2,0)+
IF(VLOOKUP(DATE(YEAR(G593),MONTH(G593),DAY(G593)),Virkedager!C:G,2,0)=DATE(YEAR(G593),MONTH(G593),DAY(G593)),OFFSET('SLA-parameter DRIFT'!$A$1,R593,Q593-1),OFFSET('SLA-parameter DRIFT'!$A$1,3,Q593-1))</f>
        <v>#N/A</v>
      </c>
      <c r="U593" s="182" t="e">
        <f t="shared" ca="1" si="50"/>
        <v>#N/A</v>
      </c>
      <c r="V593" s="92" t="str">
        <f t="shared" si="46"/>
        <v/>
      </c>
      <c r="W593" s="192"/>
      <c r="Y593" s="193"/>
      <c r="Z593" s="193"/>
    </row>
    <row r="594" spans="2:26" s="60" customFormat="1" ht="15" x14ac:dyDescent="0.25">
      <c r="B594" s="183"/>
      <c r="C594" s="184"/>
      <c r="D594" s="80"/>
      <c r="E594" s="81"/>
      <c r="F594" s="86"/>
      <c r="G594" s="185"/>
      <c r="H594" s="82"/>
      <c r="I594" s="185"/>
      <c r="J594" s="82"/>
      <c r="K594" s="186"/>
      <c r="L594" s="187"/>
      <c r="M594" s="188" t="str">
        <f>IF(ISBLANK(E594),"",IF(E594&lt;&gt;"VULA Basis","Ikke viktig",IF(ISNUMBER(MATCH(D594,Postnummer!A:A,0)),VLOOKUP(D594,Postnummer!A:D,4,0),"Distrikt")))</f>
        <v/>
      </c>
      <c r="N594" s="188">
        <f t="shared" si="47"/>
        <v>0</v>
      </c>
      <c r="O594" s="188">
        <f t="shared" si="48"/>
        <v>0</v>
      </c>
      <c r="P594" s="189" t="str">
        <f t="shared" si="49"/>
        <v/>
      </c>
      <c r="Q594" s="182" t="e">
        <f>MATCH(P594,'SLA-parameter DRIFT'!$2:$2,0)</f>
        <v>#N/A</v>
      </c>
      <c r="R594" s="182" t="e">
        <f ca="1">MATCH(TIME(HOUR(H594),MINUTE(H594),SECOND(H594)),OFFSET('SLA-parameter DRIFT'!$A$1,0,Q594-1,1000,1))</f>
        <v>#N/A</v>
      </c>
      <c r="S594" s="190" t="e">
        <f ca="1">DATE(YEAR(T594),MONTH(T594),DAY(T594))
+VLOOKUP(TIME(HOUR(T594),MINUTE(T594)-1,0),OFFSET('SLA-parameter DRIFT'!$A$1,2,Q594-1,4,3),3)
+VLOOKUP(TIME(HOUR(T594),MINUTE(T594)-1,0),OFFSET('SLA-parameter DRIFT'!$A$1,2,Q594-1,4,3),2)</f>
        <v>#N/A</v>
      </c>
      <c r="T594" s="191" t="e">
        <f ca="1">VLOOKUP(DATE(YEAR(G594),MONTH(G594),DAY(G594)),Virkedager!C:G,2,0)+
IF(VLOOKUP(DATE(YEAR(G594),MONTH(G594),DAY(G594)),Virkedager!C:G,2,0)=DATE(YEAR(G594),MONTH(G594),DAY(G594)),OFFSET('SLA-parameter DRIFT'!$A$1,R594,Q594-1),OFFSET('SLA-parameter DRIFT'!$A$1,3,Q594-1))</f>
        <v>#N/A</v>
      </c>
      <c r="U594" s="182" t="e">
        <f t="shared" ca="1" si="50"/>
        <v>#N/A</v>
      </c>
      <c r="V594" s="92" t="str">
        <f t="shared" si="46"/>
        <v/>
      </c>
      <c r="W594" s="192"/>
      <c r="Y594" s="193"/>
      <c r="Z594" s="193"/>
    </row>
    <row r="595" spans="2:26" s="60" customFormat="1" ht="15" x14ac:dyDescent="0.25">
      <c r="B595" s="183"/>
      <c r="C595" s="184"/>
      <c r="D595" s="80"/>
      <c r="E595" s="81"/>
      <c r="F595" s="86"/>
      <c r="G595" s="185"/>
      <c r="H595" s="82"/>
      <c r="I595" s="185"/>
      <c r="J595" s="82"/>
      <c r="K595" s="186"/>
      <c r="L595" s="187"/>
      <c r="M595" s="188" t="str">
        <f>IF(ISBLANK(E595),"",IF(E595&lt;&gt;"VULA Basis","Ikke viktig",IF(ISNUMBER(MATCH(D595,Postnummer!A:A,0)),VLOOKUP(D595,Postnummer!A:D,4,0),"Distrikt")))</f>
        <v/>
      </c>
      <c r="N595" s="188">
        <f t="shared" si="47"/>
        <v>0</v>
      </c>
      <c r="O595" s="188">
        <f t="shared" si="48"/>
        <v>0</v>
      </c>
      <c r="P595" s="189" t="str">
        <f t="shared" si="49"/>
        <v/>
      </c>
      <c r="Q595" s="182" t="e">
        <f>MATCH(P595,'SLA-parameter DRIFT'!$2:$2,0)</f>
        <v>#N/A</v>
      </c>
      <c r="R595" s="182" t="e">
        <f ca="1">MATCH(TIME(HOUR(H595),MINUTE(H595),SECOND(H595)),OFFSET('SLA-parameter DRIFT'!$A$1,0,Q595-1,1000,1))</f>
        <v>#N/A</v>
      </c>
      <c r="S595" s="190" t="e">
        <f ca="1">DATE(YEAR(T595),MONTH(T595),DAY(T595))
+VLOOKUP(TIME(HOUR(T595),MINUTE(T595)-1,0),OFFSET('SLA-parameter DRIFT'!$A$1,2,Q595-1,4,3),3)
+VLOOKUP(TIME(HOUR(T595),MINUTE(T595)-1,0),OFFSET('SLA-parameter DRIFT'!$A$1,2,Q595-1,4,3),2)</f>
        <v>#N/A</v>
      </c>
      <c r="T595" s="191" t="e">
        <f ca="1">VLOOKUP(DATE(YEAR(G595),MONTH(G595),DAY(G595)),Virkedager!C:G,2,0)+
IF(VLOOKUP(DATE(YEAR(G595),MONTH(G595),DAY(G595)),Virkedager!C:G,2,0)=DATE(YEAR(G595),MONTH(G595),DAY(G595)),OFFSET('SLA-parameter DRIFT'!$A$1,R595,Q595-1),OFFSET('SLA-parameter DRIFT'!$A$1,3,Q595-1))</f>
        <v>#N/A</v>
      </c>
      <c r="U595" s="182" t="e">
        <f t="shared" ca="1" si="50"/>
        <v>#N/A</v>
      </c>
      <c r="V595" s="92" t="str">
        <f t="shared" si="46"/>
        <v/>
      </c>
      <c r="W595" s="192"/>
      <c r="Y595" s="193"/>
      <c r="Z595" s="193"/>
    </row>
    <row r="596" spans="2:26" s="60" customFormat="1" ht="15" x14ac:dyDescent="0.25">
      <c r="B596" s="183"/>
      <c r="C596" s="184"/>
      <c r="D596" s="80"/>
      <c r="E596" s="81"/>
      <c r="F596" s="86"/>
      <c r="G596" s="185"/>
      <c r="H596" s="82"/>
      <c r="I596" s="185"/>
      <c r="J596" s="82"/>
      <c r="K596" s="186"/>
      <c r="L596" s="187"/>
      <c r="M596" s="188" t="str">
        <f>IF(ISBLANK(E596),"",IF(E596&lt;&gt;"VULA Basis","Ikke viktig",IF(ISNUMBER(MATCH(D596,Postnummer!A:A,0)),VLOOKUP(D596,Postnummer!A:D,4,0),"Distrikt")))</f>
        <v/>
      </c>
      <c r="N596" s="188">
        <f t="shared" si="47"/>
        <v>0</v>
      </c>
      <c r="O596" s="188">
        <f t="shared" si="48"/>
        <v>0</v>
      </c>
      <c r="P596" s="189" t="str">
        <f t="shared" si="49"/>
        <v/>
      </c>
      <c r="Q596" s="182" t="e">
        <f>MATCH(P596,'SLA-parameter DRIFT'!$2:$2,0)</f>
        <v>#N/A</v>
      </c>
      <c r="R596" s="182" t="e">
        <f ca="1">MATCH(TIME(HOUR(H596),MINUTE(H596),SECOND(H596)),OFFSET('SLA-parameter DRIFT'!$A$1,0,Q596-1,1000,1))</f>
        <v>#N/A</v>
      </c>
      <c r="S596" s="190" t="e">
        <f ca="1">DATE(YEAR(T596),MONTH(T596),DAY(T596))
+VLOOKUP(TIME(HOUR(T596),MINUTE(T596)-1,0),OFFSET('SLA-parameter DRIFT'!$A$1,2,Q596-1,4,3),3)
+VLOOKUP(TIME(HOUR(T596),MINUTE(T596)-1,0),OFFSET('SLA-parameter DRIFT'!$A$1,2,Q596-1,4,3),2)</f>
        <v>#N/A</v>
      </c>
      <c r="T596" s="191" t="e">
        <f ca="1">VLOOKUP(DATE(YEAR(G596),MONTH(G596),DAY(G596)),Virkedager!C:G,2,0)+
IF(VLOOKUP(DATE(YEAR(G596),MONTH(G596),DAY(G596)),Virkedager!C:G,2,0)=DATE(YEAR(G596),MONTH(G596),DAY(G596)),OFFSET('SLA-parameter DRIFT'!$A$1,R596,Q596-1),OFFSET('SLA-parameter DRIFT'!$A$1,3,Q596-1))</f>
        <v>#N/A</v>
      </c>
      <c r="U596" s="182" t="e">
        <f t="shared" ca="1" si="50"/>
        <v>#N/A</v>
      </c>
      <c r="V596" s="92" t="str">
        <f t="shared" si="46"/>
        <v/>
      </c>
      <c r="W596" s="192"/>
      <c r="Y596" s="193"/>
      <c r="Z596" s="193"/>
    </row>
    <row r="597" spans="2:26" s="60" customFormat="1" ht="15" x14ac:dyDescent="0.25">
      <c r="B597" s="183"/>
      <c r="C597" s="184"/>
      <c r="D597" s="80"/>
      <c r="E597" s="81"/>
      <c r="F597" s="86"/>
      <c r="G597" s="185"/>
      <c r="H597" s="82"/>
      <c r="I597" s="185"/>
      <c r="J597" s="82"/>
      <c r="K597" s="186"/>
      <c r="L597" s="187"/>
      <c r="M597" s="188" t="str">
        <f>IF(ISBLANK(E597),"",IF(E597&lt;&gt;"VULA Basis","Ikke viktig",IF(ISNUMBER(MATCH(D597,Postnummer!A:A,0)),VLOOKUP(D597,Postnummer!A:D,4,0),"Distrikt")))</f>
        <v/>
      </c>
      <c r="N597" s="188">
        <f t="shared" si="47"/>
        <v>0</v>
      </c>
      <c r="O597" s="188">
        <f t="shared" si="48"/>
        <v>0</v>
      </c>
      <c r="P597" s="189" t="str">
        <f t="shared" si="49"/>
        <v/>
      </c>
      <c r="Q597" s="182" t="e">
        <f>MATCH(P597,'SLA-parameter DRIFT'!$2:$2,0)</f>
        <v>#N/A</v>
      </c>
      <c r="R597" s="182" t="e">
        <f ca="1">MATCH(TIME(HOUR(H597),MINUTE(H597),SECOND(H597)),OFFSET('SLA-parameter DRIFT'!$A$1,0,Q597-1,1000,1))</f>
        <v>#N/A</v>
      </c>
      <c r="S597" s="190" t="e">
        <f ca="1">DATE(YEAR(T597),MONTH(T597),DAY(T597))
+VLOOKUP(TIME(HOUR(T597),MINUTE(T597)-1,0),OFFSET('SLA-parameter DRIFT'!$A$1,2,Q597-1,4,3),3)
+VLOOKUP(TIME(HOUR(T597),MINUTE(T597)-1,0),OFFSET('SLA-parameter DRIFT'!$A$1,2,Q597-1,4,3),2)</f>
        <v>#N/A</v>
      </c>
      <c r="T597" s="191" t="e">
        <f ca="1">VLOOKUP(DATE(YEAR(G597),MONTH(G597),DAY(G597)),Virkedager!C:G,2,0)+
IF(VLOOKUP(DATE(YEAR(G597),MONTH(G597),DAY(G597)),Virkedager!C:G,2,0)=DATE(YEAR(G597),MONTH(G597),DAY(G597)),OFFSET('SLA-parameter DRIFT'!$A$1,R597,Q597-1),OFFSET('SLA-parameter DRIFT'!$A$1,3,Q597-1))</f>
        <v>#N/A</v>
      </c>
      <c r="U597" s="182" t="e">
        <f t="shared" ca="1" si="50"/>
        <v>#N/A</v>
      </c>
      <c r="V597" s="92" t="str">
        <f t="shared" si="46"/>
        <v/>
      </c>
      <c r="W597" s="192"/>
      <c r="Y597" s="193"/>
      <c r="Z597" s="193"/>
    </row>
    <row r="598" spans="2:26" s="60" customFormat="1" ht="15" x14ac:dyDescent="0.25">
      <c r="B598" s="183"/>
      <c r="C598" s="184"/>
      <c r="D598" s="80"/>
      <c r="E598" s="81"/>
      <c r="F598" s="86"/>
      <c r="G598" s="185"/>
      <c r="H598" s="82"/>
      <c r="I598" s="185"/>
      <c r="J598" s="82"/>
      <c r="K598" s="186"/>
      <c r="L598" s="187"/>
      <c r="M598" s="188" t="str">
        <f>IF(ISBLANK(E598),"",IF(E598&lt;&gt;"VULA Basis","Ikke viktig",IF(ISNUMBER(MATCH(D598,Postnummer!A:A,0)),VLOOKUP(D598,Postnummer!A:D,4,0),"Distrikt")))</f>
        <v/>
      </c>
      <c r="N598" s="188">
        <f t="shared" si="47"/>
        <v>0</v>
      </c>
      <c r="O598" s="188">
        <f t="shared" si="48"/>
        <v>0</v>
      </c>
      <c r="P598" s="189" t="str">
        <f t="shared" si="49"/>
        <v/>
      </c>
      <c r="Q598" s="182" t="e">
        <f>MATCH(P598,'SLA-parameter DRIFT'!$2:$2,0)</f>
        <v>#N/A</v>
      </c>
      <c r="R598" s="182" t="e">
        <f ca="1">MATCH(TIME(HOUR(H598),MINUTE(H598),SECOND(H598)),OFFSET('SLA-parameter DRIFT'!$A$1,0,Q598-1,1000,1))</f>
        <v>#N/A</v>
      </c>
      <c r="S598" s="190" t="e">
        <f ca="1">DATE(YEAR(T598),MONTH(T598),DAY(T598))
+VLOOKUP(TIME(HOUR(T598),MINUTE(T598)-1,0),OFFSET('SLA-parameter DRIFT'!$A$1,2,Q598-1,4,3),3)
+VLOOKUP(TIME(HOUR(T598),MINUTE(T598)-1,0),OFFSET('SLA-parameter DRIFT'!$A$1,2,Q598-1,4,3),2)</f>
        <v>#N/A</v>
      </c>
      <c r="T598" s="191" t="e">
        <f ca="1">VLOOKUP(DATE(YEAR(G598),MONTH(G598),DAY(G598)),Virkedager!C:G,2,0)+
IF(VLOOKUP(DATE(YEAR(G598),MONTH(G598),DAY(G598)),Virkedager!C:G,2,0)=DATE(YEAR(G598),MONTH(G598),DAY(G598)),OFFSET('SLA-parameter DRIFT'!$A$1,R598,Q598-1),OFFSET('SLA-parameter DRIFT'!$A$1,3,Q598-1))</f>
        <v>#N/A</v>
      </c>
      <c r="U598" s="182" t="e">
        <f t="shared" ca="1" si="50"/>
        <v>#N/A</v>
      </c>
      <c r="V598" s="92" t="str">
        <f t="shared" si="46"/>
        <v/>
      </c>
      <c r="W598" s="192"/>
      <c r="Y598" s="193"/>
      <c r="Z598" s="193"/>
    </row>
    <row r="599" spans="2:26" s="60" customFormat="1" ht="15" x14ac:dyDescent="0.25">
      <c r="B599" s="183"/>
      <c r="C599" s="184"/>
      <c r="D599" s="80"/>
      <c r="E599" s="81"/>
      <c r="F599" s="86"/>
      <c r="G599" s="185"/>
      <c r="H599" s="82"/>
      <c r="I599" s="185"/>
      <c r="J599" s="82"/>
      <c r="K599" s="186"/>
      <c r="L599" s="187"/>
      <c r="M599" s="188" t="str">
        <f>IF(ISBLANK(E599),"",IF(E599&lt;&gt;"VULA Basis","Ikke viktig",IF(ISNUMBER(MATCH(D599,Postnummer!A:A,0)),VLOOKUP(D599,Postnummer!A:D,4,0),"Distrikt")))</f>
        <v/>
      </c>
      <c r="N599" s="188">
        <f t="shared" si="47"/>
        <v>0</v>
      </c>
      <c r="O599" s="188">
        <f t="shared" si="48"/>
        <v>0</v>
      </c>
      <c r="P599" s="189" t="str">
        <f t="shared" si="49"/>
        <v/>
      </c>
      <c r="Q599" s="182" t="e">
        <f>MATCH(P599,'SLA-parameter DRIFT'!$2:$2,0)</f>
        <v>#N/A</v>
      </c>
      <c r="R599" s="182" t="e">
        <f ca="1">MATCH(TIME(HOUR(H599),MINUTE(H599),SECOND(H599)),OFFSET('SLA-parameter DRIFT'!$A$1,0,Q599-1,1000,1))</f>
        <v>#N/A</v>
      </c>
      <c r="S599" s="190" t="e">
        <f ca="1">DATE(YEAR(T599),MONTH(T599),DAY(T599))
+VLOOKUP(TIME(HOUR(T599),MINUTE(T599)-1,0),OFFSET('SLA-parameter DRIFT'!$A$1,2,Q599-1,4,3),3)
+VLOOKUP(TIME(HOUR(T599),MINUTE(T599)-1,0),OFFSET('SLA-parameter DRIFT'!$A$1,2,Q599-1,4,3),2)</f>
        <v>#N/A</v>
      </c>
      <c r="T599" s="191" t="e">
        <f ca="1">VLOOKUP(DATE(YEAR(G599),MONTH(G599),DAY(G599)),Virkedager!C:G,2,0)+
IF(VLOOKUP(DATE(YEAR(G599),MONTH(G599),DAY(G599)),Virkedager!C:G,2,0)=DATE(YEAR(G599),MONTH(G599),DAY(G599)),OFFSET('SLA-parameter DRIFT'!$A$1,R599,Q599-1),OFFSET('SLA-parameter DRIFT'!$A$1,3,Q599-1))</f>
        <v>#N/A</v>
      </c>
      <c r="U599" s="182" t="e">
        <f t="shared" ca="1" si="50"/>
        <v>#N/A</v>
      </c>
      <c r="V599" s="92" t="str">
        <f t="shared" si="46"/>
        <v/>
      </c>
      <c r="W599" s="192"/>
      <c r="Y599" s="193"/>
      <c r="Z599" s="193"/>
    </row>
    <row r="600" spans="2:26" s="60" customFormat="1" ht="15" x14ac:dyDescent="0.25">
      <c r="B600" s="183"/>
      <c r="C600" s="184"/>
      <c r="D600" s="80"/>
      <c r="E600" s="81"/>
      <c r="F600" s="86"/>
      <c r="G600" s="185"/>
      <c r="H600" s="82"/>
      <c r="I600" s="185"/>
      <c r="J600" s="82"/>
      <c r="K600" s="186"/>
      <c r="L600" s="187"/>
      <c r="M600" s="188" t="str">
        <f>IF(ISBLANK(E600),"",IF(E600&lt;&gt;"VULA Basis","Ikke viktig",IF(ISNUMBER(MATCH(D600,Postnummer!A:A,0)),VLOOKUP(D600,Postnummer!A:D,4,0),"Distrikt")))</f>
        <v/>
      </c>
      <c r="N600" s="188">
        <f t="shared" si="47"/>
        <v>0</v>
      </c>
      <c r="O600" s="188">
        <f t="shared" si="48"/>
        <v>0</v>
      </c>
      <c r="P600" s="189" t="str">
        <f t="shared" si="49"/>
        <v/>
      </c>
      <c r="Q600" s="182" t="e">
        <f>MATCH(P600,'SLA-parameter DRIFT'!$2:$2,0)</f>
        <v>#N/A</v>
      </c>
      <c r="R600" s="182" t="e">
        <f ca="1">MATCH(TIME(HOUR(H600),MINUTE(H600),SECOND(H600)),OFFSET('SLA-parameter DRIFT'!$A$1,0,Q600-1,1000,1))</f>
        <v>#N/A</v>
      </c>
      <c r="S600" s="190" t="e">
        <f ca="1">DATE(YEAR(T600),MONTH(T600),DAY(T600))
+VLOOKUP(TIME(HOUR(T600),MINUTE(T600)-1,0),OFFSET('SLA-parameter DRIFT'!$A$1,2,Q600-1,4,3),3)
+VLOOKUP(TIME(HOUR(T600),MINUTE(T600)-1,0),OFFSET('SLA-parameter DRIFT'!$A$1,2,Q600-1,4,3),2)</f>
        <v>#N/A</v>
      </c>
      <c r="T600" s="191" t="e">
        <f ca="1">VLOOKUP(DATE(YEAR(G600),MONTH(G600),DAY(G600)),Virkedager!C:G,2,0)+
IF(VLOOKUP(DATE(YEAR(G600),MONTH(G600),DAY(G600)),Virkedager!C:G,2,0)=DATE(YEAR(G600),MONTH(G600),DAY(G600)),OFFSET('SLA-parameter DRIFT'!$A$1,R600,Q600-1),OFFSET('SLA-parameter DRIFT'!$A$1,3,Q600-1))</f>
        <v>#N/A</v>
      </c>
      <c r="U600" s="182" t="e">
        <f t="shared" ca="1" si="50"/>
        <v>#N/A</v>
      </c>
      <c r="V600" s="92" t="str">
        <f t="shared" si="46"/>
        <v/>
      </c>
      <c r="W600" s="192"/>
      <c r="Y600" s="193"/>
      <c r="Z600" s="193"/>
    </row>
    <row r="601" spans="2:26" s="60" customFormat="1" ht="15" x14ac:dyDescent="0.25">
      <c r="B601" s="183"/>
      <c r="C601" s="184"/>
      <c r="D601" s="80"/>
      <c r="E601" s="81"/>
      <c r="F601" s="86"/>
      <c r="G601" s="185"/>
      <c r="H601" s="82"/>
      <c r="I601" s="185"/>
      <c r="J601" s="82"/>
      <c r="K601" s="186"/>
      <c r="L601" s="187"/>
      <c r="M601" s="188" t="str">
        <f>IF(ISBLANK(E601),"",IF(E601&lt;&gt;"VULA Basis","Ikke viktig",IF(ISNUMBER(MATCH(D601,Postnummer!A:A,0)),VLOOKUP(D601,Postnummer!A:D,4,0),"Distrikt")))</f>
        <v/>
      </c>
      <c r="N601" s="188">
        <f t="shared" si="47"/>
        <v>0</v>
      </c>
      <c r="O601" s="188">
        <f t="shared" si="48"/>
        <v>0</v>
      </c>
      <c r="P601" s="189" t="str">
        <f t="shared" si="49"/>
        <v/>
      </c>
      <c r="Q601" s="182" t="e">
        <f>MATCH(P601,'SLA-parameter DRIFT'!$2:$2,0)</f>
        <v>#N/A</v>
      </c>
      <c r="R601" s="182" t="e">
        <f ca="1">MATCH(TIME(HOUR(H601),MINUTE(H601),SECOND(H601)),OFFSET('SLA-parameter DRIFT'!$A$1,0,Q601-1,1000,1))</f>
        <v>#N/A</v>
      </c>
      <c r="S601" s="190" t="e">
        <f ca="1">DATE(YEAR(T601),MONTH(T601),DAY(T601))
+VLOOKUP(TIME(HOUR(T601),MINUTE(T601)-1,0),OFFSET('SLA-parameter DRIFT'!$A$1,2,Q601-1,4,3),3)
+VLOOKUP(TIME(HOUR(T601),MINUTE(T601)-1,0),OFFSET('SLA-parameter DRIFT'!$A$1,2,Q601-1,4,3),2)</f>
        <v>#N/A</v>
      </c>
      <c r="T601" s="191" t="e">
        <f ca="1">VLOOKUP(DATE(YEAR(G601),MONTH(G601),DAY(G601)),Virkedager!C:G,2,0)+
IF(VLOOKUP(DATE(YEAR(G601),MONTH(G601),DAY(G601)),Virkedager!C:G,2,0)=DATE(YEAR(G601),MONTH(G601),DAY(G601)),OFFSET('SLA-parameter DRIFT'!$A$1,R601,Q601-1),OFFSET('SLA-parameter DRIFT'!$A$1,3,Q601-1))</f>
        <v>#N/A</v>
      </c>
      <c r="U601" s="182" t="e">
        <f t="shared" ca="1" si="50"/>
        <v>#N/A</v>
      </c>
      <c r="V601" s="92" t="str">
        <f t="shared" si="46"/>
        <v/>
      </c>
      <c r="W601" s="192"/>
      <c r="Y601" s="193"/>
      <c r="Z601" s="193"/>
    </row>
    <row r="602" spans="2:26" s="60" customFormat="1" ht="15" x14ac:dyDescent="0.25">
      <c r="B602" s="183"/>
      <c r="C602" s="184"/>
      <c r="D602" s="80"/>
      <c r="E602" s="81"/>
      <c r="F602" s="86"/>
      <c r="G602" s="185"/>
      <c r="H602" s="82"/>
      <c r="I602" s="185"/>
      <c r="J602" s="82"/>
      <c r="K602" s="186"/>
      <c r="L602" s="187"/>
      <c r="M602" s="188" t="str">
        <f>IF(ISBLANK(E602),"",IF(E602&lt;&gt;"VULA Basis","Ikke viktig",IF(ISNUMBER(MATCH(D602,Postnummer!A:A,0)),VLOOKUP(D602,Postnummer!A:D,4,0),"Distrikt")))</f>
        <v/>
      </c>
      <c r="N602" s="188">
        <f t="shared" si="47"/>
        <v>0</v>
      </c>
      <c r="O602" s="188">
        <f t="shared" si="48"/>
        <v>0</v>
      </c>
      <c r="P602" s="189" t="str">
        <f t="shared" si="49"/>
        <v/>
      </c>
      <c r="Q602" s="182" t="e">
        <f>MATCH(P602,'SLA-parameter DRIFT'!$2:$2,0)</f>
        <v>#N/A</v>
      </c>
      <c r="R602" s="182" t="e">
        <f ca="1">MATCH(TIME(HOUR(H602),MINUTE(H602),SECOND(H602)),OFFSET('SLA-parameter DRIFT'!$A$1,0,Q602-1,1000,1))</f>
        <v>#N/A</v>
      </c>
      <c r="S602" s="190" t="e">
        <f ca="1">DATE(YEAR(T602),MONTH(T602),DAY(T602))
+VLOOKUP(TIME(HOUR(T602),MINUTE(T602)-1,0),OFFSET('SLA-parameter DRIFT'!$A$1,2,Q602-1,4,3),3)
+VLOOKUP(TIME(HOUR(T602),MINUTE(T602)-1,0),OFFSET('SLA-parameter DRIFT'!$A$1,2,Q602-1,4,3),2)</f>
        <v>#N/A</v>
      </c>
      <c r="T602" s="191" t="e">
        <f ca="1">VLOOKUP(DATE(YEAR(G602),MONTH(G602),DAY(G602)),Virkedager!C:G,2,0)+
IF(VLOOKUP(DATE(YEAR(G602),MONTH(G602),DAY(G602)),Virkedager!C:G,2,0)=DATE(YEAR(G602),MONTH(G602),DAY(G602)),OFFSET('SLA-parameter DRIFT'!$A$1,R602,Q602-1),OFFSET('SLA-parameter DRIFT'!$A$1,3,Q602-1))</f>
        <v>#N/A</v>
      </c>
      <c r="U602" s="182" t="e">
        <f t="shared" ca="1" si="50"/>
        <v>#N/A</v>
      </c>
      <c r="V602" s="92" t="str">
        <f t="shared" si="46"/>
        <v/>
      </c>
      <c r="W602" s="192"/>
      <c r="Y602" s="193"/>
      <c r="Z602" s="193"/>
    </row>
    <row r="603" spans="2:26" s="60" customFormat="1" ht="15" x14ac:dyDescent="0.25">
      <c r="B603" s="183"/>
      <c r="C603" s="184"/>
      <c r="D603" s="80"/>
      <c r="E603" s="81"/>
      <c r="F603" s="86"/>
      <c r="G603" s="185"/>
      <c r="H603" s="82"/>
      <c r="I603" s="185"/>
      <c r="J603" s="82"/>
      <c r="K603" s="186"/>
      <c r="L603" s="187"/>
      <c r="M603" s="188" t="str">
        <f>IF(ISBLANK(E603),"",IF(E603&lt;&gt;"VULA Basis","Ikke viktig",IF(ISNUMBER(MATCH(D603,Postnummer!A:A,0)),VLOOKUP(D603,Postnummer!A:D,4,0),"Distrikt")))</f>
        <v/>
      </c>
      <c r="N603" s="188">
        <f t="shared" si="47"/>
        <v>0</v>
      </c>
      <c r="O603" s="188">
        <f t="shared" si="48"/>
        <v>0</v>
      </c>
      <c r="P603" s="189" t="str">
        <f t="shared" si="49"/>
        <v/>
      </c>
      <c r="Q603" s="182" t="e">
        <f>MATCH(P603,'SLA-parameter DRIFT'!$2:$2,0)</f>
        <v>#N/A</v>
      </c>
      <c r="R603" s="182" t="e">
        <f ca="1">MATCH(TIME(HOUR(H603),MINUTE(H603),SECOND(H603)),OFFSET('SLA-parameter DRIFT'!$A$1,0,Q603-1,1000,1))</f>
        <v>#N/A</v>
      </c>
      <c r="S603" s="190" t="e">
        <f ca="1">DATE(YEAR(T603),MONTH(T603),DAY(T603))
+VLOOKUP(TIME(HOUR(T603),MINUTE(T603)-1,0),OFFSET('SLA-parameter DRIFT'!$A$1,2,Q603-1,4,3),3)
+VLOOKUP(TIME(HOUR(T603),MINUTE(T603)-1,0),OFFSET('SLA-parameter DRIFT'!$A$1,2,Q603-1,4,3),2)</f>
        <v>#N/A</v>
      </c>
      <c r="T603" s="191" t="e">
        <f ca="1">VLOOKUP(DATE(YEAR(G603),MONTH(G603),DAY(G603)),Virkedager!C:G,2,0)+
IF(VLOOKUP(DATE(YEAR(G603),MONTH(G603),DAY(G603)),Virkedager!C:G,2,0)=DATE(YEAR(G603),MONTH(G603),DAY(G603)),OFFSET('SLA-parameter DRIFT'!$A$1,R603,Q603-1),OFFSET('SLA-parameter DRIFT'!$A$1,3,Q603-1))</f>
        <v>#N/A</v>
      </c>
      <c r="U603" s="182" t="e">
        <f t="shared" ca="1" si="50"/>
        <v>#N/A</v>
      </c>
      <c r="V603" s="92" t="str">
        <f t="shared" si="46"/>
        <v/>
      </c>
      <c r="W603" s="192"/>
      <c r="Y603" s="193"/>
      <c r="Z603" s="193"/>
    </row>
    <row r="604" spans="2:26" s="60" customFormat="1" ht="15" x14ac:dyDescent="0.25">
      <c r="B604" s="183"/>
      <c r="C604" s="184"/>
      <c r="D604" s="80"/>
      <c r="E604" s="81"/>
      <c r="F604" s="86"/>
      <c r="G604" s="185"/>
      <c r="H604" s="82"/>
      <c r="I604" s="185"/>
      <c r="J604" s="82"/>
      <c r="K604" s="186"/>
      <c r="L604" s="187"/>
      <c r="M604" s="188" t="str">
        <f>IF(ISBLANK(E604),"",IF(E604&lt;&gt;"VULA Basis","Ikke viktig",IF(ISNUMBER(MATCH(D604,Postnummer!A:A,0)),VLOOKUP(D604,Postnummer!A:D,4,0),"Distrikt")))</f>
        <v/>
      </c>
      <c r="N604" s="188">
        <f t="shared" si="47"/>
        <v>0</v>
      </c>
      <c r="O604" s="188">
        <f t="shared" si="48"/>
        <v>0</v>
      </c>
      <c r="P604" s="189" t="str">
        <f t="shared" si="49"/>
        <v/>
      </c>
      <c r="Q604" s="182" t="e">
        <f>MATCH(P604,'SLA-parameter DRIFT'!$2:$2,0)</f>
        <v>#N/A</v>
      </c>
      <c r="R604" s="182" t="e">
        <f ca="1">MATCH(TIME(HOUR(H604),MINUTE(H604),SECOND(H604)),OFFSET('SLA-parameter DRIFT'!$A$1,0,Q604-1,1000,1))</f>
        <v>#N/A</v>
      </c>
      <c r="S604" s="190" t="e">
        <f ca="1">DATE(YEAR(T604),MONTH(T604),DAY(T604))
+VLOOKUP(TIME(HOUR(T604),MINUTE(T604)-1,0),OFFSET('SLA-parameter DRIFT'!$A$1,2,Q604-1,4,3),3)
+VLOOKUP(TIME(HOUR(T604),MINUTE(T604)-1,0),OFFSET('SLA-parameter DRIFT'!$A$1,2,Q604-1,4,3),2)</f>
        <v>#N/A</v>
      </c>
      <c r="T604" s="191" t="e">
        <f ca="1">VLOOKUP(DATE(YEAR(G604),MONTH(G604),DAY(G604)),Virkedager!C:G,2,0)+
IF(VLOOKUP(DATE(YEAR(G604),MONTH(G604),DAY(G604)),Virkedager!C:G,2,0)=DATE(YEAR(G604),MONTH(G604),DAY(G604)),OFFSET('SLA-parameter DRIFT'!$A$1,R604,Q604-1),OFFSET('SLA-parameter DRIFT'!$A$1,3,Q604-1))</f>
        <v>#N/A</v>
      </c>
      <c r="U604" s="182" t="e">
        <f t="shared" ca="1" si="50"/>
        <v>#N/A</v>
      </c>
      <c r="V604" s="92" t="str">
        <f t="shared" si="46"/>
        <v/>
      </c>
      <c r="W604" s="192"/>
      <c r="Y604" s="193"/>
      <c r="Z604" s="193"/>
    </row>
    <row r="605" spans="2:26" s="60" customFormat="1" ht="15" x14ac:dyDescent="0.25">
      <c r="B605" s="183"/>
      <c r="C605" s="184"/>
      <c r="D605" s="80"/>
      <c r="E605" s="81"/>
      <c r="F605" s="86"/>
      <c r="G605" s="185"/>
      <c r="H605" s="82"/>
      <c r="I605" s="185"/>
      <c r="J605" s="82"/>
      <c r="K605" s="186"/>
      <c r="L605" s="187"/>
      <c r="M605" s="188" t="str">
        <f>IF(ISBLANK(E605),"",IF(E605&lt;&gt;"VULA Basis","Ikke viktig",IF(ISNUMBER(MATCH(D605,Postnummer!A:A,0)),VLOOKUP(D605,Postnummer!A:D,4,0),"Distrikt")))</f>
        <v/>
      </c>
      <c r="N605" s="188">
        <f t="shared" si="47"/>
        <v>0</v>
      </c>
      <c r="O605" s="188">
        <f t="shared" si="48"/>
        <v>0</v>
      </c>
      <c r="P605" s="189" t="str">
        <f t="shared" si="49"/>
        <v/>
      </c>
      <c r="Q605" s="182" t="e">
        <f>MATCH(P605,'SLA-parameter DRIFT'!$2:$2,0)</f>
        <v>#N/A</v>
      </c>
      <c r="R605" s="182" t="e">
        <f ca="1">MATCH(TIME(HOUR(H605),MINUTE(H605),SECOND(H605)),OFFSET('SLA-parameter DRIFT'!$A$1,0,Q605-1,1000,1))</f>
        <v>#N/A</v>
      </c>
      <c r="S605" s="190" t="e">
        <f ca="1">DATE(YEAR(T605),MONTH(T605),DAY(T605))
+VLOOKUP(TIME(HOUR(T605),MINUTE(T605)-1,0),OFFSET('SLA-parameter DRIFT'!$A$1,2,Q605-1,4,3),3)
+VLOOKUP(TIME(HOUR(T605),MINUTE(T605)-1,0),OFFSET('SLA-parameter DRIFT'!$A$1,2,Q605-1,4,3),2)</f>
        <v>#N/A</v>
      </c>
      <c r="T605" s="191" t="e">
        <f ca="1">VLOOKUP(DATE(YEAR(G605),MONTH(G605),DAY(G605)),Virkedager!C:G,2,0)+
IF(VLOOKUP(DATE(YEAR(G605),MONTH(G605),DAY(G605)),Virkedager!C:G,2,0)=DATE(YEAR(G605),MONTH(G605),DAY(G605)),OFFSET('SLA-parameter DRIFT'!$A$1,R605,Q605-1),OFFSET('SLA-parameter DRIFT'!$A$1,3,Q605-1))</f>
        <v>#N/A</v>
      </c>
      <c r="U605" s="182" t="e">
        <f t="shared" ca="1" si="50"/>
        <v>#N/A</v>
      </c>
      <c r="V605" s="92" t="str">
        <f t="shared" si="46"/>
        <v/>
      </c>
      <c r="W605" s="192"/>
      <c r="Y605" s="193"/>
      <c r="Z605" s="193"/>
    </row>
    <row r="606" spans="2:26" s="60" customFormat="1" ht="15" x14ac:dyDescent="0.25">
      <c r="B606" s="183"/>
      <c r="C606" s="184"/>
      <c r="D606" s="80"/>
      <c r="E606" s="81"/>
      <c r="F606" s="86"/>
      <c r="G606" s="185"/>
      <c r="H606" s="82"/>
      <c r="I606" s="185"/>
      <c r="J606" s="82"/>
      <c r="K606" s="186"/>
      <c r="L606" s="187"/>
      <c r="M606" s="188" t="str">
        <f>IF(ISBLANK(E606),"",IF(E606&lt;&gt;"VULA Basis","Ikke viktig",IF(ISNUMBER(MATCH(D606,Postnummer!A:A,0)),VLOOKUP(D606,Postnummer!A:D,4,0),"Distrikt")))</f>
        <v/>
      </c>
      <c r="N606" s="188">
        <f t="shared" si="47"/>
        <v>0</v>
      </c>
      <c r="O606" s="188">
        <f t="shared" si="48"/>
        <v>0</v>
      </c>
      <c r="P606" s="189" t="str">
        <f t="shared" si="49"/>
        <v/>
      </c>
      <c r="Q606" s="182" t="e">
        <f>MATCH(P606,'SLA-parameter DRIFT'!$2:$2,0)</f>
        <v>#N/A</v>
      </c>
      <c r="R606" s="182" t="e">
        <f ca="1">MATCH(TIME(HOUR(H606),MINUTE(H606),SECOND(H606)),OFFSET('SLA-parameter DRIFT'!$A$1,0,Q606-1,1000,1))</f>
        <v>#N/A</v>
      </c>
      <c r="S606" s="190" t="e">
        <f ca="1">DATE(YEAR(T606),MONTH(T606),DAY(T606))
+VLOOKUP(TIME(HOUR(T606),MINUTE(T606)-1,0),OFFSET('SLA-parameter DRIFT'!$A$1,2,Q606-1,4,3),3)
+VLOOKUP(TIME(HOUR(T606),MINUTE(T606)-1,0),OFFSET('SLA-parameter DRIFT'!$A$1,2,Q606-1,4,3),2)</f>
        <v>#N/A</v>
      </c>
      <c r="T606" s="191" t="e">
        <f ca="1">VLOOKUP(DATE(YEAR(G606),MONTH(G606),DAY(G606)),Virkedager!C:G,2,0)+
IF(VLOOKUP(DATE(YEAR(G606),MONTH(G606),DAY(G606)),Virkedager!C:G,2,0)=DATE(YEAR(G606),MONTH(G606),DAY(G606)),OFFSET('SLA-parameter DRIFT'!$A$1,R606,Q606-1),OFFSET('SLA-parameter DRIFT'!$A$1,3,Q606-1))</f>
        <v>#N/A</v>
      </c>
      <c r="U606" s="182" t="e">
        <f t="shared" ca="1" si="50"/>
        <v>#N/A</v>
      </c>
      <c r="V606" s="92" t="str">
        <f t="shared" si="46"/>
        <v/>
      </c>
      <c r="W606" s="192"/>
      <c r="Y606" s="193"/>
      <c r="Z606" s="193"/>
    </row>
    <row r="607" spans="2:26" s="60" customFormat="1" ht="15" x14ac:dyDescent="0.25">
      <c r="B607" s="183"/>
      <c r="C607" s="184"/>
      <c r="D607" s="80"/>
      <c r="E607" s="81"/>
      <c r="F607" s="86"/>
      <c r="G607" s="185"/>
      <c r="H607" s="82"/>
      <c r="I607" s="185"/>
      <c r="J607" s="82"/>
      <c r="K607" s="186"/>
      <c r="L607" s="187"/>
      <c r="M607" s="188" t="str">
        <f>IF(ISBLANK(E607),"",IF(E607&lt;&gt;"VULA Basis","Ikke viktig",IF(ISNUMBER(MATCH(D607,Postnummer!A:A,0)),VLOOKUP(D607,Postnummer!A:D,4,0),"Distrikt")))</f>
        <v/>
      </c>
      <c r="N607" s="188">
        <f t="shared" si="47"/>
        <v>0</v>
      </c>
      <c r="O607" s="188">
        <f t="shared" si="48"/>
        <v>0</v>
      </c>
      <c r="P607" s="189" t="str">
        <f t="shared" si="49"/>
        <v/>
      </c>
      <c r="Q607" s="182" t="e">
        <f>MATCH(P607,'SLA-parameter DRIFT'!$2:$2,0)</f>
        <v>#N/A</v>
      </c>
      <c r="R607" s="182" t="e">
        <f ca="1">MATCH(TIME(HOUR(H607),MINUTE(H607),SECOND(H607)),OFFSET('SLA-parameter DRIFT'!$A$1,0,Q607-1,1000,1))</f>
        <v>#N/A</v>
      </c>
      <c r="S607" s="190" t="e">
        <f ca="1">DATE(YEAR(T607),MONTH(T607),DAY(T607))
+VLOOKUP(TIME(HOUR(T607),MINUTE(T607)-1,0),OFFSET('SLA-parameter DRIFT'!$A$1,2,Q607-1,4,3),3)
+VLOOKUP(TIME(HOUR(T607),MINUTE(T607)-1,0),OFFSET('SLA-parameter DRIFT'!$A$1,2,Q607-1,4,3),2)</f>
        <v>#N/A</v>
      </c>
      <c r="T607" s="191" t="e">
        <f ca="1">VLOOKUP(DATE(YEAR(G607),MONTH(G607),DAY(G607)),Virkedager!C:G,2,0)+
IF(VLOOKUP(DATE(YEAR(G607),MONTH(G607),DAY(G607)),Virkedager!C:G,2,0)=DATE(YEAR(G607),MONTH(G607),DAY(G607)),OFFSET('SLA-parameter DRIFT'!$A$1,R607,Q607-1),OFFSET('SLA-parameter DRIFT'!$A$1,3,Q607-1))</f>
        <v>#N/A</v>
      </c>
      <c r="U607" s="182" t="e">
        <f t="shared" ca="1" si="50"/>
        <v>#N/A</v>
      </c>
      <c r="V607" s="92" t="str">
        <f t="shared" si="46"/>
        <v/>
      </c>
      <c r="W607" s="192"/>
      <c r="Y607" s="193"/>
      <c r="Z607" s="193"/>
    </row>
    <row r="608" spans="2:26" s="60" customFormat="1" ht="15" x14ac:dyDescent="0.25">
      <c r="B608" s="183"/>
      <c r="C608" s="184"/>
      <c r="D608" s="80"/>
      <c r="E608" s="81"/>
      <c r="F608" s="86"/>
      <c r="G608" s="185"/>
      <c r="H608" s="82"/>
      <c r="I608" s="185"/>
      <c r="J608" s="82"/>
      <c r="K608" s="186"/>
      <c r="L608" s="187"/>
      <c r="M608" s="188" t="str">
        <f>IF(ISBLANK(E608),"",IF(E608&lt;&gt;"VULA Basis","Ikke viktig",IF(ISNUMBER(MATCH(D608,Postnummer!A:A,0)),VLOOKUP(D608,Postnummer!A:D,4,0),"Distrikt")))</f>
        <v/>
      </c>
      <c r="N608" s="188">
        <f t="shared" si="47"/>
        <v>0</v>
      </c>
      <c r="O608" s="188">
        <f t="shared" si="48"/>
        <v>0</v>
      </c>
      <c r="P608" s="189" t="str">
        <f t="shared" si="49"/>
        <v/>
      </c>
      <c r="Q608" s="182" t="e">
        <f>MATCH(P608,'SLA-parameter DRIFT'!$2:$2,0)</f>
        <v>#N/A</v>
      </c>
      <c r="R608" s="182" t="e">
        <f ca="1">MATCH(TIME(HOUR(H608),MINUTE(H608),SECOND(H608)),OFFSET('SLA-parameter DRIFT'!$A$1,0,Q608-1,1000,1))</f>
        <v>#N/A</v>
      </c>
      <c r="S608" s="190" t="e">
        <f ca="1">DATE(YEAR(T608),MONTH(T608),DAY(T608))
+VLOOKUP(TIME(HOUR(T608),MINUTE(T608)-1,0),OFFSET('SLA-parameter DRIFT'!$A$1,2,Q608-1,4,3),3)
+VLOOKUP(TIME(HOUR(T608),MINUTE(T608)-1,0),OFFSET('SLA-parameter DRIFT'!$A$1,2,Q608-1,4,3),2)</f>
        <v>#N/A</v>
      </c>
      <c r="T608" s="191" t="e">
        <f ca="1">VLOOKUP(DATE(YEAR(G608),MONTH(G608),DAY(G608)),Virkedager!C:G,2,0)+
IF(VLOOKUP(DATE(YEAR(G608),MONTH(G608),DAY(G608)),Virkedager!C:G,2,0)=DATE(YEAR(G608),MONTH(G608),DAY(G608)),OFFSET('SLA-parameter DRIFT'!$A$1,R608,Q608-1),OFFSET('SLA-parameter DRIFT'!$A$1,3,Q608-1))</f>
        <v>#N/A</v>
      </c>
      <c r="U608" s="182" t="e">
        <f t="shared" ca="1" si="50"/>
        <v>#N/A</v>
      </c>
      <c r="V608" s="92" t="str">
        <f t="shared" si="46"/>
        <v/>
      </c>
      <c r="W608" s="192"/>
      <c r="Y608" s="193"/>
      <c r="Z608" s="193"/>
    </row>
    <row r="609" spans="2:26" s="60" customFormat="1" ht="15" x14ac:dyDescent="0.25">
      <c r="B609" s="183"/>
      <c r="C609" s="184"/>
      <c r="D609" s="80"/>
      <c r="E609" s="81"/>
      <c r="F609" s="86"/>
      <c r="G609" s="185"/>
      <c r="H609" s="82"/>
      <c r="I609" s="185"/>
      <c r="J609" s="82"/>
      <c r="K609" s="186"/>
      <c r="L609" s="187"/>
      <c r="M609" s="188" t="str">
        <f>IF(ISBLANK(E609),"",IF(E609&lt;&gt;"VULA Basis","Ikke viktig",IF(ISNUMBER(MATCH(D609,Postnummer!A:A,0)),VLOOKUP(D609,Postnummer!A:D,4,0),"Distrikt")))</f>
        <v/>
      </c>
      <c r="N609" s="188">
        <f t="shared" si="47"/>
        <v>0</v>
      </c>
      <c r="O609" s="188">
        <f t="shared" si="48"/>
        <v>0</v>
      </c>
      <c r="P609" s="189" t="str">
        <f t="shared" si="49"/>
        <v/>
      </c>
      <c r="Q609" s="182" t="e">
        <f>MATCH(P609,'SLA-parameter DRIFT'!$2:$2,0)</f>
        <v>#N/A</v>
      </c>
      <c r="R609" s="182" t="e">
        <f ca="1">MATCH(TIME(HOUR(H609),MINUTE(H609),SECOND(H609)),OFFSET('SLA-parameter DRIFT'!$A$1,0,Q609-1,1000,1))</f>
        <v>#N/A</v>
      </c>
      <c r="S609" s="190" t="e">
        <f ca="1">DATE(YEAR(T609),MONTH(T609),DAY(T609))
+VLOOKUP(TIME(HOUR(T609),MINUTE(T609)-1,0),OFFSET('SLA-parameter DRIFT'!$A$1,2,Q609-1,4,3),3)
+VLOOKUP(TIME(HOUR(T609),MINUTE(T609)-1,0),OFFSET('SLA-parameter DRIFT'!$A$1,2,Q609-1,4,3),2)</f>
        <v>#N/A</v>
      </c>
      <c r="T609" s="191" t="e">
        <f ca="1">VLOOKUP(DATE(YEAR(G609),MONTH(G609),DAY(G609)),Virkedager!C:G,2,0)+
IF(VLOOKUP(DATE(YEAR(G609),MONTH(G609),DAY(G609)),Virkedager!C:G,2,0)=DATE(YEAR(G609),MONTH(G609),DAY(G609)),OFFSET('SLA-parameter DRIFT'!$A$1,R609,Q609-1),OFFSET('SLA-parameter DRIFT'!$A$1,3,Q609-1))</f>
        <v>#N/A</v>
      </c>
      <c r="U609" s="182" t="e">
        <f t="shared" ca="1" si="50"/>
        <v>#N/A</v>
      </c>
      <c r="V609" s="92" t="str">
        <f t="shared" si="46"/>
        <v/>
      </c>
      <c r="W609" s="192"/>
      <c r="Y609" s="193"/>
      <c r="Z609" s="193"/>
    </row>
    <row r="610" spans="2:26" s="60" customFormat="1" ht="15" x14ac:dyDescent="0.25">
      <c r="B610" s="183"/>
      <c r="C610" s="184"/>
      <c r="D610" s="80"/>
      <c r="E610" s="81"/>
      <c r="F610" s="86"/>
      <c r="G610" s="185"/>
      <c r="H610" s="82"/>
      <c r="I610" s="185"/>
      <c r="J610" s="82"/>
      <c r="K610" s="186"/>
      <c r="L610" s="187"/>
      <c r="M610" s="188" t="str">
        <f>IF(ISBLANK(E610),"",IF(E610&lt;&gt;"VULA Basis","Ikke viktig",IF(ISNUMBER(MATCH(D610,Postnummer!A:A,0)),VLOOKUP(D610,Postnummer!A:D,4,0),"Distrikt")))</f>
        <v/>
      </c>
      <c r="N610" s="188">
        <f t="shared" si="47"/>
        <v>0</v>
      </c>
      <c r="O610" s="188">
        <f t="shared" si="48"/>
        <v>0</v>
      </c>
      <c r="P610" s="189" t="str">
        <f t="shared" si="49"/>
        <v/>
      </c>
      <c r="Q610" s="182" t="e">
        <f>MATCH(P610,'SLA-parameter DRIFT'!$2:$2,0)</f>
        <v>#N/A</v>
      </c>
      <c r="R610" s="182" t="e">
        <f ca="1">MATCH(TIME(HOUR(H610),MINUTE(H610),SECOND(H610)),OFFSET('SLA-parameter DRIFT'!$A$1,0,Q610-1,1000,1))</f>
        <v>#N/A</v>
      </c>
      <c r="S610" s="190" t="e">
        <f ca="1">DATE(YEAR(T610),MONTH(T610),DAY(T610))
+VLOOKUP(TIME(HOUR(T610),MINUTE(T610)-1,0),OFFSET('SLA-parameter DRIFT'!$A$1,2,Q610-1,4,3),3)
+VLOOKUP(TIME(HOUR(T610),MINUTE(T610)-1,0),OFFSET('SLA-parameter DRIFT'!$A$1,2,Q610-1,4,3),2)</f>
        <v>#N/A</v>
      </c>
      <c r="T610" s="191" t="e">
        <f ca="1">VLOOKUP(DATE(YEAR(G610),MONTH(G610),DAY(G610)),Virkedager!C:G,2,0)+
IF(VLOOKUP(DATE(YEAR(G610),MONTH(G610),DAY(G610)),Virkedager!C:G,2,0)=DATE(YEAR(G610),MONTH(G610),DAY(G610)),OFFSET('SLA-parameter DRIFT'!$A$1,R610,Q610-1),OFFSET('SLA-parameter DRIFT'!$A$1,3,Q610-1))</f>
        <v>#N/A</v>
      </c>
      <c r="U610" s="182" t="e">
        <f t="shared" ca="1" si="50"/>
        <v>#N/A</v>
      </c>
      <c r="V610" s="92" t="str">
        <f t="shared" si="46"/>
        <v/>
      </c>
      <c r="W610" s="192"/>
      <c r="Y610" s="193"/>
      <c r="Z610" s="193"/>
    </row>
    <row r="611" spans="2:26" s="60" customFormat="1" ht="15" x14ac:dyDescent="0.25">
      <c r="B611" s="183"/>
      <c r="C611" s="184"/>
      <c r="D611" s="80"/>
      <c r="E611" s="81"/>
      <c r="F611" s="86"/>
      <c r="G611" s="185"/>
      <c r="H611" s="82"/>
      <c r="I611" s="185"/>
      <c r="J611" s="82"/>
      <c r="K611" s="186"/>
      <c r="L611" s="187"/>
      <c r="M611" s="188" t="str">
        <f>IF(ISBLANK(E611),"",IF(E611&lt;&gt;"VULA Basis","Ikke viktig",IF(ISNUMBER(MATCH(D611,Postnummer!A:A,0)),VLOOKUP(D611,Postnummer!A:D,4,0),"Distrikt")))</f>
        <v/>
      </c>
      <c r="N611" s="188">
        <f t="shared" si="47"/>
        <v>0</v>
      </c>
      <c r="O611" s="188">
        <f t="shared" si="48"/>
        <v>0</v>
      </c>
      <c r="P611" s="189" t="str">
        <f t="shared" si="49"/>
        <v/>
      </c>
      <c r="Q611" s="182" t="e">
        <f>MATCH(P611,'SLA-parameter DRIFT'!$2:$2,0)</f>
        <v>#N/A</v>
      </c>
      <c r="R611" s="182" t="e">
        <f ca="1">MATCH(TIME(HOUR(H611),MINUTE(H611),SECOND(H611)),OFFSET('SLA-parameter DRIFT'!$A$1,0,Q611-1,1000,1))</f>
        <v>#N/A</v>
      </c>
      <c r="S611" s="190" t="e">
        <f ca="1">DATE(YEAR(T611),MONTH(T611),DAY(T611))
+VLOOKUP(TIME(HOUR(T611),MINUTE(T611)-1,0),OFFSET('SLA-parameter DRIFT'!$A$1,2,Q611-1,4,3),3)
+VLOOKUP(TIME(HOUR(T611),MINUTE(T611)-1,0),OFFSET('SLA-parameter DRIFT'!$A$1,2,Q611-1,4,3),2)</f>
        <v>#N/A</v>
      </c>
      <c r="T611" s="191" t="e">
        <f ca="1">VLOOKUP(DATE(YEAR(G611),MONTH(G611),DAY(G611)),Virkedager!C:G,2,0)+
IF(VLOOKUP(DATE(YEAR(G611),MONTH(G611),DAY(G611)),Virkedager!C:G,2,0)=DATE(YEAR(G611),MONTH(G611),DAY(G611)),OFFSET('SLA-parameter DRIFT'!$A$1,R611,Q611-1),OFFSET('SLA-parameter DRIFT'!$A$1,3,Q611-1))</f>
        <v>#N/A</v>
      </c>
      <c r="U611" s="182" t="e">
        <f t="shared" ca="1" si="50"/>
        <v>#N/A</v>
      </c>
      <c r="V611" s="92" t="str">
        <f t="shared" si="46"/>
        <v/>
      </c>
      <c r="W611" s="192"/>
      <c r="Y611" s="193"/>
      <c r="Z611" s="193"/>
    </row>
    <row r="612" spans="2:26" s="60" customFormat="1" ht="15" x14ac:dyDescent="0.25">
      <c r="B612" s="183"/>
      <c r="C612" s="184"/>
      <c r="D612" s="80"/>
      <c r="E612" s="81"/>
      <c r="F612" s="86"/>
      <c r="G612" s="185"/>
      <c r="H612" s="82"/>
      <c r="I612" s="185"/>
      <c r="J612" s="82"/>
      <c r="K612" s="186"/>
      <c r="L612" s="187"/>
      <c r="M612" s="188" t="str">
        <f>IF(ISBLANK(E612),"",IF(E612&lt;&gt;"VULA Basis","Ikke viktig",IF(ISNUMBER(MATCH(D612,Postnummer!A:A,0)),VLOOKUP(D612,Postnummer!A:D,4,0),"Distrikt")))</f>
        <v/>
      </c>
      <c r="N612" s="188">
        <f t="shared" si="47"/>
        <v>0</v>
      </c>
      <c r="O612" s="188">
        <f t="shared" si="48"/>
        <v>0</v>
      </c>
      <c r="P612" s="189" t="str">
        <f t="shared" si="49"/>
        <v/>
      </c>
      <c r="Q612" s="182" t="e">
        <f>MATCH(P612,'SLA-parameter DRIFT'!$2:$2,0)</f>
        <v>#N/A</v>
      </c>
      <c r="R612" s="182" t="e">
        <f ca="1">MATCH(TIME(HOUR(H612),MINUTE(H612),SECOND(H612)),OFFSET('SLA-parameter DRIFT'!$A$1,0,Q612-1,1000,1))</f>
        <v>#N/A</v>
      </c>
      <c r="S612" s="190" t="e">
        <f ca="1">DATE(YEAR(T612),MONTH(T612),DAY(T612))
+VLOOKUP(TIME(HOUR(T612),MINUTE(T612)-1,0),OFFSET('SLA-parameter DRIFT'!$A$1,2,Q612-1,4,3),3)
+VLOOKUP(TIME(HOUR(T612),MINUTE(T612)-1,0),OFFSET('SLA-parameter DRIFT'!$A$1,2,Q612-1,4,3),2)</f>
        <v>#N/A</v>
      </c>
      <c r="T612" s="191" t="e">
        <f ca="1">VLOOKUP(DATE(YEAR(G612),MONTH(G612),DAY(G612)),Virkedager!C:G,2,0)+
IF(VLOOKUP(DATE(YEAR(G612),MONTH(G612),DAY(G612)),Virkedager!C:G,2,0)=DATE(YEAR(G612),MONTH(G612),DAY(G612)),OFFSET('SLA-parameter DRIFT'!$A$1,R612,Q612-1),OFFSET('SLA-parameter DRIFT'!$A$1,3,Q612-1))</f>
        <v>#N/A</v>
      </c>
      <c r="U612" s="182" t="e">
        <f t="shared" ca="1" si="50"/>
        <v>#N/A</v>
      </c>
      <c r="V612" s="92" t="str">
        <f t="shared" si="46"/>
        <v/>
      </c>
      <c r="W612" s="192"/>
      <c r="Y612" s="193"/>
      <c r="Z612" s="193"/>
    </row>
    <row r="613" spans="2:26" s="60" customFormat="1" ht="15" x14ac:dyDescent="0.25">
      <c r="B613" s="183"/>
      <c r="C613" s="184"/>
      <c r="D613" s="80"/>
      <c r="E613" s="81"/>
      <c r="F613" s="86"/>
      <c r="G613" s="185"/>
      <c r="H613" s="82"/>
      <c r="I613" s="185"/>
      <c r="J613" s="82"/>
      <c r="K613" s="186"/>
      <c r="L613" s="187"/>
      <c r="M613" s="188" t="str">
        <f>IF(ISBLANK(E613),"",IF(E613&lt;&gt;"VULA Basis","Ikke viktig",IF(ISNUMBER(MATCH(D613,Postnummer!A:A,0)),VLOOKUP(D613,Postnummer!A:D,4,0),"Distrikt")))</f>
        <v/>
      </c>
      <c r="N613" s="188">
        <f t="shared" si="47"/>
        <v>0</v>
      </c>
      <c r="O613" s="188">
        <f t="shared" si="48"/>
        <v>0</v>
      </c>
      <c r="P613" s="189" t="str">
        <f t="shared" si="49"/>
        <v/>
      </c>
      <c r="Q613" s="182" t="e">
        <f>MATCH(P613,'SLA-parameter DRIFT'!$2:$2,0)</f>
        <v>#N/A</v>
      </c>
      <c r="R613" s="182" t="e">
        <f ca="1">MATCH(TIME(HOUR(H613),MINUTE(H613),SECOND(H613)),OFFSET('SLA-parameter DRIFT'!$A$1,0,Q613-1,1000,1))</f>
        <v>#N/A</v>
      </c>
      <c r="S613" s="190" t="e">
        <f ca="1">DATE(YEAR(T613),MONTH(T613),DAY(T613))
+VLOOKUP(TIME(HOUR(T613),MINUTE(T613)-1,0),OFFSET('SLA-parameter DRIFT'!$A$1,2,Q613-1,4,3),3)
+VLOOKUP(TIME(HOUR(T613),MINUTE(T613)-1,0),OFFSET('SLA-parameter DRIFT'!$A$1,2,Q613-1,4,3),2)</f>
        <v>#N/A</v>
      </c>
      <c r="T613" s="191" t="e">
        <f ca="1">VLOOKUP(DATE(YEAR(G613),MONTH(G613),DAY(G613)),Virkedager!C:G,2,0)+
IF(VLOOKUP(DATE(YEAR(G613),MONTH(G613),DAY(G613)),Virkedager!C:G,2,0)=DATE(YEAR(G613),MONTH(G613),DAY(G613)),OFFSET('SLA-parameter DRIFT'!$A$1,R613,Q613-1),OFFSET('SLA-parameter DRIFT'!$A$1,3,Q613-1))</f>
        <v>#N/A</v>
      </c>
      <c r="U613" s="182" t="e">
        <f t="shared" ca="1" si="50"/>
        <v>#N/A</v>
      </c>
      <c r="V613" s="92" t="str">
        <f t="shared" si="46"/>
        <v/>
      </c>
      <c r="W613" s="192"/>
      <c r="Y613" s="193"/>
      <c r="Z613" s="193"/>
    </row>
    <row r="614" spans="2:26" s="60" customFormat="1" ht="15" x14ac:dyDescent="0.25">
      <c r="B614" s="183"/>
      <c r="C614" s="184"/>
      <c r="D614" s="80"/>
      <c r="E614" s="81"/>
      <c r="F614" s="86"/>
      <c r="G614" s="185"/>
      <c r="H614" s="82"/>
      <c r="I614" s="185"/>
      <c r="J614" s="82"/>
      <c r="K614" s="186"/>
      <c r="L614" s="187"/>
      <c r="M614" s="188" t="str">
        <f>IF(ISBLANK(E614),"",IF(E614&lt;&gt;"VULA Basis","Ikke viktig",IF(ISNUMBER(MATCH(D614,Postnummer!A:A,0)),VLOOKUP(D614,Postnummer!A:D,4,0),"Distrikt")))</f>
        <v/>
      </c>
      <c r="N614" s="188">
        <f t="shared" si="47"/>
        <v>0</v>
      </c>
      <c r="O614" s="188">
        <f t="shared" si="48"/>
        <v>0</v>
      </c>
      <c r="P614" s="189" t="str">
        <f t="shared" si="49"/>
        <v/>
      </c>
      <c r="Q614" s="182" t="e">
        <f>MATCH(P614,'SLA-parameter DRIFT'!$2:$2,0)</f>
        <v>#N/A</v>
      </c>
      <c r="R614" s="182" t="e">
        <f ca="1">MATCH(TIME(HOUR(H614),MINUTE(H614),SECOND(H614)),OFFSET('SLA-parameter DRIFT'!$A$1,0,Q614-1,1000,1))</f>
        <v>#N/A</v>
      </c>
      <c r="S614" s="190" t="e">
        <f ca="1">DATE(YEAR(T614),MONTH(T614),DAY(T614))
+VLOOKUP(TIME(HOUR(T614),MINUTE(T614)-1,0),OFFSET('SLA-parameter DRIFT'!$A$1,2,Q614-1,4,3),3)
+VLOOKUP(TIME(HOUR(T614),MINUTE(T614)-1,0),OFFSET('SLA-parameter DRIFT'!$A$1,2,Q614-1,4,3),2)</f>
        <v>#N/A</v>
      </c>
      <c r="T614" s="191" t="e">
        <f ca="1">VLOOKUP(DATE(YEAR(G614),MONTH(G614),DAY(G614)),Virkedager!C:G,2,0)+
IF(VLOOKUP(DATE(YEAR(G614),MONTH(G614),DAY(G614)),Virkedager!C:G,2,0)=DATE(YEAR(G614),MONTH(G614),DAY(G614)),OFFSET('SLA-parameter DRIFT'!$A$1,R614,Q614-1),OFFSET('SLA-parameter DRIFT'!$A$1,3,Q614-1))</f>
        <v>#N/A</v>
      </c>
      <c r="U614" s="182" t="e">
        <f t="shared" ca="1" si="50"/>
        <v>#N/A</v>
      </c>
      <c r="V614" s="92" t="str">
        <f t="shared" si="46"/>
        <v/>
      </c>
      <c r="W614" s="192"/>
      <c r="Y614" s="193"/>
      <c r="Z614" s="193"/>
    </row>
    <row r="615" spans="2:26" s="60" customFormat="1" ht="15" x14ac:dyDescent="0.25">
      <c r="B615" s="183"/>
      <c r="C615" s="184"/>
      <c r="D615" s="80"/>
      <c r="E615" s="81"/>
      <c r="F615" s="86"/>
      <c r="G615" s="185"/>
      <c r="H615" s="82"/>
      <c r="I615" s="185"/>
      <c r="J615" s="82"/>
      <c r="K615" s="186"/>
      <c r="L615" s="187"/>
      <c r="M615" s="188" t="str">
        <f>IF(ISBLANK(E615),"",IF(E615&lt;&gt;"VULA Basis","Ikke viktig",IF(ISNUMBER(MATCH(D615,Postnummer!A:A,0)),VLOOKUP(D615,Postnummer!A:D,4,0),"Distrikt")))</f>
        <v/>
      </c>
      <c r="N615" s="188">
        <f t="shared" si="47"/>
        <v>0</v>
      </c>
      <c r="O615" s="188">
        <f t="shared" si="48"/>
        <v>0</v>
      </c>
      <c r="P615" s="189" t="str">
        <f t="shared" si="49"/>
        <v/>
      </c>
      <c r="Q615" s="182" t="e">
        <f>MATCH(P615,'SLA-parameter DRIFT'!$2:$2,0)</f>
        <v>#N/A</v>
      </c>
      <c r="R615" s="182" t="e">
        <f ca="1">MATCH(TIME(HOUR(H615),MINUTE(H615),SECOND(H615)),OFFSET('SLA-parameter DRIFT'!$A$1,0,Q615-1,1000,1))</f>
        <v>#N/A</v>
      </c>
      <c r="S615" s="190" t="e">
        <f ca="1">DATE(YEAR(T615),MONTH(T615),DAY(T615))
+VLOOKUP(TIME(HOUR(T615),MINUTE(T615)-1,0),OFFSET('SLA-parameter DRIFT'!$A$1,2,Q615-1,4,3),3)
+VLOOKUP(TIME(HOUR(T615),MINUTE(T615)-1,0),OFFSET('SLA-parameter DRIFT'!$A$1,2,Q615-1,4,3),2)</f>
        <v>#N/A</v>
      </c>
      <c r="T615" s="191" t="e">
        <f ca="1">VLOOKUP(DATE(YEAR(G615),MONTH(G615),DAY(G615)),Virkedager!C:G,2,0)+
IF(VLOOKUP(DATE(YEAR(G615),MONTH(G615),DAY(G615)),Virkedager!C:G,2,0)=DATE(YEAR(G615),MONTH(G615),DAY(G615)),OFFSET('SLA-parameter DRIFT'!$A$1,R615,Q615-1),OFFSET('SLA-parameter DRIFT'!$A$1,3,Q615-1))</f>
        <v>#N/A</v>
      </c>
      <c r="U615" s="182" t="e">
        <f t="shared" ca="1" si="50"/>
        <v>#N/A</v>
      </c>
      <c r="V615" s="92" t="str">
        <f t="shared" si="46"/>
        <v/>
      </c>
      <c r="W615" s="192"/>
      <c r="Y615" s="193"/>
      <c r="Z615" s="193"/>
    </row>
    <row r="616" spans="2:26" s="60" customFormat="1" ht="15" x14ac:dyDescent="0.25">
      <c r="B616" s="183"/>
      <c r="C616" s="184"/>
      <c r="D616" s="80"/>
      <c r="E616" s="81"/>
      <c r="F616" s="86"/>
      <c r="G616" s="185"/>
      <c r="H616" s="82"/>
      <c r="I616" s="185"/>
      <c r="J616" s="82"/>
      <c r="K616" s="186"/>
      <c r="L616" s="187"/>
      <c r="M616" s="188" t="str">
        <f>IF(ISBLANK(E616),"",IF(E616&lt;&gt;"VULA Basis","Ikke viktig",IF(ISNUMBER(MATCH(D616,Postnummer!A:A,0)),VLOOKUP(D616,Postnummer!A:D,4,0),"Distrikt")))</f>
        <v/>
      </c>
      <c r="N616" s="188">
        <f t="shared" si="47"/>
        <v>0</v>
      </c>
      <c r="O616" s="188">
        <f t="shared" si="48"/>
        <v>0</v>
      </c>
      <c r="P616" s="189" t="str">
        <f t="shared" si="49"/>
        <v/>
      </c>
      <c r="Q616" s="182" t="e">
        <f>MATCH(P616,'SLA-parameter DRIFT'!$2:$2,0)</f>
        <v>#N/A</v>
      </c>
      <c r="R616" s="182" t="e">
        <f ca="1">MATCH(TIME(HOUR(H616),MINUTE(H616),SECOND(H616)),OFFSET('SLA-parameter DRIFT'!$A$1,0,Q616-1,1000,1))</f>
        <v>#N/A</v>
      </c>
      <c r="S616" s="190" t="e">
        <f ca="1">DATE(YEAR(T616),MONTH(T616),DAY(T616))
+VLOOKUP(TIME(HOUR(T616),MINUTE(T616)-1,0),OFFSET('SLA-parameter DRIFT'!$A$1,2,Q616-1,4,3),3)
+VLOOKUP(TIME(HOUR(T616),MINUTE(T616)-1,0),OFFSET('SLA-parameter DRIFT'!$A$1,2,Q616-1,4,3),2)</f>
        <v>#N/A</v>
      </c>
      <c r="T616" s="191" t="e">
        <f ca="1">VLOOKUP(DATE(YEAR(G616),MONTH(G616),DAY(G616)),Virkedager!C:G,2,0)+
IF(VLOOKUP(DATE(YEAR(G616),MONTH(G616),DAY(G616)),Virkedager!C:G,2,0)=DATE(YEAR(G616),MONTH(G616),DAY(G616)),OFFSET('SLA-parameter DRIFT'!$A$1,R616,Q616-1),OFFSET('SLA-parameter DRIFT'!$A$1,3,Q616-1))</f>
        <v>#N/A</v>
      </c>
      <c r="U616" s="182" t="e">
        <f t="shared" ca="1" si="50"/>
        <v>#N/A</v>
      </c>
      <c r="V616" s="92" t="str">
        <f t="shared" si="46"/>
        <v/>
      </c>
      <c r="W616" s="192"/>
      <c r="Y616" s="193"/>
      <c r="Z616" s="193"/>
    </row>
    <row r="617" spans="2:26" s="60" customFormat="1" ht="15" x14ac:dyDescent="0.25">
      <c r="B617" s="183"/>
      <c r="C617" s="184"/>
      <c r="D617" s="80"/>
      <c r="E617" s="81"/>
      <c r="F617" s="86"/>
      <c r="G617" s="185"/>
      <c r="H617" s="82"/>
      <c r="I617" s="185"/>
      <c r="J617" s="82"/>
      <c r="K617" s="186"/>
      <c r="L617" s="187"/>
      <c r="M617" s="188" t="str">
        <f>IF(ISBLANK(E617),"",IF(E617&lt;&gt;"VULA Basis","Ikke viktig",IF(ISNUMBER(MATCH(D617,Postnummer!A:A,0)),VLOOKUP(D617,Postnummer!A:D,4,0),"Distrikt")))</f>
        <v/>
      </c>
      <c r="N617" s="188">
        <f t="shared" si="47"/>
        <v>0</v>
      </c>
      <c r="O617" s="188">
        <f t="shared" si="48"/>
        <v>0</v>
      </c>
      <c r="P617" s="189" t="str">
        <f t="shared" si="49"/>
        <v/>
      </c>
      <c r="Q617" s="182" t="e">
        <f>MATCH(P617,'SLA-parameter DRIFT'!$2:$2,0)</f>
        <v>#N/A</v>
      </c>
      <c r="R617" s="182" t="e">
        <f ca="1">MATCH(TIME(HOUR(H617),MINUTE(H617),SECOND(H617)),OFFSET('SLA-parameter DRIFT'!$A$1,0,Q617-1,1000,1))</f>
        <v>#N/A</v>
      </c>
      <c r="S617" s="190" t="e">
        <f ca="1">DATE(YEAR(T617),MONTH(T617),DAY(T617))
+VLOOKUP(TIME(HOUR(T617),MINUTE(T617)-1,0),OFFSET('SLA-parameter DRIFT'!$A$1,2,Q617-1,4,3),3)
+VLOOKUP(TIME(HOUR(T617),MINUTE(T617)-1,0),OFFSET('SLA-parameter DRIFT'!$A$1,2,Q617-1,4,3),2)</f>
        <v>#N/A</v>
      </c>
      <c r="T617" s="191" t="e">
        <f ca="1">VLOOKUP(DATE(YEAR(G617),MONTH(G617),DAY(G617)),Virkedager!C:G,2,0)+
IF(VLOOKUP(DATE(YEAR(G617),MONTH(G617),DAY(G617)),Virkedager!C:G,2,0)=DATE(YEAR(G617),MONTH(G617),DAY(G617)),OFFSET('SLA-parameter DRIFT'!$A$1,R617,Q617-1),OFFSET('SLA-parameter DRIFT'!$A$1,3,Q617-1))</f>
        <v>#N/A</v>
      </c>
      <c r="U617" s="182" t="e">
        <f t="shared" ca="1" si="50"/>
        <v>#N/A</v>
      </c>
      <c r="V617" s="92" t="str">
        <f t="shared" si="46"/>
        <v/>
      </c>
      <c r="W617" s="192"/>
      <c r="Y617" s="193"/>
      <c r="Z617" s="193"/>
    </row>
    <row r="618" spans="2:26" s="60" customFormat="1" ht="15" x14ac:dyDescent="0.25">
      <c r="B618" s="183"/>
      <c r="C618" s="184"/>
      <c r="D618" s="80"/>
      <c r="E618" s="81"/>
      <c r="F618" s="86"/>
      <c r="G618" s="185"/>
      <c r="H618" s="82"/>
      <c r="I618" s="185"/>
      <c r="J618" s="82"/>
      <c r="K618" s="186"/>
      <c r="L618" s="187"/>
      <c r="M618" s="188" t="str">
        <f>IF(ISBLANK(E618),"",IF(E618&lt;&gt;"VULA Basis","Ikke viktig",IF(ISNUMBER(MATCH(D618,Postnummer!A:A,0)),VLOOKUP(D618,Postnummer!A:D,4,0),"Distrikt")))</f>
        <v/>
      </c>
      <c r="N618" s="188">
        <f t="shared" si="47"/>
        <v>0</v>
      </c>
      <c r="O618" s="188">
        <f t="shared" si="48"/>
        <v>0</v>
      </c>
      <c r="P618" s="189" t="str">
        <f t="shared" si="49"/>
        <v/>
      </c>
      <c r="Q618" s="182" t="e">
        <f>MATCH(P618,'SLA-parameter DRIFT'!$2:$2,0)</f>
        <v>#N/A</v>
      </c>
      <c r="R618" s="182" t="e">
        <f ca="1">MATCH(TIME(HOUR(H618),MINUTE(H618),SECOND(H618)),OFFSET('SLA-parameter DRIFT'!$A$1,0,Q618-1,1000,1))</f>
        <v>#N/A</v>
      </c>
      <c r="S618" s="190" t="e">
        <f ca="1">DATE(YEAR(T618),MONTH(T618),DAY(T618))
+VLOOKUP(TIME(HOUR(T618),MINUTE(T618)-1,0),OFFSET('SLA-parameter DRIFT'!$A$1,2,Q618-1,4,3),3)
+VLOOKUP(TIME(HOUR(T618),MINUTE(T618)-1,0),OFFSET('SLA-parameter DRIFT'!$A$1,2,Q618-1,4,3),2)</f>
        <v>#N/A</v>
      </c>
      <c r="T618" s="191" t="e">
        <f ca="1">VLOOKUP(DATE(YEAR(G618),MONTH(G618),DAY(G618)),Virkedager!C:G,2,0)+
IF(VLOOKUP(DATE(YEAR(G618),MONTH(G618),DAY(G618)),Virkedager!C:G,2,0)=DATE(YEAR(G618),MONTH(G618),DAY(G618)),OFFSET('SLA-parameter DRIFT'!$A$1,R618,Q618-1),OFFSET('SLA-parameter DRIFT'!$A$1,3,Q618-1))</f>
        <v>#N/A</v>
      </c>
      <c r="U618" s="182" t="e">
        <f t="shared" ca="1" si="50"/>
        <v>#N/A</v>
      </c>
      <c r="V618" s="92" t="str">
        <f t="shared" si="46"/>
        <v/>
      </c>
      <c r="W618" s="192"/>
      <c r="Y618" s="193"/>
      <c r="Z618" s="193"/>
    </row>
    <row r="619" spans="2:26" s="60" customFormat="1" ht="15" x14ac:dyDescent="0.25">
      <c r="B619" s="183"/>
      <c r="C619" s="184"/>
      <c r="D619" s="80"/>
      <c r="E619" s="81"/>
      <c r="F619" s="86"/>
      <c r="G619" s="185"/>
      <c r="H619" s="82"/>
      <c r="I619" s="185"/>
      <c r="J619" s="82"/>
      <c r="K619" s="186"/>
      <c r="L619" s="187"/>
      <c r="M619" s="188" t="str">
        <f>IF(ISBLANK(E619),"",IF(E619&lt;&gt;"VULA Basis","Ikke viktig",IF(ISNUMBER(MATCH(D619,Postnummer!A:A,0)),VLOOKUP(D619,Postnummer!A:D,4,0),"Distrikt")))</f>
        <v/>
      </c>
      <c r="N619" s="188">
        <f t="shared" si="47"/>
        <v>0</v>
      </c>
      <c r="O619" s="188">
        <f t="shared" si="48"/>
        <v>0</v>
      </c>
      <c r="P619" s="189" t="str">
        <f t="shared" si="49"/>
        <v/>
      </c>
      <c r="Q619" s="182" t="e">
        <f>MATCH(P619,'SLA-parameter DRIFT'!$2:$2,0)</f>
        <v>#N/A</v>
      </c>
      <c r="R619" s="182" t="e">
        <f ca="1">MATCH(TIME(HOUR(H619),MINUTE(H619),SECOND(H619)),OFFSET('SLA-parameter DRIFT'!$A$1,0,Q619-1,1000,1))</f>
        <v>#N/A</v>
      </c>
      <c r="S619" s="190" t="e">
        <f ca="1">DATE(YEAR(T619),MONTH(T619),DAY(T619))
+VLOOKUP(TIME(HOUR(T619),MINUTE(T619)-1,0),OFFSET('SLA-parameter DRIFT'!$A$1,2,Q619-1,4,3),3)
+VLOOKUP(TIME(HOUR(T619),MINUTE(T619)-1,0),OFFSET('SLA-parameter DRIFT'!$A$1,2,Q619-1,4,3),2)</f>
        <v>#N/A</v>
      </c>
      <c r="T619" s="191" t="e">
        <f ca="1">VLOOKUP(DATE(YEAR(G619),MONTH(G619),DAY(G619)),Virkedager!C:G,2,0)+
IF(VLOOKUP(DATE(YEAR(G619),MONTH(G619),DAY(G619)),Virkedager!C:G,2,0)=DATE(YEAR(G619),MONTH(G619),DAY(G619)),OFFSET('SLA-parameter DRIFT'!$A$1,R619,Q619-1),OFFSET('SLA-parameter DRIFT'!$A$1,3,Q619-1))</f>
        <v>#N/A</v>
      </c>
      <c r="U619" s="182" t="e">
        <f t="shared" ca="1" si="50"/>
        <v>#N/A</v>
      </c>
      <c r="V619" s="92" t="str">
        <f t="shared" si="46"/>
        <v/>
      </c>
      <c r="W619" s="192"/>
      <c r="Y619" s="193"/>
      <c r="Z619" s="193"/>
    </row>
    <row r="620" spans="2:26" s="60" customFormat="1" ht="15" x14ac:dyDescent="0.25">
      <c r="B620" s="183"/>
      <c r="C620" s="184"/>
      <c r="D620" s="80"/>
      <c r="E620" s="81"/>
      <c r="F620" s="86"/>
      <c r="G620" s="185"/>
      <c r="H620" s="82"/>
      <c r="I620" s="185"/>
      <c r="J620" s="82"/>
      <c r="K620" s="186"/>
      <c r="L620" s="187"/>
      <c r="M620" s="188" t="str">
        <f>IF(ISBLANK(E620),"",IF(E620&lt;&gt;"VULA Basis","Ikke viktig",IF(ISNUMBER(MATCH(D620,Postnummer!A:A,0)),VLOOKUP(D620,Postnummer!A:D,4,0),"Distrikt")))</f>
        <v/>
      </c>
      <c r="N620" s="188">
        <f t="shared" si="47"/>
        <v>0</v>
      </c>
      <c r="O620" s="188">
        <f t="shared" si="48"/>
        <v>0</v>
      </c>
      <c r="P620" s="189" t="str">
        <f t="shared" si="49"/>
        <v/>
      </c>
      <c r="Q620" s="182" t="e">
        <f>MATCH(P620,'SLA-parameter DRIFT'!$2:$2,0)</f>
        <v>#N/A</v>
      </c>
      <c r="R620" s="182" t="e">
        <f ca="1">MATCH(TIME(HOUR(H620),MINUTE(H620),SECOND(H620)),OFFSET('SLA-parameter DRIFT'!$A$1,0,Q620-1,1000,1))</f>
        <v>#N/A</v>
      </c>
      <c r="S620" s="190" t="e">
        <f ca="1">DATE(YEAR(T620),MONTH(T620),DAY(T620))
+VLOOKUP(TIME(HOUR(T620),MINUTE(T620)-1,0),OFFSET('SLA-parameter DRIFT'!$A$1,2,Q620-1,4,3),3)
+VLOOKUP(TIME(HOUR(T620),MINUTE(T620)-1,0),OFFSET('SLA-parameter DRIFT'!$A$1,2,Q620-1,4,3),2)</f>
        <v>#N/A</v>
      </c>
      <c r="T620" s="191" t="e">
        <f ca="1">VLOOKUP(DATE(YEAR(G620),MONTH(G620),DAY(G620)),Virkedager!C:G,2,0)+
IF(VLOOKUP(DATE(YEAR(G620),MONTH(G620),DAY(G620)),Virkedager!C:G,2,0)=DATE(YEAR(G620),MONTH(G620),DAY(G620)),OFFSET('SLA-parameter DRIFT'!$A$1,R620,Q620-1),OFFSET('SLA-parameter DRIFT'!$A$1,3,Q620-1))</f>
        <v>#N/A</v>
      </c>
      <c r="U620" s="182" t="e">
        <f t="shared" ca="1" si="50"/>
        <v>#N/A</v>
      </c>
      <c r="V620" s="92" t="str">
        <f t="shared" si="46"/>
        <v/>
      </c>
      <c r="W620" s="192"/>
      <c r="Y620" s="193"/>
      <c r="Z620" s="193"/>
    </row>
    <row r="621" spans="2:26" s="60" customFormat="1" ht="15" x14ac:dyDescent="0.25">
      <c r="B621" s="183"/>
      <c r="C621" s="184"/>
      <c r="D621" s="80"/>
      <c r="E621" s="81"/>
      <c r="F621" s="86"/>
      <c r="G621" s="185"/>
      <c r="H621" s="82"/>
      <c r="I621" s="185"/>
      <c r="J621" s="82"/>
      <c r="K621" s="186"/>
      <c r="L621" s="187"/>
      <c r="M621" s="188" t="str">
        <f>IF(ISBLANK(E621),"",IF(E621&lt;&gt;"VULA Basis","Ikke viktig",IF(ISNUMBER(MATCH(D621,Postnummer!A:A,0)),VLOOKUP(D621,Postnummer!A:D,4,0),"Distrikt")))</f>
        <v/>
      </c>
      <c r="N621" s="188">
        <f t="shared" si="47"/>
        <v>0</v>
      </c>
      <c r="O621" s="188">
        <f t="shared" si="48"/>
        <v>0</v>
      </c>
      <c r="P621" s="189" t="str">
        <f t="shared" si="49"/>
        <v/>
      </c>
      <c r="Q621" s="182" t="e">
        <f>MATCH(P621,'SLA-parameter DRIFT'!$2:$2,0)</f>
        <v>#N/A</v>
      </c>
      <c r="R621" s="182" t="e">
        <f ca="1">MATCH(TIME(HOUR(H621),MINUTE(H621),SECOND(H621)),OFFSET('SLA-parameter DRIFT'!$A$1,0,Q621-1,1000,1))</f>
        <v>#N/A</v>
      </c>
      <c r="S621" s="190" t="e">
        <f ca="1">DATE(YEAR(T621),MONTH(T621),DAY(T621))
+VLOOKUP(TIME(HOUR(T621),MINUTE(T621)-1,0),OFFSET('SLA-parameter DRIFT'!$A$1,2,Q621-1,4,3),3)
+VLOOKUP(TIME(HOUR(T621),MINUTE(T621)-1,0),OFFSET('SLA-parameter DRIFT'!$A$1,2,Q621-1,4,3),2)</f>
        <v>#N/A</v>
      </c>
      <c r="T621" s="191" t="e">
        <f ca="1">VLOOKUP(DATE(YEAR(G621),MONTH(G621),DAY(G621)),Virkedager!C:G,2,0)+
IF(VLOOKUP(DATE(YEAR(G621),MONTH(G621),DAY(G621)),Virkedager!C:G,2,0)=DATE(YEAR(G621),MONTH(G621),DAY(G621)),OFFSET('SLA-parameter DRIFT'!$A$1,R621,Q621-1),OFFSET('SLA-parameter DRIFT'!$A$1,3,Q621-1))</f>
        <v>#N/A</v>
      </c>
      <c r="U621" s="182" t="e">
        <f t="shared" ca="1" si="50"/>
        <v>#N/A</v>
      </c>
      <c r="V621" s="92" t="str">
        <f t="shared" si="46"/>
        <v/>
      </c>
      <c r="W621" s="192"/>
      <c r="Y621" s="193"/>
      <c r="Z621" s="193"/>
    </row>
    <row r="622" spans="2:26" s="60" customFormat="1" ht="15" x14ac:dyDescent="0.25">
      <c r="B622" s="183"/>
      <c r="C622" s="184"/>
      <c r="D622" s="80"/>
      <c r="E622" s="81"/>
      <c r="F622" s="86"/>
      <c r="G622" s="185"/>
      <c r="H622" s="82"/>
      <c r="I622" s="185"/>
      <c r="J622" s="82"/>
      <c r="K622" s="186"/>
      <c r="L622" s="187"/>
      <c r="M622" s="188" t="str">
        <f>IF(ISBLANK(E622),"",IF(E622&lt;&gt;"VULA Basis","Ikke viktig",IF(ISNUMBER(MATCH(D622,Postnummer!A:A,0)),VLOOKUP(D622,Postnummer!A:D,4,0),"Distrikt")))</f>
        <v/>
      </c>
      <c r="N622" s="188">
        <f t="shared" si="47"/>
        <v>0</v>
      </c>
      <c r="O622" s="188">
        <f t="shared" si="48"/>
        <v>0</v>
      </c>
      <c r="P622" s="189" t="str">
        <f t="shared" si="49"/>
        <v/>
      </c>
      <c r="Q622" s="182" t="e">
        <f>MATCH(P622,'SLA-parameter DRIFT'!$2:$2,0)</f>
        <v>#N/A</v>
      </c>
      <c r="R622" s="182" t="e">
        <f ca="1">MATCH(TIME(HOUR(H622),MINUTE(H622),SECOND(H622)),OFFSET('SLA-parameter DRIFT'!$A$1,0,Q622-1,1000,1))</f>
        <v>#N/A</v>
      </c>
      <c r="S622" s="190" t="e">
        <f ca="1">DATE(YEAR(T622),MONTH(T622),DAY(T622))
+VLOOKUP(TIME(HOUR(T622),MINUTE(T622)-1,0),OFFSET('SLA-parameter DRIFT'!$A$1,2,Q622-1,4,3),3)
+VLOOKUP(TIME(HOUR(T622),MINUTE(T622)-1,0),OFFSET('SLA-parameter DRIFT'!$A$1,2,Q622-1,4,3),2)</f>
        <v>#N/A</v>
      </c>
      <c r="T622" s="191" t="e">
        <f ca="1">VLOOKUP(DATE(YEAR(G622),MONTH(G622),DAY(G622)),Virkedager!C:G,2,0)+
IF(VLOOKUP(DATE(YEAR(G622),MONTH(G622),DAY(G622)),Virkedager!C:G,2,0)=DATE(YEAR(G622),MONTH(G622),DAY(G622)),OFFSET('SLA-parameter DRIFT'!$A$1,R622,Q622-1),OFFSET('SLA-parameter DRIFT'!$A$1,3,Q622-1))</f>
        <v>#N/A</v>
      </c>
      <c r="U622" s="182" t="e">
        <f t="shared" ca="1" si="50"/>
        <v>#N/A</v>
      </c>
      <c r="V622" s="92" t="str">
        <f t="shared" si="46"/>
        <v/>
      </c>
      <c r="W622" s="192"/>
      <c r="Y622" s="193"/>
      <c r="Z622" s="193"/>
    </row>
    <row r="623" spans="2:26" s="60" customFormat="1" ht="15" x14ac:dyDescent="0.25">
      <c r="B623" s="183"/>
      <c r="C623" s="184"/>
      <c r="D623" s="80"/>
      <c r="E623" s="81"/>
      <c r="F623" s="86"/>
      <c r="G623" s="185"/>
      <c r="H623" s="82"/>
      <c r="I623" s="185"/>
      <c r="J623" s="82"/>
      <c r="K623" s="186"/>
      <c r="L623" s="187"/>
      <c r="M623" s="188" t="str">
        <f>IF(ISBLANK(E623),"",IF(E623&lt;&gt;"VULA Basis","Ikke viktig",IF(ISNUMBER(MATCH(D623,Postnummer!A:A,0)),VLOOKUP(D623,Postnummer!A:D,4,0),"Distrikt")))</f>
        <v/>
      </c>
      <c r="N623" s="188">
        <f t="shared" si="47"/>
        <v>0</v>
      </c>
      <c r="O623" s="188">
        <f t="shared" si="48"/>
        <v>0</v>
      </c>
      <c r="P623" s="189" t="str">
        <f t="shared" si="49"/>
        <v/>
      </c>
      <c r="Q623" s="182" t="e">
        <f>MATCH(P623,'SLA-parameter DRIFT'!$2:$2,0)</f>
        <v>#N/A</v>
      </c>
      <c r="R623" s="182" t="e">
        <f ca="1">MATCH(TIME(HOUR(H623),MINUTE(H623),SECOND(H623)),OFFSET('SLA-parameter DRIFT'!$A$1,0,Q623-1,1000,1))</f>
        <v>#N/A</v>
      </c>
      <c r="S623" s="190" t="e">
        <f ca="1">DATE(YEAR(T623),MONTH(T623),DAY(T623))
+VLOOKUP(TIME(HOUR(T623),MINUTE(T623)-1,0),OFFSET('SLA-parameter DRIFT'!$A$1,2,Q623-1,4,3),3)
+VLOOKUP(TIME(HOUR(T623),MINUTE(T623)-1,0),OFFSET('SLA-parameter DRIFT'!$A$1,2,Q623-1,4,3),2)</f>
        <v>#N/A</v>
      </c>
      <c r="T623" s="191" t="e">
        <f ca="1">VLOOKUP(DATE(YEAR(G623),MONTH(G623),DAY(G623)),Virkedager!C:G,2,0)+
IF(VLOOKUP(DATE(YEAR(G623),MONTH(G623),DAY(G623)),Virkedager!C:G,2,0)=DATE(YEAR(G623),MONTH(G623),DAY(G623)),OFFSET('SLA-parameter DRIFT'!$A$1,R623,Q623-1),OFFSET('SLA-parameter DRIFT'!$A$1,3,Q623-1))</f>
        <v>#N/A</v>
      </c>
      <c r="U623" s="182" t="e">
        <f t="shared" ca="1" si="50"/>
        <v>#N/A</v>
      </c>
      <c r="V623" s="92" t="str">
        <f t="shared" si="46"/>
        <v/>
      </c>
      <c r="W623" s="192"/>
      <c r="Y623" s="193"/>
      <c r="Z623" s="193"/>
    </row>
    <row r="624" spans="2:26" s="60" customFormat="1" ht="15" x14ac:dyDescent="0.25">
      <c r="B624" s="183"/>
      <c r="C624" s="184"/>
      <c r="D624" s="80"/>
      <c r="E624" s="81"/>
      <c r="F624" s="86"/>
      <c r="G624" s="185"/>
      <c r="H624" s="82"/>
      <c r="I624" s="185"/>
      <c r="J624" s="82"/>
      <c r="K624" s="186"/>
      <c r="L624" s="187"/>
      <c r="M624" s="188" t="str">
        <f>IF(ISBLANK(E624),"",IF(E624&lt;&gt;"VULA Basis","Ikke viktig",IF(ISNUMBER(MATCH(D624,Postnummer!A:A,0)),VLOOKUP(D624,Postnummer!A:D,4,0),"Distrikt")))</f>
        <v/>
      </c>
      <c r="N624" s="188">
        <f t="shared" si="47"/>
        <v>0</v>
      </c>
      <c r="O624" s="188">
        <f t="shared" si="48"/>
        <v>0</v>
      </c>
      <c r="P624" s="189" t="str">
        <f t="shared" si="49"/>
        <v/>
      </c>
      <c r="Q624" s="182" t="e">
        <f>MATCH(P624,'SLA-parameter DRIFT'!$2:$2,0)</f>
        <v>#N/A</v>
      </c>
      <c r="R624" s="182" t="e">
        <f ca="1">MATCH(TIME(HOUR(H624),MINUTE(H624),SECOND(H624)),OFFSET('SLA-parameter DRIFT'!$A$1,0,Q624-1,1000,1))</f>
        <v>#N/A</v>
      </c>
      <c r="S624" s="190" t="e">
        <f ca="1">DATE(YEAR(T624),MONTH(T624),DAY(T624))
+VLOOKUP(TIME(HOUR(T624),MINUTE(T624)-1,0),OFFSET('SLA-parameter DRIFT'!$A$1,2,Q624-1,4,3),3)
+VLOOKUP(TIME(HOUR(T624),MINUTE(T624)-1,0),OFFSET('SLA-parameter DRIFT'!$A$1,2,Q624-1,4,3),2)</f>
        <v>#N/A</v>
      </c>
      <c r="T624" s="191" t="e">
        <f ca="1">VLOOKUP(DATE(YEAR(G624),MONTH(G624),DAY(G624)),Virkedager!C:G,2,0)+
IF(VLOOKUP(DATE(YEAR(G624),MONTH(G624),DAY(G624)),Virkedager!C:G,2,0)=DATE(YEAR(G624),MONTH(G624),DAY(G624)),OFFSET('SLA-parameter DRIFT'!$A$1,R624,Q624-1),OFFSET('SLA-parameter DRIFT'!$A$1,3,Q624-1))</f>
        <v>#N/A</v>
      </c>
      <c r="U624" s="182" t="e">
        <f t="shared" ca="1" si="50"/>
        <v>#N/A</v>
      </c>
      <c r="V624" s="92" t="str">
        <f t="shared" si="46"/>
        <v/>
      </c>
      <c r="W624" s="192"/>
      <c r="Y624" s="193"/>
      <c r="Z624" s="193"/>
    </row>
    <row r="625" spans="2:26" s="60" customFormat="1" ht="15" x14ac:dyDescent="0.25">
      <c r="B625" s="183"/>
      <c r="C625" s="184"/>
      <c r="D625" s="80"/>
      <c r="E625" s="81"/>
      <c r="F625" s="86"/>
      <c r="G625" s="185"/>
      <c r="H625" s="82"/>
      <c r="I625" s="185"/>
      <c r="J625" s="82"/>
      <c r="K625" s="186"/>
      <c r="L625" s="187"/>
      <c r="M625" s="188" t="str">
        <f>IF(ISBLANK(E625),"",IF(E625&lt;&gt;"VULA Basis","Ikke viktig",IF(ISNUMBER(MATCH(D625,Postnummer!A:A,0)),VLOOKUP(D625,Postnummer!A:D,4,0),"Distrikt")))</f>
        <v/>
      </c>
      <c r="N625" s="188">
        <f t="shared" si="47"/>
        <v>0</v>
      </c>
      <c r="O625" s="188">
        <f t="shared" si="48"/>
        <v>0</v>
      </c>
      <c r="P625" s="189" t="str">
        <f t="shared" si="49"/>
        <v/>
      </c>
      <c r="Q625" s="182" t="e">
        <f>MATCH(P625,'SLA-parameter DRIFT'!$2:$2,0)</f>
        <v>#N/A</v>
      </c>
      <c r="R625" s="182" t="e">
        <f ca="1">MATCH(TIME(HOUR(H625),MINUTE(H625),SECOND(H625)),OFFSET('SLA-parameter DRIFT'!$A$1,0,Q625-1,1000,1))</f>
        <v>#N/A</v>
      </c>
      <c r="S625" s="190" t="e">
        <f ca="1">DATE(YEAR(T625),MONTH(T625),DAY(T625))
+VLOOKUP(TIME(HOUR(T625),MINUTE(T625)-1,0),OFFSET('SLA-parameter DRIFT'!$A$1,2,Q625-1,4,3),3)
+VLOOKUP(TIME(HOUR(T625),MINUTE(T625)-1,0),OFFSET('SLA-parameter DRIFT'!$A$1,2,Q625-1,4,3),2)</f>
        <v>#N/A</v>
      </c>
      <c r="T625" s="191" t="e">
        <f ca="1">VLOOKUP(DATE(YEAR(G625),MONTH(G625),DAY(G625)),Virkedager!C:G,2,0)+
IF(VLOOKUP(DATE(YEAR(G625),MONTH(G625),DAY(G625)),Virkedager!C:G,2,0)=DATE(YEAR(G625),MONTH(G625),DAY(G625)),OFFSET('SLA-parameter DRIFT'!$A$1,R625,Q625-1),OFFSET('SLA-parameter DRIFT'!$A$1,3,Q625-1))</f>
        <v>#N/A</v>
      </c>
      <c r="U625" s="182" t="e">
        <f t="shared" ca="1" si="50"/>
        <v>#N/A</v>
      </c>
      <c r="V625" s="92" t="str">
        <f t="shared" si="46"/>
        <v/>
      </c>
      <c r="W625" s="192"/>
      <c r="Y625" s="193"/>
      <c r="Z625" s="193"/>
    </row>
    <row r="626" spans="2:26" s="60" customFormat="1" ht="15" x14ac:dyDescent="0.25">
      <c r="B626" s="183"/>
      <c r="C626" s="184"/>
      <c r="D626" s="80"/>
      <c r="E626" s="81"/>
      <c r="F626" s="86"/>
      <c r="G626" s="185"/>
      <c r="H626" s="82"/>
      <c r="I626" s="185"/>
      <c r="J626" s="82"/>
      <c r="K626" s="186"/>
      <c r="L626" s="187"/>
      <c r="M626" s="188" t="str">
        <f>IF(ISBLANK(E626),"",IF(E626&lt;&gt;"VULA Basis","Ikke viktig",IF(ISNUMBER(MATCH(D626,Postnummer!A:A,0)),VLOOKUP(D626,Postnummer!A:D,4,0),"Distrikt")))</f>
        <v/>
      </c>
      <c r="N626" s="188">
        <f t="shared" si="47"/>
        <v>0</v>
      </c>
      <c r="O626" s="188">
        <f t="shared" si="48"/>
        <v>0</v>
      </c>
      <c r="P626" s="189" t="str">
        <f t="shared" si="49"/>
        <v/>
      </c>
      <c r="Q626" s="182" t="e">
        <f>MATCH(P626,'SLA-parameter DRIFT'!$2:$2,0)</f>
        <v>#N/A</v>
      </c>
      <c r="R626" s="182" t="e">
        <f ca="1">MATCH(TIME(HOUR(H626),MINUTE(H626),SECOND(H626)),OFFSET('SLA-parameter DRIFT'!$A$1,0,Q626-1,1000,1))</f>
        <v>#N/A</v>
      </c>
      <c r="S626" s="190" t="e">
        <f ca="1">DATE(YEAR(T626),MONTH(T626),DAY(T626))
+VLOOKUP(TIME(HOUR(T626),MINUTE(T626)-1,0),OFFSET('SLA-parameter DRIFT'!$A$1,2,Q626-1,4,3),3)
+VLOOKUP(TIME(HOUR(T626),MINUTE(T626)-1,0),OFFSET('SLA-parameter DRIFT'!$A$1,2,Q626-1,4,3),2)</f>
        <v>#N/A</v>
      </c>
      <c r="T626" s="191" t="e">
        <f ca="1">VLOOKUP(DATE(YEAR(G626),MONTH(G626),DAY(G626)),Virkedager!C:G,2,0)+
IF(VLOOKUP(DATE(YEAR(G626),MONTH(G626),DAY(G626)),Virkedager!C:G,2,0)=DATE(YEAR(G626),MONTH(G626),DAY(G626)),OFFSET('SLA-parameter DRIFT'!$A$1,R626,Q626-1),OFFSET('SLA-parameter DRIFT'!$A$1,3,Q626-1))</f>
        <v>#N/A</v>
      </c>
      <c r="U626" s="182" t="e">
        <f t="shared" ca="1" si="50"/>
        <v>#N/A</v>
      </c>
      <c r="V626" s="92" t="str">
        <f t="shared" si="46"/>
        <v/>
      </c>
      <c r="W626" s="192"/>
      <c r="Y626" s="193"/>
      <c r="Z626" s="193"/>
    </row>
    <row r="627" spans="2:26" s="60" customFormat="1" ht="15" x14ac:dyDescent="0.25">
      <c r="B627" s="183"/>
      <c r="C627" s="184"/>
      <c r="D627" s="80"/>
      <c r="E627" s="81"/>
      <c r="F627" s="86"/>
      <c r="G627" s="185"/>
      <c r="H627" s="82"/>
      <c r="I627" s="185"/>
      <c r="J627" s="82"/>
      <c r="K627" s="186"/>
      <c r="L627" s="187"/>
      <c r="M627" s="188" t="str">
        <f>IF(ISBLANK(E627),"",IF(E627&lt;&gt;"VULA Basis","Ikke viktig",IF(ISNUMBER(MATCH(D627,Postnummer!A:A,0)),VLOOKUP(D627,Postnummer!A:D,4,0),"Distrikt")))</f>
        <v/>
      </c>
      <c r="N627" s="188">
        <f t="shared" si="47"/>
        <v>0</v>
      </c>
      <c r="O627" s="188">
        <f t="shared" si="48"/>
        <v>0</v>
      </c>
      <c r="P627" s="189" t="str">
        <f t="shared" si="49"/>
        <v/>
      </c>
      <c r="Q627" s="182" t="e">
        <f>MATCH(P627,'SLA-parameter DRIFT'!$2:$2,0)</f>
        <v>#N/A</v>
      </c>
      <c r="R627" s="182" t="e">
        <f ca="1">MATCH(TIME(HOUR(H627),MINUTE(H627),SECOND(H627)),OFFSET('SLA-parameter DRIFT'!$A$1,0,Q627-1,1000,1))</f>
        <v>#N/A</v>
      </c>
      <c r="S627" s="190" t="e">
        <f ca="1">DATE(YEAR(T627),MONTH(T627),DAY(T627))
+VLOOKUP(TIME(HOUR(T627),MINUTE(T627)-1,0),OFFSET('SLA-parameter DRIFT'!$A$1,2,Q627-1,4,3),3)
+VLOOKUP(TIME(HOUR(T627),MINUTE(T627)-1,0),OFFSET('SLA-parameter DRIFT'!$A$1,2,Q627-1,4,3),2)</f>
        <v>#N/A</v>
      </c>
      <c r="T627" s="191" t="e">
        <f ca="1">VLOOKUP(DATE(YEAR(G627),MONTH(G627),DAY(G627)),Virkedager!C:G,2,0)+
IF(VLOOKUP(DATE(YEAR(G627),MONTH(G627),DAY(G627)),Virkedager!C:G,2,0)=DATE(YEAR(G627),MONTH(G627),DAY(G627)),OFFSET('SLA-parameter DRIFT'!$A$1,R627,Q627-1),OFFSET('SLA-parameter DRIFT'!$A$1,3,Q627-1))</f>
        <v>#N/A</v>
      </c>
      <c r="U627" s="182" t="e">
        <f t="shared" ca="1" si="50"/>
        <v>#N/A</v>
      </c>
      <c r="V627" s="92" t="str">
        <f t="shared" si="46"/>
        <v/>
      </c>
      <c r="W627" s="192"/>
      <c r="Y627" s="193"/>
      <c r="Z627" s="193"/>
    </row>
    <row r="628" spans="2:26" s="60" customFormat="1" ht="15" x14ac:dyDescent="0.25">
      <c r="B628" s="183"/>
      <c r="C628" s="184"/>
      <c r="D628" s="80"/>
      <c r="E628" s="81"/>
      <c r="F628" s="86"/>
      <c r="G628" s="185"/>
      <c r="H628" s="82"/>
      <c r="I628" s="185"/>
      <c r="J628" s="82"/>
      <c r="K628" s="186"/>
      <c r="L628" s="187"/>
      <c r="M628" s="188" t="str">
        <f>IF(ISBLANK(E628),"",IF(E628&lt;&gt;"VULA Basis","Ikke viktig",IF(ISNUMBER(MATCH(D628,Postnummer!A:A,0)),VLOOKUP(D628,Postnummer!A:D,4,0),"Distrikt")))</f>
        <v/>
      </c>
      <c r="N628" s="188">
        <f t="shared" si="47"/>
        <v>0</v>
      </c>
      <c r="O628" s="188">
        <f t="shared" si="48"/>
        <v>0</v>
      </c>
      <c r="P628" s="189" t="str">
        <f t="shared" si="49"/>
        <v/>
      </c>
      <c r="Q628" s="182" t="e">
        <f>MATCH(P628,'SLA-parameter DRIFT'!$2:$2,0)</f>
        <v>#N/A</v>
      </c>
      <c r="R628" s="182" t="e">
        <f ca="1">MATCH(TIME(HOUR(H628),MINUTE(H628),SECOND(H628)),OFFSET('SLA-parameter DRIFT'!$A$1,0,Q628-1,1000,1))</f>
        <v>#N/A</v>
      </c>
      <c r="S628" s="190" t="e">
        <f ca="1">DATE(YEAR(T628),MONTH(T628),DAY(T628))
+VLOOKUP(TIME(HOUR(T628),MINUTE(T628)-1,0),OFFSET('SLA-parameter DRIFT'!$A$1,2,Q628-1,4,3),3)
+VLOOKUP(TIME(HOUR(T628),MINUTE(T628)-1,0),OFFSET('SLA-parameter DRIFT'!$A$1,2,Q628-1,4,3),2)</f>
        <v>#N/A</v>
      </c>
      <c r="T628" s="191" t="e">
        <f ca="1">VLOOKUP(DATE(YEAR(G628),MONTH(G628),DAY(G628)),Virkedager!C:G,2,0)+
IF(VLOOKUP(DATE(YEAR(G628),MONTH(G628),DAY(G628)),Virkedager!C:G,2,0)=DATE(YEAR(G628),MONTH(G628),DAY(G628)),OFFSET('SLA-parameter DRIFT'!$A$1,R628,Q628-1),OFFSET('SLA-parameter DRIFT'!$A$1,3,Q628-1))</f>
        <v>#N/A</v>
      </c>
      <c r="U628" s="182" t="e">
        <f t="shared" ca="1" si="50"/>
        <v>#N/A</v>
      </c>
      <c r="V628" s="92" t="str">
        <f t="shared" si="46"/>
        <v/>
      </c>
      <c r="W628" s="192"/>
      <c r="Y628" s="193"/>
      <c r="Z628" s="193"/>
    </row>
    <row r="629" spans="2:26" s="60" customFormat="1" ht="15" x14ac:dyDescent="0.25">
      <c r="B629" s="183"/>
      <c r="C629" s="184"/>
      <c r="D629" s="80"/>
      <c r="E629" s="81"/>
      <c r="F629" s="86"/>
      <c r="G629" s="185"/>
      <c r="H629" s="82"/>
      <c r="I629" s="185"/>
      <c r="J629" s="82"/>
      <c r="K629" s="186"/>
      <c r="L629" s="187"/>
      <c r="M629" s="188" t="str">
        <f>IF(ISBLANK(E629),"",IF(E629&lt;&gt;"VULA Basis","Ikke viktig",IF(ISNUMBER(MATCH(D629,Postnummer!A:A,0)),VLOOKUP(D629,Postnummer!A:D,4,0),"Distrikt")))</f>
        <v/>
      </c>
      <c r="N629" s="188">
        <f t="shared" si="47"/>
        <v>0</v>
      </c>
      <c r="O629" s="188">
        <f t="shared" si="48"/>
        <v>0</v>
      </c>
      <c r="P629" s="189" t="str">
        <f t="shared" si="49"/>
        <v/>
      </c>
      <c r="Q629" s="182" t="e">
        <f>MATCH(P629,'SLA-parameter DRIFT'!$2:$2,0)</f>
        <v>#N/A</v>
      </c>
      <c r="R629" s="182" t="e">
        <f ca="1">MATCH(TIME(HOUR(H629),MINUTE(H629),SECOND(H629)),OFFSET('SLA-parameter DRIFT'!$A$1,0,Q629-1,1000,1))</f>
        <v>#N/A</v>
      </c>
      <c r="S629" s="190" t="e">
        <f ca="1">DATE(YEAR(T629),MONTH(T629),DAY(T629))
+VLOOKUP(TIME(HOUR(T629),MINUTE(T629)-1,0),OFFSET('SLA-parameter DRIFT'!$A$1,2,Q629-1,4,3),3)
+VLOOKUP(TIME(HOUR(T629),MINUTE(T629)-1,0),OFFSET('SLA-parameter DRIFT'!$A$1,2,Q629-1,4,3),2)</f>
        <v>#N/A</v>
      </c>
      <c r="T629" s="191" t="e">
        <f ca="1">VLOOKUP(DATE(YEAR(G629),MONTH(G629),DAY(G629)),Virkedager!C:G,2,0)+
IF(VLOOKUP(DATE(YEAR(G629),MONTH(G629),DAY(G629)),Virkedager!C:G,2,0)=DATE(YEAR(G629),MONTH(G629),DAY(G629)),OFFSET('SLA-parameter DRIFT'!$A$1,R629,Q629-1),OFFSET('SLA-parameter DRIFT'!$A$1,3,Q629-1))</f>
        <v>#N/A</v>
      </c>
      <c r="U629" s="182" t="e">
        <f t="shared" ca="1" si="50"/>
        <v>#N/A</v>
      </c>
      <c r="V629" s="92" t="str">
        <f t="shared" si="46"/>
        <v/>
      </c>
      <c r="W629" s="192"/>
      <c r="Y629" s="193"/>
      <c r="Z629" s="193"/>
    </row>
    <row r="630" spans="2:26" s="60" customFormat="1" ht="15" x14ac:dyDescent="0.25">
      <c r="B630" s="183"/>
      <c r="C630" s="184"/>
      <c r="D630" s="80"/>
      <c r="E630" s="81"/>
      <c r="F630" s="86"/>
      <c r="G630" s="185"/>
      <c r="H630" s="82"/>
      <c r="I630" s="185"/>
      <c r="J630" s="82"/>
      <c r="K630" s="186"/>
      <c r="L630" s="187"/>
      <c r="M630" s="188" t="str">
        <f>IF(ISBLANK(E630),"",IF(E630&lt;&gt;"VULA Basis","Ikke viktig",IF(ISNUMBER(MATCH(D630,Postnummer!A:A,0)),VLOOKUP(D630,Postnummer!A:D,4,0),"Distrikt")))</f>
        <v/>
      </c>
      <c r="N630" s="188">
        <f t="shared" si="47"/>
        <v>0</v>
      </c>
      <c r="O630" s="188">
        <f t="shared" si="48"/>
        <v>0</v>
      </c>
      <c r="P630" s="189" t="str">
        <f t="shared" si="49"/>
        <v/>
      </c>
      <c r="Q630" s="182" t="e">
        <f>MATCH(P630,'SLA-parameter DRIFT'!$2:$2,0)</f>
        <v>#N/A</v>
      </c>
      <c r="R630" s="182" t="e">
        <f ca="1">MATCH(TIME(HOUR(H630),MINUTE(H630),SECOND(H630)),OFFSET('SLA-parameter DRIFT'!$A$1,0,Q630-1,1000,1))</f>
        <v>#N/A</v>
      </c>
      <c r="S630" s="190" t="e">
        <f ca="1">DATE(YEAR(T630),MONTH(T630),DAY(T630))
+VLOOKUP(TIME(HOUR(T630),MINUTE(T630)-1,0),OFFSET('SLA-parameter DRIFT'!$A$1,2,Q630-1,4,3),3)
+VLOOKUP(TIME(HOUR(T630),MINUTE(T630)-1,0),OFFSET('SLA-parameter DRIFT'!$A$1,2,Q630-1,4,3),2)</f>
        <v>#N/A</v>
      </c>
      <c r="T630" s="191" t="e">
        <f ca="1">VLOOKUP(DATE(YEAR(G630),MONTH(G630),DAY(G630)),Virkedager!C:G,2,0)+
IF(VLOOKUP(DATE(YEAR(G630),MONTH(G630),DAY(G630)),Virkedager!C:G,2,0)=DATE(YEAR(G630),MONTH(G630),DAY(G630)),OFFSET('SLA-parameter DRIFT'!$A$1,R630,Q630-1),OFFSET('SLA-parameter DRIFT'!$A$1,3,Q630-1))</f>
        <v>#N/A</v>
      </c>
      <c r="U630" s="182" t="e">
        <f t="shared" ca="1" si="50"/>
        <v>#N/A</v>
      </c>
      <c r="V630" s="92" t="str">
        <f t="shared" si="46"/>
        <v/>
      </c>
      <c r="W630" s="192"/>
      <c r="Y630" s="193"/>
      <c r="Z630" s="193"/>
    </row>
    <row r="631" spans="2:26" s="60" customFormat="1" ht="15" x14ac:dyDescent="0.25">
      <c r="B631" s="183"/>
      <c r="C631" s="184"/>
      <c r="D631" s="80"/>
      <c r="E631" s="81"/>
      <c r="F631" s="86"/>
      <c r="G631" s="185"/>
      <c r="H631" s="82"/>
      <c r="I631" s="185"/>
      <c r="J631" s="82"/>
      <c r="K631" s="186"/>
      <c r="L631" s="187"/>
      <c r="M631" s="188" t="str">
        <f>IF(ISBLANK(E631),"",IF(E631&lt;&gt;"VULA Basis","Ikke viktig",IF(ISNUMBER(MATCH(D631,Postnummer!A:A,0)),VLOOKUP(D631,Postnummer!A:D,4,0),"Distrikt")))</f>
        <v/>
      </c>
      <c r="N631" s="188">
        <f t="shared" si="47"/>
        <v>0</v>
      </c>
      <c r="O631" s="188">
        <f t="shared" si="48"/>
        <v>0</v>
      </c>
      <c r="P631" s="189" t="str">
        <f t="shared" si="49"/>
        <v/>
      </c>
      <c r="Q631" s="182" t="e">
        <f>MATCH(P631,'SLA-parameter DRIFT'!$2:$2,0)</f>
        <v>#N/A</v>
      </c>
      <c r="R631" s="182" t="e">
        <f ca="1">MATCH(TIME(HOUR(H631),MINUTE(H631),SECOND(H631)),OFFSET('SLA-parameter DRIFT'!$A$1,0,Q631-1,1000,1))</f>
        <v>#N/A</v>
      </c>
      <c r="S631" s="190" t="e">
        <f ca="1">DATE(YEAR(T631),MONTH(T631),DAY(T631))
+VLOOKUP(TIME(HOUR(T631),MINUTE(T631)-1,0),OFFSET('SLA-parameter DRIFT'!$A$1,2,Q631-1,4,3),3)
+VLOOKUP(TIME(HOUR(T631),MINUTE(T631)-1,0),OFFSET('SLA-parameter DRIFT'!$A$1,2,Q631-1,4,3),2)</f>
        <v>#N/A</v>
      </c>
      <c r="T631" s="191" t="e">
        <f ca="1">VLOOKUP(DATE(YEAR(G631),MONTH(G631),DAY(G631)),Virkedager!C:G,2,0)+
IF(VLOOKUP(DATE(YEAR(G631),MONTH(G631),DAY(G631)),Virkedager!C:G,2,0)=DATE(YEAR(G631),MONTH(G631),DAY(G631)),OFFSET('SLA-parameter DRIFT'!$A$1,R631,Q631-1),OFFSET('SLA-parameter DRIFT'!$A$1,3,Q631-1))</f>
        <v>#N/A</v>
      </c>
      <c r="U631" s="182" t="e">
        <f t="shared" ca="1" si="50"/>
        <v>#N/A</v>
      </c>
      <c r="V631" s="92" t="str">
        <f t="shared" si="46"/>
        <v/>
      </c>
      <c r="W631" s="192"/>
      <c r="Y631" s="193"/>
      <c r="Z631" s="193"/>
    </row>
    <row r="632" spans="2:26" s="60" customFormat="1" ht="15" x14ac:dyDescent="0.25">
      <c r="B632" s="183"/>
      <c r="C632" s="184"/>
      <c r="D632" s="80"/>
      <c r="E632" s="81"/>
      <c r="F632" s="86"/>
      <c r="G632" s="185"/>
      <c r="H632" s="82"/>
      <c r="I632" s="185"/>
      <c r="J632" s="82"/>
      <c r="K632" s="186"/>
      <c r="L632" s="187"/>
      <c r="M632" s="188" t="str">
        <f>IF(ISBLANK(E632),"",IF(E632&lt;&gt;"VULA Basis","Ikke viktig",IF(ISNUMBER(MATCH(D632,Postnummer!A:A,0)),VLOOKUP(D632,Postnummer!A:D,4,0),"Distrikt")))</f>
        <v/>
      </c>
      <c r="N632" s="188">
        <f t="shared" si="47"/>
        <v>0</v>
      </c>
      <c r="O632" s="188">
        <f t="shared" si="48"/>
        <v>0</v>
      </c>
      <c r="P632" s="189" t="str">
        <f t="shared" si="49"/>
        <v/>
      </c>
      <c r="Q632" s="182" t="e">
        <f>MATCH(P632,'SLA-parameter DRIFT'!$2:$2,0)</f>
        <v>#N/A</v>
      </c>
      <c r="R632" s="182" t="e">
        <f ca="1">MATCH(TIME(HOUR(H632),MINUTE(H632),SECOND(H632)),OFFSET('SLA-parameter DRIFT'!$A$1,0,Q632-1,1000,1))</f>
        <v>#N/A</v>
      </c>
      <c r="S632" s="190" t="e">
        <f ca="1">DATE(YEAR(T632),MONTH(T632),DAY(T632))
+VLOOKUP(TIME(HOUR(T632),MINUTE(T632)-1,0),OFFSET('SLA-parameter DRIFT'!$A$1,2,Q632-1,4,3),3)
+VLOOKUP(TIME(HOUR(T632),MINUTE(T632)-1,0),OFFSET('SLA-parameter DRIFT'!$A$1,2,Q632-1,4,3),2)</f>
        <v>#N/A</v>
      </c>
      <c r="T632" s="191" t="e">
        <f ca="1">VLOOKUP(DATE(YEAR(G632),MONTH(G632),DAY(G632)),Virkedager!C:G,2,0)+
IF(VLOOKUP(DATE(YEAR(G632),MONTH(G632),DAY(G632)),Virkedager!C:G,2,0)=DATE(YEAR(G632),MONTH(G632),DAY(G632)),OFFSET('SLA-parameter DRIFT'!$A$1,R632,Q632-1),OFFSET('SLA-parameter DRIFT'!$A$1,3,Q632-1))</f>
        <v>#N/A</v>
      </c>
      <c r="U632" s="182" t="e">
        <f t="shared" ca="1" si="50"/>
        <v>#N/A</v>
      </c>
      <c r="V632" s="92" t="str">
        <f t="shared" si="46"/>
        <v/>
      </c>
      <c r="W632" s="192"/>
      <c r="Y632" s="193"/>
      <c r="Z632" s="193"/>
    </row>
    <row r="633" spans="2:26" s="60" customFormat="1" ht="15" x14ac:dyDescent="0.25">
      <c r="B633" s="183"/>
      <c r="C633" s="184"/>
      <c r="D633" s="80"/>
      <c r="E633" s="81"/>
      <c r="F633" s="86"/>
      <c r="G633" s="185"/>
      <c r="H633" s="82"/>
      <c r="I633" s="185"/>
      <c r="J633" s="82"/>
      <c r="K633" s="186"/>
      <c r="L633" s="187"/>
      <c r="M633" s="188" t="str">
        <f>IF(ISBLANK(E633),"",IF(E633&lt;&gt;"VULA Basis","Ikke viktig",IF(ISNUMBER(MATCH(D633,Postnummer!A:A,0)),VLOOKUP(D633,Postnummer!A:D,4,0),"Distrikt")))</f>
        <v/>
      </c>
      <c r="N633" s="188">
        <f t="shared" si="47"/>
        <v>0</v>
      </c>
      <c r="O633" s="188">
        <f t="shared" si="48"/>
        <v>0</v>
      </c>
      <c r="P633" s="189" t="str">
        <f t="shared" si="49"/>
        <v/>
      </c>
      <c r="Q633" s="182" t="e">
        <f>MATCH(P633,'SLA-parameter DRIFT'!$2:$2,0)</f>
        <v>#N/A</v>
      </c>
      <c r="R633" s="182" t="e">
        <f ca="1">MATCH(TIME(HOUR(H633),MINUTE(H633),SECOND(H633)),OFFSET('SLA-parameter DRIFT'!$A$1,0,Q633-1,1000,1))</f>
        <v>#N/A</v>
      </c>
      <c r="S633" s="190" t="e">
        <f ca="1">DATE(YEAR(T633),MONTH(T633),DAY(T633))
+VLOOKUP(TIME(HOUR(T633),MINUTE(T633)-1,0),OFFSET('SLA-parameter DRIFT'!$A$1,2,Q633-1,4,3),3)
+VLOOKUP(TIME(HOUR(T633),MINUTE(T633)-1,0),OFFSET('SLA-parameter DRIFT'!$A$1,2,Q633-1,4,3),2)</f>
        <v>#N/A</v>
      </c>
      <c r="T633" s="191" t="e">
        <f ca="1">VLOOKUP(DATE(YEAR(G633),MONTH(G633),DAY(G633)),Virkedager!C:G,2,0)+
IF(VLOOKUP(DATE(YEAR(G633),MONTH(G633),DAY(G633)),Virkedager!C:G,2,0)=DATE(YEAR(G633),MONTH(G633),DAY(G633)),OFFSET('SLA-parameter DRIFT'!$A$1,R633,Q633-1),OFFSET('SLA-parameter DRIFT'!$A$1,3,Q633-1))</f>
        <v>#N/A</v>
      </c>
      <c r="U633" s="182" t="e">
        <f t="shared" ca="1" si="50"/>
        <v>#N/A</v>
      </c>
      <c r="V633" s="92" t="str">
        <f t="shared" si="46"/>
        <v/>
      </c>
      <c r="W633" s="192"/>
      <c r="Y633" s="193"/>
      <c r="Z633" s="193"/>
    </row>
    <row r="634" spans="2:26" s="60" customFormat="1" ht="15" x14ac:dyDescent="0.25">
      <c r="B634" s="183"/>
      <c r="C634" s="184"/>
      <c r="D634" s="80"/>
      <c r="E634" s="81"/>
      <c r="F634" s="86"/>
      <c r="G634" s="185"/>
      <c r="H634" s="82"/>
      <c r="I634" s="185"/>
      <c r="J634" s="82"/>
      <c r="K634" s="186"/>
      <c r="L634" s="187"/>
      <c r="M634" s="188" t="str">
        <f>IF(ISBLANK(E634),"",IF(E634&lt;&gt;"VULA Basis","Ikke viktig",IF(ISNUMBER(MATCH(D634,Postnummer!A:A,0)),VLOOKUP(D634,Postnummer!A:D,4,0),"Distrikt")))</f>
        <v/>
      </c>
      <c r="N634" s="188">
        <f t="shared" si="47"/>
        <v>0</v>
      </c>
      <c r="O634" s="188">
        <f t="shared" si="48"/>
        <v>0</v>
      </c>
      <c r="P634" s="189" t="str">
        <f t="shared" si="49"/>
        <v/>
      </c>
      <c r="Q634" s="182" t="e">
        <f>MATCH(P634,'SLA-parameter DRIFT'!$2:$2,0)</f>
        <v>#N/A</v>
      </c>
      <c r="R634" s="182" t="e">
        <f ca="1">MATCH(TIME(HOUR(H634),MINUTE(H634),SECOND(H634)),OFFSET('SLA-parameter DRIFT'!$A$1,0,Q634-1,1000,1))</f>
        <v>#N/A</v>
      </c>
      <c r="S634" s="190" t="e">
        <f ca="1">DATE(YEAR(T634),MONTH(T634),DAY(T634))
+VLOOKUP(TIME(HOUR(T634),MINUTE(T634)-1,0),OFFSET('SLA-parameter DRIFT'!$A$1,2,Q634-1,4,3),3)
+VLOOKUP(TIME(HOUR(T634),MINUTE(T634)-1,0),OFFSET('SLA-parameter DRIFT'!$A$1,2,Q634-1,4,3),2)</f>
        <v>#N/A</v>
      </c>
      <c r="T634" s="191" t="e">
        <f ca="1">VLOOKUP(DATE(YEAR(G634),MONTH(G634),DAY(G634)),Virkedager!C:G,2,0)+
IF(VLOOKUP(DATE(YEAR(G634),MONTH(G634),DAY(G634)),Virkedager!C:G,2,0)=DATE(YEAR(G634),MONTH(G634),DAY(G634)),OFFSET('SLA-parameter DRIFT'!$A$1,R634,Q634-1),OFFSET('SLA-parameter DRIFT'!$A$1,3,Q634-1))</f>
        <v>#N/A</v>
      </c>
      <c r="U634" s="182" t="e">
        <f t="shared" ca="1" si="50"/>
        <v>#N/A</v>
      </c>
      <c r="V634" s="92" t="str">
        <f t="shared" si="46"/>
        <v/>
      </c>
      <c r="W634" s="192"/>
      <c r="Y634" s="193"/>
      <c r="Z634" s="193"/>
    </row>
    <row r="635" spans="2:26" s="60" customFormat="1" ht="15" x14ac:dyDescent="0.25">
      <c r="B635" s="183"/>
      <c r="C635" s="184"/>
      <c r="D635" s="80"/>
      <c r="E635" s="81"/>
      <c r="F635" s="86"/>
      <c r="G635" s="185"/>
      <c r="H635" s="82"/>
      <c r="I635" s="185"/>
      <c r="J635" s="82"/>
      <c r="K635" s="186"/>
      <c r="L635" s="187"/>
      <c r="M635" s="188" t="str">
        <f>IF(ISBLANK(E635),"",IF(E635&lt;&gt;"VULA Basis","Ikke viktig",IF(ISNUMBER(MATCH(D635,Postnummer!A:A,0)),VLOOKUP(D635,Postnummer!A:D,4,0),"Distrikt")))</f>
        <v/>
      </c>
      <c r="N635" s="188">
        <f t="shared" si="47"/>
        <v>0</v>
      </c>
      <c r="O635" s="188">
        <f t="shared" si="48"/>
        <v>0</v>
      </c>
      <c r="P635" s="189" t="str">
        <f t="shared" si="49"/>
        <v/>
      </c>
      <c r="Q635" s="182" t="e">
        <f>MATCH(P635,'SLA-parameter DRIFT'!$2:$2,0)</f>
        <v>#N/A</v>
      </c>
      <c r="R635" s="182" t="e">
        <f ca="1">MATCH(TIME(HOUR(H635),MINUTE(H635),SECOND(H635)),OFFSET('SLA-parameter DRIFT'!$A$1,0,Q635-1,1000,1))</f>
        <v>#N/A</v>
      </c>
      <c r="S635" s="190" t="e">
        <f ca="1">DATE(YEAR(T635),MONTH(T635),DAY(T635))
+VLOOKUP(TIME(HOUR(T635),MINUTE(T635)-1,0),OFFSET('SLA-parameter DRIFT'!$A$1,2,Q635-1,4,3),3)
+VLOOKUP(TIME(HOUR(T635),MINUTE(T635)-1,0),OFFSET('SLA-parameter DRIFT'!$A$1,2,Q635-1,4,3),2)</f>
        <v>#N/A</v>
      </c>
      <c r="T635" s="191" t="e">
        <f ca="1">VLOOKUP(DATE(YEAR(G635),MONTH(G635),DAY(G635)),Virkedager!C:G,2,0)+
IF(VLOOKUP(DATE(YEAR(G635),MONTH(G635),DAY(G635)),Virkedager!C:G,2,0)=DATE(YEAR(G635),MONTH(G635),DAY(G635)),OFFSET('SLA-parameter DRIFT'!$A$1,R635,Q635-1),OFFSET('SLA-parameter DRIFT'!$A$1,3,Q635-1))</f>
        <v>#N/A</v>
      </c>
      <c r="U635" s="182" t="e">
        <f t="shared" ca="1" si="50"/>
        <v>#N/A</v>
      </c>
      <c r="V635" s="92" t="str">
        <f t="shared" si="46"/>
        <v/>
      </c>
      <c r="W635" s="192"/>
      <c r="Y635" s="193"/>
      <c r="Z635" s="193"/>
    </row>
    <row r="636" spans="2:26" s="60" customFormat="1" ht="15" x14ac:dyDescent="0.25">
      <c r="B636" s="183"/>
      <c r="C636" s="184"/>
      <c r="D636" s="80"/>
      <c r="E636" s="81"/>
      <c r="F636" s="86"/>
      <c r="G636" s="185"/>
      <c r="H636" s="82"/>
      <c r="I636" s="185"/>
      <c r="J636" s="82"/>
      <c r="K636" s="186"/>
      <c r="L636" s="187"/>
      <c r="M636" s="188" t="str">
        <f>IF(ISBLANK(E636),"",IF(E636&lt;&gt;"VULA Basis","Ikke viktig",IF(ISNUMBER(MATCH(D636,Postnummer!A:A,0)),VLOOKUP(D636,Postnummer!A:D,4,0),"Distrikt")))</f>
        <v/>
      </c>
      <c r="N636" s="188">
        <f t="shared" si="47"/>
        <v>0</v>
      </c>
      <c r="O636" s="188">
        <f t="shared" si="48"/>
        <v>0</v>
      </c>
      <c r="P636" s="189" t="str">
        <f t="shared" si="49"/>
        <v/>
      </c>
      <c r="Q636" s="182" t="e">
        <f>MATCH(P636,'SLA-parameter DRIFT'!$2:$2,0)</f>
        <v>#N/A</v>
      </c>
      <c r="R636" s="182" t="e">
        <f ca="1">MATCH(TIME(HOUR(H636),MINUTE(H636),SECOND(H636)),OFFSET('SLA-parameter DRIFT'!$A$1,0,Q636-1,1000,1))</f>
        <v>#N/A</v>
      </c>
      <c r="S636" s="190" t="e">
        <f ca="1">DATE(YEAR(T636),MONTH(T636),DAY(T636))
+VLOOKUP(TIME(HOUR(T636),MINUTE(T636)-1,0),OFFSET('SLA-parameter DRIFT'!$A$1,2,Q636-1,4,3),3)
+VLOOKUP(TIME(HOUR(T636),MINUTE(T636)-1,0),OFFSET('SLA-parameter DRIFT'!$A$1,2,Q636-1,4,3),2)</f>
        <v>#N/A</v>
      </c>
      <c r="T636" s="191" t="e">
        <f ca="1">VLOOKUP(DATE(YEAR(G636),MONTH(G636),DAY(G636)),Virkedager!C:G,2,0)+
IF(VLOOKUP(DATE(YEAR(G636),MONTH(G636),DAY(G636)),Virkedager!C:G,2,0)=DATE(YEAR(G636),MONTH(G636),DAY(G636)),OFFSET('SLA-parameter DRIFT'!$A$1,R636,Q636-1),OFFSET('SLA-parameter DRIFT'!$A$1,3,Q636-1))</f>
        <v>#N/A</v>
      </c>
      <c r="U636" s="182" t="e">
        <f t="shared" ca="1" si="50"/>
        <v>#N/A</v>
      </c>
      <c r="V636" s="92" t="str">
        <f t="shared" si="46"/>
        <v/>
      </c>
      <c r="W636" s="192"/>
      <c r="Y636" s="193"/>
      <c r="Z636" s="193"/>
    </row>
    <row r="637" spans="2:26" s="60" customFormat="1" ht="15" x14ac:dyDescent="0.25">
      <c r="B637" s="183"/>
      <c r="C637" s="184"/>
      <c r="D637" s="80"/>
      <c r="E637" s="81"/>
      <c r="F637" s="86"/>
      <c r="G637" s="185"/>
      <c r="H637" s="82"/>
      <c r="I637" s="185"/>
      <c r="J637" s="82"/>
      <c r="K637" s="186"/>
      <c r="L637" s="187"/>
      <c r="M637" s="188" t="str">
        <f>IF(ISBLANK(E637),"",IF(E637&lt;&gt;"VULA Basis","Ikke viktig",IF(ISNUMBER(MATCH(D637,Postnummer!A:A,0)),VLOOKUP(D637,Postnummer!A:D,4,0),"Distrikt")))</f>
        <v/>
      </c>
      <c r="N637" s="188">
        <f t="shared" si="47"/>
        <v>0</v>
      </c>
      <c r="O637" s="188">
        <f t="shared" si="48"/>
        <v>0</v>
      </c>
      <c r="P637" s="189" t="str">
        <f t="shared" si="49"/>
        <v/>
      </c>
      <c r="Q637" s="182" t="e">
        <f>MATCH(P637,'SLA-parameter DRIFT'!$2:$2,0)</f>
        <v>#N/A</v>
      </c>
      <c r="R637" s="182" t="e">
        <f ca="1">MATCH(TIME(HOUR(H637),MINUTE(H637),SECOND(H637)),OFFSET('SLA-parameter DRIFT'!$A$1,0,Q637-1,1000,1))</f>
        <v>#N/A</v>
      </c>
      <c r="S637" s="190" t="e">
        <f ca="1">DATE(YEAR(T637),MONTH(T637),DAY(T637))
+VLOOKUP(TIME(HOUR(T637),MINUTE(T637)-1,0),OFFSET('SLA-parameter DRIFT'!$A$1,2,Q637-1,4,3),3)
+VLOOKUP(TIME(HOUR(T637),MINUTE(T637)-1,0),OFFSET('SLA-parameter DRIFT'!$A$1,2,Q637-1,4,3),2)</f>
        <v>#N/A</v>
      </c>
      <c r="T637" s="191" t="e">
        <f ca="1">VLOOKUP(DATE(YEAR(G637),MONTH(G637),DAY(G637)),Virkedager!C:G,2,0)+
IF(VLOOKUP(DATE(YEAR(G637),MONTH(G637),DAY(G637)),Virkedager!C:G,2,0)=DATE(YEAR(G637),MONTH(G637),DAY(G637)),OFFSET('SLA-parameter DRIFT'!$A$1,R637,Q637-1),OFFSET('SLA-parameter DRIFT'!$A$1,3,Q637-1))</f>
        <v>#N/A</v>
      </c>
      <c r="U637" s="182" t="e">
        <f t="shared" ca="1" si="50"/>
        <v>#N/A</v>
      </c>
      <c r="V637" s="92" t="str">
        <f t="shared" si="46"/>
        <v/>
      </c>
      <c r="W637" s="192"/>
      <c r="Y637" s="193"/>
      <c r="Z637" s="193"/>
    </row>
    <row r="638" spans="2:26" s="60" customFormat="1" ht="15" x14ac:dyDescent="0.25">
      <c r="B638" s="183"/>
      <c r="C638" s="184"/>
      <c r="D638" s="80"/>
      <c r="E638" s="81"/>
      <c r="F638" s="86"/>
      <c r="G638" s="185"/>
      <c r="H638" s="82"/>
      <c r="I638" s="185"/>
      <c r="J638" s="82"/>
      <c r="K638" s="186"/>
      <c r="L638" s="187"/>
      <c r="M638" s="188" t="str">
        <f>IF(ISBLANK(E638),"",IF(E638&lt;&gt;"VULA Basis","Ikke viktig",IF(ISNUMBER(MATCH(D638,Postnummer!A:A,0)),VLOOKUP(D638,Postnummer!A:D,4,0),"Distrikt")))</f>
        <v/>
      </c>
      <c r="N638" s="188">
        <f t="shared" si="47"/>
        <v>0</v>
      </c>
      <c r="O638" s="188">
        <f t="shared" si="48"/>
        <v>0</v>
      </c>
      <c r="P638" s="189" t="str">
        <f t="shared" si="49"/>
        <v/>
      </c>
      <c r="Q638" s="182" t="e">
        <f>MATCH(P638,'SLA-parameter DRIFT'!$2:$2,0)</f>
        <v>#N/A</v>
      </c>
      <c r="R638" s="182" t="e">
        <f ca="1">MATCH(TIME(HOUR(H638),MINUTE(H638),SECOND(H638)),OFFSET('SLA-parameter DRIFT'!$A$1,0,Q638-1,1000,1))</f>
        <v>#N/A</v>
      </c>
      <c r="S638" s="190" t="e">
        <f ca="1">DATE(YEAR(T638),MONTH(T638),DAY(T638))
+VLOOKUP(TIME(HOUR(T638),MINUTE(T638)-1,0),OFFSET('SLA-parameter DRIFT'!$A$1,2,Q638-1,4,3),3)
+VLOOKUP(TIME(HOUR(T638),MINUTE(T638)-1,0),OFFSET('SLA-parameter DRIFT'!$A$1,2,Q638-1,4,3),2)</f>
        <v>#N/A</v>
      </c>
      <c r="T638" s="191" t="e">
        <f ca="1">VLOOKUP(DATE(YEAR(G638),MONTH(G638),DAY(G638)),Virkedager!C:G,2,0)+
IF(VLOOKUP(DATE(YEAR(G638),MONTH(G638),DAY(G638)),Virkedager!C:G,2,0)=DATE(YEAR(G638),MONTH(G638),DAY(G638)),OFFSET('SLA-parameter DRIFT'!$A$1,R638,Q638-1),OFFSET('SLA-parameter DRIFT'!$A$1,3,Q638-1))</f>
        <v>#N/A</v>
      </c>
      <c r="U638" s="182" t="e">
        <f t="shared" ca="1" si="50"/>
        <v>#N/A</v>
      </c>
      <c r="V638" s="92" t="str">
        <f t="shared" si="46"/>
        <v/>
      </c>
      <c r="W638" s="192"/>
      <c r="Y638" s="193"/>
      <c r="Z638" s="193"/>
    </row>
    <row r="639" spans="2:26" s="60" customFormat="1" ht="15" x14ac:dyDescent="0.25">
      <c r="B639" s="183"/>
      <c r="C639" s="184"/>
      <c r="D639" s="80"/>
      <c r="E639" s="81"/>
      <c r="F639" s="86"/>
      <c r="G639" s="185"/>
      <c r="H639" s="82"/>
      <c r="I639" s="185"/>
      <c r="J639" s="82"/>
      <c r="K639" s="186"/>
      <c r="L639" s="187"/>
      <c r="M639" s="188" t="str">
        <f>IF(ISBLANK(E639),"",IF(E639&lt;&gt;"VULA Basis","Ikke viktig",IF(ISNUMBER(MATCH(D639,Postnummer!A:A,0)),VLOOKUP(D639,Postnummer!A:D,4,0),"Distrikt")))</f>
        <v/>
      </c>
      <c r="N639" s="188">
        <f t="shared" si="47"/>
        <v>0</v>
      </c>
      <c r="O639" s="188">
        <f t="shared" si="48"/>
        <v>0</v>
      </c>
      <c r="P639" s="189" t="str">
        <f t="shared" si="49"/>
        <v/>
      </c>
      <c r="Q639" s="182" t="e">
        <f>MATCH(P639,'SLA-parameter DRIFT'!$2:$2,0)</f>
        <v>#N/A</v>
      </c>
      <c r="R639" s="182" t="e">
        <f ca="1">MATCH(TIME(HOUR(H639),MINUTE(H639),SECOND(H639)),OFFSET('SLA-parameter DRIFT'!$A$1,0,Q639-1,1000,1))</f>
        <v>#N/A</v>
      </c>
      <c r="S639" s="190" t="e">
        <f ca="1">DATE(YEAR(T639),MONTH(T639),DAY(T639))
+VLOOKUP(TIME(HOUR(T639),MINUTE(T639)-1,0),OFFSET('SLA-parameter DRIFT'!$A$1,2,Q639-1,4,3),3)
+VLOOKUP(TIME(HOUR(T639),MINUTE(T639)-1,0),OFFSET('SLA-parameter DRIFT'!$A$1,2,Q639-1,4,3),2)</f>
        <v>#N/A</v>
      </c>
      <c r="T639" s="191" t="e">
        <f ca="1">VLOOKUP(DATE(YEAR(G639),MONTH(G639),DAY(G639)),Virkedager!C:G,2,0)+
IF(VLOOKUP(DATE(YEAR(G639),MONTH(G639),DAY(G639)),Virkedager!C:G,2,0)=DATE(YEAR(G639),MONTH(G639),DAY(G639)),OFFSET('SLA-parameter DRIFT'!$A$1,R639,Q639-1),OFFSET('SLA-parameter DRIFT'!$A$1,3,Q639-1))</f>
        <v>#N/A</v>
      </c>
      <c r="U639" s="182" t="e">
        <f t="shared" ca="1" si="50"/>
        <v>#N/A</v>
      </c>
      <c r="V639" s="92" t="str">
        <f t="shared" si="46"/>
        <v/>
      </c>
      <c r="W639" s="192"/>
      <c r="Y639" s="193"/>
      <c r="Z639" s="193"/>
    </row>
    <row r="640" spans="2:26" s="60" customFormat="1" ht="15" x14ac:dyDescent="0.25">
      <c r="B640" s="183"/>
      <c r="C640" s="184"/>
      <c r="D640" s="80"/>
      <c r="E640" s="81"/>
      <c r="F640" s="86"/>
      <c r="G640" s="185"/>
      <c r="H640" s="82"/>
      <c r="I640" s="185"/>
      <c r="J640" s="82"/>
      <c r="K640" s="186"/>
      <c r="L640" s="187"/>
      <c r="M640" s="188" t="str">
        <f>IF(ISBLANK(E640),"",IF(E640&lt;&gt;"VULA Basis","Ikke viktig",IF(ISNUMBER(MATCH(D640,Postnummer!A:A,0)),VLOOKUP(D640,Postnummer!A:D,4,0),"Distrikt")))</f>
        <v/>
      </c>
      <c r="N640" s="188">
        <f t="shared" si="47"/>
        <v>0</v>
      </c>
      <c r="O640" s="188">
        <f t="shared" si="48"/>
        <v>0</v>
      </c>
      <c r="P640" s="189" t="str">
        <f t="shared" si="49"/>
        <v/>
      </c>
      <c r="Q640" s="182" t="e">
        <f>MATCH(P640,'SLA-parameter DRIFT'!$2:$2,0)</f>
        <v>#N/A</v>
      </c>
      <c r="R640" s="182" t="e">
        <f ca="1">MATCH(TIME(HOUR(H640),MINUTE(H640),SECOND(H640)),OFFSET('SLA-parameter DRIFT'!$A$1,0,Q640-1,1000,1))</f>
        <v>#N/A</v>
      </c>
      <c r="S640" s="190" t="e">
        <f ca="1">DATE(YEAR(T640),MONTH(T640),DAY(T640))
+VLOOKUP(TIME(HOUR(T640),MINUTE(T640)-1,0),OFFSET('SLA-parameter DRIFT'!$A$1,2,Q640-1,4,3),3)
+VLOOKUP(TIME(HOUR(T640),MINUTE(T640)-1,0),OFFSET('SLA-parameter DRIFT'!$A$1,2,Q640-1,4,3),2)</f>
        <v>#N/A</v>
      </c>
      <c r="T640" s="191" t="e">
        <f ca="1">VLOOKUP(DATE(YEAR(G640),MONTH(G640),DAY(G640)),Virkedager!C:G,2,0)+
IF(VLOOKUP(DATE(YEAR(G640),MONTH(G640),DAY(G640)),Virkedager!C:G,2,0)=DATE(YEAR(G640),MONTH(G640),DAY(G640)),OFFSET('SLA-parameter DRIFT'!$A$1,R640,Q640-1),OFFSET('SLA-parameter DRIFT'!$A$1,3,Q640-1))</f>
        <v>#N/A</v>
      </c>
      <c r="U640" s="182" t="e">
        <f t="shared" ca="1" si="50"/>
        <v>#N/A</v>
      </c>
      <c r="V640" s="92" t="str">
        <f t="shared" si="46"/>
        <v/>
      </c>
      <c r="W640" s="192"/>
      <c r="Y640" s="193"/>
      <c r="Z640" s="193"/>
    </row>
    <row r="641" spans="2:26" s="60" customFormat="1" ht="15" x14ac:dyDescent="0.25">
      <c r="B641" s="183"/>
      <c r="C641" s="184"/>
      <c r="D641" s="80"/>
      <c r="E641" s="81"/>
      <c r="F641" s="86"/>
      <c r="G641" s="185"/>
      <c r="H641" s="82"/>
      <c r="I641" s="185"/>
      <c r="J641" s="82"/>
      <c r="K641" s="186"/>
      <c r="L641" s="187"/>
      <c r="M641" s="188" t="str">
        <f>IF(ISBLANK(E641),"",IF(E641&lt;&gt;"VULA Basis","Ikke viktig",IF(ISNUMBER(MATCH(D641,Postnummer!A:A,0)),VLOOKUP(D641,Postnummer!A:D,4,0),"Distrikt")))</f>
        <v/>
      </c>
      <c r="N641" s="188">
        <f t="shared" si="47"/>
        <v>0</v>
      </c>
      <c r="O641" s="188">
        <f t="shared" si="48"/>
        <v>0</v>
      </c>
      <c r="P641" s="189" t="str">
        <f t="shared" si="49"/>
        <v/>
      </c>
      <c r="Q641" s="182" t="e">
        <f>MATCH(P641,'SLA-parameter DRIFT'!$2:$2,0)</f>
        <v>#N/A</v>
      </c>
      <c r="R641" s="182" t="e">
        <f ca="1">MATCH(TIME(HOUR(H641),MINUTE(H641),SECOND(H641)),OFFSET('SLA-parameter DRIFT'!$A$1,0,Q641-1,1000,1))</f>
        <v>#N/A</v>
      </c>
      <c r="S641" s="190" t="e">
        <f ca="1">DATE(YEAR(T641),MONTH(T641),DAY(T641))
+VLOOKUP(TIME(HOUR(T641),MINUTE(T641)-1,0),OFFSET('SLA-parameter DRIFT'!$A$1,2,Q641-1,4,3),3)
+VLOOKUP(TIME(HOUR(T641),MINUTE(T641)-1,0),OFFSET('SLA-parameter DRIFT'!$A$1,2,Q641-1,4,3),2)</f>
        <v>#N/A</v>
      </c>
      <c r="T641" s="191" t="e">
        <f ca="1">VLOOKUP(DATE(YEAR(G641),MONTH(G641),DAY(G641)),Virkedager!C:G,2,0)+
IF(VLOOKUP(DATE(YEAR(G641),MONTH(G641),DAY(G641)),Virkedager!C:G,2,0)=DATE(YEAR(G641),MONTH(G641),DAY(G641)),OFFSET('SLA-parameter DRIFT'!$A$1,R641,Q641-1),OFFSET('SLA-parameter DRIFT'!$A$1,3,Q641-1))</f>
        <v>#N/A</v>
      </c>
      <c r="U641" s="182" t="e">
        <f t="shared" ca="1" si="50"/>
        <v>#N/A</v>
      </c>
      <c r="V641" s="92" t="str">
        <f t="shared" si="46"/>
        <v/>
      </c>
      <c r="W641" s="192"/>
      <c r="Y641" s="193"/>
      <c r="Z641" s="193"/>
    </row>
    <row r="642" spans="2:26" s="60" customFormat="1" ht="15" x14ac:dyDescent="0.25">
      <c r="B642" s="183"/>
      <c r="C642" s="184"/>
      <c r="D642" s="80"/>
      <c r="E642" s="81"/>
      <c r="F642" s="86"/>
      <c r="G642" s="185"/>
      <c r="H642" s="82"/>
      <c r="I642" s="185"/>
      <c r="J642" s="82"/>
      <c r="K642" s="186"/>
      <c r="L642" s="187"/>
      <c r="M642" s="188" t="str">
        <f>IF(ISBLANK(E642),"",IF(E642&lt;&gt;"VULA Basis","Ikke viktig",IF(ISNUMBER(MATCH(D642,Postnummer!A:A,0)),VLOOKUP(D642,Postnummer!A:D,4,0),"Distrikt")))</f>
        <v/>
      </c>
      <c r="N642" s="188">
        <f t="shared" si="47"/>
        <v>0</v>
      </c>
      <c r="O642" s="188">
        <f t="shared" si="48"/>
        <v>0</v>
      </c>
      <c r="P642" s="189" t="str">
        <f t="shared" si="49"/>
        <v/>
      </c>
      <c r="Q642" s="182" t="e">
        <f>MATCH(P642,'SLA-parameter DRIFT'!$2:$2,0)</f>
        <v>#N/A</v>
      </c>
      <c r="R642" s="182" t="e">
        <f ca="1">MATCH(TIME(HOUR(H642),MINUTE(H642),SECOND(H642)),OFFSET('SLA-parameter DRIFT'!$A$1,0,Q642-1,1000,1))</f>
        <v>#N/A</v>
      </c>
      <c r="S642" s="190" t="e">
        <f ca="1">DATE(YEAR(T642),MONTH(T642),DAY(T642))
+VLOOKUP(TIME(HOUR(T642),MINUTE(T642)-1,0),OFFSET('SLA-parameter DRIFT'!$A$1,2,Q642-1,4,3),3)
+VLOOKUP(TIME(HOUR(T642),MINUTE(T642)-1,0),OFFSET('SLA-parameter DRIFT'!$A$1,2,Q642-1,4,3),2)</f>
        <v>#N/A</v>
      </c>
      <c r="T642" s="191" t="e">
        <f ca="1">VLOOKUP(DATE(YEAR(G642),MONTH(G642),DAY(G642)),Virkedager!C:G,2,0)+
IF(VLOOKUP(DATE(YEAR(G642),MONTH(G642),DAY(G642)),Virkedager!C:G,2,0)=DATE(YEAR(G642),MONTH(G642),DAY(G642)),OFFSET('SLA-parameter DRIFT'!$A$1,R642,Q642-1),OFFSET('SLA-parameter DRIFT'!$A$1,3,Q642-1))</f>
        <v>#N/A</v>
      </c>
      <c r="U642" s="182" t="e">
        <f t="shared" ca="1" si="50"/>
        <v>#N/A</v>
      </c>
      <c r="V642" s="92" t="str">
        <f t="shared" si="46"/>
        <v/>
      </c>
      <c r="W642" s="192"/>
      <c r="Y642" s="193"/>
      <c r="Z642" s="193"/>
    </row>
    <row r="643" spans="2:26" s="60" customFormat="1" ht="15" x14ac:dyDescent="0.25">
      <c r="B643" s="183"/>
      <c r="C643" s="184"/>
      <c r="D643" s="80"/>
      <c r="E643" s="81"/>
      <c r="F643" s="86"/>
      <c r="G643" s="185"/>
      <c r="H643" s="82"/>
      <c r="I643" s="185"/>
      <c r="J643" s="82"/>
      <c r="K643" s="186"/>
      <c r="L643" s="187"/>
      <c r="M643" s="188" t="str">
        <f>IF(ISBLANK(E643),"",IF(E643&lt;&gt;"VULA Basis","Ikke viktig",IF(ISNUMBER(MATCH(D643,Postnummer!A:A,0)),VLOOKUP(D643,Postnummer!A:D,4,0),"Distrikt")))</f>
        <v/>
      </c>
      <c r="N643" s="188">
        <f t="shared" si="47"/>
        <v>0</v>
      </c>
      <c r="O643" s="188">
        <f t="shared" si="48"/>
        <v>0</v>
      </c>
      <c r="P643" s="189" t="str">
        <f t="shared" si="49"/>
        <v/>
      </c>
      <c r="Q643" s="182" t="e">
        <f>MATCH(P643,'SLA-parameter DRIFT'!$2:$2,0)</f>
        <v>#N/A</v>
      </c>
      <c r="R643" s="182" t="e">
        <f ca="1">MATCH(TIME(HOUR(H643),MINUTE(H643),SECOND(H643)),OFFSET('SLA-parameter DRIFT'!$A$1,0,Q643-1,1000,1))</f>
        <v>#N/A</v>
      </c>
      <c r="S643" s="190" t="e">
        <f ca="1">DATE(YEAR(T643),MONTH(T643),DAY(T643))
+VLOOKUP(TIME(HOUR(T643),MINUTE(T643)-1,0),OFFSET('SLA-parameter DRIFT'!$A$1,2,Q643-1,4,3),3)
+VLOOKUP(TIME(HOUR(T643),MINUTE(T643)-1,0),OFFSET('SLA-parameter DRIFT'!$A$1,2,Q643-1,4,3),2)</f>
        <v>#N/A</v>
      </c>
      <c r="T643" s="191" t="e">
        <f ca="1">VLOOKUP(DATE(YEAR(G643),MONTH(G643),DAY(G643)),Virkedager!C:G,2,0)+
IF(VLOOKUP(DATE(YEAR(G643),MONTH(G643),DAY(G643)),Virkedager!C:G,2,0)=DATE(YEAR(G643),MONTH(G643),DAY(G643)),OFFSET('SLA-parameter DRIFT'!$A$1,R643,Q643-1),OFFSET('SLA-parameter DRIFT'!$A$1,3,Q643-1))</f>
        <v>#N/A</v>
      </c>
      <c r="U643" s="182" t="e">
        <f t="shared" ca="1" si="50"/>
        <v>#N/A</v>
      </c>
      <c r="V643" s="92" t="str">
        <f t="shared" ref="V643:V706" si="51">IF(G643="","",IF(NOT(U643),K643,0))</f>
        <v/>
      </c>
      <c r="W643" s="192"/>
      <c r="Y643" s="193"/>
      <c r="Z643" s="193"/>
    </row>
    <row r="644" spans="2:26" s="60" customFormat="1" ht="15" x14ac:dyDescent="0.25">
      <c r="B644" s="183"/>
      <c r="C644" s="184"/>
      <c r="D644" s="80"/>
      <c r="E644" s="81"/>
      <c r="F644" s="86"/>
      <c r="G644" s="185"/>
      <c r="H644" s="82"/>
      <c r="I644" s="185"/>
      <c r="J644" s="82"/>
      <c r="K644" s="186"/>
      <c r="L644" s="187"/>
      <c r="M644" s="188" t="str">
        <f>IF(ISBLANK(E644),"",IF(E644&lt;&gt;"VULA Basis","Ikke viktig",IF(ISNUMBER(MATCH(D644,Postnummer!A:A,0)),VLOOKUP(D644,Postnummer!A:D,4,0),"Distrikt")))</f>
        <v/>
      </c>
      <c r="N644" s="188">
        <f t="shared" ref="N644:N707" si="52">DATE(YEAR(G644),MONTH(G644),DAY(G644))+TIME(HOUR(H644),MINUTE(H644),0)</f>
        <v>0</v>
      </c>
      <c r="O644" s="188">
        <f t="shared" ref="O644:O707" si="53">DATE(YEAR(I644),MONTH(I644),DAY(I644))+TIME(HOUR(J644),MINUTE(J644),0)</f>
        <v>0</v>
      </c>
      <c r="P644" s="189" t="str">
        <f t="shared" ref="P644:P707" si="54">E644 &amp; IF(E644&lt;&gt;"VULA Basis",""," (" &amp; IF(AND(M644&lt;&gt;"Distrikt",M644&lt;&gt;""),"Sentralt","Distrikt") &amp; ")")</f>
        <v/>
      </c>
      <c r="Q644" s="182" t="e">
        <f>MATCH(P644,'SLA-parameter DRIFT'!$2:$2,0)</f>
        <v>#N/A</v>
      </c>
      <c r="R644" s="182" t="e">
        <f ca="1">MATCH(TIME(HOUR(H644),MINUTE(H644),SECOND(H644)),OFFSET('SLA-parameter DRIFT'!$A$1,0,Q644-1,1000,1))</f>
        <v>#N/A</v>
      </c>
      <c r="S644" s="190" t="e">
        <f ca="1">DATE(YEAR(T644),MONTH(T644),DAY(T644))
+VLOOKUP(TIME(HOUR(T644),MINUTE(T644)-1,0),OFFSET('SLA-parameter DRIFT'!$A$1,2,Q644-1,4,3),3)
+VLOOKUP(TIME(HOUR(T644),MINUTE(T644)-1,0),OFFSET('SLA-parameter DRIFT'!$A$1,2,Q644-1,4,3),2)</f>
        <v>#N/A</v>
      </c>
      <c r="T644" s="191" t="e">
        <f ca="1">VLOOKUP(DATE(YEAR(G644),MONTH(G644),DAY(G644)),Virkedager!C:G,2,0)+
IF(VLOOKUP(DATE(YEAR(G644),MONTH(G644),DAY(G644)),Virkedager!C:G,2,0)=DATE(YEAR(G644),MONTH(G644),DAY(G644)),OFFSET('SLA-parameter DRIFT'!$A$1,R644,Q644-1),OFFSET('SLA-parameter DRIFT'!$A$1,3,Q644-1))</f>
        <v>#N/A</v>
      </c>
      <c r="U644" s="182" t="e">
        <f t="shared" ca="1" si="50"/>
        <v>#N/A</v>
      </c>
      <c r="V644" s="92" t="str">
        <f t="shared" si="51"/>
        <v/>
      </c>
      <c r="W644" s="192"/>
      <c r="Y644" s="193"/>
      <c r="Z644" s="193"/>
    </row>
    <row r="645" spans="2:26" s="60" customFormat="1" ht="15" x14ac:dyDescent="0.25">
      <c r="B645" s="183"/>
      <c r="C645" s="184"/>
      <c r="D645" s="80"/>
      <c r="E645" s="81"/>
      <c r="F645" s="86"/>
      <c r="G645" s="185"/>
      <c r="H645" s="82"/>
      <c r="I645" s="185"/>
      <c r="J645" s="82"/>
      <c r="K645" s="186"/>
      <c r="L645" s="187"/>
      <c r="M645" s="188" t="str">
        <f>IF(ISBLANK(E645),"",IF(E645&lt;&gt;"VULA Basis","Ikke viktig",IF(ISNUMBER(MATCH(D645,Postnummer!A:A,0)),VLOOKUP(D645,Postnummer!A:D,4,0),"Distrikt")))</f>
        <v/>
      </c>
      <c r="N645" s="188">
        <f t="shared" si="52"/>
        <v>0</v>
      </c>
      <c r="O645" s="188">
        <f t="shared" si="53"/>
        <v>0</v>
      </c>
      <c r="P645" s="189" t="str">
        <f t="shared" si="54"/>
        <v/>
      </c>
      <c r="Q645" s="182" t="e">
        <f>MATCH(P645,'SLA-parameter DRIFT'!$2:$2,0)</f>
        <v>#N/A</v>
      </c>
      <c r="R645" s="182" t="e">
        <f ca="1">MATCH(TIME(HOUR(H645),MINUTE(H645),SECOND(H645)),OFFSET('SLA-parameter DRIFT'!$A$1,0,Q645-1,1000,1))</f>
        <v>#N/A</v>
      </c>
      <c r="S645" s="190" t="e">
        <f ca="1">DATE(YEAR(T645),MONTH(T645),DAY(T645))
+VLOOKUP(TIME(HOUR(T645),MINUTE(T645)-1,0),OFFSET('SLA-parameter DRIFT'!$A$1,2,Q645-1,4,3),3)
+VLOOKUP(TIME(HOUR(T645),MINUTE(T645)-1,0),OFFSET('SLA-parameter DRIFT'!$A$1,2,Q645-1,4,3),2)</f>
        <v>#N/A</v>
      </c>
      <c r="T645" s="191" t="e">
        <f ca="1">VLOOKUP(DATE(YEAR(G645),MONTH(G645),DAY(G645)),Virkedager!C:G,2,0)+
IF(VLOOKUP(DATE(YEAR(G645),MONTH(G645),DAY(G645)),Virkedager!C:G,2,0)=DATE(YEAR(G645),MONTH(G645),DAY(G645)),OFFSET('SLA-parameter DRIFT'!$A$1,R645,Q645-1),OFFSET('SLA-parameter DRIFT'!$A$1,3,Q645-1))</f>
        <v>#N/A</v>
      </c>
      <c r="U645" s="182" t="e">
        <f t="shared" ca="1" si="50"/>
        <v>#N/A</v>
      </c>
      <c r="V645" s="92" t="str">
        <f t="shared" si="51"/>
        <v/>
      </c>
      <c r="W645" s="192"/>
      <c r="Y645" s="193"/>
      <c r="Z645" s="193"/>
    </row>
    <row r="646" spans="2:26" s="60" customFormat="1" ht="15" x14ac:dyDescent="0.25">
      <c r="B646" s="183"/>
      <c r="C646" s="184"/>
      <c r="D646" s="80"/>
      <c r="E646" s="81"/>
      <c r="F646" s="86"/>
      <c r="G646" s="185"/>
      <c r="H646" s="82"/>
      <c r="I646" s="185"/>
      <c r="J646" s="82"/>
      <c r="K646" s="186"/>
      <c r="L646" s="187"/>
      <c r="M646" s="188" t="str">
        <f>IF(ISBLANK(E646),"",IF(E646&lt;&gt;"VULA Basis","Ikke viktig",IF(ISNUMBER(MATCH(D646,Postnummer!A:A,0)),VLOOKUP(D646,Postnummer!A:D,4,0),"Distrikt")))</f>
        <v/>
      </c>
      <c r="N646" s="188">
        <f t="shared" si="52"/>
        <v>0</v>
      </c>
      <c r="O646" s="188">
        <f t="shared" si="53"/>
        <v>0</v>
      </c>
      <c r="P646" s="189" t="str">
        <f t="shared" si="54"/>
        <v/>
      </c>
      <c r="Q646" s="182" t="e">
        <f>MATCH(P646,'SLA-parameter DRIFT'!$2:$2,0)</f>
        <v>#N/A</v>
      </c>
      <c r="R646" s="182" t="e">
        <f ca="1">MATCH(TIME(HOUR(H646),MINUTE(H646),SECOND(H646)),OFFSET('SLA-parameter DRIFT'!$A$1,0,Q646-1,1000,1))</f>
        <v>#N/A</v>
      </c>
      <c r="S646" s="190" t="e">
        <f ca="1">DATE(YEAR(T646),MONTH(T646),DAY(T646))
+VLOOKUP(TIME(HOUR(T646),MINUTE(T646)-1,0),OFFSET('SLA-parameter DRIFT'!$A$1,2,Q646-1,4,3),3)
+VLOOKUP(TIME(HOUR(T646),MINUTE(T646)-1,0),OFFSET('SLA-parameter DRIFT'!$A$1,2,Q646-1,4,3),2)</f>
        <v>#N/A</v>
      </c>
      <c r="T646" s="191" t="e">
        <f ca="1">VLOOKUP(DATE(YEAR(G646),MONTH(G646),DAY(G646)),Virkedager!C:G,2,0)+
IF(VLOOKUP(DATE(YEAR(G646),MONTH(G646),DAY(G646)),Virkedager!C:G,2,0)=DATE(YEAR(G646),MONTH(G646),DAY(G646)),OFFSET('SLA-parameter DRIFT'!$A$1,R646,Q646-1),OFFSET('SLA-parameter DRIFT'!$A$1,3,Q646-1))</f>
        <v>#N/A</v>
      </c>
      <c r="U646" s="182" t="e">
        <f t="shared" ref="U646:U709" ca="1" si="55">O646&lt;=S646</f>
        <v>#N/A</v>
      </c>
      <c r="V646" s="92" t="str">
        <f t="shared" si="51"/>
        <v/>
      </c>
      <c r="W646" s="192"/>
      <c r="Y646" s="193"/>
      <c r="Z646" s="193"/>
    </row>
    <row r="647" spans="2:26" s="60" customFormat="1" ht="15" x14ac:dyDescent="0.25">
      <c r="B647" s="183"/>
      <c r="C647" s="184"/>
      <c r="D647" s="80"/>
      <c r="E647" s="81"/>
      <c r="F647" s="86"/>
      <c r="G647" s="185"/>
      <c r="H647" s="82"/>
      <c r="I647" s="185"/>
      <c r="J647" s="82"/>
      <c r="K647" s="186"/>
      <c r="L647" s="187"/>
      <c r="M647" s="188" t="str">
        <f>IF(ISBLANK(E647),"",IF(E647&lt;&gt;"VULA Basis","Ikke viktig",IF(ISNUMBER(MATCH(D647,Postnummer!A:A,0)),VLOOKUP(D647,Postnummer!A:D,4,0),"Distrikt")))</f>
        <v/>
      </c>
      <c r="N647" s="188">
        <f t="shared" si="52"/>
        <v>0</v>
      </c>
      <c r="O647" s="188">
        <f t="shared" si="53"/>
        <v>0</v>
      </c>
      <c r="P647" s="189" t="str">
        <f t="shared" si="54"/>
        <v/>
      </c>
      <c r="Q647" s="182" t="e">
        <f>MATCH(P647,'SLA-parameter DRIFT'!$2:$2,0)</f>
        <v>#N/A</v>
      </c>
      <c r="R647" s="182" t="e">
        <f ca="1">MATCH(TIME(HOUR(H647),MINUTE(H647),SECOND(H647)),OFFSET('SLA-parameter DRIFT'!$A$1,0,Q647-1,1000,1))</f>
        <v>#N/A</v>
      </c>
      <c r="S647" s="190" t="e">
        <f ca="1">DATE(YEAR(T647),MONTH(T647),DAY(T647))
+VLOOKUP(TIME(HOUR(T647),MINUTE(T647)-1,0),OFFSET('SLA-parameter DRIFT'!$A$1,2,Q647-1,4,3),3)
+VLOOKUP(TIME(HOUR(T647),MINUTE(T647)-1,0),OFFSET('SLA-parameter DRIFT'!$A$1,2,Q647-1,4,3),2)</f>
        <v>#N/A</v>
      </c>
      <c r="T647" s="191" t="e">
        <f ca="1">VLOOKUP(DATE(YEAR(G647),MONTH(G647),DAY(G647)),Virkedager!C:G,2,0)+
IF(VLOOKUP(DATE(YEAR(G647),MONTH(G647),DAY(G647)),Virkedager!C:G,2,0)=DATE(YEAR(G647),MONTH(G647),DAY(G647)),OFFSET('SLA-parameter DRIFT'!$A$1,R647,Q647-1),OFFSET('SLA-parameter DRIFT'!$A$1,3,Q647-1))</f>
        <v>#N/A</v>
      </c>
      <c r="U647" s="182" t="e">
        <f t="shared" ca="1" si="55"/>
        <v>#N/A</v>
      </c>
      <c r="V647" s="92" t="str">
        <f t="shared" si="51"/>
        <v/>
      </c>
      <c r="W647" s="192"/>
      <c r="Y647" s="193"/>
      <c r="Z647" s="193"/>
    </row>
    <row r="648" spans="2:26" s="60" customFormat="1" ht="15" x14ac:dyDescent="0.25">
      <c r="B648" s="183"/>
      <c r="C648" s="184"/>
      <c r="D648" s="80"/>
      <c r="E648" s="81"/>
      <c r="F648" s="86"/>
      <c r="G648" s="185"/>
      <c r="H648" s="82"/>
      <c r="I648" s="185"/>
      <c r="J648" s="82"/>
      <c r="K648" s="186"/>
      <c r="L648" s="187"/>
      <c r="M648" s="188" t="str">
        <f>IF(ISBLANK(E648),"",IF(E648&lt;&gt;"VULA Basis","Ikke viktig",IF(ISNUMBER(MATCH(D648,Postnummer!A:A,0)),VLOOKUP(D648,Postnummer!A:D,4,0),"Distrikt")))</f>
        <v/>
      </c>
      <c r="N648" s="188">
        <f t="shared" si="52"/>
        <v>0</v>
      </c>
      <c r="O648" s="188">
        <f t="shared" si="53"/>
        <v>0</v>
      </c>
      <c r="P648" s="189" t="str">
        <f t="shared" si="54"/>
        <v/>
      </c>
      <c r="Q648" s="182" t="e">
        <f>MATCH(P648,'SLA-parameter DRIFT'!$2:$2,0)</f>
        <v>#N/A</v>
      </c>
      <c r="R648" s="182" t="e">
        <f ca="1">MATCH(TIME(HOUR(H648),MINUTE(H648),SECOND(H648)),OFFSET('SLA-parameter DRIFT'!$A$1,0,Q648-1,1000,1))</f>
        <v>#N/A</v>
      </c>
      <c r="S648" s="190" t="e">
        <f ca="1">DATE(YEAR(T648),MONTH(T648),DAY(T648))
+VLOOKUP(TIME(HOUR(T648),MINUTE(T648)-1,0),OFFSET('SLA-parameter DRIFT'!$A$1,2,Q648-1,4,3),3)
+VLOOKUP(TIME(HOUR(T648),MINUTE(T648)-1,0),OFFSET('SLA-parameter DRIFT'!$A$1,2,Q648-1,4,3),2)</f>
        <v>#N/A</v>
      </c>
      <c r="T648" s="191" t="e">
        <f ca="1">VLOOKUP(DATE(YEAR(G648),MONTH(G648),DAY(G648)),Virkedager!C:G,2,0)+
IF(VLOOKUP(DATE(YEAR(G648),MONTH(G648),DAY(G648)),Virkedager!C:G,2,0)=DATE(YEAR(G648),MONTH(G648),DAY(G648)),OFFSET('SLA-parameter DRIFT'!$A$1,R648,Q648-1),OFFSET('SLA-parameter DRIFT'!$A$1,3,Q648-1))</f>
        <v>#N/A</v>
      </c>
      <c r="U648" s="182" t="e">
        <f t="shared" ca="1" si="55"/>
        <v>#N/A</v>
      </c>
      <c r="V648" s="92" t="str">
        <f t="shared" si="51"/>
        <v/>
      </c>
      <c r="W648" s="192"/>
      <c r="Y648" s="193"/>
      <c r="Z648" s="193"/>
    </row>
    <row r="649" spans="2:26" s="60" customFormat="1" ht="15" x14ac:dyDescent="0.25">
      <c r="B649" s="183"/>
      <c r="C649" s="184"/>
      <c r="D649" s="80"/>
      <c r="E649" s="81"/>
      <c r="F649" s="86"/>
      <c r="G649" s="185"/>
      <c r="H649" s="82"/>
      <c r="I649" s="185"/>
      <c r="J649" s="82"/>
      <c r="K649" s="186"/>
      <c r="L649" s="187"/>
      <c r="M649" s="188" t="str">
        <f>IF(ISBLANK(E649),"",IF(E649&lt;&gt;"VULA Basis","Ikke viktig",IF(ISNUMBER(MATCH(D649,Postnummer!A:A,0)),VLOOKUP(D649,Postnummer!A:D,4,0),"Distrikt")))</f>
        <v/>
      </c>
      <c r="N649" s="188">
        <f t="shared" si="52"/>
        <v>0</v>
      </c>
      <c r="O649" s="188">
        <f t="shared" si="53"/>
        <v>0</v>
      </c>
      <c r="P649" s="189" t="str">
        <f t="shared" si="54"/>
        <v/>
      </c>
      <c r="Q649" s="182" t="e">
        <f>MATCH(P649,'SLA-parameter DRIFT'!$2:$2,0)</f>
        <v>#N/A</v>
      </c>
      <c r="R649" s="182" t="e">
        <f ca="1">MATCH(TIME(HOUR(H649),MINUTE(H649),SECOND(H649)),OFFSET('SLA-parameter DRIFT'!$A$1,0,Q649-1,1000,1))</f>
        <v>#N/A</v>
      </c>
      <c r="S649" s="190" t="e">
        <f ca="1">DATE(YEAR(T649),MONTH(T649),DAY(T649))
+VLOOKUP(TIME(HOUR(T649),MINUTE(T649)-1,0),OFFSET('SLA-parameter DRIFT'!$A$1,2,Q649-1,4,3),3)
+VLOOKUP(TIME(HOUR(T649),MINUTE(T649)-1,0),OFFSET('SLA-parameter DRIFT'!$A$1,2,Q649-1,4,3),2)</f>
        <v>#N/A</v>
      </c>
      <c r="T649" s="191" t="e">
        <f ca="1">VLOOKUP(DATE(YEAR(G649),MONTH(G649),DAY(G649)),Virkedager!C:G,2,0)+
IF(VLOOKUP(DATE(YEAR(G649),MONTH(G649),DAY(G649)),Virkedager!C:G,2,0)=DATE(YEAR(G649),MONTH(G649),DAY(G649)),OFFSET('SLA-parameter DRIFT'!$A$1,R649,Q649-1),OFFSET('SLA-parameter DRIFT'!$A$1,3,Q649-1))</f>
        <v>#N/A</v>
      </c>
      <c r="U649" s="182" t="e">
        <f t="shared" ca="1" si="55"/>
        <v>#N/A</v>
      </c>
      <c r="V649" s="92" t="str">
        <f t="shared" si="51"/>
        <v/>
      </c>
      <c r="W649" s="192"/>
      <c r="Y649" s="193"/>
      <c r="Z649" s="193"/>
    </row>
    <row r="650" spans="2:26" s="60" customFormat="1" ht="15" x14ac:dyDescent="0.25">
      <c r="B650" s="183"/>
      <c r="C650" s="184"/>
      <c r="D650" s="80"/>
      <c r="E650" s="81"/>
      <c r="F650" s="86"/>
      <c r="G650" s="185"/>
      <c r="H650" s="82"/>
      <c r="I650" s="185"/>
      <c r="J650" s="82"/>
      <c r="K650" s="186"/>
      <c r="L650" s="187"/>
      <c r="M650" s="188" t="str">
        <f>IF(ISBLANK(E650),"",IF(E650&lt;&gt;"VULA Basis","Ikke viktig",IF(ISNUMBER(MATCH(D650,Postnummer!A:A,0)),VLOOKUP(D650,Postnummer!A:D,4,0),"Distrikt")))</f>
        <v/>
      </c>
      <c r="N650" s="188">
        <f t="shared" si="52"/>
        <v>0</v>
      </c>
      <c r="O650" s="188">
        <f t="shared" si="53"/>
        <v>0</v>
      </c>
      <c r="P650" s="189" t="str">
        <f t="shared" si="54"/>
        <v/>
      </c>
      <c r="Q650" s="182" t="e">
        <f>MATCH(P650,'SLA-parameter DRIFT'!$2:$2,0)</f>
        <v>#N/A</v>
      </c>
      <c r="R650" s="182" t="e">
        <f ca="1">MATCH(TIME(HOUR(H650),MINUTE(H650),SECOND(H650)),OFFSET('SLA-parameter DRIFT'!$A$1,0,Q650-1,1000,1))</f>
        <v>#N/A</v>
      </c>
      <c r="S650" s="190" t="e">
        <f ca="1">DATE(YEAR(T650),MONTH(T650),DAY(T650))
+VLOOKUP(TIME(HOUR(T650),MINUTE(T650)-1,0),OFFSET('SLA-parameter DRIFT'!$A$1,2,Q650-1,4,3),3)
+VLOOKUP(TIME(HOUR(T650),MINUTE(T650)-1,0),OFFSET('SLA-parameter DRIFT'!$A$1,2,Q650-1,4,3),2)</f>
        <v>#N/A</v>
      </c>
      <c r="T650" s="191" t="e">
        <f ca="1">VLOOKUP(DATE(YEAR(G650),MONTH(G650),DAY(G650)),Virkedager!C:G,2,0)+
IF(VLOOKUP(DATE(YEAR(G650),MONTH(G650),DAY(G650)),Virkedager!C:G,2,0)=DATE(YEAR(G650),MONTH(G650),DAY(G650)),OFFSET('SLA-parameter DRIFT'!$A$1,R650,Q650-1),OFFSET('SLA-parameter DRIFT'!$A$1,3,Q650-1))</f>
        <v>#N/A</v>
      </c>
      <c r="U650" s="182" t="e">
        <f t="shared" ca="1" si="55"/>
        <v>#N/A</v>
      </c>
      <c r="V650" s="92" t="str">
        <f t="shared" si="51"/>
        <v/>
      </c>
      <c r="W650" s="192"/>
      <c r="Y650" s="193"/>
      <c r="Z650" s="193"/>
    </row>
    <row r="651" spans="2:26" s="60" customFormat="1" ht="15" x14ac:dyDescent="0.25">
      <c r="B651" s="183"/>
      <c r="C651" s="184"/>
      <c r="D651" s="80"/>
      <c r="E651" s="81"/>
      <c r="F651" s="86"/>
      <c r="G651" s="185"/>
      <c r="H651" s="82"/>
      <c r="I651" s="185"/>
      <c r="J651" s="82"/>
      <c r="K651" s="186"/>
      <c r="L651" s="187"/>
      <c r="M651" s="188" t="str">
        <f>IF(ISBLANK(E651),"",IF(E651&lt;&gt;"VULA Basis","Ikke viktig",IF(ISNUMBER(MATCH(D651,Postnummer!A:A,0)),VLOOKUP(D651,Postnummer!A:D,4,0),"Distrikt")))</f>
        <v/>
      </c>
      <c r="N651" s="188">
        <f t="shared" si="52"/>
        <v>0</v>
      </c>
      <c r="O651" s="188">
        <f t="shared" si="53"/>
        <v>0</v>
      </c>
      <c r="P651" s="189" t="str">
        <f t="shared" si="54"/>
        <v/>
      </c>
      <c r="Q651" s="182" t="e">
        <f>MATCH(P651,'SLA-parameter DRIFT'!$2:$2,0)</f>
        <v>#N/A</v>
      </c>
      <c r="R651" s="182" t="e">
        <f ca="1">MATCH(TIME(HOUR(H651),MINUTE(H651),SECOND(H651)),OFFSET('SLA-parameter DRIFT'!$A$1,0,Q651-1,1000,1))</f>
        <v>#N/A</v>
      </c>
      <c r="S651" s="190" t="e">
        <f ca="1">DATE(YEAR(T651),MONTH(T651),DAY(T651))
+VLOOKUP(TIME(HOUR(T651),MINUTE(T651)-1,0),OFFSET('SLA-parameter DRIFT'!$A$1,2,Q651-1,4,3),3)
+VLOOKUP(TIME(HOUR(T651),MINUTE(T651)-1,0),OFFSET('SLA-parameter DRIFT'!$A$1,2,Q651-1,4,3),2)</f>
        <v>#N/A</v>
      </c>
      <c r="T651" s="191" t="e">
        <f ca="1">VLOOKUP(DATE(YEAR(G651),MONTH(G651),DAY(G651)),Virkedager!C:G,2,0)+
IF(VLOOKUP(DATE(YEAR(G651),MONTH(G651),DAY(G651)),Virkedager!C:G,2,0)=DATE(YEAR(G651),MONTH(G651),DAY(G651)),OFFSET('SLA-parameter DRIFT'!$A$1,R651,Q651-1),OFFSET('SLA-parameter DRIFT'!$A$1,3,Q651-1))</f>
        <v>#N/A</v>
      </c>
      <c r="U651" s="182" t="e">
        <f t="shared" ca="1" si="55"/>
        <v>#N/A</v>
      </c>
      <c r="V651" s="92" t="str">
        <f t="shared" si="51"/>
        <v/>
      </c>
      <c r="W651" s="192"/>
      <c r="Y651" s="193"/>
      <c r="Z651" s="193"/>
    </row>
    <row r="652" spans="2:26" s="60" customFormat="1" ht="15" x14ac:dyDescent="0.25">
      <c r="B652" s="183"/>
      <c r="C652" s="184"/>
      <c r="D652" s="80"/>
      <c r="E652" s="81"/>
      <c r="F652" s="86"/>
      <c r="G652" s="185"/>
      <c r="H652" s="82"/>
      <c r="I652" s="185"/>
      <c r="J652" s="82"/>
      <c r="K652" s="186"/>
      <c r="L652" s="187"/>
      <c r="M652" s="188" t="str">
        <f>IF(ISBLANK(E652),"",IF(E652&lt;&gt;"VULA Basis","Ikke viktig",IF(ISNUMBER(MATCH(D652,Postnummer!A:A,0)),VLOOKUP(D652,Postnummer!A:D,4,0),"Distrikt")))</f>
        <v/>
      </c>
      <c r="N652" s="188">
        <f t="shared" si="52"/>
        <v>0</v>
      </c>
      <c r="O652" s="188">
        <f t="shared" si="53"/>
        <v>0</v>
      </c>
      <c r="P652" s="189" t="str">
        <f t="shared" si="54"/>
        <v/>
      </c>
      <c r="Q652" s="182" t="e">
        <f>MATCH(P652,'SLA-parameter DRIFT'!$2:$2,0)</f>
        <v>#N/A</v>
      </c>
      <c r="R652" s="182" t="e">
        <f ca="1">MATCH(TIME(HOUR(H652),MINUTE(H652),SECOND(H652)),OFFSET('SLA-parameter DRIFT'!$A$1,0,Q652-1,1000,1))</f>
        <v>#N/A</v>
      </c>
      <c r="S652" s="190" t="e">
        <f ca="1">DATE(YEAR(T652),MONTH(T652),DAY(T652))
+VLOOKUP(TIME(HOUR(T652),MINUTE(T652)-1,0),OFFSET('SLA-parameter DRIFT'!$A$1,2,Q652-1,4,3),3)
+VLOOKUP(TIME(HOUR(T652),MINUTE(T652)-1,0),OFFSET('SLA-parameter DRIFT'!$A$1,2,Q652-1,4,3),2)</f>
        <v>#N/A</v>
      </c>
      <c r="T652" s="191" t="e">
        <f ca="1">VLOOKUP(DATE(YEAR(G652),MONTH(G652),DAY(G652)),Virkedager!C:G,2,0)+
IF(VLOOKUP(DATE(YEAR(G652),MONTH(G652),DAY(G652)),Virkedager!C:G,2,0)=DATE(YEAR(G652),MONTH(G652),DAY(G652)),OFFSET('SLA-parameter DRIFT'!$A$1,R652,Q652-1),OFFSET('SLA-parameter DRIFT'!$A$1,3,Q652-1))</f>
        <v>#N/A</v>
      </c>
      <c r="U652" s="182" t="e">
        <f t="shared" ca="1" si="55"/>
        <v>#N/A</v>
      </c>
      <c r="V652" s="92" t="str">
        <f t="shared" si="51"/>
        <v/>
      </c>
      <c r="W652" s="192"/>
      <c r="Y652" s="193"/>
      <c r="Z652" s="193"/>
    </row>
    <row r="653" spans="2:26" s="60" customFormat="1" ht="15" x14ac:dyDescent="0.25">
      <c r="B653" s="183"/>
      <c r="C653" s="184"/>
      <c r="D653" s="80"/>
      <c r="E653" s="81"/>
      <c r="F653" s="86"/>
      <c r="G653" s="185"/>
      <c r="H653" s="82"/>
      <c r="I653" s="185"/>
      <c r="J653" s="82"/>
      <c r="K653" s="186"/>
      <c r="L653" s="187"/>
      <c r="M653" s="188" t="str">
        <f>IF(ISBLANK(E653),"",IF(E653&lt;&gt;"VULA Basis","Ikke viktig",IF(ISNUMBER(MATCH(D653,Postnummer!A:A,0)),VLOOKUP(D653,Postnummer!A:D,4,0),"Distrikt")))</f>
        <v/>
      </c>
      <c r="N653" s="188">
        <f t="shared" si="52"/>
        <v>0</v>
      </c>
      <c r="O653" s="188">
        <f t="shared" si="53"/>
        <v>0</v>
      </c>
      <c r="P653" s="189" t="str">
        <f t="shared" si="54"/>
        <v/>
      </c>
      <c r="Q653" s="182" t="e">
        <f>MATCH(P653,'SLA-parameter DRIFT'!$2:$2,0)</f>
        <v>#N/A</v>
      </c>
      <c r="R653" s="182" t="e">
        <f ca="1">MATCH(TIME(HOUR(H653),MINUTE(H653),SECOND(H653)),OFFSET('SLA-parameter DRIFT'!$A$1,0,Q653-1,1000,1))</f>
        <v>#N/A</v>
      </c>
      <c r="S653" s="190" t="e">
        <f ca="1">DATE(YEAR(T653),MONTH(T653),DAY(T653))
+VLOOKUP(TIME(HOUR(T653),MINUTE(T653)-1,0),OFFSET('SLA-parameter DRIFT'!$A$1,2,Q653-1,4,3),3)
+VLOOKUP(TIME(HOUR(T653),MINUTE(T653)-1,0),OFFSET('SLA-parameter DRIFT'!$A$1,2,Q653-1,4,3),2)</f>
        <v>#N/A</v>
      </c>
      <c r="T653" s="191" t="e">
        <f ca="1">VLOOKUP(DATE(YEAR(G653),MONTH(G653),DAY(G653)),Virkedager!C:G,2,0)+
IF(VLOOKUP(DATE(YEAR(G653),MONTH(G653),DAY(G653)),Virkedager!C:G,2,0)=DATE(YEAR(G653),MONTH(G653),DAY(G653)),OFFSET('SLA-parameter DRIFT'!$A$1,R653,Q653-1),OFFSET('SLA-parameter DRIFT'!$A$1,3,Q653-1))</f>
        <v>#N/A</v>
      </c>
      <c r="U653" s="182" t="e">
        <f t="shared" ca="1" si="55"/>
        <v>#N/A</v>
      </c>
      <c r="V653" s="92" t="str">
        <f t="shared" si="51"/>
        <v/>
      </c>
      <c r="W653" s="192"/>
      <c r="Y653" s="193"/>
      <c r="Z653" s="193"/>
    </row>
    <row r="654" spans="2:26" s="60" customFormat="1" ht="15" x14ac:dyDescent="0.25">
      <c r="B654" s="183"/>
      <c r="C654" s="184"/>
      <c r="D654" s="80"/>
      <c r="E654" s="81"/>
      <c r="F654" s="86"/>
      <c r="G654" s="185"/>
      <c r="H654" s="82"/>
      <c r="I654" s="185"/>
      <c r="J654" s="82"/>
      <c r="K654" s="186"/>
      <c r="L654" s="187"/>
      <c r="M654" s="188" t="str">
        <f>IF(ISBLANK(E654),"",IF(E654&lt;&gt;"VULA Basis","Ikke viktig",IF(ISNUMBER(MATCH(D654,Postnummer!A:A,0)),VLOOKUP(D654,Postnummer!A:D,4,0),"Distrikt")))</f>
        <v/>
      </c>
      <c r="N654" s="188">
        <f t="shared" si="52"/>
        <v>0</v>
      </c>
      <c r="O654" s="188">
        <f t="shared" si="53"/>
        <v>0</v>
      </c>
      <c r="P654" s="189" t="str">
        <f t="shared" si="54"/>
        <v/>
      </c>
      <c r="Q654" s="182" t="e">
        <f>MATCH(P654,'SLA-parameter DRIFT'!$2:$2,0)</f>
        <v>#N/A</v>
      </c>
      <c r="R654" s="182" t="e">
        <f ca="1">MATCH(TIME(HOUR(H654),MINUTE(H654),SECOND(H654)),OFFSET('SLA-parameter DRIFT'!$A$1,0,Q654-1,1000,1))</f>
        <v>#N/A</v>
      </c>
      <c r="S654" s="190" t="e">
        <f ca="1">DATE(YEAR(T654),MONTH(T654),DAY(T654))
+VLOOKUP(TIME(HOUR(T654),MINUTE(T654)-1,0),OFFSET('SLA-parameter DRIFT'!$A$1,2,Q654-1,4,3),3)
+VLOOKUP(TIME(HOUR(T654),MINUTE(T654)-1,0),OFFSET('SLA-parameter DRIFT'!$A$1,2,Q654-1,4,3),2)</f>
        <v>#N/A</v>
      </c>
      <c r="T654" s="191" t="e">
        <f ca="1">VLOOKUP(DATE(YEAR(G654),MONTH(G654),DAY(G654)),Virkedager!C:G,2,0)+
IF(VLOOKUP(DATE(YEAR(G654),MONTH(G654),DAY(G654)),Virkedager!C:G,2,0)=DATE(YEAR(G654),MONTH(G654),DAY(G654)),OFFSET('SLA-parameter DRIFT'!$A$1,R654,Q654-1),OFFSET('SLA-parameter DRIFT'!$A$1,3,Q654-1))</f>
        <v>#N/A</v>
      </c>
      <c r="U654" s="182" t="e">
        <f t="shared" ca="1" si="55"/>
        <v>#N/A</v>
      </c>
      <c r="V654" s="92" t="str">
        <f t="shared" si="51"/>
        <v/>
      </c>
      <c r="W654" s="192"/>
      <c r="Y654" s="193"/>
      <c r="Z654" s="193"/>
    </row>
    <row r="655" spans="2:26" s="60" customFormat="1" ht="15" x14ac:dyDescent="0.25">
      <c r="B655" s="183"/>
      <c r="C655" s="184"/>
      <c r="D655" s="80"/>
      <c r="E655" s="81"/>
      <c r="F655" s="86"/>
      <c r="G655" s="185"/>
      <c r="H655" s="82"/>
      <c r="I655" s="185"/>
      <c r="J655" s="82"/>
      <c r="K655" s="186"/>
      <c r="L655" s="187"/>
      <c r="M655" s="188" t="str">
        <f>IF(ISBLANK(E655),"",IF(E655&lt;&gt;"VULA Basis","Ikke viktig",IF(ISNUMBER(MATCH(D655,Postnummer!A:A,0)),VLOOKUP(D655,Postnummer!A:D,4,0),"Distrikt")))</f>
        <v/>
      </c>
      <c r="N655" s="188">
        <f t="shared" si="52"/>
        <v>0</v>
      </c>
      <c r="O655" s="188">
        <f t="shared" si="53"/>
        <v>0</v>
      </c>
      <c r="P655" s="189" t="str">
        <f t="shared" si="54"/>
        <v/>
      </c>
      <c r="Q655" s="182" t="e">
        <f>MATCH(P655,'SLA-parameter DRIFT'!$2:$2,0)</f>
        <v>#N/A</v>
      </c>
      <c r="R655" s="182" t="e">
        <f ca="1">MATCH(TIME(HOUR(H655),MINUTE(H655),SECOND(H655)),OFFSET('SLA-parameter DRIFT'!$A$1,0,Q655-1,1000,1))</f>
        <v>#N/A</v>
      </c>
      <c r="S655" s="190" t="e">
        <f ca="1">DATE(YEAR(T655),MONTH(T655),DAY(T655))
+VLOOKUP(TIME(HOUR(T655),MINUTE(T655)-1,0),OFFSET('SLA-parameter DRIFT'!$A$1,2,Q655-1,4,3),3)
+VLOOKUP(TIME(HOUR(T655),MINUTE(T655)-1,0),OFFSET('SLA-parameter DRIFT'!$A$1,2,Q655-1,4,3),2)</f>
        <v>#N/A</v>
      </c>
      <c r="T655" s="191" t="e">
        <f ca="1">VLOOKUP(DATE(YEAR(G655),MONTH(G655),DAY(G655)),Virkedager!C:G,2,0)+
IF(VLOOKUP(DATE(YEAR(G655),MONTH(G655),DAY(G655)),Virkedager!C:G,2,0)=DATE(YEAR(G655),MONTH(G655),DAY(G655)),OFFSET('SLA-parameter DRIFT'!$A$1,R655,Q655-1),OFFSET('SLA-parameter DRIFT'!$A$1,3,Q655-1))</f>
        <v>#N/A</v>
      </c>
      <c r="U655" s="182" t="e">
        <f t="shared" ca="1" si="55"/>
        <v>#N/A</v>
      </c>
      <c r="V655" s="92" t="str">
        <f t="shared" si="51"/>
        <v/>
      </c>
      <c r="W655" s="192"/>
      <c r="Y655" s="193"/>
      <c r="Z655" s="193"/>
    </row>
    <row r="656" spans="2:26" s="60" customFormat="1" ht="15" x14ac:dyDescent="0.25">
      <c r="B656" s="183"/>
      <c r="C656" s="184"/>
      <c r="D656" s="80"/>
      <c r="E656" s="81"/>
      <c r="F656" s="86"/>
      <c r="G656" s="185"/>
      <c r="H656" s="82"/>
      <c r="I656" s="185"/>
      <c r="J656" s="82"/>
      <c r="K656" s="186"/>
      <c r="L656" s="187"/>
      <c r="M656" s="188" t="str">
        <f>IF(ISBLANK(E656),"",IF(E656&lt;&gt;"VULA Basis","Ikke viktig",IF(ISNUMBER(MATCH(D656,Postnummer!A:A,0)),VLOOKUP(D656,Postnummer!A:D,4,0),"Distrikt")))</f>
        <v/>
      </c>
      <c r="N656" s="188">
        <f t="shared" si="52"/>
        <v>0</v>
      </c>
      <c r="O656" s="188">
        <f t="shared" si="53"/>
        <v>0</v>
      </c>
      <c r="P656" s="189" t="str">
        <f t="shared" si="54"/>
        <v/>
      </c>
      <c r="Q656" s="182" t="e">
        <f>MATCH(P656,'SLA-parameter DRIFT'!$2:$2,0)</f>
        <v>#N/A</v>
      </c>
      <c r="R656" s="182" t="e">
        <f ca="1">MATCH(TIME(HOUR(H656),MINUTE(H656),SECOND(H656)),OFFSET('SLA-parameter DRIFT'!$A$1,0,Q656-1,1000,1))</f>
        <v>#N/A</v>
      </c>
      <c r="S656" s="190" t="e">
        <f ca="1">DATE(YEAR(T656),MONTH(T656),DAY(T656))
+VLOOKUP(TIME(HOUR(T656),MINUTE(T656)-1,0),OFFSET('SLA-parameter DRIFT'!$A$1,2,Q656-1,4,3),3)
+VLOOKUP(TIME(HOUR(T656),MINUTE(T656)-1,0),OFFSET('SLA-parameter DRIFT'!$A$1,2,Q656-1,4,3),2)</f>
        <v>#N/A</v>
      </c>
      <c r="T656" s="191" t="e">
        <f ca="1">VLOOKUP(DATE(YEAR(G656),MONTH(G656),DAY(G656)),Virkedager!C:G,2,0)+
IF(VLOOKUP(DATE(YEAR(G656),MONTH(G656),DAY(G656)),Virkedager!C:G,2,0)=DATE(YEAR(G656),MONTH(G656),DAY(G656)),OFFSET('SLA-parameter DRIFT'!$A$1,R656,Q656-1),OFFSET('SLA-parameter DRIFT'!$A$1,3,Q656-1))</f>
        <v>#N/A</v>
      </c>
      <c r="U656" s="182" t="e">
        <f t="shared" ca="1" si="55"/>
        <v>#N/A</v>
      </c>
      <c r="V656" s="92" t="str">
        <f t="shared" si="51"/>
        <v/>
      </c>
      <c r="W656" s="192"/>
      <c r="Y656" s="193"/>
      <c r="Z656" s="193"/>
    </row>
    <row r="657" spans="2:26" s="60" customFormat="1" ht="15" x14ac:dyDescent="0.25">
      <c r="B657" s="183"/>
      <c r="C657" s="184"/>
      <c r="D657" s="80"/>
      <c r="E657" s="81"/>
      <c r="F657" s="86"/>
      <c r="G657" s="185"/>
      <c r="H657" s="82"/>
      <c r="I657" s="185"/>
      <c r="J657" s="82"/>
      <c r="K657" s="186"/>
      <c r="L657" s="187"/>
      <c r="M657" s="188" t="str">
        <f>IF(ISBLANK(E657),"",IF(E657&lt;&gt;"VULA Basis","Ikke viktig",IF(ISNUMBER(MATCH(D657,Postnummer!A:A,0)),VLOOKUP(D657,Postnummer!A:D,4,0),"Distrikt")))</f>
        <v/>
      </c>
      <c r="N657" s="188">
        <f t="shared" si="52"/>
        <v>0</v>
      </c>
      <c r="O657" s="188">
        <f t="shared" si="53"/>
        <v>0</v>
      </c>
      <c r="P657" s="189" t="str">
        <f t="shared" si="54"/>
        <v/>
      </c>
      <c r="Q657" s="182" t="e">
        <f>MATCH(P657,'SLA-parameter DRIFT'!$2:$2,0)</f>
        <v>#N/A</v>
      </c>
      <c r="R657" s="182" t="e">
        <f ca="1">MATCH(TIME(HOUR(H657),MINUTE(H657),SECOND(H657)),OFFSET('SLA-parameter DRIFT'!$A$1,0,Q657-1,1000,1))</f>
        <v>#N/A</v>
      </c>
      <c r="S657" s="190" t="e">
        <f ca="1">DATE(YEAR(T657),MONTH(T657),DAY(T657))
+VLOOKUP(TIME(HOUR(T657),MINUTE(T657)-1,0),OFFSET('SLA-parameter DRIFT'!$A$1,2,Q657-1,4,3),3)
+VLOOKUP(TIME(HOUR(T657),MINUTE(T657)-1,0),OFFSET('SLA-parameter DRIFT'!$A$1,2,Q657-1,4,3),2)</f>
        <v>#N/A</v>
      </c>
      <c r="T657" s="191" t="e">
        <f ca="1">VLOOKUP(DATE(YEAR(G657),MONTH(G657),DAY(G657)),Virkedager!C:G,2,0)+
IF(VLOOKUP(DATE(YEAR(G657),MONTH(G657),DAY(G657)),Virkedager!C:G,2,0)=DATE(YEAR(G657),MONTH(G657),DAY(G657)),OFFSET('SLA-parameter DRIFT'!$A$1,R657,Q657-1),OFFSET('SLA-parameter DRIFT'!$A$1,3,Q657-1))</f>
        <v>#N/A</v>
      </c>
      <c r="U657" s="182" t="e">
        <f t="shared" ca="1" si="55"/>
        <v>#N/A</v>
      </c>
      <c r="V657" s="92" t="str">
        <f t="shared" si="51"/>
        <v/>
      </c>
      <c r="W657" s="192"/>
      <c r="Y657" s="193"/>
      <c r="Z657" s="193"/>
    </row>
    <row r="658" spans="2:26" s="60" customFormat="1" ht="15" x14ac:dyDescent="0.25">
      <c r="B658" s="183"/>
      <c r="C658" s="184"/>
      <c r="D658" s="80"/>
      <c r="E658" s="81"/>
      <c r="F658" s="86"/>
      <c r="G658" s="185"/>
      <c r="H658" s="82"/>
      <c r="I658" s="185"/>
      <c r="J658" s="82"/>
      <c r="K658" s="186"/>
      <c r="L658" s="187"/>
      <c r="M658" s="188" t="str">
        <f>IF(ISBLANK(E658),"",IF(E658&lt;&gt;"VULA Basis","Ikke viktig",IF(ISNUMBER(MATCH(D658,Postnummer!A:A,0)),VLOOKUP(D658,Postnummer!A:D,4,0),"Distrikt")))</f>
        <v/>
      </c>
      <c r="N658" s="188">
        <f t="shared" si="52"/>
        <v>0</v>
      </c>
      <c r="O658" s="188">
        <f t="shared" si="53"/>
        <v>0</v>
      </c>
      <c r="P658" s="189" t="str">
        <f t="shared" si="54"/>
        <v/>
      </c>
      <c r="Q658" s="182" t="e">
        <f>MATCH(P658,'SLA-parameter DRIFT'!$2:$2,0)</f>
        <v>#N/A</v>
      </c>
      <c r="R658" s="182" t="e">
        <f ca="1">MATCH(TIME(HOUR(H658),MINUTE(H658),SECOND(H658)),OFFSET('SLA-parameter DRIFT'!$A$1,0,Q658-1,1000,1))</f>
        <v>#N/A</v>
      </c>
      <c r="S658" s="190" t="e">
        <f ca="1">DATE(YEAR(T658),MONTH(T658),DAY(T658))
+VLOOKUP(TIME(HOUR(T658),MINUTE(T658)-1,0),OFFSET('SLA-parameter DRIFT'!$A$1,2,Q658-1,4,3),3)
+VLOOKUP(TIME(HOUR(T658),MINUTE(T658)-1,0),OFFSET('SLA-parameter DRIFT'!$A$1,2,Q658-1,4,3),2)</f>
        <v>#N/A</v>
      </c>
      <c r="T658" s="191" t="e">
        <f ca="1">VLOOKUP(DATE(YEAR(G658),MONTH(G658),DAY(G658)),Virkedager!C:G,2,0)+
IF(VLOOKUP(DATE(YEAR(G658),MONTH(G658),DAY(G658)),Virkedager!C:G,2,0)=DATE(YEAR(G658),MONTH(G658),DAY(G658)),OFFSET('SLA-parameter DRIFT'!$A$1,R658,Q658-1),OFFSET('SLA-parameter DRIFT'!$A$1,3,Q658-1))</f>
        <v>#N/A</v>
      </c>
      <c r="U658" s="182" t="e">
        <f t="shared" ca="1" si="55"/>
        <v>#N/A</v>
      </c>
      <c r="V658" s="92" t="str">
        <f t="shared" si="51"/>
        <v/>
      </c>
      <c r="W658" s="192"/>
      <c r="Y658" s="193"/>
      <c r="Z658" s="193"/>
    </row>
    <row r="659" spans="2:26" s="60" customFormat="1" ht="15" x14ac:dyDescent="0.25">
      <c r="B659" s="183"/>
      <c r="C659" s="184"/>
      <c r="D659" s="80"/>
      <c r="E659" s="81"/>
      <c r="F659" s="86"/>
      <c r="G659" s="185"/>
      <c r="H659" s="82"/>
      <c r="I659" s="185"/>
      <c r="J659" s="82"/>
      <c r="K659" s="186"/>
      <c r="L659" s="187"/>
      <c r="M659" s="188" t="str">
        <f>IF(ISBLANK(E659),"",IF(E659&lt;&gt;"VULA Basis","Ikke viktig",IF(ISNUMBER(MATCH(D659,Postnummer!A:A,0)),VLOOKUP(D659,Postnummer!A:D,4,0),"Distrikt")))</f>
        <v/>
      </c>
      <c r="N659" s="188">
        <f t="shared" si="52"/>
        <v>0</v>
      </c>
      <c r="O659" s="188">
        <f t="shared" si="53"/>
        <v>0</v>
      </c>
      <c r="P659" s="189" t="str">
        <f t="shared" si="54"/>
        <v/>
      </c>
      <c r="Q659" s="182" t="e">
        <f>MATCH(P659,'SLA-parameter DRIFT'!$2:$2,0)</f>
        <v>#N/A</v>
      </c>
      <c r="R659" s="182" t="e">
        <f ca="1">MATCH(TIME(HOUR(H659),MINUTE(H659),SECOND(H659)),OFFSET('SLA-parameter DRIFT'!$A$1,0,Q659-1,1000,1))</f>
        <v>#N/A</v>
      </c>
      <c r="S659" s="190" t="e">
        <f ca="1">DATE(YEAR(T659),MONTH(T659),DAY(T659))
+VLOOKUP(TIME(HOUR(T659),MINUTE(T659)-1,0),OFFSET('SLA-parameter DRIFT'!$A$1,2,Q659-1,4,3),3)
+VLOOKUP(TIME(HOUR(T659),MINUTE(T659)-1,0),OFFSET('SLA-parameter DRIFT'!$A$1,2,Q659-1,4,3),2)</f>
        <v>#N/A</v>
      </c>
      <c r="T659" s="191" t="e">
        <f ca="1">VLOOKUP(DATE(YEAR(G659),MONTH(G659),DAY(G659)),Virkedager!C:G,2,0)+
IF(VLOOKUP(DATE(YEAR(G659),MONTH(G659),DAY(G659)),Virkedager!C:G,2,0)=DATE(YEAR(G659),MONTH(G659),DAY(G659)),OFFSET('SLA-parameter DRIFT'!$A$1,R659,Q659-1),OFFSET('SLA-parameter DRIFT'!$A$1,3,Q659-1))</f>
        <v>#N/A</v>
      </c>
      <c r="U659" s="182" t="e">
        <f t="shared" ca="1" si="55"/>
        <v>#N/A</v>
      </c>
      <c r="V659" s="92" t="str">
        <f t="shared" si="51"/>
        <v/>
      </c>
      <c r="W659" s="192"/>
      <c r="Y659" s="193"/>
      <c r="Z659" s="193"/>
    </row>
    <row r="660" spans="2:26" s="60" customFormat="1" ht="15" x14ac:dyDescent="0.25">
      <c r="B660" s="183"/>
      <c r="C660" s="184"/>
      <c r="D660" s="80"/>
      <c r="E660" s="81"/>
      <c r="F660" s="86"/>
      <c r="G660" s="185"/>
      <c r="H660" s="82"/>
      <c r="I660" s="185"/>
      <c r="J660" s="82"/>
      <c r="K660" s="186"/>
      <c r="L660" s="187"/>
      <c r="M660" s="188" t="str">
        <f>IF(ISBLANK(E660),"",IF(E660&lt;&gt;"VULA Basis","Ikke viktig",IF(ISNUMBER(MATCH(D660,Postnummer!A:A,0)),VLOOKUP(D660,Postnummer!A:D,4,0),"Distrikt")))</f>
        <v/>
      </c>
      <c r="N660" s="188">
        <f t="shared" si="52"/>
        <v>0</v>
      </c>
      <c r="O660" s="188">
        <f t="shared" si="53"/>
        <v>0</v>
      </c>
      <c r="P660" s="189" t="str">
        <f t="shared" si="54"/>
        <v/>
      </c>
      <c r="Q660" s="182" t="e">
        <f>MATCH(P660,'SLA-parameter DRIFT'!$2:$2,0)</f>
        <v>#N/A</v>
      </c>
      <c r="R660" s="182" t="e">
        <f ca="1">MATCH(TIME(HOUR(H660),MINUTE(H660),SECOND(H660)),OFFSET('SLA-parameter DRIFT'!$A$1,0,Q660-1,1000,1))</f>
        <v>#N/A</v>
      </c>
      <c r="S660" s="190" t="e">
        <f ca="1">DATE(YEAR(T660),MONTH(T660),DAY(T660))
+VLOOKUP(TIME(HOUR(T660),MINUTE(T660)-1,0),OFFSET('SLA-parameter DRIFT'!$A$1,2,Q660-1,4,3),3)
+VLOOKUP(TIME(HOUR(T660),MINUTE(T660)-1,0),OFFSET('SLA-parameter DRIFT'!$A$1,2,Q660-1,4,3),2)</f>
        <v>#N/A</v>
      </c>
      <c r="T660" s="191" t="e">
        <f ca="1">VLOOKUP(DATE(YEAR(G660),MONTH(G660),DAY(G660)),Virkedager!C:G,2,0)+
IF(VLOOKUP(DATE(YEAR(G660),MONTH(G660),DAY(G660)),Virkedager!C:G,2,0)=DATE(YEAR(G660),MONTH(G660),DAY(G660)),OFFSET('SLA-parameter DRIFT'!$A$1,R660,Q660-1),OFFSET('SLA-parameter DRIFT'!$A$1,3,Q660-1))</f>
        <v>#N/A</v>
      </c>
      <c r="U660" s="182" t="e">
        <f t="shared" ca="1" si="55"/>
        <v>#N/A</v>
      </c>
      <c r="V660" s="92" t="str">
        <f t="shared" si="51"/>
        <v/>
      </c>
      <c r="W660" s="192"/>
      <c r="Y660" s="193"/>
      <c r="Z660" s="193"/>
    </row>
    <row r="661" spans="2:26" s="60" customFormat="1" ht="15" x14ac:dyDescent="0.25">
      <c r="B661" s="183"/>
      <c r="C661" s="184"/>
      <c r="D661" s="80"/>
      <c r="E661" s="81"/>
      <c r="F661" s="86"/>
      <c r="G661" s="185"/>
      <c r="H661" s="82"/>
      <c r="I661" s="185"/>
      <c r="J661" s="82"/>
      <c r="K661" s="186"/>
      <c r="L661" s="187"/>
      <c r="M661" s="188" t="str">
        <f>IF(ISBLANK(E661),"",IF(E661&lt;&gt;"VULA Basis","Ikke viktig",IF(ISNUMBER(MATCH(D661,Postnummer!A:A,0)),VLOOKUP(D661,Postnummer!A:D,4,0),"Distrikt")))</f>
        <v/>
      </c>
      <c r="N661" s="188">
        <f t="shared" si="52"/>
        <v>0</v>
      </c>
      <c r="O661" s="188">
        <f t="shared" si="53"/>
        <v>0</v>
      </c>
      <c r="P661" s="189" t="str">
        <f t="shared" si="54"/>
        <v/>
      </c>
      <c r="Q661" s="182" t="e">
        <f>MATCH(P661,'SLA-parameter DRIFT'!$2:$2,0)</f>
        <v>#N/A</v>
      </c>
      <c r="R661" s="182" t="e">
        <f ca="1">MATCH(TIME(HOUR(H661),MINUTE(H661),SECOND(H661)),OFFSET('SLA-parameter DRIFT'!$A$1,0,Q661-1,1000,1))</f>
        <v>#N/A</v>
      </c>
      <c r="S661" s="190" t="e">
        <f ca="1">DATE(YEAR(T661),MONTH(T661),DAY(T661))
+VLOOKUP(TIME(HOUR(T661),MINUTE(T661)-1,0),OFFSET('SLA-parameter DRIFT'!$A$1,2,Q661-1,4,3),3)
+VLOOKUP(TIME(HOUR(T661),MINUTE(T661)-1,0),OFFSET('SLA-parameter DRIFT'!$A$1,2,Q661-1,4,3),2)</f>
        <v>#N/A</v>
      </c>
      <c r="T661" s="191" t="e">
        <f ca="1">VLOOKUP(DATE(YEAR(G661),MONTH(G661),DAY(G661)),Virkedager!C:G,2,0)+
IF(VLOOKUP(DATE(YEAR(G661),MONTH(G661),DAY(G661)),Virkedager!C:G,2,0)=DATE(YEAR(G661),MONTH(G661),DAY(G661)),OFFSET('SLA-parameter DRIFT'!$A$1,R661,Q661-1),OFFSET('SLA-parameter DRIFT'!$A$1,3,Q661-1))</f>
        <v>#N/A</v>
      </c>
      <c r="U661" s="182" t="e">
        <f t="shared" ca="1" si="55"/>
        <v>#N/A</v>
      </c>
      <c r="V661" s="92" t="str">
        <f t="shared" si="51"/>
        <v/>
      </c>
      <c r="W661" s="192"/>
      <c r="Y661" s="193"/>
      <c r="Z661" s="193"/>
    </row>
    <row r="662" spans="2:26" s="60" customFormat="1" ht="15" x14ac:dyDescent="0.25">
      <c r="B662" s="183"/>
      <c r="C662" s="184"/>
      <c r="D662" s="80"/>
      <c r="E662" s="81"/>
      <c r="F662" s="86"/>
      <c r="G662" s="185"/>
      <c r="H662" s="82"/>
      <c r="I662" s="185"/>
      <c r="J662" s="82"/>
      <c r="K662" s="186"/>
      <c r="L662" s="187"/>
      <c r="M662" s="188" t="str">
        <f>IF(ISBLANK(E662),"",IF(E662&lt;&gt;"VULA Basis","Ikke viktig",IF(ISNUMBER(MATCH(D662,Postnummer!A:A,0)),VLOOKUP(D662,Postnummer!A:D,4,0),"Distrikt")))</f>
        <v/>
      </c>
      <c r="N662" s="188">
        <f t="shared" si="52"/>
        <v>0</v>
      </c>
      <c r="O662" s="188">
        <f t="shared" si="53"/>
        <v>0</v>
      </c>
      <c r="P662" s="189" t="str">
        <f t="shared" si="54"/>
        <v/>
      </c>
      <c r="Q662" s="182" t="e">
        <f>MATCH(P662,'SLA-parameter DRIFT'!$2:$2,0)</f>
        <v>#N/A</v>
      </c>
      <c r="R662" s="182" t="e">
        <f ca="1">MATCH(TIME(HOUR(H662),MINUTE(H662),SECOND(H662)),OFFSET('SLA-parameter DRIFT'!$A$1,0,Q662-1,1000,1))</f>
        <v>#N/A</v>
      </c>
      <c r="S662" s="190" t="e">
        <f ca="1">DATE(YEAR(T662),MONTH(T662),DAY(T662))
+VLOOKUP(TIME(HOUR(T662),MINUTE(T662)-1,0),OFFSET('SLA-parameter DRIFT'!$A$1,2,Q662-1,4,3),3)
+VLOOKUP(TIME(HOUR(T662),MINUTE(T662)-1,0),OFFSET('SLA-parameter DRIFT'!$A$1,2,Q662-1,4,3),2)</f>
        <v>#N/A</v>
      </c>
      <c r="T662" s="191" t="e">
        <f ca="1">VLOOKUP(DATE(YEAR(G662),MONTH(G662),DAY(G662)),Virkedager!C:G,2,0)+
IF(VLOOKUP(DATE(YEAR(G662),MONTH(G662),DAY(G662)),Virkedager!C:G,2,0)=DATE(YEAR(G662),MONTH(G662),DAY(G662)),OFFSET('SLA-parameter DRIFT'!$A$1,R662,Q662-1),OFFSET('SLA-parameter DRIFT'!$A$1,3,Q662-1))</f>
        <v>#N/A</v>
      </c>
      <c r="U662" s="182" t="e">
        <f t="shared" ca="1" si="55"/>
        <v>#N/A</v>
      </c>
      <c r="V662" s="92" t="str">
        <f t="shared" si="51"/>
        <v/>
      </c>
      <c r="W662" s="192"/>
      <c r="Y662" s="193"/>
      <c r="Z662" s="193"/>
    </row>
    <row r="663" spans="2:26" s="60" customFormat="1" ht="15" x14ac:dyDescent="0.25">
      <c r="B663" s="183"/>
      <c r="C663" s="184"/>
      <c r="D663" s="80"/>
      <c r="E663" s="81"/>
      <c r="F663" s="86"/>
      <c r="G663" s="185"/>
      <c r="H663" s="82"/>
      <c r="I663" s="185"/>
      <c r="J663" s="82"/>
      <c r="K663" s="186"/>
      <c r="L663" s="187"/>
      <c r="M663" s="188" t="str">
        <f>IF(ISBLANK(E663),"",IF(E663&lt;&gt;"VULA Basis","Ikke viktig",IF(ISNUMBER(MATCH(D663,Postnummer!A:A,0)),VLOOKUP(D663,Postnummer!A:D,4,0),"Distrikt")))</f>
        <v/>
      </c>
      <c r="N663" s="188">
        <f t="shared" si="52"/>
        <v>0</v>
      </c>
      <c r="O663" s="188">
        <f t="shared" si="53"/>
        <v>0</v>
      </c>
      <c r="P663" s="189" t="str">
        <f t="shared" si="54"/>
        <v/>
      </c>
      <c r="Q663" s="182" t="e">
        <f>MATCH(P663,'SLA-parameter DRIFT'!$2:$2,0)</f>
        <v>#N/A</v>
      </c>
      <c r="R663" s="182" t="e">
        <f ca="1">MATCH(TIME(HOUR(H663),MINUTE(H663),SECOND(H663)),OFFSET('SLA-parameter DRIFT'!$A$1,0,Q663-1,1000,1))</f>
        <v>#N/A</v>
      </c>
      <c r="S663" s="190" t="e">
        <f ca="1">DATE(YEAR(T663),MONTH(T663),DAY(T663))
+VLOOKUP(TIME(HOUR(T663),MINUTE(T663)-1,0),OFFSET('SLA-parameter DRIFT'!$A$1,2,Q663-1,4,3),3)
+VLOOKUP(TIME(HOUR(T663),MINUTE(T663)-1,0),OFFSET('SLA-parameter DRIFT'!$A$1,2,Q663-1,4,3),2)</f>
        <v>#N/A</v>
      </c>
      <c r="T663" s="191" t="e">
        <f ca="1">VLOOKUP(DATE(YEAR(G663),MONTH(G663),DAY(G663)),Virkedager!C:G,2,0)+
IF(VLOOKUP(DATE(YEAR(G663),MONTH(G663),DAY(G663)),Virkedager!C:G,2,0)=DATE(YEAR(G663),MONTH(G663),DAY(G663)),OFFSET('SLA-parameter DRIFT'!$A$1,R663,Q663-1),OFFSET('SLA-parameter DRIFT'!$A$1,3,Q663-1))</f>
        <v>#N/A</v>
      </c>
      <c r="U663" s="182" t="e">
        <f t="shared" ca="1" si="55"/>
        <v>#N/A</v>
      </c>
      <c r="V663" s="92" t="str">
        <f t="shared" si="51"/>
        <v/>
      </c>
      <c r="W663" s="192"/>
      <c r="Y663" s="193"/>
      <c r="Z663" s="193"/>
    </row>
    <row r="664" spans="2:26" s="60" customFormat="1" ht="15" x14ac:dyDescent="0.25">
      <c r="B664" s="183"/>
      <c r="C664" s="184"/>
      <c r="D664" s="80"/>
      <c r="E664" s="81"/>
      <c r="F664" s="86"/>
      <c r="G664" s="185"/>
      <c r="H664" s="82"/>
      <c r="I664" s="185"/>
      <c r="J664" s="82"/>
      <c r="K664" s="186"/>
      <c r="L664" s="187"/>
      <c r="M664" s="188" t="str">
        <f>IF(ISBLANK(E664),"",IF(E664&lt;&gt;"VULA Basis","Ikke viktig",IF(ISNUMBER(MATCH(D664,Postnummer!A:A,0)),VLOOKUP(D664,Postnummer!A:D,4,0),"Distrikt")))</f>
        <v/>
      </c>
      <c r="N664" s="188">
        <f t="shared" si="52"/>
        <v>0</v>
      </c>
      <c r="O664" s="188">
        <f t="shared" si="53"/>
        <v>0</v>
      </c>
      <c r="P664" s="189" t="str">
        <f t="shared" si="54"/>
        <v/>
      </c>
      <c r="Q664" s="182" t="e">
        <f>MATCH(P664,'SLA-parameter DRIFT'!$2:$2,0)</f>
        <v>#N/A</v>
      </c>
      <c r="R664" s="182" t="e">
        <f ca="1">MATCH(TIME(HOUR(H664),MINUTE(H664),SECOND(H664)),OFFSET('SLA-parameter DRIFT'!$A$1,0,Q664-1,1000,1))</f>
        <v>#N/A</v>
      </c>
      <c r="S664" s="190" t="e">
        <f ca="1">DATE(YEAR(T664),MONTH(T664),DAY(T664))
+VLOOKUP(TIME(HOUR(T664),MINUTE(T664)-1,0),OFFSET('SLA-parameter DRIFT'!$A$1,2,Q664-1,4,3),3)
+VLOOKUP(TIME(HOUR(T664),MINUTE(T664)-1,0),OFFSET('SLA-parameter DRIFT'!$A$1,2,Q664-1,4,3),2)</f>
        <v>#N/A</v>
      </c>
      <c r="T664" s="191" t="e">
        <f ca="1">VLOOKUP(DATE(YEAR(G664),MONTH(G664),DAY(G664)),Virkedager!C:G,2,0)+
IF(VLOOKUP(DATE(YEAR(G664),MONTH(G664),DAY(G664)),Virkedager!C:G,2,0)=DATE(YEAR(G664),MONTH(G664),DAY(G664)),OFFSET('SLA-parameter DRIFT'!$A$1,R664,Q664-1),OFFSET('SLA-parameter DRIFT'!$A$1,3,Q664-1))</f>
        <v>#N/A</v>
      </c>
      <c r="U664" s="182" t="e">
        <f t="shared" ca="1" si="55"/>
        <v>#N/A</v>
      </c>
      <c r="V664" s="92" t="str">
        <f t="shared" si="51"/>
        <v/>
      </c>
      <c r="W664" s="192"/>
      <c r="Y664" s="193"/>
      <c r="Z664" s="193"/>
    </row>
    <row r="665" spans="2:26" s="60" customFormat="1" ht="15" x14ac:dyDescent="0.25">
      <c r="B665" s="183"/>
      <c r="C665" s="184"/>
      <c r="D665" s="80"/>
      <c r="E665" s="81"/>
      <c r="F665" s="86"/>
      <c r="G665" s="185"/>
      <c r="H665" s="82"/>
      <c r="I665" s="185"/>
      <c r="J665" s="82"/>
      <c r="K665" s="186"/>
      <c r="L665" s="187"/>
      <c r="M665" s="188" t="str">
        <f>IF(ISBLANK(E665),"",IF(E665&lt;&gt;"VULA Basis","Ikke viktig",IF(ISNUMBER(MATCH(D665,Postnummer!A:A,0)),VLOOKUP(D665,Postnummer!A:D,4,0),"Distrikt")))</f>
        <v/>
      </c>
      <c r="N665" s="188">
        <f t="shared" si="52"/>
        <v>0</v>
      </c>
      <c r="O665" s="188">
        <f t="shared" si="53"/>
        <v>0</v>
      </c>
      <c r="P665" s="189" t="str">
        <f t="shared" si="54"/>
        <v/>
      </c>
      <c r="Q665" s="182" t="e">
        <f>MATCH(P665,'SLA-parameter DRIFT'!$2:$2,0)</f>
        <v>#N/A</v>
      </c>
      <c r="R665" s="182" t="e">
        <f ca="1">MATCH(TIME(HOUR(H665),MINUTE(H665),SECOND(H665)),OFFSET('SLA-parameter DRIFT'!$A$1,0,Q665-1,1000,1))</f>
        <v>#N/A</v>
      </c>
      <c r="S665" s="190" t="e">
        <f ca="1">DATE(YEAR(T665),MONTH(T665),DAY(T665))
+VLOOKUP(TIME(HOUR(T665),MINUTE(T665)-1,0),OFFSET('SLA-parameter DRIFT'!$A$1,2,Q665-1,4,3),3)
+VLOOKUP(TIME(HOUR(T665),MINUTE(T665)-1,0),OFFSET('SLA-parameter DRIFT'!$A$1,2,Q665-1,4,3),2)</f>
        <v>#N/A</v>
      </c>
      <c r="T665" s="191" t="e">
        <f ca="1">VLOOKUP(DATE(YEAR(G665),MONTH(G665),DAY(G665)),Virkedager!C:G,2,0)+
IF(VLOOKUP(DATE(YEAR(G665),MONTH(G665),DAY(G665)),Virkedager!C:G,2,0)=DATE(YEAR(G665),MONTH(G665),DAY(G665)),OFFSET('SLA-parameter DRIFT'!$A$1,R665,Q665-1),OFFSET('SLA-parameter DRIFT'!$A$1,3,Q665-1))</f>
        <v>#N/A</v>
      </c>
      <c r="U665" s="182" t="e">
        <f t="shared" ca="1" si="55"/>
        <v>#N/A</v>
      </c>
      <c r="V665" s="92" t="str">
        <f t="shared" si="51"/>
        <v/>
      </c>
      <c r="W665" s="192"/>
      <c r="Y665" s="193"/>
      <c r="Z665" s="193"/>
    </row>
    <row r="666" spans="2:26" s="60" customFormat="1" ht="15" x14ac:dyDescent="0.25">
      <c r="B666" s="183"/>
      <c r="C666" s="184"/>
      <c r="D666" s="80"/>
      <c r="E666" s="81"/>
      <c r="F666" s="86"/>
      <c r="G666" s="185"/>
      <c r="H666" s="82"/>
      <c r="I666" s="185"/>
      <c r="J666" s="82"/>
      <c r="K666" s="186"/>
      <c r="L666" s="187"/>
      <c r="M666" s="188" t="str">
        <f>IF(ISBLANK(E666),"",IF(E666&lt;&gt;"VULA Basis","Ikke viktig",IF(ISNUMBER(MATCH(D666,Postnummer!A:A,0)),VLOOKUP(D666,Postnummer!A:D,4,0),"Distrikt")))</f>
        <v/>
      </c>
      <c r="N666" s="188">
        <f t="shared" si="52"/>
        <v>0</v>
      </c>
      <c r="O666" s="188">
        <f t="shared" si="53"/>
        <v>0</v>
      </c>
      <c r="P666" s="189" t="str">
        <f t="shared" si="54"/>
        <v/>
      </c>
      <c r="Q666" s="182" t="e">
        <f>MATCH(P666,'SLA-parameter DRIFT'!$2:$2,0)</f>
        <v>#N/A</v>
      </c>
      <c r="R666" s="182" t="e">
        <f ca="1">MATCH(TIME(HOUR(H666),MINUTE(H666),SECOND(H666)),OFFSET('SLA-parameter DRIFT'!$A$1,0,Q666-1,1000,1))</f>
        <v>#N/A</v>
      </c>
      <c r="S666" s="190" t="e">
        <f ca="1">DATE(YEAR(T666),MONTH(T666),DAY(T666))
+VLOOKUP(TIME(HOUR(T666),MINUTE(T666)-1,0),OFFSET('SLA-parameter DRIFT'!$A$1,2,Q666-1,4,3),3)
+VLOOKUP(TIME(HOUR(T666),MINUTE(T666)-1,0),OFFSET('SLA-parameter DRIFT'!$A$1,2,Q666-1,4,3),2)</f>
        <v>#N/A</v>
      </c>
      <c r="T666" s="191" t="e">
        <f ca="1">VLOOKUP(DATE(YEAR(G666),MONTH(G666),DAY(G666)),Virkedager!C:G,2,0)+
IF(VLOOKUP(DATE(YEAR(G666),MONTH(G666),DAY(G666)),Virkedager!C:G,2,0)=DATE(YEAR(G666),MONTH(G666),DAY(G666)),OFFSET('SLA-parameter DRIFT'!$A$1,R666,Q666-1),OFFSET('SLA-parameter DRIFT'!$A$1,3,Q666-1))</f>
        <v>#N/A</v>
      </c>
      <c r="U666" s="182" t="e">
        <f t="shared" ca="1" si="55"/>
        <v>#N/A</v>
      </c>
      <c r="V666" s="92" t="str">
        <f t="shared" si="51"/>
        <v/>
      </c>
      <c r="W666" s="192"/>
      <c r="Y666" s="193"/>
      <c r="Z666" s="193"/>
    </row>
    <row r="667" spans="2:26" s="60" customFormat="1" ht="15" x14ac:dyDescent="0.25">
      <c r="B667" s="183"/>
      <c r="C667" s="184"/>
      <c r="D667" s="80"/>
      <c r="E667" s="81"/>
      <c r="F667" s="86"/>
      <c r="G667" s="185"/>
      <c r="H667" s="82"/>
      <c r="I667" s="185"/>
      <c r="J667" s="82"/>
      <c r="K667" s="186"/>
      <c r="L667" s="187"/>
      <c r="M667" s="188" t="str">
        <f>IF(ISBLANK(E667),"",IF(E667&lt;&gt;"VULA Basis","Ikke viktig",IF(ISNUMBER(MATCH(D667,Postnummer!A:A,0)),VLOOKUP(D667,Postnummer!A:D,4,0),"Distrikt")))</f>
        <v/>
      </c>
      <c r="N667" s="188">
        <f t="shared" si="52"/>
        <v>0</v>
      </c>
      <c r="O667" s="188">
        <f t="shared" si="53"/>
        <v>0</v>
      </c>
      <c r="P667" s="189" t="str">
        <f t="shared" si="54"/>
        <v/>
      </c>
      <c r="Q667" s="182" t="e">
        <f>MATCH(P667,'SLA-parameter DRIFT'!$2:$2,0)</f>
        <v>#N/A</v>
      </c>
      <c r="R667" s="182" t="e">
        <f ca="1">MATCH(TIME(HOUR(H667),MINUTE(H667),SECOND(H667)),OFFSET('SLA-parameter DRIFT'!$A$1,0,Q667-1,1000,1))</f>
        <v>#N/A</v>
      </c>
      <c r="S667" s="190" t="e">
        <f ca="1">DATE(YEAR(T667),MONTH(T667),DAY(T667))
+VLOOKUP(TIME(HOUR(T667),MINUTE(T667)-1,0),OFFSET('SLA-parameter DRIFT'!$A$1,2,Q667-1,4,3),3)
+VLOOKUP(TIME(HOUR(T667),MINUTE(T667)-1,0),OFFSET('SLA-parameter DRIFT'!$A$1,2,Q667-1,4,3),2)</f>
        <v>#N/A</v>
      </c>
      <c r="T667" s="191" t="e">
        <f ca="1">VLOOKUP(DATE(YEAR(G667),MONTH(G667),DAY(G667)),Virkedager!C:G,2,0)+
IF(VLOOKUP(DATE(YEAR(G667),MONTH(G667),DAY(G667)),Virkedager!C:G,2,0)=DATE(YEAR(G667),MONTH(G667),DAY(G667)),OFFSET('SLA-parameter DRIFT'!$A$1,R667,Q667-1),OFFSET('SLA-parameter DRIFT'!$A$1,3,Q667-1))</f>
        <v>#N/A</v>
      </c>
      <c r="U667" s="182" t="e">
        <f t="shared" ca="1" si="55"/>
        <v>#N/A</v>
      </c>
      <c r="V667" s="92" t="str">
        <f t="shared" si="51"/>
        <v/>
      </c>
      <c r="W667" s="192"/>
      <c r="Y667" s="193"/>
      <c r="Z667" s="193"/>
    </row>
    <row r="668" spans="2:26" s="60" customFormat="1" ht="15" x14ac:dyDescent="0.25">
      <c r="B668" s="183"/>
      <c r="C668" s="184"/>
      <c r="D668" s="80"/>
      <c r="E668" s="81"/>
      <c r="F668" s="86"/>
      <c r="G668" s="185"/>
      <c r="H668" s="82"/>
      <c r="I668" s="185"/>
      <c r="J668" s="82"/>
      <c r="K668" s="186"/>
      <c r="L668" s="187"/>
      <c r="M668" s="188" t="str">
        <f>IF(ISBLANK(E668),"",IF(E668&lt;&gt;"VULA Basis","Ikke viktig",IF(ISNUMBER(MATCH(D668,Postnummer!A:A,0)),VLOOKUP(D668,Postnummer!A:D,4,0),"Distrikt")))</f>
        <v/>
      </c>
      <c r="N668" s="188">
        <f t="shared" si="52"/>
        <v>0</v>
      </c>
      <c r="O668" s="188">
        <f t="shared" si="53"/>
        <v>0</v>
      </c>
      <c r="P668" s="189" t="str">
        <f t="shared" si="54"/>
        <v/>
      </c>
      <c r="Q668" s="182" t="e">
        <f>MATCH(P668,'SLA-parameter DRIFT'!$2:$2,0)</f>
        <v>#N/A</v>
      </c>
      <c r="R668" s="182" t="e">
        <f ca="1">MATCH(TIME(HOUR(H668),MINUTE(H668),SECOND(H668)),OFFSET('SLA-parameter DRIFT'!$A$1,0,Q668-1,1000,1))</f>
        <v>#N/A</v>
      </c>
      <c r="S668" s="190" t="e">
        <f ca="1">DATE(YEAR(T668),MONTH(T668),DAY(T668))
+VLOOKUP(TIME(HOUR(T668),MINUTE(T668)-1,0),OFFSET('SLA-parameter DRIFT'!$A$1,2,Q668-1,4,3),3)
+VLOOKUP(TIME(HOUR(T668),MINUTE(T668)-1,0),OFFSET('SLA-parameter DRIFT'!$A$1,2,Q668-1,4,3),2)</f>
        <v>#N/A</v>
      </c>
      <c r="T668" s="191" t="e">
        <f ca="1">VLOOKUP(DATE(YEAR(G668),MONTH(G668),DAY(G668)),Virkedager!C:G,2,0)+
IF(VLOOKUP(DATE(YEAR(G668),MONTH(G668),DAY(G668)),Virkedager!C:G,2,0)=DATE(YEAR(G668),MONTH(G668),DAY(G668)),OFFSET('SLA-parameter DRIFT'!$A$1,R668,Q668-1),OFFSET('SLA-parameter DRIFT'!$A$1,3,Q668-1))</f>
        <v>#N/A</v>
      </c>
      <c r="U668" s="182" t="e">
        <f t="shared" ca="1" si="55"/>
        <v>#N/A</v>
      </c>
      <c r="V668" s="92" t="str">
        <f t="shared" si="51"/>
        <v/>
      </c>
      <c r="W668" s="192"/>
      <c r="Y668" s="193"/>
      <c r="Z668" s="193"/>
    </row>
    <row r="669" spans="2:26" s="60" customFormat="1" ht="15" x14ac:dyDescent="0.25">
      <c r="B669" s="183"/>
      <c r="C669" s="184"/>
      <c r="D669" s="80"/>
      <c r="E669" s="81"/>
      <c r="F669" s="86"/>
      <c r="G669" s="185"/>
      <c r="H669" s="82"/>
      <c r="I669" s="185"/>
      <c r="J669" s="82"/>
      <c r="K669" s="186"/>
      <c r="L669" s="187"/>
      <c r="M669" s="188" t="str">
        <f>IF(ISBLANK(E669),"",IF(E669&lt;&gt;"VULA Basis","Ikke viktig",IF(ISNUMBER(MATCH(D669,Postnummer!A:A,0)),VLOOKUP(D669,Postnummer!A:D,4,0),"Distrikt")))</f>
        <v/>
      </c>
      <c r="N669" s="188">
        <f t="shared" si="52"/>
        <v>0</v>
      </c>
      <c r="O669" s="188">
        <f t="shared" si="53"/>
        <v>0</v>
      </c>
      <c r="P669" s="189" t="str">
        <f t="shared" si="54"/>
        <v/>
      </c>
      <c r="Q669" s="182" t="e">
        <f>MATCH(P669,'SLA-parameter DRIFT'!$2:$2,0)</f>
        <v>#N/A</v>
      </c>
      <c r="R669" s="182" t="e">
        <f ca="1">MATCH(TIME(HOUR(H669),MINUTE(H669),SECOND(H669)),OFFSET('SLA-parameter DRIFT'!$A$1,0,Q669-1,1000,1))</f>
        <v>#N/A</v>
      </c>
      <c r="S669" s="190" t="e">
        <f ca="1">DATE(YEAR(T669),MONTH(T669),DAY(T669))
+VLOOKUP(TIME(HOUR(T669),MINUTE(T669)-1,0),OFFSET('SLA-parameter DRIFT'!$A$1,2,Q669-1,4,3),3)
+VLOOKUP(TIME(HOUR(T669),MINUTE(T669)-1,0),OFFSET('SLA-parameter DRIFT'!$A$1,2,Q669-1,4,3),2)</f>
        <v>#N/A</v>
      </c>
      <c r="T669" s="191" t="e">
        <f ca="1">VLOOKUP(DATE(YEAR(G669),MONTH(G669),DAY(G669)),Virkedager!C:G,2,0)+
IF(VLOOKUP(DATE(YEAR(G669),MONTH(G669),DAY(G669)),Virkedager!C:G,2,0)=DATE(YEAR(G669),MONTH(G669),DAY(G669)),OFFSET('SLA-parameter DRIFT'!$A$1,R669,Q669-1),OFFSET('SLA-parameter DRIFT'!$A$1,3,Q669-1))</f>
        <v>#N/A</v>
      </c>
      <c r="U669" s="182" t="e">
        <f t="shared" ca="1" si="55"/>
        <v>#N/A</v>
      </c>
      <c r="V669" s="92" t="str">
        <f t="shared" si="51"/>
        <v/>
      </c>
      <c r="W669" s="192"/>
      <c r="Y669" s="193"/>
      <c r="Z669" s="193"/>
    </row>
    <row r="670" spans="2:26" s="60" customFormat="1" ht="15" x14ac:dyDescent="0.25">
      <c r="B670" s="183"/>
      <c r="C670" s="184"/>
      <c r="D670" s="80"/>
      <c r="E670" s="81"/>
      <c r="F670" s="86"/>
      <c r="G670" s="185"/>
      <c r="H670" s="82"/>
      <c r="I670" s="185"/>
      <c r="J670" s="82"/>
      <c r="K670" s="186"/>
      <c r="L670" s="187"/>
      <c r="M670" s="188" t="str">
        <f>IF(ISBLANK(E670),"",IF(E670&lt;&gt;"VULA Basis","Ikke viktig",IF(ISNUMBER(MATCH(D670,Postnummer!A:A,0)),VLOOKUP(D670,Postnummer!A:D,4,0),"Distrikt")))</f>
        <v/>
      </c>
      <c r="N670" s="188">
        <f t="shared" si="52"/>
        <v>0</v>
      </c>
      <c r="O670" s="188">
        <f t="shared" si="53"/>
        <v>0</v>
      </c>
      <c r="P670" s="189" t="str">
        <f t="shared" si="54"/>
        <v/>
      </c>
      <c r="Q670" s="182" t="e">
        <f>MATCH(P670,'SLA-parameter DRIFT'!$2:$2,0)</f>
        <v>#N/A</v>
      </c>
      <c r="R670" s="182" t="e">
        <f ca="1">MATCH(TIME(HOUR(H670),MINUTE(H670),SECOND(H670)),OFFSET('SLA-parameter DRIFT'!$A$1,0,Q670-1,1000,1))</f>
        <v>#N/A</v>
      </c>
      <c r="S670" s="190" t="e">
        <f ca="1">DATE(YEAR(T670),MONTH(T670),DAY(T670))
+VLOOKUP(TIME(HOUR(T670),MINUTE(T670)-1,0),OFFSET('SLA-parameter DRIFT'!$A$1,2,Q670-1,4,3),3)
+VLOOKUP(TIME(HOUR(T670),MINUTE(T670)-1,0),OFFSET('SLA-parameter DRIFT'!$A$1,2,Q670-1,4,3),2)</f>
        <v>#N/A</v>
      </c>
      <c r="T670" s="191" t="e">
        <f ca="1">VLOOKUP(DATE(YEAR(G670),MONTH(G670),DAY(G670)),Virkedager!C:G,2,0)+
IF(VLOOKUP(DATE(YEAR(G670),MONTH(G670),DAY(G670)),Virkedager!C:G,2,0)=DATE(YEAR(G670),MONTH(G670),DAY(G670)),OFFSET('SLA-parameter DRIFT'!$A$1,R670,Q670-1),OFFSET('SLA-parameter DRIFT'!$A$1,3,Q670-1))</f>
        <v>#N/A</v>
      </c>
      <c r="U670" s="182" t="e">
        <f t="shared" ca="1" si="55"/>
        <v>#N/A</v>
      </c>
      <c r="V670" s="92" t="str">
        <f t="shared" si="51"/>
        <v/>
      </c>
      <c r="W670" s="192"/>
      <c r="Y670" s="193"/>
      <c r="Z670" s="193"/>
    </row>
    <row r="671" spans="2:26" s="60" customFormat="1" ht="15" x14ac:dyDescent="0.25">
      <c r="B671" s="183"/>
      <c r="C671" s="184"/>
      <c r="D671" s="80"/>
      <c r="E671" s="81"/>
      <c r="F671" s="86"/>
      <c r="G671" s="185"/>
      <c r="H671" s="82"/>
      <c r="I671" s="185"/>
      <c r="J671" s="82"/>
      <c r="K671" s="186"/>
      <c r="L671" s="187"/>
      <c r="M671" s="188" t="str">
        <f>IF(ISBLANK(E671),"",IF(E671&lt;&gt;"VULA Basis","Ikke viktig",IF(ISNUMBER(MATCH(D671,Postnummer!A:A,0)),VLOOKUP(D671,Postnummer!A:D,4,0),"Distrikt")))</f>
        <v/>
      </c>
      <c r="N671" s="188">
        <f t="shared" si="52"/>
        <v>0</v>
      </c>
      <c r="O671" s="188">
        <f t="shared" si="53"/>
        <v>0</v>
      </c>
      <c r="P671" s="189" t="str">
        <f t="shared" si="54"/>
        <v/>
      </c>
      <c r="Q671" s="182" t="e">
        <f>MATCH(P671,'SLA-parameter DRIFT'!$2:$2,0)</f>
        <v>#N/A</v>
      </c>
      <c r="R671" s="182" t="e">
        <f ca="1">MATCH(TIME(HOUR(H671),MINUTE(H671),SECOND(H671)),OFFSET('SLA-parameter DRIFT'!$A$1,0,Q671-1,1000,1))</f>
        <v>#N/A</v>
      </c>
      <c r="S671" s="190" t="e">
        <f ca="1">DATE(YEAR(T671),MONTH(T671),DAY(T671))
+VLOOKUP(TIME(HOUR(T671),MINUTE(T671)-1,0),OFFSET('SLA-parameter DRIFT'!$A$1,2,Q671-1,4,3),3)
+VLOOKUP(TIME(HOUR(T671),MINUTE(T671)-1,0),OFFSET('SLA-parameter DRIFT'!$A$1,2,Q671-1,4,3),2)</f>
        <v>#N/A</v>
      </c>
      <c r="T671" s="191" t="e">
        <f ca="1">VLOOKUP(DATE(YEAR(G671),MONTH(G671),DAY(G671)),Virkedager!C:G,2,0)+
IF(VLOOKUP(DATE(YEAR(G671),MONTH(G671),DAY(G671)),Virkedager!C:G,2,0)=DATE(YEAR(G671),MONTH(G671),DAY(G671)),OFFSET('SLA-parameter DRIFT'!$A$1,R671,Q671-1),OFFSET('SLA-parameter DRIFT'!$A$1,3,Q671-1))</f>
        <v>#N/A</v>
      </c>
      <c r="U671" s="182" t="e">
        <f t="shared" ca="1" si="55"/>
        <v>#N/A</v>
      </c>
      <c r="V671" s="92" t="str">
        <f t="shared" si="51"/>
        <v/>
      </c>
      <c r="W671" s="192"/>
      <c r="Y671" s="193"/>
      <c r="Z671" s="193"/>
    </row>
    <row r="672" spans="2:26" s="60" customFormat="1" ht="15" x14ac:dyDescent="0.25">
      <c r="B672" s="183"/>
      <c r="C672" s="184"/>
      <c r="D672" s="80"/>
      <c r="E672" s="81"/>
      <c r="F672" s="86"/>
      <c r="G672" s="185"/>
      <c r="H672" s="82"/>
      <c r="I672" s="185"/>
      <c r="J672" s="82"/>
      <c r="K672" s="186"/>
      <c r="L672" s="187"/>
      <c r="M672" s="188" t="str">
        <f>IF(ISBLANK(E672),"",IF(E672&lt;&gt;"VULA Basis","Ikke viktig",IF(ISNUMBER(MATCH(D672,Postnummer!A:A,0)),VLOOKUP(D672,Postnummer!A:D,4,0),"Distrikt")))</f>
        <v/>
      </c>
      <c r="N672" s="188">
        <f t="shared" si="52"/>
        <v>0</v>
      </c>
      <c r="O672" s="188">
        <f t="shared" si="53"/>
        <v>0</v>
      </c>
      <c r="P672" s="189" t="str">
        <f t="shared" si="54"/>
        <v/>
      </c>
      <c r="Q672" s="182" t="e">
        <f>MATCH(P672,'SLA-parameter DRIFT'!$2:$2,0)</f>
        <v>#N/A</v>
      </c>
      <c r="R672" s="182" t="e">
        <f ca="1">MATCH(TIME(HOUR(H672),MINUTE(H672),SECOND(H672)),OFFSET('SLA-parameter DRIFT'!$A$1,0,Q672-1,1000,1))</f>
        <v>#N/A</v>
      </c>
      <c r="S672" s="190" t="e">
        <f ca="1">DATE(YEAR(T672),MONTH(T672),DAY(T672))
+VLOOKUP(TIME(HOUR(T672),MINUTE(T672)-1,0),OFFSET('SLA-parameter DRIFT'!$A$1,2,Q672-1,4,3),3)
+VLOOKUP(TIME(HOUR(T672),MINUTE(T672)-1,0),OFFSET('SLA-parameter DRIFT'!$A$1,2,Q672-1,4,3),2)</f>
        <v>#N/A</v>
      </c>
      <c r="T672" s="191" t="e">
        <f ca="1">VLOOKUP(DATE(YEAR(G672),MONTH(G672),DAY(G672)),Virkedager!C:G,2,0)+
IF(VLOOKUP(DATE(YEAR(G672),MONTH(G672),DAY(G672)),Virkedager!C:G,2,0)=DATE(YEAR(G672),MONTH(G672),DAY(G672)),OFFSET('SLA-parameter DRIFT'!$A$1,R672,Q672-1),OFFSET('SLA-parameter DRIFT'!$A$1,3,Q672-1))</f>
        <v>#N/A</v>
      </c>
      <c r="U672" s="182" t="e">
        <f t="shared" ca="1" si="55"/>
        <v>#N/A</v>
      </c>
      <c r="V672" s="92" t="str">
        <f t="shared" si="51"/>
        <v/>
      </c>
      <c r="W672" s="192"/>
      <c r="Y672" s="193"/>
      <c r="Z672" s="193"/>
    </row>
    <row r="673" spans="2:26" s="60" customFormat="1" ht="15" x14ac:dyDescent="0.25">
      <c r="B673" s="183"/>
      <c r="C673" s="184"/>
      <c r="D673" s="80"/>
      <c r="E673" s="81"/>
      <c r="F673" s="86"/>
      <c r="G673" s="185"/>
      <c r="H673" s="82"/>
      <c r="I673" s="185"/>
      <c r="J673" s="82"/>
      <c r="K673" s="186"/>
      <c r="L673" s="187"/>
      <c r="M673" s="188" t="str">
        <f>IF(ISBLANK(E673),"",IF(E673&lt;&gt;"VULA Basis","Ikke viktig",IF(ISNUMBER(MATCH(D673,Postnummer!A:A,0)),VLOOKUP(D673,Postnummer!A:D,4,0),"Distrikt")))</f>
        <v/>
      </c>
      <c r="N673" s="188">
        <f t="shared" si="52"/>
        <v>0</v>
      </c>
      <c r="O673" s="188">
        <f t="shared" si="53"/>
        <v>0</v>
      </c>
      <c r="P673" s="189" t="str">
        <f t="shared" si="54"/>
        <v/>
      </c>
      <c r="Q673" s="182" t="e">
        <f>MATCH(P673,'SLA-parameter DRIFT'!$2:$2,0)</f>
        <v>#N/A</v>
      </c>
      <c r="R673" s="182" t="e">
        <f ca="1">MATCH(TIME(HOUR(H673),MINUTE(H673),SECOND(H673)),OFFSET('SLA-parameter DRIFT'!$A$1,0,Q673-1,1000,1))</f>
        <v>#N/A</v>
      </c>
      <c r="S673" s="190" t="e">
        <f ca="1">DATE(YEAR(T673),MONTH(T673),DAY(T673))
+VLOOKUP(TIME(HOUR(T673),MINUTE(T673)-1,0),OFFSET('SLA-parameter DRIFT'!$A$1,2,Q673-1,4,3),3)
+VLOOKUP(TIME(HOUR(T673),MINUTE(T673)-1,0),OFFSET('SLA-parameter DRIFT'!$A$1,2,Q673-1,4,3),2)</f>
        <v>#N/A</v>
      </c>
      <c r="T673" s="191" t="e">
        <f ca="1">VLOOKUP(DATE(YEAR(G673),MONTH(G673),DAY(G673)),Virkedager!C:G,2,0)+
IF(VLOOKUP(DATE(YEAR(G673),MONTH(G673),DAY(G673)),Virkedager!C:G,2,0)=DATE(YEAR(G673),MONTH(G673),DAY(G673)),OFFSET('SLA-parameter DRIFT'!$A$1,R673,Q673-1),OFFSET('SLA-parameter DRIFT'!$A$1,3,Q673-1))</f>
        <v>#N/A</v>
      </c>
      <c r="U673" s="182" t="e">
        <f t="shared" ca="1" si="55"/>
        <v>#N/A</v>
      </c>
      <c r="V673" s="92" t="str">
        <f t="shared" si="51"/>
        <v/>
      </c>
      <c r="W673" s="192"/>
      <c r="Y673" s="193"/>
      <c r="Z673" s="193"/>
    </row>
    <row r="674" spans="2:26" s="60" customFormat="1" ht="15" x14ac:dyDescent="0.25">
      <c r="B674" s="183"/>
      <c r="C674" s="184"/>
      <c r="D674" s="80"/>
      <c r="E674" s="81"/>
      <c r="F674" s="86"/>
      <c r="G674" s="185"/>
      <c r="H674" s="82"/>
      <c r="I674" s="185"/>
      <c r="J674" s="82"/>
      <c r="K674" s="186"/>
      <c r="L674" s="187"/>
      <c r="M674" s="188" t="str">
        <f>IF(ISBLANK(E674),"",IF(E674&lt;&gt;"VULA Basis","Ikke viktig",IF(ISNUMBER(MATCH(D674,Postnummer!A:A,0)),VLOOKUP(D674,Postnummer!A:D,4,0),"Distrikt")))</f>
        <v/>
      </c>
      <c r="N674" s="188">
        <f t="shared" si="52"/>
        <v>0</v>
      </c>
      <c r="O674" s="188">
        <f t="shared" si="53"/>
        <v>0</v>
      </c>
      <c r="P674" s="189" t="str">
        <f t="shared" si="54"/>
        <v/>
      </c>
      <c r="Q674" s="182" t="e">
        <f>MATCH(P674,'SLA-parameter DRIFT'!$2:$2,0)</f>
        <v>#N/A</v>
      </c>
      <c r="R674" s="182" t="e">
        <f ca="1">MATCH(TIME(HOUR(H674),MINUTE(H674),SECOND(H674)),OFFSET('SLA-parameter DRIFT'!$A$1,0,Q674-1,1000,1))</f>
        <v>#N/A</v>
      </c>
      <c r="S674" s="190" t="e">
        <f ca="1">DATE(YEAR(T674),MONTH(T674),DAY(T674))
+VLOOKUP(TIME(HOUR(T674),MINUTE(T674)-1,0),OFFSET('SLA-parameter DRIFT'!$A$1,2,Q674-1,4,3),3)
+VLOOKUP(TIME(HOUR(T674),MINUTE(T674)-1,0),OFFSET('SLA-parameter DRIFT'!$A$1,2,Q674-1,4,3),2)</f>
        <v>#N/A</v>
      </c>
      <c r="T674" s="191" t="e">
        <f ca="1">VLOOKUP(DATE(YEAR(G674),MONTH(G674),DAY(G674)),Virkedager!C:G,2,0)+
IF(VLOOKUP(DATE(YEAR(G674),MONTH(G674),DAY(G674)),Virkedager!C:G,2,0)=DATE(YEAR(G674),MONTH(G674),DAY(G674)),OFFSET('SLA-parameter DRIFT'!$A$1,R674,Q674-1),OFFSET('SLA-parameter DRIFT'!$A$1,3,Q674-1))</f>
        <v>#N/A</v>
      </c>
      <c r="U674" s="182" t="e">
        <f t="shared" ca="1" si="55"/>
        <v>#N/A</v>
      </c>
      <c r="V674" s="92" t="str">
        <f t="shared" si="51"/>
        <v/>
      </c>
      <c r="W674" s="192"/>
      <c r="Y674" s="193"/>
      <c r="Z674" s="193"/>
    </row>
    <row r="675" spans="2:26" s="60" customFormat="1" ht="15" x14ac:dyDescent="0.25">
      <c r="B675" s="183"/>
      <c r="C675" s="184"/>
      <c r="D675" s="80"/>
      <c r="E675" s="81"/>
      <c r="F675" s="86"/>
      <c r="G675" s="185"/>
      <c r="H675" s="82"/>
      <c r="I675" s="185"/>
      <c r="J675" s="82"/>
      <c r="K675" s="186"/>
      <c r="L675" s="187"/>
      <c r="M675" s="188" t="str">
        <f>IF(ISBLANK(E675),"",IF(E675&lt;&gt;"VULA Basis","Ikke viktig",IF(ISNUMBER(MATCH(D675,Postnummer!A:A,0)),VLOOKUP(D675,Postnummer!A:D,4,0),"Distrikt")))</f>
        <v/>
      </c>
      <c r="N675" s="188">
        <f t="shared" si="52"/>
        <v>0</v>
      </c>
      <c r="O675" s="188">
        <f t="shared" si="53"/>
        <v>0</v>
      </c>
      <c r="P675" s="189" t="str">
        <f t="shared" si="54"/>
        <v/>
      </c>
      <c r="Q675" s="182" t="e">
        <f>MATCH(P675,'SLA-parameter DRIFT'!$2:$2,0)</f>
        <v>#N/A</v>
      </c>
      <c r="R675" s="182" t="e">
        <f ca="1">MATCH(TIME(HOUR(H675),MINUTE(H675),SECOND(H675)),OFFSET('SLA-parameter DRIFT'!$A$1,0,Q675-1,1000,1))</f>
        <v>#N/A</v>
      </c>
      <c r="S675" s="190" t="e">
        <f ca="1">DATE(YEAR(T675),MONTH(T675),DAY(T675))
+VLOOKUP(TIME(HOUR(T675),MINUTE(T675)-1,0),OFFSET('SLA-parameter DRIFT'!$A$1,2,Q675-1,4,3),3)
+VLOOKUP(TIME(HOUR(T675),MINUTE(T675)-1,0),OFFSET('SLA-parameter DRIFT'!$A$1,2,Q675-1,4,3),2)</f>
        <v>#N/A</v>
      </c>
      <c r="T675" s="191" t="e">
        <f ca="1">VLOOKUP(DATE(YEAR(G675),MONTH(G675),DAY(G675)),Virkedager!C:G,2,0)+
IF(VLOOKUP(DATE(YEAR(G675),MONTH(G675),DAY(G675)),Virkedager!C:G,2,0)=DATE(YEAR(G675),MONTH(G675),DAY(G675)),OFFSET('SLA-parameter DRIFT'!$A$1,R675,Q675-1),OFFSET('SLA-parameter DRIFT'!$A$1,3,Q675-1))</f>
        <v>#N/A</v>
      </c>
      <c r="U675" s="182" t="e">
        <f t="shared" ca="1" si="55"/>
        <v>#N/A</v>
      </c>
      <c r="V675" s="92" t="str">
        <f t="shared" si="51"/>
        <v/>
      </c>
      <c r="W675" s="192"/>
      <c r="Y675" s="193"/>
      <c r="Z675" s="193"/>
    </row>
    <row r="676" spans="2:26" s="60" customFormat="1" ht="15" x14ac:dyDescent="0.25">
      <c r="B676" s="183"/>
      <c r="C676" s="184"/>
      <c r="D676" s="80"/>
      <c r="E676" s="81"/>
      <c r="F676" s="86"/>
      <c r="G676" s="185"/>
      <c r="H676" s="82"/>
      <c r="I676" s="185"/>
      <c r="J676" s="82"/>
      <c r="K676" s="186"/>
      <c r="L676" s="187"/>
      <c r="M676" s="188" t="str">
        <f>IF(ISBLANK(E676),"",IF(E676&lt;&gt;"VULA Basis","Ikke viktig",IF(ISNUMBER(MATCH(D676,Postnummer!A:A,0)),VLOOKUP(D676,Postnummer!A:D,4,0),"Distrikt")))</f>
        <v/>
      </c>
      <c r="N676" s="188">
        <f t="shared" si="52"/>
        <v>0</v>
      </c>
      <c r="O676" s="188">
        <f t="shared" si="53"/>
        <v>0</v>
      </c>
      <c r="P676" s="189" t="str">
        <f t="shared" si="54"/>
        <v/>
      </c>
      <c r="Q676" s="182" t="e">
        <f>MATCH(P676,'SLA-parameter DRIFT'!$2:$2,0)</f>
        <v>#N/A</v>
      </c>
      <c r="R676" s="182" t="e">
        <f ca="1">MATCH(TIME(HOUR(H676),MINUTE(H676),SECOND(H676)),OFFSET('SLA-parameter DRIFT'!$A$1,0,Q676-1,1000,1))</f>
        <v>#N/A</v>
      </c>
      <c r="S676" s="190" t="e">
        <f ca="1">DATE(YEAR(T676),MONTH(T676),DAY(T676))
+VLOOKUP(TIME(HOUR(T676),MINUTE(T676)-1,0),OFFSET('SLA-parameter DRIFT'!$A$1,2,Q676-1,4,3),3)
+VLOOKUP(TIME(HOUR(T676),MINUTE(T676)-1,0),OFFSET('SLA-parameter DRIFT'!$A$1,2,Q676-1,4,3),2)</f>
        <v>#N/A</v>
      </c>
      <c r="T676" s="191" t="e">
        <f ca="1">VLOOKUP(DATE(YEAR(G676),MONTH(G676),DAY(G676)),Virkedager!C:G,2,0)+
IF(VLOOKUP(DATE(YEAR(G676),MONTH(G676),DAY(G676)),Virkedager!C:G,2,0)=DATE(YEAR(G676),MONTH(G676),DAY(G676)),OFFSET('SLA-parameter DRIFT'!$A$1,R676,Q676-1),OFFSET('SLA-parameter DRIFT'!$A$1,3,Q676-1))</f>
        <v>#N/A</v>
      </c>
      <c r="U676" s="182" t="e">
        <f t="shared" ca="1" si="55"/>
        <v>#N/A</v>
      </c>
      <c r="V676" s="92" t="str">
        <f t="shared" si="51"/>
        <v/>
      </c>
      <c r="W676" s="192"/>
      <c r="Y676" s="193"/>
      <c r="Z676" s="193"/>
    </row>
    <row r="677" spans="2:26" s="60" customFormat="1" ht="15" x14ac:dyDescent="0.25">
      <c r="B677" s="183"/>
      <c r="C677" s="184"/>
      <c r="D677" s="80"/>
      <c r="E677" s="81"/>
      <c r="F677" s="86"/>
      <c r="G677" s="185"/>
      <c r="H677" s="82"/>
      <c r="I677" s="185"/>
      <c r="J677" s="82"/>
      <c r="K677" s="186"/>
      <c r="L677" s="187"/>
      <c r="M677" s="188" t="str">
        <f>IF(ISBLANK(E677),"",IF(E677&lt;&gt;"VULA Basis","Ikke viktig",IF(ISNUMBER(MATCH(D677,Postnummer!A:A,0)),VLOOKUP(D677,Postnummer!A:D,4,0),"Distrikt")))</f>
        <v/>
      </c>
      <c r="N677" s="188">
        <f t="shared" si="52"/>
        <v>0</v>
      </c>
      <c r="O677" s="188">
        <f t="shared" si="53"/>
        <v>0</v>
      </c>
      <c r="P677" s="189" t="str">
        <f t="shared" si="54"/>
        <v/>
      </c>
      <c r="Q677" s="182" t="e">
        <f>MATCH(P677,'SLA-parameter DRIFT'!$2:$2,0)</f>
        <v>#N/A</v>
      </c>
      <c r="R677" s="182" t="e">
        <f ca="1">MATCH(TIME(HOUR(H677),MINUTE(H677),SECOND(H677)),OFFSET('SLA-parameter DRIFT'!$A$1,0,Q677-1,1000,1))</f>
        <v>#N/A</v>
      </c>
      <c r="S677" s="190" t="e">
        <f ca="1">DATE(YEAR(T677),MONTH(T677),DAY(T677))
+VLOOKUP(TIME(HOUR(T677),MINUTE(T677)-1,0),OFFSET('SLA-parameter DRIFT'!$A$1,2,Q677-1,4,3),3)
+VLOOKUP(TIME(HOUR(T677),MINUTE(T677)-1,0),OFFSET('SLA-parameter DRIFT'!$A$1,2,Q677-1,4,3),2)</f>
        <v>#N/A</v>
      </c>
      <c r="T677" s="191" t="e">
        <f ca="1">VLOOKUP(DATE(YEAR(G677),MONTH(G677),DAY(G677)),Virkedager!C:G,2,0)+
IF(VLOOKUP(DATE(YEAR(G677),MONTH(G677),DAY(G677)),Virkedager!C:G,2,0)=DATE(YEAR(G677),MONTH(G677),DAY(G677)),OFFSET('SLA-parameter DRIFT'!$A$1,R677,Q677-1),OFFSET('SLA-parameter DRIFT'!$A$1,3,Q677-1))</f>
        <v>#N/A</v>
      </c>
      <c r="U677" s="182" t="e">
        <f t="shared" ca="1" si="55"/>
        <v>#N/A</v>
      </c>
      <c r="V677" s="92" t="str">
        <f t="shared" si="51"/>
        <v/>
      </c>
      <c r="W677" s="192"/>
      <c r="Y677" s="193"/>
      <c r="Z677" s="193"/>
    </row>
    <row r="678" spans="2:26" s="60" customFormat="1" ht="15" x14ac:dyDescent="0.25">
      <c r="B678" s="183"/>
      <c r="C678" s="184"/>
      <c r="D678" s="80"/>
      <c r="E678" s="81"/>
      <c r="F678" s="86"/>
      <c r="G678" s="185"/>
      <c r="H678" s="82"/>
      <c r="I678" s="185"/>
      <c r="J678" s="82"/>
      <c r="K678" s="186"/>
      <c r="L678" s="187"/>
      <c r="M678" s="188" t="str">
        <f>IF(ISBLANK(E678),"",IF(E678&lt;&gt;"VULA Basis","Ikke viktig",IF(ISNUMBER(MATCH(D678,Postnummer!A:A,0)),VLOOKUP(D678,Postnummer!A:D,4,0),"Distrikt")))</f>
        <v/>
      </c>
      <c r="N678" s="188">
        <f t="shared" si="52"/>
        <v>0</v>
      </c>
      <c r="O678" s="188">
        <f t="shared" si="53"/>
        <v>0</v>
      </c>
      <c r="P678" s="189" t="str">
        <f t="shared" si="54"/>
        <v/>
      </c>
      <c r="Q678" s="182" t="e">
        <f>MATCH(P678,'SLA-parameter DRIFT'!$2:$2,0)</f>
        <v>#N/A</v>
      </c>
      <c r="R678" s="182" t="e">
        <f ca="1">MATCH(TIME(HOUR(H678),MINUTE(H678),SECOND(H678)),OFFSET('SLA-parameter DRIFT'!$A$1,0,Q678-1,1000,1))</f>
        <v>#N/A</v>
      </c>
      <c r="S678" s="190" t="e">
        <f ca="1">DATE(YEAR(T678),MONTH(T678),DAY(T678))
+VLOOKUP(TIME(HOUR(T678),MINUTE(T678)-1,0),OFFSET('SLA-parameter DRIFT'!$A$1,2,Q678-1,4,3),3)
+VLOOKUP(TIME(HOUR(T678),MINUTE(T678)-1,0),OFFSET('SLA-parameter DRIFT'!$A$1,2,Q678-1,4,3),2)</f>
        <v>#N/A</v>
      </c>
      <c r="T678" s="191" t="e">
        <f ca="1">VLOOKUP(DATE(YEAR(G678),MONTH(G678),DAY(G678)),Virkedager!C:G,2,0)+
IF(VLOOKUP(DATE(YEAR(G678),MONTH(G678),DAY(G678)),Virkedager!C:G,2,0)=DATE(YEAR(G678),MONTH(G678),DAY(G678)),OFFSET('SLA-parameter DRIFT'!$A$1,R678,Q678-1),OFFSET('SLA-parameter DRIFT'!$A$1,3,Q678-1))</f>
        <v>#N/A</v>
      </c>
      <c r="U678" s="182" t="e">
        <f t="shared" ca="1" si="55"/>
        <v>#N/A</v>
      </c>
      <c r="V678" s="92" t="str">
        <f t="shared" si="51"/>
        <v/>
      </c>
      <c r="W678" s="192"/>
      <c r="Y678" s="193"/>
      <c r="Z678" s="193"/>
    </row>
    <row r="679" spans="2:26" s="60" customFormat="1" ht="15" x14ac:dyDescent="0.25">
      <c r="B679" s="183"/>
      <c r="C679" s="184"/>
      <c r="D679" s="80"/>
      <c r="E679" s="81"/>
      <c r="F679" s="86"/>
      <c r="G679" s="185"/>
      <c r="H679" s="82"/>
      <c r="I679" s="185"/>
      <c r="J679" s="82"/>
      <c r="K679" s="186"/>
      <c r="L679" s="187"/>
      <c r="M679" s="188" t="str">
        <f>IF(ISBLANK(E679),"",IF(E679&lt;&gt;"VULA Basis","Ikke viktig",IF(ISNUMBER(MATCH(D679,Postnummer!A:A,0)),VLOOKUP(D679,Postnummer!A:D,4,0),"Distrikt")))</f>
        <v/>
      </c>
      <c r="N679" s="188">
        <f t="shared" si="52"/>
        <v>0</v>
      </c>
      <c r="O679" s="188">
        <f t="shared" si="53"/>
        <v>0</v>
      </c>
      <c r="P679" s="189" t="str">
        <f t="shared" si="54"/>
        <v/>
      </c>
      <c r="Q679" s="182" t="e">
        <f>MATCH(P679,'SLA-parameter DRIFT'!$2:$2,0)</f>
        <v>#N/A</v>
      </c>
      <c r="R679" s="182" t="e">
        <f ca="1">MATCH(TIME(HOUR(H679),MINUTE(H679),SECOND(H679)),OFFSET('SLA-parameter DRIFT'!$A$1,0,Q679-1,1000,1))</f>
        <v>#N/A</v>
      </c>
      <c r="S679" s="190" t="e">
        <f ca="1">DATE(YEAR(T679),MONTH(T679),DAY(T679))
+VLOOKUP(TIME(HOUR(T679),MINUTE(T679)-1,0),OFFSET('SLA-parameter DRIFT'!$A$1,2,Q679-1,4,3),3)
+VLOOKUP(TIME(HOUR(T679),MINUTE(T679)-1,0),OFFSET('SLA-parameter DRIFT'!$A$1,2,Q679-1,4,3),2)</f>
        <v>#N/A</v>
      </c>
      <c r="T679" s="191" t="e">
        <f ca="1">VLOOKUP(DATE(YEAR(G679),MONTH(G679),DAY(G679)),Virkedager!C:G,2,0)+
IF(VLOOKUP(DATE(YEAR(G679),MONTH(G679),DAY(G679)),Virkedager!C:G,2,0)=DATE(YEAR(G679),MONTH(G679),DAY(G679)),OFFSET('SLA-parameter DRIFT'!$A$1,R679,Q679-1),OFFSET('SLA-parameter DRIFT'!$A$1,3,Q679-1))</f>
        <v>#N/A</v>
      </c>
      <c r="U679" s="182" t="e">
        <f t="shared" ca="1" si="55"/>
        <v>#N/A</v>
      </c>
      <c r="V679" s="92" t="str">
        <f t="shared" si="51"/>
        <v/>
      </c>
      <c r="W679" s="192"/>
      <c r="Y679" s="193"/>
      <c r="Z679" s="193"/>
    </row>
    <row r="680" spans="2:26" s="60" customFormat="1" ht="15" x14ac:dyDescent="0.25">
      <c r="B680" s="183"/>
      <c r="C680" s="184"/>
      <c r="D680" s="80"/>
      <c r="E680" s="81"/>
      <c r="F680" s="86"/>
      <c r="G680" s="185"/>
      <c r="H680" s="82"/>
      <c r="I680" s="185"/>
      <c r="J680" s="82"/>
      <c r="K680" s="186"/>
      <c r="L680" s="187"/>
      <c r="M680" s="188" t="str">
        <f>IF(ISBLANK(E680),"",IF(E680&lt;&gt;"VULA Basis","Ikke viktig",IF(ISNUMBER(MATCH(D680,Postnummer!A:A,0)),VLOOKUP(D680,Postnummer!A:D,4,0),"Distrikt")))</f>
        <v/>
      </c>
      <c r="N680" s="188">
        <f t="shared" si="52"/>
        <v>0</v>
      </c>
      <c r="O680" s="188">
        <f t="shared" si="53"/>
        <v>0</v>
      </c>
      <c r="P680" s="189" t="str">
        <f t="shared" si="54"/>
        <v/>
      </c>
      <c r="Q680" s="182" t="e">
        <f>MATCH(P680,'SLA-parameter DRIFT'!$2:$2,0)</f>
        <v>#N/A</v>
      </c>
      <c r="R680" s="182" t="e">
        <f ca="1">MATCH(TIME(HOUR(H680),MINUTE(H680),SECOND(H680)),OFFSET('SLA-parameter DRIFT'!$A$1,0,Q680-1,1000,1))</f>
        <v>#N/A</v>
      </c>
      <c r="S680" s="190" t="e">
        <f ca="1">DATE(YEAR(T680),MONTH(T680),DAY(T680))
+VLOOKUP(TIME(HOUR(T680),MINUTE(T680)-1,0),OFFSET('SLA-parameter DRIFT'!$A$1,2,Q680-1,4,3),3)
+VLOOKUP(TIME(HOUR(T680),MINUTE(T680)-1,0),OFFSET('SLA-parameter DRIFT'!$A$1,2,Q680-1,4,3),2)</f>
        <v>#N/A</v>
      </c>
      <c r="T680" s="191" t="e">
        <f ca="1">VLOOKUP(DATE(YEAR(G680),MONTH(G680),DAY(G680)),Virkedager!C:G,2,0)+
IF(VLOOKUP(DATE(YEAR(G680),MONTH(G680),DAY(G680)),Virkedager!C:G,2,0)=DATE(YEAR(G680),MONTH(G680),DAY(G680)),OFFSET('SLA-parameter DRIFT'!$A$1,R680,Q680-1),OFFSET('SLA-parameter DRIFT'!$A$1,3,Q680-1))</f>
        <v>#N/A</v>
      </c>
      <c r="U680" s="182" t="e">
        <f t="shared" ca="1" si="55"/>
        <v>#N/A</v>
      </c>
      <c r="V680" s="92" t="str">
        <f t="shared" si="51"/>
        <v/>
      </c>
      <c r="W680" s="192"/>
      <c r="Y680" s="193"/>
      <c r="Z680" s="193"/>
    </row>
    <row r="681" spans="2:26" s="60" customFormat="1" ht="15" x14ac:dyDescent="0.25">
      <c r="B681" s="183"/>
      <c r="C681" s="184"/>
      <c r="D681" s="80"/>
      <c r="E681" s="81"/>
      <c r="F681" s="86"/>
      <c r="G681" s="185"/>
      <c r="H681" s="82"/>
      <c r="I681" s="185"/>
      <c r="J681" s="82"/>
      <c r="K681" s="186"/>
      <c r="L681" s="187"/>
      <c r="M681" s="188" t="str">
        <f>IF(ISBLANK(E681),"",IF(E681&lt;&gt;"VULA Basis","Ikke viktig",IF(ISNUMBER(MATCH(D681,Postnummer!A:A,0)),VLOOKUP(D681,Postnummer!A:D,4,0),"Distrikt")))</f>
        <v/>
      </c>
      <c r="N681" s="188">
        <f t="shared" si="52"/>
        <v>0</v>
      </c>
      <c r="O681" s="188">
        <f t="shared" si="53"/>
        <v>0</v>
      </c>
      <c r="P681" s="189" t="str">
        <f t="shared" si="54"/>
        <v/>
      </c>
      <c r="Q681" s="182" t="e">
        <f>MATCH(P681,'SLA-parameter DRIFT'!$2:$2,0)</f>
        <v>#N/A</v>
      </c>
      <c r="R681" s="182" t="e">
        <f ca="1">MATCH(TIME(HOUR(H681),MINUTE(H681),SECOND(H681)),OFFSET('SLA-parameter DRIFT'!$A$1,0,Q681-1,1000,1))</f>
        <v>#N/A</v>
      </c>
      <c r="S681" s="190" t="e">
        <f ca="1">DATE(YEAR(T681),MONTH(T681),DAY(T681))
+VLOOKUP(TIME(HOUR(T681),MINUTE(T681)-1,0),OFFSET('SLA-parameter DRIFT'!$A$1,2,Q681-1,4,3),3)
+VLOOKUP(TIME(HOUR(T681),MINUTE(T681)-1,0),OFFSET('SLA-parameter DRIFT'!$A$1,2,Q681-1,4,3),2)</f>
        <v>#N/A</v>
      </c>
      <c r="T681" s="191" t="e">
        <f ca="1">VLOOKUP(DATE(YEAR(G681),MONTH(G681),DAY(G681)),Virkedager!C:G,2,0)+
IF(VLOOKUP(DATE(YEAR(G681),MONTH(G681),DAY(G681)),Virkedager!C:G,2,0)=DATE(YEAR(G681),MONTH(G681),DAY(G681)),OFFSET('SLA-parameter DRIFT'!$A$1,R681,Q681-1),OFFSET('SLA-parameter DRIFT'!$A$1,3,Q681-1))</f>
        <v>#N/A</v>
      </c>
      <c r="U681" s="182" t="e">
        <f t="shared" ca="1" si="55"/>
        <v>#N/A</v>
      </c>
      <c r="V681" s="92" t="str">
        <f t="shared" si="51"/>
        <v/>
      </c>
      <c r="W681" s="192"/>
      <c r="Y681" s="193"/>
      <c r="Z681" s="193"/>
    </row>
    <row r="682" spans="2:26" s="60" customFormat="1" ht="15" x14ac:dyDescent="0.25">
      <c r="B682" s="183"/>
      <c r="C682" s="184"/>
      <c r="D682" s="80"/>
      <c r="E682" s="81"/>
      <c r="F682" s="86"/>
      <c r="G682" s="185"/>
      <c r="H682" s="82"/>
      <c r="I682" s="185"/>
      <c r="J682" s="82"/>
      <c r="K682" s="186"/>
      <c r="L682" s="187"/>
      <c r="M682" s="188" t="str">
        <f>IF(ISBLANK(E682),"",IF(E682&lt;&gt;"VULA Basis","Ikke viktig",IF(ISNUMBER(MATCH(D682,Postnummer!A:A,0)),VLOOKUP(D682,Postnummer!A:D,4,0),"Distrikt")))</f>
        <v/>
      </c>
      <c r="N682" s="188">
        <f t="shared" si="52"/>
        <v>0</v>
      </c>
      <c r="O682" s="188">
        <f t="shared" si="53"/>
        <v>0</v>
      </c>
      <c r="P682" s="189" t="str">
        <f t="shared" si="54"/>
        <v/>
      </c>
      <c r="Q682" s="182" t="e">
        <f>MATCH(P682,'SLA-parameter DRIFT'!$2:$2,0)</f>
        <v>#N/A</v>
      </c>
      <c r="R682" s="182" t="e">
        <f ca="1">MATCH(TIME(HOUR(H682),MINUTE(H682),SECOND(H682)),OFFSET('SLA-parameter DRIFT'!$A$1,0,Q682-1,1000,1))</f>
        <v>#N/A</v>
      </c>
      <c r="S682" s="190" t="e">
        <f ca="1">DATE(YEAR(T682),MONTH(T682),DAY(T682))
+VLOOKUP(TIME(HOUR(T682),MINUTE(T682)-1,0),OFFSET('SLA-parameter DRIFT'!$A$1,2,Q682-1,4,3),3)
+VLOOKUP(TIME(HOUR(T682),MINUTE(T682)-1,0),OFFSET('SLA-parameter DRIFT'!$A$1,2,Q682-1,4,3),2)</f>
        <v>#N/A</v>
      </c>
      <c r="T682" s="191" t="e">
        <f ca="1">VLOOKUP(DATE(YEAR(G682),MONTH(G682),DAY(G682)),Virkedager!C:G,2,0)+
IF(VLOOKUP(DATE(YEAR(G682),MONTH(G682),DAY(G682)),Virkedager!C:G,2,0)=DATE(YEAR(G682),MONTH(G682),DAY(G682)),OFFSET('SLA-parameter DRIFT'!$A$1,R682,Q682-1),OFFSET('SLA-parameter DRIFT'!$A$1,3,Q682-1))</f>
        <v>#N/A</v>
      </c>
      <c r="U682" s="182" t="e">
        <f t="shared" ca="1" si="55"/>
        <v>#N/A</v>
      </c>
      <c r="V682" s="92" t="str">
        <f t="shared" si="51"/>
        <v/>
      </c>
      <c r="W682" s="192"/>
      <c r="Y682" s="193"/>
      <c r="Z682" s="193"/>
    </row>
    <row r="683" spans="2:26" s="60" customFormat="1" ht="15" x14ac:dyDescent="0.25">
      <c r="B683" s="183"/>
      <c r="C683" s="184"/>
      <c r="D683" s="80"/>
      <c r="E683" s="81"/>
      <c r="F683" s="86"/>
      <c r="G683" s="185"/>
      <c r="H683" s="82"/>
      <c r="I683" s="185"/>
      <c r="J683" s="82"/>
      <c r="K683" s="186"/>
      <c r="L683" s="187"/>
      <c r="M683" s="188" t="str">
        <f>IF(ISBLANK(E683),"",IF(E683&lt;&gt;"VULA Basis","Ikke viktig",IF(ISNUMBER(MATCH(D683,Postnummer!A:A,0)),VLOOKUP(D683,Postnummer!A:D,4,0),"Distrikt")))</f>
        <v/>
      </c>
      <c r="N683" s="188">
        <f t="shared" si="52"/>
        <v>0</v>
      </c>
      <c r="O683" s="188">
        <f t="shared" si="53"/>
        <v>0</v>
      </c>
      <c r="P683" s="189" t="str">
        <f t="shared" si="54"/>
        <v/>
      </c>
      <c r="Q683" s="182" t="e">
        <f>MATCH(P683,'SLA-parameter DRIFT'!$2:$2,0)</f>
        <v>#N/A</v>
      </c>
      <c r="R683" s="182" t="e">
        <f ca="1">MATCH(TIME(HOUR(H683),MINUTE(H683),SECOND(H683)),OFFSET('SLA-parameter DRIFT'!$A$1,0,Q683-1,1000,1))</f>
        <v>#N/A</v>
      </c>
      <c r="S683" s="190" t="e">
        <f ca="1">DATE(YEAR(T683),MONTH(T683),DAY(T683))
+VLOOKUP(TIME(HOUR(T683),MINUTE(T683)-1,0),OFFSET('SLA-parameter DRIFT'!$A$1,2,Q683-1,4,3),3)
+VLOOKUP(TIME(HOUR(T683),MINUTE(T683)-1,0),OFFSET('SLA-parameter DRIFT'!$A$1,2,Q683-1,4,3),2)</f>
        <v>#N/A</v>
      </c>
      <c r="T683" s="191" t="e">
        <f ca="1">VLOOKUP(DATE(YEAR(G683),MONTH(G683),DAY(G683)),Virkedager!C:G,2,0)+
IF(VLOOKUP(DATE(YEAR(G683),MONTH(G683),DAY(G683)),Virkedager!C:G,2,0)=DATE(YEAR(G683),MONTH(G683),DAY(G683)),OFFSET('SLA-parameter DRIFT'!$A$1,R683,Q683-1),OFFSET('SLA-parameter DRIFT'!$A$1,3,Q683-1))</f>
        <v>#N/A</v>
      </c>
      <c r="U683" s="182" t="e">
        <f t="shared" ca="1" si="55"/>
        <v>#N/A</v>
      </c>
      <c r="V683" s="92" t="str">
        <f t="shared" si="51"/>
        <v/>
      </c>
      <c r="W683" s="192"/>
      <c r="Y683" s="193"/>
      <c r="Z683" s="193"/>
    </row>
    <row r="684" spans="2:26" s="60" customFormat="1" ht="15" x14ac:dyDescent="0.25">
      <c r="B684" s="183"/>
      <c r="C684" s="184"/>
      <c r="D684" s="80"/>
      <c r="E684" s="81"/>
      <c r="F684" s="86"/>
      <c r="G684" s="185"/>
      <c r="H684" s="82"/>
      <c r="I684" s="185"/>
      <c r="J684" s="82"/>
      <c r="K684" s="186"/>
      <c r="L684" s="187"/>
      <c r="M684" s="188" t="str">
        <f>IF(ISBLANK(E684),"",IF(E684&lt;&gt;"VULA Basis","Ikke viktig",IF(ISNUMBER(MATCH(D684,Postnummer!A:A,0)),VLOOKUP(D684,Postnummer!A:D,4,0),"Distrikt")))</f>
        <v/>
      </c>
      <c r="N684" s="188">
        <f t="shared" si="52"/>
        <v>0</v>
      </c>
      <c r="O684" s="188">
        <f t="shared" si="53"/>
        <v>0</v>
      </c>
      <c r="P684" s="189" t="str">
        <f t="shared" si="54"/>
        <v/>
      </c>
      <c r="Q684" s="182" t="e">
        <f>MATCH(P684,'SLA-parameter DRIFT'!$2:$2,0)</f>
        <v>#N/A</v>
      </c>
      <c r="R684" s="182" t="e">
        <f ca="1">MATCH(TIME(HOUR(H684),MINUTE(H684),SECOND(H684)),OFFSET('SLA-parameter DRIFT'!$A$1,0,Q684-1,1000,1))</f>
        <v>#N/A</v>
      </c>
      <c r="S684" s="190" t="e">
        <f ca="1">DATE(YEAR(T684),MONTH(T684),DAY(T684))
+VLOOKUP(TIME(HOUR(T684),MINUTE(T684)-1,0),OFFSET('SLA-parameter DRIFT'!$A$1,2,Q684-1,4,3),3)
+VLOOKUP(TIME(HOUR(T684),MINUTE(T684)-1,0),OFFSET('SLA-parameter DRIFT'!$A$1,2,Q684-1,4,3),2)</f>
        <v>#N/A</v>
      </c>
      <c r="T684" s="191" t="e">
        <f ca="1">VLOOKUP(DATE(YEAR(G684),MONTH(G684),DAY(G684)),Virkedager!C:G,2,0)+
IF(VLOOKUP(DATE(YEAR(G684),MONTH(G684),DAY(G684)),Virkedager!C:G,2,0)=DATE(YEAR(G684),MONTH(G684),DAY(G684)),OFFSET('SLA-parameter DRIFT'!$A$1,R684,Q684-1),OFFSET('SLA-parameter DRIFT'!$A$1,3,Q684-1))</f>
        <v>#N/A</v>
      </c>
      <c r="U684" s="182" t="e">
        <f t="shared" ca="1" si="55"/>
        <v>#N/A</v>
      </c>
      <c r="V684" s="92" t="str">
        <f t="shared" si="51"/>
        <v/>
      </c>
      <c r="W684" s="192"/>
      <c r="Y684" s="193"/>
      <c r="Z684" s="193"/>
    </row>
    <row r="685" spans="2:26" s="60" customFormat="1" ht="15" x14ac:dyDescent="0.25">
      <c r="B685" s="183"/>
      <c r="C685" s="184"/>
      <c r="D685" s="80"/>
      <c r="E685" s="81"/>
      <c r="F685" s="86"/>
      <c r="G685" s="185"/>
      <c r="H685" s="82"/>
      <c r="I685" s="185"/>
      <c r="J685" s="82"/>
      <c r="K685" s="186"/>
      <c r="L685" s="187"/>
      <c r="M685" s="188" t="str">
        <f>IF(ISBLANK(E685),"",IF(E685&lt;&gt;"VULA Basis","Ikke viktig",IF(ISNUMBER(MATCH(D685,Postnummer!A:A,0)),VLOOKUP(D685,Postnummer!A:D,4,0),"Distrikt")))</f>
        <v/>
      </c>
      <c r="N685" s="188">
        <f t="shared" si="52"/>
        <v>0</v>
      </c>
      <c r="O685" s="188">
        <f t="shared" si="53"/>
        <v>0</v>
      </c>
      <c r="P685" s="189" t="str">
        <f t="shared" si="54"/>
        <v/>
      </c>
      <c r="Q685" s="182" t="e">
        <f>MATCH(P685,'SLA-parameter DRIFT'!$2:$2,0)</f>
        <v>#N/A</v>
      </c>
      <c r="R685" s="182" t="e">
        <f ca="1">MATCH(TIME(HOUR(H685),MINUTE(H685),SECOND(H685)),OFFSET('SLA-parameter DRIFT'!$A$1,0,Q685-1,1000,1))</f>
        <v>#N/A</v>
      </c>
      <c r="S685" s="190" t="e">
        <f ca="1">DATE(YEAR(T685),MONTH(T685),DAY(T685))
+VLOOKUP(TIME(HOUR(T685),MINUTE(T685)-1,0),OFFSET('SLA-parameter DRIFT'!$A$1,2,Q685-1,4,3),3)
+VLOOKUP(TIME(HOUR(T685),MINUTE(T685)-1,0),OFFSET('SLA-parameter DRIFT'!$A$1,2,Q685-1,4,3),2)</f>
        <v>#N/A</v>
      </c>
      <c r="T685" s="191" t="e">
        <f ca="1">VLOOKUP(DATE(YEAR(G685),MONTH(G685),DAY(G685)),Virkedager!C:G,2,0)+
IF(VLOOKUP(DATE(YEAR(G685),MONTH(G685),DAY(G685)),Virkedager!C:G,2,0)=DATE(YEAR(G685),MONTH(G685),DAY(G685)),OFFSET('SLA-parameter DRIFT'!$A$1,R685,Q685-1),OFFSET('SLA-parameter DRIFT'!$A$1,3,Q685-1))</f>
        <v>#N/A</v>
      </c>
      <c r="U685" s="182" t="e">
        <f t="shared" ca="1" si="55"/>
        <v>#N/A</v>
      </c>
      <c r="V685" s="92" t="str">
        <f t="shared" si="51"/>
        <v/>
      </c>
      <c r="W685" s="192"/>
      <c r="Y685" s="193"/>
      <c r="Z685" s="193"/>
    </row>
    <row r="686" spans="2:26" s="60" customFormat="1" ht="15" x14ac:dyDescent="0.25">
      <c r="B686" s="183"/>
      <c r="C686" s="184"/>
      <c r="D686" s="80"/>
      <c r="E686" s="81"/>
      <c r="F686" s="86"/>
      <c r="G686" s="185"/>
      <c r="H686" s="82"/>
      <c r="I686" s="185"/>
      <c r="J686" s="82"/>
      <c r="K686" s="186"/>
      <c r="L686" s="187"/>
      <c r="M686" s="188" t="str">
        <f>IF(ISBLANK(E686),"",IF(E686&lt;&gt;"VULA Basis","Ikke viktig",IF(ISNUMBER(MATCH(D686,Postnummer!A:A,0)),VLOOKUP(D686,Postnummer!A:D,4,0),"Distrikt")))</f>
        <v/>
      </c>
      <c r="N686" s="188">
        <f t="shared" si="52"/>
        <v>0</v>
      </c>
      <c r="O686" s="188">
        <f t="shared" si="53"/>
        <v>0</v>
      </c>
      <c r="P686" s="189" t="str">
        <f t="shared" si="54"/>
        <v/>
      </c>
      <c r="Q686" s="182" t="e">
        <f>MATCH(P686,'SLA-parameter DRIFT'!$2:$2,0)</f>
        <v>#N/A</v>
      </c>
      <c r="R686" s="182" t="e">
        <f ca="1">MATCH(TIME(HOUR(H686),MINUTE(H686),SECOND(H686)),OFFSET('SLA-parameter DRIFT'!$A$1,0,Q686-1,1000,1))</f>
        <v>#N/A</v>
      </c>
      <c r="S686" s="190" t="e">
        <f ca="1">DATE(YEAR(T686),MONTH(T686),DAY(T686))
+VLOOKUP(TIME(HOUR(T686),MINUTE(T686)-1,0),OFFSET('SLA-parameter DRIFT'!$A$1,2,Q686-1,4,3),3)
+VLOOKUP(TIME(HOUR(T686),MINUTE(T686)-1,0),OFFSET('SLA-parameter DRIFT'!$A$1,2,Q686-1,4,3),2)</f>
        <v>#N/A</v>
      </c>
      <c r="T686" s="191" t="e">
        <f ca="1">VLOOKUP(DATE(YEAR(G686),MONTH(G686),DAY(G686)),Virkedager!C:G,2,0)+
IF(VLOOKUP(DATE(YEAR(G686),MONTH(G686),DAY(G686)),Virkedager!C:G,2,0)=DATE(YEAR(G686),MONTH(G686),DAY(G686)),OFFSET('SLA-parameter DRIFT'!$A$1,R686,Q686-1),OFFSET('SLA-parameter DRIFT'!$A$1,3,Q686-1))</f>
        <v>#N/A</v>
      </c>
      <c r="U686" s="182" t="e">
        <f t="shared" ca="1" si="55"/>
        <v>#N/A</v>
      </c>
      <c r="V686" s="92" t="str">
        <f t="shared" si="51"/>
        <v/>
      </c>
      <c r="W686" s="192"/>
      <c r="Y686" s="193"/>
      <c r="Z686" s="193"/>
    </row>
    <row r="687" spans="2:26" s="60" customFormat="1" ht="15" x14ac:dyDescent="0.25">
      <c r="B687" s="183"/>
      <c r="C687" s="184"/>
      <c r="D687" s="80"/>
      <c r="E687" s="81"/>
      <c r="F687" s="86"/>
      <c r="G687" s="185"/>
      <c r="H687" s="82"/>
      <c r="I687" s="185"/>
      <c r="J687" s="82"/>
      <c r="K687" s="186"/>
      <c r="L687" s="187"/>
      <c r="M687" s="188" t="str">
        <f>IF(ISBLANK(E687),"",IF(E687&lt;&gt;"VULA Basis","Ikke viktig",IF(ISNUMBER(MATCH(D687,Postnummer!A:A,0)),VLOOKUP(D687,Postnummer!A:D,4,0),"Distrikt")))</f>
        <v/>
      </c>
      <c r="N687" s="188">
        <f t="shared" si="52"/>
        <v>0</v>
      </c>
      <c r="O687" s="188">
        <f t="shared" si="53"/>
        <v>0</v>
      </c>
      <c r="P687" s="189" t="str">
        <f t="shared" si="54"/>
        <v/>
      </c>
      <c r="Q687" s="182" t="e">
        <f>MATCH(P687,'SLA-parameter DRIFT'!$2:$2,0)</f>
        <v>#N/A</v>
      </c>
      <c r="R687" s="182" t="e">
        <f ca="1">MATCH(TIME(HOUR(H687),MINUTE(H687),SECOND(H687)),OFFSET('SLA-parameter DRIFT'!$A$1,0,Q687-1,1000,1))</f>
        <v>#N/A</v>
      </c>
      <c r="S687" s="190" t="e">
        <f ca="1">DATE(YEAR(T687),MONTH(T687),DAY(T687))
+VLOOKUP(TIME(HOUR(T687),MINUTE(T687)-1,0),OFFSET('SLA-parameter DRIFT'!$A$1,2,Q687-1,4,3),3)
+VLOOKUP(TIME(HOUR(T687),MINUTE(T687)-1,0),OFFSET('SLA-parameter DRIFT'!$A$1,2,Q687-1,4,3),2)</f>
        <v>#N/A</v>
      </c>
      <c r="T687" s="191" t="e">
        <f ca="1">VLOOKUP(DATE(YEAR(G687),MONTH(G687),DAY(G687)),Virkedager!C:G,2,0)+
IF(VLOOKUP(DATE(YEAR(G687),MONTH(G687),DAY(G687)),Virkedager!C:G,2,0)=DATE(YEAR(G687),MONTH(G687),DAY(G687)),OFFSET('SLA-parameter DRIFT'!$A$1,R687,Q687-1),OFFSET('SLA-parameter DRIFT'!$A$1,3,Q687-1))</f>
        <v>#N/A</v>
      </c>
      <c r="U687" s="182" t="e">
        <f t="shared" ca="1" si="55"/>
        <v>#N/A</v>
      </c>
      <c r="V687" s="92" t="str">
        <f t="shared" si="51"/>
        <v/>
      </c>
      <c r="W687" s="192"/>
      <c r="Y687" s="193"/>
      <c r="Z687" s="193"/>
    </row>
    <row r="688" spans="2:26" s="60" customFormat="1" ht="15" x14ac:dyDescent="0.25">
      <c r="B688" s="183"/>
      <c r="C688" s="184"/>
      <c r="D688" s="80"/>
      <c r="E688" s="81"/>
      <c r="F688" s="86"/>
      <c r="G688" s="185"/>
      <c r="H688" s="82"/>
      <c r="I688" s="185"/>
      <c r="J688" s="82"/>
      <c r="K688" s="186"/>
      <c r="L688" s="187"/>
      <c r="M688" s="188" t="str">
        <f>IF(ISBLANK(E688),"",IF(E688&lt;&gt;"VULA Basis","Ikke viktig",IF(ISNUMBER(MATCH(D688,Postnummer!A:A,0)),VLOOKUP(D688,Postnummer!A:D,4,0),"Distrikt")))</f>
        <v/>
      </c>
      <c r="N688" s="188">
        <f t="shared" si="52"/>
        <v>0</v>
      </c>
      <c r="O688" s="188">
        <f t="shared" si="53"/>
        <v>0</v>
      </c>
      <c r="P688" s="189" t="str">
        <f t="shared" si="54"/>
        <v/>
      </c>
      <c r="Q688" s="182" t="e">
        <f>MATCH(P688,'SLA-parameter DRIFT'!$2:$2,0)</f>
        <v>#N/A</v>
      </c>
      <c r="R688" s="182" t="e">
        <f ca="1">MATCH(TIME(HOUR(H688),MINUTE(H688),SECOND(H688)),OFFSET('SLA-parameter DRIFT'!$A$1,0,Q688-1,1000,1))</f>
        <v>#N/A</v>
      </c>
      <c r="S688" s="190" t="e">
        <f ca="1">DATE(YEAR(T688),MONTH(T688),DAY(T688))
+VLOOKUP(TIME(HOUR(T688),MINUTE(T688)-1,0),OFFSET('SLA-parameter DRIFT'!$A$1,2,Q688-1,4,3),3)
+VLOOKUP(TIME(HOUR(T688),MINUTE(T688)-1,0),OFFSET('SLA-parameter DRIFT'!$A$1,2,Q688-1,4,3),2)</f>
        <v>#N/A</v>
      </c>
      <c r="T688" s="191" t="e">
        <f ca="1">VLOOKUP(DATE(YEAR(G688),MONTH(G688),DAY(G688)),Virkedager!C:G,2,0)+
IF(VLOOKUP(DATE(YEAR(G688),MONTH(G688),DAY(G688)),Virkedager!C:G,2,0)=DATE(YEAR(G688),MONTH(G688),DAY(G688)),OFFSET('SLA-parameter DRIFT'!$A$1,R688,Q688-1),OFFSET('SLA-parameter DRIFT'!$A$1,3,Q688-1))</f>
        <v>#N/A</v>
      </c>
      <c r="U688" s="182" t="e">
        <f t="shared" ca="1" si="55"/>
        <v>#N/A</v>
      </c>
      <c r="V688" s="92" t="str">
        <f t="shared" si="51"/>
        <v/>
      </c>
      <c r="W688" s="192"/>
      <c r="Y688" s="193"/>
      <c r="Z688" s="193"/>
    </row>
    <row r="689" spans="2:26" s="60" customFormat="1" ht="15" x14ac:dyDescent="0.25">
      <c r="B689" s="183"/>
      <c r="C689" s="184"/>
      <c r="D689" s="80"/>
      <c r="E689" s="81"/>
      <c r="F689" s="86"/>
      <c r="G689" s="185"/>
      <c r="H689" s="82"/>
      <c r="I689" s="185"/>
      <c r="J689" s="82"/>
      <c r="K689" s="186"/>
      <c r="L689" s="187"/>
      <c r="M689" s="188" t="str">
        <f>IF(ISBLANK(E689),"",IF(E689&lt;&gt;"VULA Basis","Ikke viktig",IF(ISNUMBER(MATCH(D689,Postnummer!A:A,0)),VLOOKUP(D689,Postnummer!A:D,4,0),"Distrikt")))</f>
        <v/>
      </c>
      <c r="N689" s="188">
        <f t="shared" si="52"/>
        <v>0</v>
      </c>
      <c r="O689" s="188">
        <f t="shared" si="53"/>
        <v>0</v>
      </c>
      <c r="P689" s="189" t="str">
        <f t="shared" si="54"/>
        <v/>
      </c>
      <c r="Q689" s="182" t="e">
        <f>MATCH(P689,'SLA-parameter DRIFT'!$2:$2,0)</f>
        <v>#N/A</v>
      </c>
      <c r="R689" s="182" t="e">
        <f ca="1">MATCH(TIME(HOUR(H689),MINUTE(H689),SECOND(H689)),OFFSET('SLA-parameter DRIFT'!$A$1,0,Q689-1,1000,1))</f>
        <v>#N/A</v>
      </c>
      <c r="S689" s="190" t="e">
        <f ca="1">DATE(YEAR(T689),MONTH(T689),DAY(T689))
+VLOOKUP(TIME(HOUR(T689),MINUTE(T689)-1,0),OFFSET('SLA-parameter DRIFT'!$A$1,2,Q689-1,4,3),3)
+VLOOKUP(TIME(HOUR(T689),MINUTE(T689)-1,0),OFFSET('SLA-parameter DRIFT'!$A$1,2,Q689-1,4,3),2)</f>
        <v>#N/A</v>
      </c>
      <c r="T689" s="191" t="e">
        <f ca="1">VLOOKUP(DATE(YEAR(G689),MONTH(G689),DAY(G689)),Virkedager!C:G,2,0)+
IF(VLOOKUP(DATE(YEAR(G689),MONTH(G689),DAY(G689)),Virkedager!C:G,2,0)=DATE(YEAR(G689),MONTH(G689),DAY(G689)),OFFSET('SLA-parameter DRIFT'!$A$1,R689,Q689-1),OFFSET('SLA-parameter DRIFT'!$A$1,3,Q689-1))</f>
        <v>#N/A</v>
      </c>
      <c r="U689" s="182" t="e">
        <f t="shared" ca="1" si="55"/>
        <v>#N/A</v>
      </c>
      <c r="V689" s="92" t="str">
        <f t="shared" si="51"/>
        <v/>
      </c>
      <c r="W689" s="192"/>
      <c r="Y689" s="193"/>
      <c r="Z689" s="193"/>
    </row>
    <row r="690" spans="2:26" s="60" customFormat="1" ht="15" x14ac:dyDescent="0.25">
      <c r="B690" s="183"/>
      <c r="C690" s="184"/>
      <c r="D690" s="80"/>
      <c r="E690" s="81"/>
      <c r="F690" s="86"/>
      <c r="G690" s="185"/>
      <c r="H690" s="82"/>
      <c r="I690" s="185"/>
      <c r="J690" s="82"/>
      <c r="K690" s="186"/>
      <c r="L690" s="187"/>
      <c r="M690" s="188" t="str">
        <f>IF(ISBLANK(E690),"",IF(E690&lt;&gt;"VULA Basis","Ikke viktig",IF(ISNUMBER(MATCH(D690,Postnummer!A:A,0)),VLOOKUP(D690,Postnummer!A:D,4,0),"Distrikt")))</f>
        <v/>
      </c>
      <c r="N690" s="188">
        <f t="shared" si="52"/>
        <v>0</v>
      </c>
      <c r="O690" s="188">
        <f t="shared" si="53"/>
        <v>0</v>
      </c>
      <c r="P690" s="189" t="str">
        <f t="shared" si="54"/>
        <v/>
      </c>
      <c r="Q690" s="182" t="e">
        <f>MATCH(P690,'SLA-parameter DRIFT'!$2:$2,0)</f>
        <v>#N/A</v>
      </c>
      <c r="R690" s="182" t="e">
        <f ca="1">MATCH(TIME(HOUR(H690),MINUTE(H690),SECOND(H690)),OFFSET('SLA-parameter DRIFT'!$A$1,0,Q690-1,1000,1))</f>
        <v>#N/A</v>
      </c>
      <c r="S690" s="190" t="e">
        <f ca="1">DATE(YEAR(T690),MONTH(T690),DAY(T690))
+VLOOKUP(TIME(HOUR(T690),MINUTE(T690)-1,0),OFFSET('SLA-parameter DRIFT'!$A$1,2,Q690-1,4,3),3)
+VLOOKUP(TIME(HOUR(T690),MINUTE(T690)-1,0),OFFSET('SLA-parameter DRIFT'!$A$1,2,Q690-1,4,3),2)</f>
        <v>#N/A</v>
      </c>
      <c r="T690" s="191" t="e">
        <f ca="1">VLOOKUP(DATE(YEAR(G690),MONTH(G690),DAY(G690)),Virkedager!C:G,2,0)+
IF(VLOOKUP(DATE(YEAR(G690),MONTH(G690),DAY(G690)),Virkedager!C:G,2,0)=DATE(YEAR(G690),MONTH(G690),DAY(G690)),OFFSET('SLA-parameter DRIFT'!$A$1,R690,Q690-1),OFFSET('SLA-parameter DRIFT'!$A$1,3,Q690-1))</f>
        <v>#N/A</v>
      </c>
      <c r="U690" s="182" t="e">
        <f t="shared" ca="1" si="55"/>
        <v>#N/A</v>
      </c>
      <c r="V690" s="92" t="str">
        <f t="shared" si="51"/>
        <v/>
      </c>
      <c r="W690" s="192"/>
      <c r="Y690" s="193"/>
      <c r="Z690" s="193"/>
    </row>
    <row r="691" spans="2:26" s="60" customFormat="1" ht="15" x14ac:dyDescent="0.25">
      <c r="B691" s="183"/>
      <c r="C691" s="184"/>
      <c r="D691" s="80"/>
      <c r="E691" s="81"/>
      <c r="F691" s="86"/>
      <c r="G691" s="185"/>
      <c r="H691" s="82"/>
      <c r="I691" s="185"/>
      <c r="J691" s="82"/>
      <c r="K691" s="186"/>
      <c r="L691" s="187"/>
      <c r="M691" s="188" t="str">
        <f>IF(ISBLANK(E691),"",IF(E691&lt;&gt;"VULA Basis","Ikke viktig",IF(ISNUMBER(MATCH(D691,Postnummer!A:A,0)),VLOOKUP(D691,Postnummer!A:D,4,0),"Distrikt")))</f>
        <v/>
      </c>
      <c r="N691" s="188">
        <f t="shared" si="52"/>
        <v>0</v>
      </c>
      <c r="O691" s="188">
        <f t="shared" si="53"/>
        <v>0</v>
      </c>
      <c r="P691" s="189" t="str">
        <f t="shared" si="54"/>
        <v/>
      </c>
      <c r="Q691" s="182" t="e">
        <f>MATCH(P691,'SLA-parameter DRIFT'!$2:$2,0)</f>
        <v>#N/A</v>
      </c>
      <c r="R691" s="182" t="e">
        <f ca="1">MATCH(TIME(HOUR(H691),MINUTE(H691),SECOND(H691)),OFFSET('SLA-parameter DRIFT'!$A$1,0,Q691-1,1000,1))</f>
        <v>#N/A</v>
      </c>
      <c r="S691" s="190" t="e">
        <f ca="1">DATE(YEAR(T691),MONTH(T691),DAY(T691))
+VLOOKUP(TIME(HOUR(T691),MINUTE(T691)-1,0),OFFSET('SLA-parameter DRIFT'!$A$1,2,Q691-1,4,3),3)
+VLOOKUP(TIME(HOUR(T691),MINUTE(T691)-1,0),OFFSET('SLA-parameter DRIFT'!$A$1,2,Q691-1,4,3),2)</f>
        <v>#N/A</v>
      </c>
      <c r="T691" s="191" t="e">
        <f ca="1">VLOOKUP(DATE(YEAR(G691),MONTH(G691),DAY(G691)),Virkedager!C:G,2,0)+
IF(VLOOKUP(DATE(YEAR(G691),MONTH(G691),DAY(G691)),Virkedager!C:G,2,0)=DATE(YEAR(G691),MONTH(G691),DAY(G691)),OFFSET('SLA-parameter DRIFT'!$A$1,R691,Q691-1),OFFSET('SLA-parameter DRIFT'!$A$1,3,Q691-1))</f>
        <v>#N/A</v>
      </c>
      <c r="U691" s="182" t="e">
        <f t="shared" ca="1" si="55"/>
        <v>#N/A</v>
      </c>
      <c r="V691" s="92" t="str">
        <f t="shared" si="51"/>
        <v/>
      </c>
      <c r="W691" s="192"/>
      <c r="Y691" s="193"/>
      <c r="Z691" s="193"/>
    </row>
    <row r="692" spans="2:26" s="60" customFormat="1" ht="15" x14ac:dyDescent="0.25">
      <c r="B692" s="183"/>
      <c r="C692" s="184"/>
      <c r="D692" s="80"/>
      <c r="E692" s="81"/>
      <c r="F692" s="86"/>
      <c r="G692" s="185"/>
      <c r="H692" s="82"/>
      <c r="I692" s="185"/>
      <c r="J692" s="82"/>
      <c r="K692" s="186"/>
      <c r="L692" s="187"/>
      <c r="M692" s="188" t="str">
        <f>IF(ISBLANK(E692),"",IF(E692&lt;&gt;"VULA Basis","Ikke viktig",IF(ISNUMBER(MATCH(D692,Postnummer!A:A,0)),VLOOKUP(D692,Postnummer!A:D,4,0),"Distrikt")))</f>
        <v/>
      </c>
      <c r="N692" s="188">
        <f t="shared" si="52"/>
        <v>0</v>
      </c>
      <c r="O692" s="188">
        <f t="shared" si="53"/>
        <v>0</v>
      </c>
      <c r="P692" s="189" t="str">
        <f t="shared" si="54"/>
        <v/>
      </c>
      <c r="Q692" s="182" t="e">
        <f>MATCH(P692,'SLA-parameter DRIFT'!$2:$2,0)</f>
        <v>#N/A</v>
      </c>
      <c r="R692" s="182" t="e">
        <f ca="1">MATCH(TIME(HOUR(H692),MINUTE(H692),SECOND(H692)),OFFSET('SLA-parameter DRIFT'!$A$1,0,Q692-1,1000,1))</f>
        <v>#N/A</v>
      </c>
      <c r="S692" s="190" t="e">
        <f ca="1">DATE(YEAR(T692),MONTH(T692),DAY(T692))
+VLOOKUP(TIME(HOUR(T692),MINUTE(T692)-1,0),OFFSET('SLA-parameter DRIFT'!$A$1,2,Q692-1,4,3),3)
+VLOOKUP(TIME(HOUR(T692),MINUTE(T692)-1,0),OFFSET('SLA-parameter DRIFT'!$A$1,2,Q692-1,4,3),2)</f>
        <v>#N/A</v>
      </c>
      <c r="T692" s="191" t="e">
        <f ca="1">VLOOKUP(DATE(YEAR(G692),MONTH(G692),DAY(G692)),Virkedager!C:G,2,0)+
IF(VLOOKUP(DATE(YEAR(G692),MONTH(G692),DAY(G692)),Virkedager!C:G,2,0)=DATE(YEAR(G692),MONTH(G692),DAY(G692)),OFFSET('SLA-parameter DRIFT'!$A$1,R692,Q692-1),OFFSET('SLA-parameter DRIFT'!$A$1,3,Q692-1))</f>
        <v>#N/A</v>
      </c>
      <c r="U692" s="182" t="e">
        <f t="shared" ca="1" si="55"/>
        <v>#N/A</v>
      </c>
      <c r="V692" s="92" t="str">
        <f t="shared" si="51"/>
        <v/>
      </c>
      <c r="W692" s="192"/>
      <c r="Y692" s="193"/>
      <c r="Z692" s="193"/>
    </row>
    <row r="693" spans="2:26" s="60" customFormat="1" ht="15" x14ac:dyDescent="0.25">
      <c r="B693" s="183"/>
      <c r="C693" s="184"/>
      <c r="D693" s="80"/>
      <c r="E693" s="81"/>
      <c r="F693" s="86"/>
      <c r="G693" s="185"/>
      <c r="H693" s="82"/>
      <c r="I693" s="185"/>
      <c r="J693" s="82"/>
      <c r="K693" s="186"/>
      <c r="L693" s="187"/>
      <c r="M693" s="188" t="str">
        <f>IF(ISBLANK(E693),"",IF(E693&lt;&gt;"VULA Basis","Ikke viktig",IF(ISNUMBER(MATCH(D693,Postnummer!A:A,0)),VLOOKUP(D693,Postnummer!A:D,4,0),"Distrikt")))</f>
        <v/>
      </c>
      <c r="N693" s="188">
        <f t="shared" si="52"/>
        <v>0</v>
      </c>
      <c r="O693" s="188">
        <f t="shared" si="53"/>
        <v>0</v>
      </c>
      <c r="P693" s="189" t="str">
        <f t="shared" si="54"/>
        <v/>
      </c>
      <c r="Q693" s="182" t="e">
        <f>MATCH(P693,'SLA-parameter DRIFT'!$2:$2,0)</f>
        <v>#N/A</v>
      </c>
      <c r="R693" s="182" t="e">
        <f ca="1">MATCH(TIME(HOUR(H693),MINUTE(H693),SECOND(H693)),OFFSET('SLA-parameter DRIFT'!$A$1,0,Q693-1,1000,1))</f>
        <v>#N/A</v>
      </c>
      <c r="S693" s="190" t="e">
        <f ca="1">DATE(YEAR(T693),MONTH(T693),DAY(T693))
+VLOOKUP(TIME(HOUR(T693),MINUTE(T693)-1,0),OFFSET('SLA-parameter DRIFT'!$A$1,2,Q693-1,4,3),3)
+VLOOKUP(TIME(HOUR(T693),MINUTE(T693)-1,0),OFFSET('SLA-parameter DRIFT'!$A$1,2,Q693-1,4,3),2)</f>
        <v>#N/A</v>
      </c>
      <c r="T693" s="191" t="e">
        <f ca="1">VLOOKUP(DATE(YEAR(G693),MONTH(G693),DAY(G693)),Virkedager!C:G,2,0)+
IF(VLOOKUP(DATE(YEAR(G693),MONTH(G693),DAY(G693)),Virkedager!C:G,2,0)=DATE(YEAR(G693),MONTH(G693),DAY(G693)),OFFSET('SLA-parameter DRIFT'!$A$1,R693,Q693-1),OFFSET('SLA-parameter DRIFT'!$A$1,3,Q693-1))</f>
        <v>#N/A</v>
      </c>
      <c r="U693" s="182" t="e">
        <f t="shared" ca="1" si="55"/>
        <v>#N/A</v>
      </c>
      <c r="V693" s="92" t="str">
        <f t="shared" si="51"/>
        <v/>
      </c>
      <c r="W693" s="192"/>
      <c r="Y693" s="193"/>
      <c r="Z693" s="193"/>
    </row>
    <row r="694" spans="2:26" s="60" customFormat="1" ht="15" x14ac:dyDescent="0.25">
      <c r="B694" s="183"/>
      <c r="C694" s="184"/>
      <c r="D694" s="80"/>
      <c r="E694" s="81"/>
      <c r="F694" s="86"/>
      <c r="G694" s="185"/>
      <c r="H694" s="82"/>
      <c r="I694" s="185"/>
      <c r="J694" s="82"/>
      <c r="K694" s="186"/>
      <c r="L694" s="187"/>
      <c r="M694" s="188" t="str">
        <f>IF(ISBLANK(E694),"",IF(E694&lt;&gt;"VULA Basis","Ikke viktig",IF(ISNUMBER(MATCH(D694,Postnummer!A:A,0)),VLOOKUP(D694,Postnummer!A:D,4,0),"Distrikt")))</f>
        <v/>
      </c>
      <c r="N694" s="188">
        <f t="shared" si="52"/>
        <v>0</v>
      </c>
      <c r="O694" s="188">
        <f t="shared" si="53"/>
        <v>0</v>
      </c>
      <c r="P694" s="189" t="str">
        <f t="shared" si="54"/>
        <v/>
      </c>
      <c r="Q694" s="182" t="e">
        <f>MATCH(P694,'SLA-parameter DRIFT'!$2:$2,0)</f>
        <v>#N/A</v>
      </c>
      <c r="R694" s="182" t="e">
        <f ca="1">MATCH(TIME(HOUR(H694),MINUTE(H694),SECOND(H694)),OFFSET('SLA-parameter DRIFT'!$A$1,0,Q694-1,1000,1))</f>
        <v>#N/A</v>
      </c>
      <c r="S694" s="190" t="e">
        <f ca="1">DATE(YEAR(T694),MONTH(T694),DAY(T694))
+VLOOKUP(TIME(HOUR(T694),MINUTE(T694)-1,0),OFFSET('SLA-parameter DRIFT'!$A$1,2,Q694-1,4,3),3)
+VLOOKUP(TIME(HOUR(T694),MINUTE(T694)-1,0),OFFSET('SLA-parameter DRIFT'!$A$1,2,Q694-1,4,3),2)</f>
        <v>#N/A</v>
      </c>
      <c r="T694" s="191" t="e">
        <f ca="1">VLOOKUP(DATE(YEAR(G694),MONTH(G694),DAY(G694)),Virkedager!C:G,2,0)+
IF(VLOOKUP(DATE(YEAR(G694),MONTH(G694),DAY(G694)),Virkedager!C:G,2,0)=DATE(YEAR(G694),MONTH(G694),DAY(G694)),OFFSET('SLA-parameter DRIFT'!$A$1,R694,Q694-1),OFFSET('SLA-parameter DRIFT'!$A$1,3,Q694-1))</f>
        <v>#N/A</v>
      </c>
      <c r="U694" s="182" t="e">
        <f t="shared" ca="1" si="55"/>
        <v>#N/A</v>
      </c>
      <c r="V694" s="92" t="str">
        <f t="shared" si="51"/>
        <v/>
      </c>
      <c r="W694" s="192"/>
      <c r="Y694" s="193"/>
      <c r="Z694" s="193"/>
    </row>
    <row r="695" spans="2:26" s="60" customFormat="1" ht="15" x14ac:dyDescent="0.25">
      <c r="B695" s="183"/>
      <c r="C695" s="184"/>
      <c r="D695" s="80"/>
      <c r="E695" s="81"/>
      <c r="F695" s="86"/>
      <c r="G695" s="185"/>
      <c r="H695" s="82"/>
      <c r="I695" s="185"/>
      <c r="J695" s="82"/>
      <c r="K695" s="186"/>
      <c r="L695" s="187"/>
      <c r="M695" s="188" t="str">
        <f>IF(ISBLANK(E695),"",IF(E695&lt;&gt;"VULA Basis","Ikke viktig",IF(ISNUMBER(MATCH(D695,Postnummer!A:A,0)),VLOOKUP(D695,Postnummer!A:D,4,0),"Distrikt")))</f>
        <v/>
      </c>
      <c r="N695" s="188">
        <f t="shared" si="52"/>
        <v>0</v>
      </c>
      <c r="O695" s="188">
        <f t="shared" si="53"/>
        <v>0</v>
      </c>
      <c r="P695" s="189" t="str">
        <f t="shared" si="54"/>
        <v/>
      </c>
      <c r="Q695" s="182" t="e">
        <f>MATCH(P695,'SLA-parameter DRIFT'!$2:$2,0)</f>
        <v>#N/A</v>
      </c>
      <c r="R695" s="182" t="e">
        <f ca="1">MATCH(TIME(HOUR(H695),MINUTE(H695),SECOND(H695)),OFFSET('SLA-parameter DRIFT'!$A$1,0,Q695-1,1000,1))</f>
        <v>#N/A</v>
      </c>
      <c r="S695" s="190" t="e">
        <f ca="1">DATE(YEAR(T695),MONTH(T695),DAY(T695))
+VLOOKUP(TIME(HOUR(T695),MINUTE(T695)-1,0),OFFSET('SLA-parameter DRIFT'!$A$1,2,Q695-1,4,3),3)
+VLOOKUP(TIME(HOUR(T695),MINUTE(T695)-1,0),OFFSET('SLA-parameter DRIFT'!$A$1,2,Q695-1,4,3),2)</f>
        <v>#N/A</v>
      </c>
      <c r="T695" s="191" t="e">
        <f ca="1">VLOOKUP(DATE(YEAR(G695),MONTH(G695),DAY(G695)),Virkedager!C:G,2,0)+
IF(VLOOKUP(DATE(YEAR(G695),MONTH(G695),DAY(G695)),Virkedager!C:G,2,0)=DATE(YEAR(G695),MONTH(G695),DAY(G695)),OFFSET('SLA-parameter DRIFT'!$A$1,R695,Q695-1),OFFSET('SLA-parameter DRIFT'!$A$1,3,Q695-1))</f>
        <v>#N/A</v>
      </c>
      <c r="U695" s="182" t="e">
        <f t="shared" ca="1" si="55"/>
        <v>#N/A</v>
      </c>
      <c r="V695" s="92" t="str">
        <f t="shared" si="51"/>
        <v/>
      </c>
      <c r="W695" s="192"/>
      <c r="Y695" s="193"/>
      <c r="Z695" s="193"/>
    </row>
    <row r="696" spans="2:26" s="60" customFormat="1" ht="15" x14ac:dyDescent="0.25">
      <c r="B696" s="183"/>
      <c r="C696" s="184"/>
      <c r="D696" s="80"/>
      <c r="E696" s="81"/>
      <c r="F696" s="86"/>
      <c r="G696" s="185"/>
      <c r="H696" s="82"/>
      <c r="I696" s="185"/>
      <c r="J696" s="82"/>
      <c r="K696" s="186"/>
      <c r="L696" s="187"/>
      <c r="M696" s="188" t="str">
        <f>IF(ISBLANK(E696),"",IF(E696&lt;&gt;"VULA Basis","Ikke viktig",IF(ISNUMBER(MATCH(D696,Postnummer!A:A,0)),VLOOKUP(D696,Postnummer!A:D,4,0),"Distrikt")))</f>
        <v/>
      </c>
      <c r="N696" s="188">
        <f t="shared" si="52"/>
        <v>0</v>
      </c>
      <c r="O696" s="188">
        <f t="shared" si="53"/>
        <v>0</v>
      </c>
      <c r="P696" s="189" t="str">
        <f t="shared" si="54"/>
        <v/>
      </c>
      <c r="Q696" s="182" t="e">
        <f>MATCH(P696,'SLA-parameter DRIFT'!$2:$2,0)</f>
        <v>#N/A</v>
      </c>
      <c r="R696" s="182" t="e">
        <f ca="1">MATCH(TIME(HOUR(H696),MINUTE(H696),SECOND(H696)),OFFSET('SLA-parameter DRIFT'!$A$1,0,Q696-1,1000,1))</f>
        <v>#N/A</v>
      </c>
      <c r="S696" s="190" t="e">
        <f ca="1">DATE(YEAR(T696),MONTH(T696),DAY(T696))
+VLOOKUP(TIME(HOUR(T696),MINUTE(T696)-1,0),OFFSET('SLA-parameter DRIFT'!$A$1,2,Q696-1,4,3),3)
+VLOOKUP(TIME(HOUR(T696),MINUTE(T696)-1,0),OFFSET('SLA-parameter DRIFT'!$A$1,2,Q696-1,4,3),2)</f>
        <v>#N/A</v>
      </c>
      <c r="T696" s="191" t="e">
        <f ca="1">VLOOKUP(DATE(YEAR(G696),MONTH(G696),DAY(G696)),Virkedager!C:G,2,0)+
IF(VLOOKUP(DATE(YEAR(G696),MONTH(G696),DAY(G696)),Virkedager!C:G,2,0)=DATE(YEAR(G696),MONTH(G696),DAY(G696)),OFFSET('SLA-parameter DRIFT'!$A$1,R696,Q696-1),OFFSET('SLA-parameter DRIFT'!$A$1,3,Q696-1))</f>
        <v>#N/A</v>
      </c>
      <c r="U696" s="182" t="e">
        <f t="shared" ca="1" si="55"/>
        <v>#N/A</v>
      </c>
      <c r="V696" s="92" t="str">
        <f t="shared" si="51"/>
        <v/>
      </c>
      <c r="W696" s="192"/>
      <c r="Y696" s="193"/>
      <c r="Z696" s="193"/>
    </row>
    <row r="697" spans="2:26" s="60" customFormat="1" ht="15" x14ac:dyDescent="0.25">
      <c r="B697" s="183"/>
      <c r="C697" s="184"/>
      <c r="D697" s="80"/>
      <c r="E697" s="81"/>
      <c r="F697" s="86"/>
      <c r="G697" s="185"/>
      <c r="H697" s="82"/>
      <c r="I697" s="185"/>
      <c r="J697" s="82"/>
      <c r="K697" s="186"/>
      <c r="L697" s="187"/>
      <c r="M697" s="188" t="str">
        <f>IF(ISBLANK(E697),"",IF(E697&lt;&gt;"VULA Basis","Ikke viktig",IF(ISNUMBER(MATCH(D697,Postnummer!A:A,0)),VLOOKUP(D697,Postnummer!A:D,4,0),"Distrikt")))</f>
        <v/>
      </c>
      <c r="N697" s="188">
        <f t="shared" si="52"/>
        <v>0</v>
      </c>
      <c r="O697" s="188">
        <f t="shared" si="53"/>
        <v>0</v>
      </c>
      <c r="P697" s="189" t="str">
        <f t="shared" si="54"/>
        <v/>
      </c>
      <c r="Q697" s="182" t="e">
        <f>MATCH(P697,'SLA-parameter DRIFT'!$2:$2,0)</f>
        <v>#N/A</v>
      </c>
      <c r="R697" s="182" t="e">
        <f ca="1">MATCH(TIME(HOUR(H697),MINUTE(H697),SECOND(H697)),OFFSET('SLA-parameter DRIFT'!$A$1,0,Q697-1,1000,1))</f>
        <v>#N/A</v>
      </c>
      <c r="S697" s="190" t="e">
        <f ca="1">DATE(YEAR(T697),MONTH(T697),DAY(T697))
+VLOOKUP(TIME(HOUR(T697),MINUTE(T697)-1,0),OFFSET('SLA-parameter DRIFT'!$A$1,2,Q697-1,4,3),3)
+VLOOKUP(TIME(HOUR(T697),MINUTE(T697)-1,0),OFFSET('SLA-parameter DRIFT'!$A$1,2,Q697-1,4,3),2)</f>
        <v>#N/A</v>
      </c>
      <c r="T697" s="191" t="e">
        <f ca="1">VLOOKUP(DATE(YEAR(G697),MONTH(G697),DAY(G697)),Virkedager!C:G,2,0)+
IF(VLOOKUP(DATE(YEAR(G697),MONTH(G697),DAY(G697)),Virkedager!C:G,2,0)=DATE(YEAR(G697),MONTH(G697),DAY(G697)),OFFSET('SLA-parameter DRIFT'!$A$1,R697,Q697-1),OFFSET('SLA-parameter DRIFT'!$A$1,3,Q697-1))</f>
        <v>#N/A</v>
      </c>
      <c r="U697" s="182" t="e">
        <f t="shared" ca="1" si="55"/>
        <v>#N/A</v>
      </c>
      <c r="V697" s="92" t="str">
        <f t="shared" si="51"/>
        <v/>
      </c>
      <c r="W697" s="192"/>
      <c r="Y697" s="193"/>
      <c r="Z697" s="193"/>
    </row>
    <row r="698" spans="2:26" s="60" customFormat="1" ht="15" x14ac:dyDescent="0.25">
      <c r="B698" s="183"/>
      <c r="C698" s="184"/>
      <c r="D698" s="80"/>
      <c r="E698" s="81"/>
      <c r="F698" s="86"/>
      <c r="G698" s="185"/>
      <c r="H698" s="82"/>
      <c r="I698" s="185"/>
      <c r="J698" s="82"/>
      <c r="K698" s="186"/>
      <c r="L698" s="187"/>
      <c r="M698" s="188" t="str">
        <f>IF(ISBLANK(E698),"",IF(E698&lt;&gt;"VULA Basis","Ikke viktig",IF(ISNUMBER(MATCH(D698,Postnummer!A:A,0)),VLOOKUP(D698,Postnummer!A:D,4,0),"Distrikt")))</f>
        <v/>
      </c>
      <c r="N698" s="188">
        <f t="shared" si="52"/>
        <v>0</v>
      </c>
      <c r="O698" s="188">
        <f t="shared" si="53"/>
        <v>0</v>
      </c>
      <c r="P698" s="189" t="str">
        <f t="shared" si="54"/>
        <v/>
      </c>
      <c r="Q698" s="182" t="e">
        <f>MATCH(P698,'SLA-parameter DRIFT'!$2:$2,0)</f>
        <v>#N/A</v>
      </c>
      <c r="R698" s="182" t="e">
        <f ca="1">MATCH(TIME(HOUR(H698),MINUTE(H698),SECOND(H698)),OFFSET('SLA-parameter DRIFT'!$A$1,0,Q698-1,1000,1))</f>
        <v>#N/A</v>
      </c>
      <c r="S698" s="190" t="e">
        <f ca="1">DATE(YEAR(T698),MONTH(T698),DAY(T698))
+VLOOKUP(TIME(HOUR(T698),MINUTE(T698)-1,0),OFFSET('SLA-parameter DRIFT'!$A$1,2,Q698-1,4,3),3)
+VLOOKUP(TIME(HOUR(T698),MINUTE(T698)-1,0),OFFSET('SLA-parameter DRIFT'!$A$1,2,Q698-1,4,3),2)</f>
        <v>#N/A</v>
      </c>
      <c r="T698" s="191" t="e">
        <f ca="1">VLOOKUP(DATE(YEAR(G698),MONTH(G698),DAY(G698)),Virkedager!C:G,2,0)+
IF(VLOOKUP(DATE(YEAR(G698),MONTH(G698),DAY(G698)),Virkedager!C:G,2,0)=DATE(YEAR(G698),MONTH(G698),DAY(G698)),OFFSET('SLA-parameter DRIFT'!$A$1,R698,Q698-1),OFFSET('SLA-parameter DRIFT'!$A$1,3,Q698-1))</f>
        <v>#N/A</v>
      </c>
      <c r="U698" s="182" t="e">
        <f t="shared" ca="1" si="55"/>
        <v>#N/A</v>
      </c>
      <c r="V698" s="92" t="str">
        <f t="shared" si="51"/>
        <v/>
      </c>
      <c r="W698" s="192"/>
      <c r="Y698" s="193"/>
      <c r="Z698" s="193"/>
    </row>
    <row r="699" spans="2:26" s="60" customFormat="1" ht="15" x14ac:dyDescent="0.25">
      <c r="B699" s="183"/>
      <c r="C699" s="184"/>
      <c r="D699" s="80"/>
      <c r="E699" s="81"/>
      <c r="F699" s="86"/>
      <c r="G699" s="185"/>
      <c r="H699" s="82"/>
      <c r="I699" s="185"/>
      <c r="J699" s="82"/>
      <c r="K699" s="186"/>
      <c r="L699" s="187"/>
      <c r="M699" s="188" t="str">
        <f>IF(ISBLANK(E699),"",IF(E699&lt;&gt;"VULA Basis","Ikke viktig",IF(ISNUMBER(MATCH(D699,Postnummer!A:A,0)),VLOOKUP(D699,Postnummer!A:D,4,0),"Distrikt")))</f>
        <v/>
      </c>
      <c r="N699" s="188">
        <f t="shared" si="52"/>
        <v>0</v>
      </c>
      <c r="O699" s="188">
        <f t="shared" si="53"/>
        <v>0</v>
      </c>
      <c r="P699" s="189" t="str">
        <f t="shared" si="54"/>
        <v/>
      </c>
      <c r="Q699" s="182" t="e">
        <f>MATCH(P699,'SLA-parameter DRIFT'!$2:$2,0)</f>
        <v>#N/A</v>
      </c>
      <c r="R699" s="182" t="e">
        <f ca="1">MATCH(TIME(HOUR(H699),MINUTE(H699),SECOND(H699)),OFFSET('SLA-parameter DRIFT'!$A$1,0,Q699-1,1000,1))</f>
        <v>#N/A</v>
      </c>
      <c r="S699" s="190" t="e">
        <f ca="1">DATE(YEAR(T699),MONTH(T699),DAY(T699))
+VLOOKUP(TIME(HOUR(T699),MINUTE(T699)-1,0),OFFSET('SLA-parameter DRIFT'!$A$1,2,Q699-1,4,3),3)
+VLOOKUP(TIME(HOUR(T699),MINUTE(T699)-1,0),OFFSET('SLA-parameter DRIFT'!$A$1,2,Q699-1,4,3),2)</f>
        <v>#N/A</v>
      </c>
      <c r="T699" s="191" t="e">
        <f ca="1">VLOOKUP(DATE(YEAR(G699),MONTH(G699),DAY(G699)),Virkedager!C:G,2,0)+
IF(VLOOKUP(DATE(YEAR(G699),MONTH(G699),DAY(G699)),Virkedager!C:G,2,0)=DATE(YEAR(G699),MONTH(G699),DAY(G699)),OFFSET('SLA-parameter DRIFT'!$A$1,R699,Q699-1),OFFSET('SLA-parameter DRIFT'!$A$1,3,Q699-1))</f>
        <v>#N/A</v>
      </c>
      <c r="U699" s="182" t="e">
        <f t="shared" ca="1" si="55"/>
        <v>#N/A</v>
      </c>
      <c r="V699" s="92" t="str">
        <f t="shared" si="51"/>
        <v/>
      </c>
      <c r="W699" s="192"/>
      <c r="Y699" s="193"/>
      <c r="Z699" s="193"/>
    </row>
    <row r="700" spans="2:26" s="60" customFormat="1" ht="15" x14ac:dyDescent="0.25">
      <c r="B700" s="183"/>
      <c r="C700" s="184"/>
      <c r="D700" s="80"/>
      <c r="E700" s="81"/>
      <c r="F700" s="86"/>
      <c r="G700" s="185"/>
      <c r="H700" s="82"/>
      <c r="I700" s="185"/>
      <c r="J700" s="82"/>
      <c r="K700" s="186"/>
      <c r="L700" s="187"/>
      <c r="M700" s="188" t="str">
        <f>IF(ISBLANK(E700),"",IF(E700&lt;&gt;"VULA Basis","Ikke viktig",IF(ISNUMBER(MATCH(D700,Postnummer!A:A,0)),VLOOKUP(D700,Postnummer!A:D,4,0),"Distrikt")))</f>
        <v/>
      </c>
      <c r="N700" s="188">
        <f t="shared" si="52"/>
        <v>0</v>
      </c>
      <c r="O700" s="188">
        <f t="shared" si="53"/>
        <v>0</v>
      </c>
      <c r="P700" s="189" t="str">
        <f t="shared" si="54"/>
        <v/>
      </c>
      <c r="Q700" s="182" t="e">
        <f>MATCH(P700,'SLA-parameter DRIFT'!$2:$2,0)</f>
        <v>#N/A</v>
      </c>
      <c r="R700" s="182" t="e">
        <f ca="1">MATCH(TIME(HOUR(H700),MINUTE(H700),SECOND(H700)),OFFSET('SLA-parameter DRIFT'!$A$1,0,Q700-1,1000,1))</f>
        <v>#N/A</v>
      </c>
      <c r="S700" s="190" t="e">
        <f ca="1">DATE(YEAR(T700),MONTH(T700),DAY(T700))
+VLOOKUP(TIME(HOUR(T700),MINUTE(T700)-1,0),OFFSET('SLA-parameter DRIFT'!$A$1,2,Q700-1,4,3),3)
+VLOOKUP(TIME(HOUR(T700),MINUTE(T700)-1,0),OFFSET('SLA-parameter DRIFT'!$A$1,2,Q700-1,4,3),2)</f>
        <v>#N/A</v>
      </c>
      <c r="T700" s="191" t="e">
        <f ca="1">VLOOKUP(DATE(YEAR(G700),MONTH(G700),DAY(G700)),Virkedager!C:G,2,0)+
IF(VLOOKUP(DATE(YEAR(G700),MONTH(G700),DAY(G700)),Virkedager!C:G,2,0)=DATE(YEAR(G700),MONTH(G700),DAY(G700)),OFFSET('SLA-parameter DRIFT'!$A$1,R700,Q700-1),OFFSET('SLA-parameter DRIFT'!$A$1,3,Q700-1))</f>
        <v>#N/A</v>
      </c>
      <c r="U700" s="182" t="e">
        <f t="shared" ca="1" si="55"/>
        <v>#N/A</v>
      </c>
      <c r="V700" s="92" t="str">
        <f t="shared" si="51"/>
        <v/>
      </c>
      <c r="W700" s="192"/>
      <c r="Y700" s="193"/>
      <c r="Z700" s="193"/>
    </row>
    <row r="701" spans="2:26" s="60" customFormat="1" ht="15" x14ac:dyDescent="0.25">
      <c r="B701" s="183"/>
      <c r="C701" s="184"/>
      <c r="D701" s="80"/>
      <c r="E701" s="81"/>
      <c r="F701" s="86"/>
      <c r="G701" s="185"/>
      <c r="H701" s="82"/>
      <c r="I701" s="185"/>
      <c r="J701" s="82"/>
      <c r="K701" s="186"/>
      <c r="L701" s="187"/>
      <c r="M701" s="188" t="str">
        <f>IF(ISBLANK(E701),"",IF(E701&lt;&gt;"VULA Basis","Ikke viktig",IF(ISNUMBER(MATCH(D701,Postnummer!A:A,0)),VLOOKUP(D701,Postnummer!A:D,4,0),"Distrikt")))</f>
        <v/>
      </c>
      <c r="N701" s="188">
        <f t="shared" si="52"/>
        <v>0</v>
      </c>
      <c r="O701" s="188">
        <f t="shared" si="53"/>
        <v>0</v>
      </c>
      <c r="P701" s="189" t="str">
        <f t="shared" si="54"/>
        <v/>
      </c>
      <c r="Q701" s="182" t="e">
        <f>MATCH(P701,'SLA-parameter DRIFT'!$2:$2,0)</f>
        <v>#N/A</v>
      </c>
      <c r="R701" s="182" t="e">
        <f ca="1">MATCH(TIME(HOUR(H701),MINUTE(H701),SECOND(H701)),OFFSET('SLA-parameter DRIFT'!$A$1,0,Q701-1,1000,1))</f>
        <v>#N/A</v>
      </c>
      <c r="S701" s="190" t="e">
        <f ca="1">DATE(YEAR(T701),MONTH(T701),DAY(T701))
+VLOOKUP(TIME(HOUR(T701),MINUTE(T701)-1,0),OFFSET('SLA-parameter DRIFT'!$A$1,2,Q701-1,4,3),3)
+VLOOKUP(TIME(HOUR(T701),MINUTE(T701)-1,0),OFFSET('SLA-parameter DRIFT'!$A$1,2,Q701-1,4,3),2)</f>
        <v>#N/A</v>
      </c>
      <c r="T701" s="191" t="e">
        <f ca="1">VLOOKUP(DATE(YEAR(G701),MONTH(G701),DAY(G701)),Virkedager!C:G,2,0)+
IF(VLOOKUP(DATE(YEAR(G701),MONTH(G701),DAY(G701)),Virkedager!C:G,2,0)=DATE(YEAR(G701),MONTH(G701),DAY(G701)),OFFSET('SLA-parameter DRIFT'!$A$1,R701,Q701-1),OFFSET('SLA-parameter DRIFT'!$A$1,3,Q701-1))</f>
        <v>#N/A</v>
      </c>
      <c r="U701" s="182" t="e">
        <f t="shared" ca="1" si="55"/>
        <v>#N/A</v>
      </c>
      <c r="V701" s="92" t="str">
        <f t="shared" si="51"/>
        <v/>
      </c>
      <c r="W701" s="192"/>
      <c r="Y701" s="193"/>
      <c r="Z701" s="193"/>
    </row>
    <row r="702" spans="2:26" s="60" customFormat="1" ht="15" x14ac:dyDescent="0.25">
      <c r="B702" s="183"/>
      <c r="C702" s="184"/>
      <c r="D702" s="80"/>
      <c r="E702" s="81"/>
      <c r="F702" s="86"/>
      <c r="G702" s="185"/>
      <c r="H702" s="82"/>
      <c r="I702" s="185"/>
      <c r="J702" s="82"/>
      <c r="K702" s="186"/>
      <c r="L702" s="187"/>
      <c r="M702" s="188" t="str">
        <f>IF(ISBLANK(E702),"",IF(E702&lt;&gt;"VULA Basis","Ikke viktig",IF(ISNUMBER(MATCH(D702,Postnummer!A:A,0)),VLOOKUP(D702,Postnummer!A:D,4,0),"Distrikt")))</f>
        <v/>
      </c>
      <c r="N702" s="188">
        <f t="shared" si="52"/>
        <v>0</v>
      </c>
      <c r="O702" s="188">
        <f t="shared" si="53"/>
        <v>0</v>
      </c>
      <c r="P702" s="189" t="str">
        <f t="shared" si="54"/>
        <v/>
      </c>
      <c r="Q702" s="182" t="e">
        <f>MATCH(P702,'SLA-parameter DRIFT'!$2:$2,0)</f>
        <v>#N/A</v>
      </c>
      <c r="R702" s="182" t="e">
        <f ca="1">MATCH(TIME(HOUR(H702),MINUTE(H702),SECOND(H702)),OFFSET('SLA-parameter DRIFT'!$A$1,0,Q702-1,1000,1))</f>
        <v>#N/A</v>
      </c>
      <c r="S702" s="190" t="e">
        <f ca="1">DATE(YEAR(T702),MONTH(T702),DAY(T702))
+VLOOKUP(TIME(HOUR(T702),MINUTE(T702)-1,0),OFFSET('SLA-parameter DRIFT'!$A$1,2,Q702-1,4,3),3)
+VLOOKUP(TIME(HOUR(T702),MINUTE(T702)-1,0),OFFSET('SLA-parameter DRIFT'!$A$1,2,Q702-1,4,3),2)</f>
        <v>#N/A</v>
      </c>
      <c r="T702" s="191" t="e">
        <f ca="1">VLOOKUP(DATE(YEAR(G702),MONTH(G702),DAY(G702)),Virkedager!C:G,2,0)+
IF(VLOOKUP(DATE(YEAR(G702),MONTH(G702),DAY(G702)),Virkedager!C:G,2,0)=DATE(YEAR(G702),MONTH(G702),DAY(G702)),OFFSET('SLA-parameter DRIFT'!$A$1,R702,Q702-1),OFFSET('SLA-parameter DRIFT'!$A$1,3,Q702-1))</f>
        <v>#N/A</v>
      </c>
      <c r="U702" s="182" t="e">
        <f t="shared" ca="1" si="55"/>
        <v>#N/A</v>
      </c>
      <c r="V702" s="92" t="str">
        <f t="shared" si="51"/>
        <v/>
      </c>
      <c r="W702" s="192"/>
      <c r="Y702" s="193"/>
      <c r="Z702" s="193"/>
    </row>
    <row r="703" spans="2:26" s="60" customFormat="1" ht="15" x14ac:dyDescent="0.25">
      <c r="B703" s="183"/>
      <c r="C703" s="184"/>
      <c r="D703" s="80"/>
      <c r="E703" s="81"/>
      <c r="F703" s="86"/>
      <c r="G703" s="185"/>
      <c r="H703" s="82"/>
      <c r="I703" s="185"/>
      <c r="J703" s="82"/>
      <c r="K703" s="186"/>
      <c r="L703" s="187"/>
      <c r="M703" s="188" t="str">
        <f>IF(ISBLANK(E703),"",IF(E703&lt;&gt;"VULA Basis","Ikke viktig",IF(ISNUMBER(MATCH(D703,Postnummer!A:A,0)),VLOOKUP(D703,Postnummer!A:D,4,0),"Distrikt")))</f>
        <v/>
      </c>
      <c r="N703" s="188">
        <f t="shared" si="52"/>
        <v>0</v>
      </c>
      <c r="O703" s="188">
        <f t="shared" si="53"/>
        <v>0</v>
      </c>
      <c r="P703" s="189" t="str">
        <f t="shared" si="54"/>
        <v/>
      </c>
      <c r="Q703" s="182" t="e">
        <f>MATCH(P703,'SLA-parameter DRIFT'!$2:$2,0)</f>
        <v>#N/A</v>
      </c>
      <c r="R703" s="182" t="e">
        <f ca="1">MATCH(TIME(HOUR(H703),MINUTE(H703),SECOND(H703)),OFFSET('SLA-parameter DRIFT'!$A$1,0,Q703-1,1000,1))</f>
        <v>#N/A</v>
      </c>
      <c r="S703" s="190" t="e">
        <f ca="1">DATE(YEAR(T703),MONTH(T703),DAY(T703))
+VLOOKUP(TIME(HOUR(T703),MINUTE(T703)-1,0),OFFSET('SLA-parameter DRIFT'!$A$1,2,Q703-1,4,3),3)
+VLOOKUP(TIME(HOUR(T703),MINUTE(T703)-1,0),OFFSET('SLA-parameter DRIFT'!$A$1,2,Q703-1,4,3),2)</f>
        <v>#N/A</v>
      </c>
      <c r="T703" s="191" t="e">
        <f ca="1">VLOOKUP(DATE(YEAR(G703),MONTH(G703),DAY(G703)),Virkedager!C:G,2,0)+
IF(VLOOKUP(DATE(YEAR(G703),MONTH(G703),DAY(G703)),Virkedager!C:G,2,0)=DATE(YEAR(G703),MONTH(G703),DAY(G703)),OFFSET('SLA-parameter DRIFT'!$A$1,R703,Q703-1),OFFSET('SLA-parameter DRIFT'!$A$1,3,Q703-1))</f>
        <v>#N/A</v>
      </c>
      <c r="U703" s="182" t="e">
        <f t="shared" ca="1" si="55"/>
        <v>#N/A</v>
      </c>
      <c r="V703" s="92" t="str">
        <f t="shared" si="51"/>
        <v/>
      </c>
      <c r="W703" s="192"/>
      <c r="Y703" s="193"/>
      <c r="Z703" s="193"/>
    </row>
    <row r="704" spans="2:26" s="60" customFormat="1" ht="15" x14ac:dyDescent="0.25">
      <c r="B704" s="183"/>
      <c r="C704" s="184"/>
      <c r="D704" s="80"/>
      <c r="E704" s="81"/>
      <c r="F704" s="86"/>
      <c r="G704" s="185"/>
      <c r="H704" s="82"/>
      <c r="I704" s="185"/>
      <c r="J704" s="82"/>
      <c r="K704" s="186"/>
      <c r="L704" s="187"/>
      <c r="M704" s="188" t="str">
        <f>IF(ISBLANK(E704),"",IF(E704&lt;&gt;"VULA Basis","Ikke viktig",IF(ISNUMBER(MATCH(D704,Postnummer!A:A,0)),VLOOKUP(D704,Postnummer!A:D,4,0),"Distrikt")))</f>
        <v/>
      </c>
      <c r="N704" s="188">
        <f t="shared" si="52"/>
        <v>0</v>
      </c>
      <c r="O704" s="188">
        <f t="shared" si="53"/>
        <v>0</v>
      </c>
      <c r="P704" s="189" t="str">
        <f t="shared" si="54"/>
        <v/>
      </c>
      <c r="Q704" s="182" t="e">
        <f>MATCH(P704,'SLA-parameter DRIFT'!$2:$2,0)</f>
        <v>#N/A</v>
      </c>
      <c r="R704" s="182" t="e">
        <f ca="1">MATCH(TIME(HOUR(H704),MINUTE(H704),SECOND(H704)),OFFSET('SLA-parameter DRIFT'!$A$1,0,Q704-1,1000,1))</f>
        <v>#N/A</v>
      </c>
      <c r="S704" s="190" t="e">
        <f ca="1">DATE(YEAR(T704),MONTH(T704),DAY(T704))
+VLOOKUP(TIME(HOUR(T704),MINUTE(T704)-1,0),OFFSET('SLA-parameter DRIFT'!$A$1,2,Q704-1,4,3),3)
+VLOOKUP(TIME(HOUR(T704),MINUTE(T704)-1,0),OFFSET('SLA-parameter DRIFT'!$A$1,2,Q704-1,4,3),2)</f>
        <v>#N/A</v>
      </c>
      <c r="T704" s="191" t="e">
        <f ca="1">VLOOKUP(DATE(YEAR(G704),MONTH(G704),DAY(G704)),Virkedager!C:G,2,0)+
IF(VLOOKUP(DATE(YEAR(G704),MONTH(G704),DAY(G704)),Virkedager!C:G,2,0)=DATE(YEAR(G704),MONTH(G704),DAY(G704)),OFFSET('SLA-parameter DRIFT'!$A$1,R704,Q704-1),OFFSET('SLA-parameter DRIFT'!$A$1,3,Q704-1))</f>
        <v>#N/A</v>
      </c>
      <c r="U704" s="182" t="e">
        <f t="shared" ca="1" si="55"/>
        <v>#N/A</v>
      </c>
      <c r="V704" s="92" t="str">
        <f t="shared" si="51"/>
        <v/>
      </c>
      <c r="W704" s="192"/>
      <c r="Y704" s="193"/>
      <c r="Z704" s="193"/>
    </row>
    <row r="705" spans="2:26" s="60" customFormat="1" ht="15" x14ac:dyDescent="0.25">
      <c r="B705" s="183"/>
      <c r="C705" s="184"/>
      <c r="D705" s="80"/>
      <c r="E705" s="81"/>
      <c r="F705" s="86"/>
      <c r="G705" s="185"/>
      <c r="H705" s="82"/>
      <c r="I705" s="185"/>
      <c r="J705" s="82"/>
      <c r="K705" s="186"/>
      <c r="L705" s="187"/>
      <c r="M705" s="188" t="str">
        <f>IF(ISBLANK(E705),"",IF(E705&lt;&gt;"VULA Basis","Ikke viktig",IF(ISNUMBER(MATCH(D705,Postnummer!A:A,0)),VLOOKUP(D705,Postnummer!A:D,4,0),"Distrikt")))</f>
        <v/>
      </c>
      <c r="N705" s="188">
        <f t="shared" si="52"/>
        <v>0</v>
      </c>
      <c r="O705" s="188">
        <f t="shared" si="53"/>
        <v>0</v>
      </c>
      <c r="P705" s="189" t="str">
        <f t="shared" si="54"/>
        <v/>
      </c>
      <c r="Q705" s="182" t="e">
        <f>MATCH(P705,'SLA-parameter DRIFT'!$2:$2,0)</f>
        <v>#N/A</v>
      </c>
      <c r="R705" s="182" t="e">
        <f ca="1">MATCH(TIME(HOUR(H705),MINUTE(H705),SECOND(H705)),OFFSET('SLA-parameter DRIFT'!$A$1,0,Q705-1,1000,1))</f>
        <v>#N/A</v>
      </c>
      <c r="S705" s="190" t="e">
        <f ca="1">DATE(YEAR(T705),MONTH(T705),DAY(T705))
+VLOOKUP(TIME(HOUR(T705),MINUTE(T705)-1,0),OFFSET('SLA-parameter DRIFT'!$A$1,2,Q705-1,4,3),3)
+VLOOKUP(TIME(HOUR(T705),MINUTE(T705)-1,0),OFFSET('SLA-parameter DRIFT'!$A$1,2,Q705-1,4,3),2)</f>
        <v>#N/A</v>
      </c>
      <c r="T705" s="191" t="e">
        <f ca="1">VLOOKUP(DATE(YEAR(G705),MONTH(G705),DAY(G705)),Virkedager!C:G,2,0)+
IF(VLOOKUP(DATE(YEAR(G705),MONTH(G705),DAY(G705)),Virkedager!C:G,2,0)=DATE(YEAR(G705),MONTH(G705),DAY(G705)),OFFSET('SLA-parameter DRIFT'!$A$1,R705,Q705-1),OFFSET('SLA-parameter DRIFT'!$A$1,3,Q705-1))</f>
        <v>#N/A</v>
      </c>
      <c r="U705" s="182" t="e">
        <f t="shared" ca="1" si="55"/>
        <v>#N/A</v>
      </c>
      <c r="V705" s="92" t="str">
        <f t="shared" si="51"/>
        <v/>
      </c>
      <c r="W705" s="192"/>
      <c r="Y705" s="193"/>
      <c r="Z705" s="193"/>
    </row>
    <row r="706" spans="2:26" s="60" customFormat="1" ht="15" x14ac:dyDescent="0.25">
      <c r="B706" s="183"/>
      <c r="C706" s="184"/>
      <c r="D706" s="80"/>
      <c r="E706" s="81"/>
      <c r="F706" s="86"/>
      <c r="G706" s="185"/>
      <c r="H706" s="82"/>
      <c r="I706" s="185"/>
      <c r="J706" s="82"/>
      <c r="K706" s="186"/>
      <c r="L706" s="187"/>
      <c r="M706" s="188" t="str">
        <f>IF(ISBLANK(E706),"",IF(E706&lt;&gt;"VULA Basis","Ikke viktig",IF(ISNUMBER(MATCH(D706,Postnummer!A:A,0)),VLOOKUP(D706,Postnummer!A:D,4,0),"Distrikt")))</f>
        <v/>
      </c>
      <c r="N706" s="188">
        <f t="shared" si="52"/>
        <v>0</v>
      </c>
      <c r="O706" s="188">
        <f t="shared" si="53"/>
        <v>0</v>
      </c>
      <c r="P706" s="189" t="str">
        <f t="shared" si="54"/>
        <v/>
      </c>
      <c r="Q706" s="182" t="e">
        <f>MATCH(P706,'SLA-parameter DRIFT'!$2:$2,0)</f>
        <v>#N/A</v>
      </c>
      <c r="R706" s="182" t="e">
        <f ca="1">MATCH(TIME(HOUR(H706),MINUTE(H706),SECOND(H706)),OFFSET('SLA-parameter DRIFT'!$A$1,0,Q706-1,1000,1))</f>
        <v>#N/A</v>
      </c>
      <c r="S706" s="190" t="e">
        <f ca="1">DATE(YEAR(T706),MONTH(T706),DAY(T706))
+VLOOKUP(TIME(HOUR(T706),MINUTE(T706)-1,0),OFFSET('SLA-parameter DRIFT'!$A$1,2,Q706-1,4,3),3)
+VLOOKUP(TIME(HOUR(T706),MINUTE(T706)-1,0),OFFSET('SLA-parameter DRIFT'!$A$1,2,Q706-1,4,3),2)</f>
        <v>#N/A</v>
      </c>
      <c r="T706" s="191" t="e">
        <f ca="1">VLOOKUP(DATE(YEAR(G706),MONTH(G706),DAY(G706)),Virkedager!C:G,2,0)+
IF(VLOOKUP(DATE(YEAR(G706),MONTH(G706),DAY(G706)),Virkedager!C:G,2,0)=DATE(YEAR(G706),MONTH(G706),DAY(G706)),OFFSET('SLA-parameter DRIFT'!$A$1,R706,Q706-1),OFFSET('SLA-parameter DRIFT'!$A$1,3,Q706-1))</f>
        <v>#N/A</v>
      </c>
      <c r="U706" s="182" t="e">
        <f t="shared" ca="1" si="55"/>
        <v>#N/A</v>
      </c>
      <c r="V706" s="92" t="str">
        <f t="shared" si="51"/>
        <v/>
      </c>
      <c r="W706" s="192"/>
      <c r="Y706" s="193"/>
      <c r="Z706" s="193"/>
    </row>
    <row r="707" spans="2:26" s="60" customFormat="1" ht="15" x14ac:dyDescent="0.25">
      <c r="B707" s="183"/>
      <c r="C707" s="184"/>
      <c r="D707" s="80"/>
      <c r="E707" s="81"/>
      <c r="F707" s="86"/>
      <c r="G707" s="185"/>
      <c r="H707" s="82"/>
      <c r="I707" s="185"/>
      <c r="J707" s="82"/>
      <c r="K707" s="186"/>
      <c r="L707" s="187"/>
      <c r="M707" s="188" t="str">
        <f>IF(ISBLANK(E707),"",IF(E707&lt;&gt;"VULA Basis","Ikke viktig",IF(ISNUMBER(MATCH(D707,Postnummer!A:A,0)),VLOOKUP(D707,Postnummer!A:D,4,0),"Distrikt")))</f>
        <v/>
      </c>
      <c r="N707" s="188">
        <f t="shared" si="52"/>
        <v>0</v>
      </c>
      <c r="O707" s="188">
        <f t="shared" si="53"/>
        <v>0</v>
      </c>
      <c r="P707" s="189" t="str">
        <f t="shared" si="54"/>
        <v/>
      </c>
      <c r="Q707" s="182" t="e">
        <f>MATCH(P707,'SLA-parameter DRIFT'!$2:$2,0)</f>
        <v>#N/A</v>
      </c>
      <c r="R707" s="182" t="e">
        <f ca="1">MATCH(TIME(HOUR(H707),MINUTE(H707),SECOND(H707)),OFFSET('SLA-parameter DRIFT'!$A$1,0,Q707-1,1000,1))</f>
        <v>#N/A</v>
      </c>
      <c r="S707" s="190" t="e">
        <f ca="1">DATE(YEAR(T707),MONTH(T707),DAY(T707))
+VLOOKUP(TIME(HOUR(T707),MINUTE(T707)-1,0),OFFSET('SLA-parameter DRIFT'!$A$1,2,Q707-1,4,3),3)
+VLOOKUP(TIME(HOUR(T707),MINUTE(T707)-1,0),OFFSET('SLA-parameter DRIFT'!$A$1,2,Q707-1,4,3),2)</f>
        <v>#N/A</v>
      </c>
      <c r="T707" s="191" t="e">
        <f ca="1">VLOOKUP(DATE(YEAR(G707),MONTH(G707),DAY(G707)),Virkedager!C:G,2,0)+
IF(VLOOKUP(DATE(YEAR(G707),MONTH(G707),DAY(G707)),Virkedager!C:G,2,0)=DATE(YEAR(G707),MONTH(G707),DAY(G707)),OFFSET('SLA-parameter DRIFT'!$A$1,R707,Q707-1),OFFSET('SLA-parameter DRIFT'!$A$1,3,Q707-1))</f>
        <v>#N/A</v>
      </c>
      <c r="U707" s="182" t="e">
        <f t="shared" ca="1" si="55"/>
        <v>#N/A</v>
      </c>
      <c r="V707" s="92" t="str">
        <f t="shared" ref="V707:V770" si="56">IF(G707="","",IF(NOT(U707),K707,0))</f>
        <v/>
      </c>
      <c r="W707" s="192"/>
      <c r="Y707" s="193"/>
      <c r="Z707" s="193"/>
    </row>
    <row r="708" spans="2:26" s="60" customFormat="1" ht="15" x14ac:dyDescent="0.25">
      <c r="B708" s="183"/>
      <c r="C708" s="184"/>
      <c r="D708" s="80"/>
      <c r="E708" s="81"/>
      <c r="F708" s="86"/>
      <c r="G708" s="185"/>
      <c r="H708" s="82"/>
      <c r="I708" s="185"/>
      <c r="J708" s="82"/>
      <c r="K708" s="186"/>
      <c r="L708" s="187"/>
      <c r="M708" s="188" t="str">
        <f>IF(ISBLANK(E708),"",IF(E708&lt;&gt;"VULA Basis","Ikke viktig",IF(ISNUMBER(MATCH(D708,Postnummer!A:A,0)),VLOOKUP(D708,Postnummer!A:D,4,0),"Distrikt")))</f>
        <v/>
      </c>
      <c r="N708" s="188">
        <f t="shared" ref="N708:N771" si="57">DATE(YEAR(G708),MONTH(G708),DAY(G708))+TIME(HOUR(H708),MINUTE(H708),0)</f>
        <v>0</v>
      </c>
      <c r="O708" s="188">
        <f t="shared" ref="O708:O771" si="58">DATE(YEAR(I708),MONTH(I708),DAY(I708))+TIME(HOUR(J708),MINUTE(J708),0)</f>
        <v>0</v>
      </c>
      <c r="P708" s="189" t="str">
        <f t="shared" ref="P708:P771" si="59">E708 &amp; IF(E708&lt;&gt;"VULA Basis",""," (" &amp; IF(AND(M708&lt;&gt;"Distrikt",M708&lt;&gt;""),"Sentralt","Distrikt") &amp; ")")</f>
        <v/>
      </c>
      <c r="Q708" s="182" t="e">
        <f>MATCH(P708,'SLA-parameter DRIFT'!$2:$2,0)</f>
        <v>#N/A</v>
      </c>
      <c r="R708" s="182" t="e">
        <f ca="1">MATCH(TIME(HOUR(H708),MINUTE(H708),SECOND(H708)),OFFSET('SLA-parameter DRIFT'!$A$1,0,Q708-1,1000,1))</f>
        <v>#N/A</v>
      </c>
      <c r="S708" s="190" t="e">
        <f ca="1">DATE(YEAR(T708),MONTH(T708),DAY(T708))
+VLOOKUP(TIME(HOUR(T708),MINUTE(T708)-1,0),OFFSET('SLA-parameter DRIFT'!$A$1,2,Q708-1,4,3),3)
+VLOOKUP(TIME(HOUR(T708),MINUTE(T708)-1,0),OFFSET('SLA-parameter DRIFT'!$A$1,2,Q708-1,4,3),2)</f>
        <v>#N/A</v>
      </c>
      <c r="T708" s="191" t="e">
        <f ca="1">VLOOKUP(DATE(YEAR(G708),MONTH(G708),DAY(G708)),Virkedager!C:G,2,0)+
IF(VLOOKUP(DATE(YEAR(G708),MONTH(G708),DAY(G708)),Virkedager!C:G,2,0)=DATE(YEAR(G708),MONTH(G708),DAY(G708)),OFFSET('SLA-parameter DRIFT'!$A$1,R708,Q708-1),OFFSET('SLA-parameter DRIFT'!$A$1,3,Q708-1))</f>
        <v>#N/A</v>
      </c>
      <c r="U708" s="182" t="e">
        <f t="shared" ca="1" si="55"/>
        <v>#N/A</v>
      </c>
      <c r="V708" s="92" t="str">
        <f t="shared" si="56"/>
        <v/>
      </c>
      <c r="W708" s="192"/>
      <c r="Y708" s="193"/>
      <c r="Z708" s="193"/>
    </row>
    <row r="709" spans="2:26" s="60" customFormat="1" ht="15" x14ac:dyDescent="0.25">
      <c r="B709" s="183"/>
      <c r="C709" s="184"/>
      <c r="D709" s="80"/>
      <c r="E709" s="81"/>
      <c r="F709" s="86"/>
      <c r="G709" s="185"/>
      <c r="H709" s="82"/>
      <c r="I709" s="185"/>
      <c r="J709" s="82"/>
      <c r="K709" s="186"/>
      <c r="L709" s="187"/>
      <c r="M709" s="188" t="str">
        <f>IF(ISBLANK(E709),"",IF(E709&lt;&gt;"VULA Basis","Ikke viktig",IF(ISNUMBER(MATCH(D709,Postnummer!A:A,0)),VLOOKUP(D709,Postnummer!A:D,4,0),"Distrikt")))</f>
        <v/>
      </c>
      <c r="N709" s="188">
        <f t="shared" si="57"/>
        <v>0</v>
      </c>
      <c r="O709" s="188">
        <f t="shared" si="58"/>
        <v>0</v>
      </c>
      <c r="P709" s="189" t="str">
        <f t="shared" si="59"/>
        <v/>
      </c>
      <c r="Q709" s="182" t="e">
        <f>MATCH(P709,'SLA-parameter DRIFT'!$2:$2,0)</f>
        <v>#N/A</v>
      </c>
      <c r="R709" s="182" t="e">
        <f ca="1">MATCH(TIME(HOUR(H709),MINUTE(H709),SECOND(H709)),OFFSET('SLA-parameter DRIFT'!$A$1,0,Q709-1,1000,1))</f>
        <v>#N/A</v>
      </c>
      <c r="S709" s="190" t="e">
        <f ca="1">DATE(YEAR(T709),MONTH(T709),DAY(T709))
+VLOOKUP(TIME(HOUR(T709),MINUTE(T709)-1,0),OFFSET('SLA-parameter DRIFT'!$A$1,2,Q709-1,4,3),3)
+VLOOKUP(TIME(HOUR(T709),MINUTE(T709)-1,0),OFFSET('SLA-parameter DRIFT'!$A$1,2,Q709-1,4,3),2)</f>
        <v>#N/A</v>
      </c>
      <c r="T709" s="191" t="e">
        <f ca="1">VLOOKUP(DATE(YEAR(G709),MONTH(G709),DAY(G709)),Virkedager!C:G,2,0)+
IF(VLOOKUP(DATE(YEAR(G709),MONTH(G709),DAY(G709)),Virkedager!C:G,2,0)=DATE(YEAR(G709),MONTH(G709),DAY(G709)),OFFSET('SLA-parameter DRIFT'!$A$1,R709,Q709-1),OFFSET('SLA-parameter DRIFT'!$A$1,3,Q709-1))</f>
        <v>#N/A</v>
      </c>
      <c r="U709" s="182" t="e">
        <f t="shared" ca="1" si="55"/>
        <v>#N/A</v>
      </c>
      <c r="V709" s="92" t="str">
        <f t="shared" si="56"/>
        <v/>
      </c>
      <c r="W709" s="192"/>
      <c r="Y709" s="193"/>
      <c r="Z709" s="193"/>
    </row>
    <row r="710" spans="2:26" s="60" customFormat="1" ht="15" x14ac:dyDescent="0.25">
      <c r="B710" s="183"/>
      <c r="C710" s="184"/>
      <c r="D710" s="80"/>
      <c r="E710" s="81"/>
      <c r="F710" s="86"/>
      <c r="G710" s="185"/>
      <c r="H710" s="82"/>
      <c r="I710" s="185"/>
      <c r="J710" s="82"/>
      <c r="K710" s="186"/>
      <c r="L710" s="187"/>
      <c r="M710" s="188" t="str">
        <f>IF(ISBLANK(E710),"",IF(E710&lt;&gt;"VULA Basis","Ikke viktig",IF(ISNUMBER(MATCH(D710,Postnummer!A:A,0)),VLOOKUP(D710,Postnummer!A:D,4,0),"Distrikt")))</f>
        <v/>
      </c>
      <c r="N710" s="188">
        <f t="shared" si="57"/>
        <v>0</v>
      </c>
      <c r="O710" s="188">
        <f t="shared" si="58"/>
        <v>0</v>
      </c>
      <c r="P710" s="189" t="str">
        <f t="shared" si="59"/>
        <v/>
      </c>
      <c r="Q710" s="182" t="e">
        <f>MATCH(P710,'SLA-parameter DRIFT'!$2:$2,0)</f>
        <v>#N/A</v>
      </c>
      <c r="R710" s="182" t="e">
        <f ca="1">MATCH(TIME(HOUR(H710),MINUTE(H710),SECOND(H710)),OFFSET('SLA-parameter DRIFT'!$A$1,0,Q710-1,1000,1))</f>
        <v>#N/A</v>
      </c>
      <c r="S710" s="190" t="e">
        <f ca="1">DATE(YEAR(T710),MONTH(T710),DAY(T710))
+VLOOKUP(TIME(HOUR(T710),MINUTE(T710)-1,0),OFFSET('SLA-parameter DRIFT'!$A$1,2,Q710-1,4,3),3)
+VLOOKUP(TIME(HOUR(T710),MINUTE(T710)-1,0),OFFSET('SLA-parameter DRIFT'!$A$1,2,Q710-1,4,3),2)</f>
        <v>#N/A</v>
      </c>
      <c r="T710" s="191" t="e">
        <f ca="1">VLOOKUP(DATE(YEAR(G710),MONTH(G710),DAY(G710)),Virkedager!C:G,2,0)+
IF(VLOOKUP(DATE(YEAR(G710),MONTH(G710),DAY(G710)),Virkedager!C:G,2,0)=DATE(YEAR(G710),MONTH(G710),DAY(G710)),OFFSET('SLA-parameter DRIFT'!$A$1,R710,Q710-1),OFFSET('SLA-parameter DRIFT'!$A$1,3,Q710-1))</f>
        <v>#N/A</v>
      </c>
      <c r="U710" s="182" t="e">
        <f t="shared" ref="U710:U773" ca="1" si="60">O710&lt;=S710</f>
        <v>#N/A</v>
      </c>
      <c r="V710" s="92" t="str">
        <f t="shared" si="56"/>
        <v/>
      </c>
      <c r="W710" s="192"/>
      <c r="Y710" s="193"/>
      <c r="Z710" s="193"/>
    </row>
    <row r="711" spans="2:26" s="60" customFormat="1" ht="15" x14ac:dyDescent="0.25">
      <c r="B711" s="183"/>
      <c r="C711" s="184"/>
      <c r="D711" s="80"/>
      <c r="E711" s="81"/>
      <c r="F711" s="86"/>
      <c r="G711" s="185"/>
      <c r="H711" s="82"/>
      <c r="I711" s="185"/>
      <c r="J711" s="82"/>
      <c r="K711" s="186"/>
      <c r="L711" s="187"/>
      <c r="M711" s="188" t="str">
        <f>IF(ISBLANK(E711),"",IF(E711&lt;&gt;"VULA Basis","Ikke viktig",IF(ISNUMBER(MATCH(D711,Postnummer!A:A,0)),VLOOKUP(D711,Postnummer!A:D,4,0),"Distrikt")))</f>
        <v/>
      </c>
      <c r="N711" s="188">
        <f t="shared" si="57"/>
        <v>0</v>
      </c>
      <c r="O711" s="188">
        <f t="shared" si="58"/>
        <v>0</v>
      </c>
      <c r="P711" s="189" t="str">
        <f t="shared" si="59"/>
        <v/>
      </c>
      <c r="Q711" s="182" t="e">
        <f>MATCH(P711,'SLA-parameter DRIFT'!$2:$2,0)</f>
        <v>#N/A</v>
      </c>
      <c r="R711" s="182" t="e">
        <f ca="1">MATCH(TIME(HOUR(H711),MINUTE(H711),SECOND(H711)),OFFSET('SLA-parameter DRIFT'!$A$1,0,Q711-1,1000,1))</f>
        <v>#N/A</v>
      </c>
      <c r="S711" s="190" t="e">
        <f ca="1">DATE(YEAR(T711),MONTH(T711),DAY(T711))
+VLOOKUP(TIME(HOUR(T711),MINUTE(T711)-1,0),OFFSET('SLA-parameter DRIFT'!$A$1,2,Q711-1,4,3),3)
+VLOOKUP(TIME(HOUR(T711),MINUTE(T711)-1,0),OFFSET('SLA-parameter DRIFT'!$A$1,2,Q711-1,4,3),2)</f>
        <v>#N/A</v>
      </c>
      <c r="T711" s="191" t="e">
        <f ca="1">VLOOKUP(DATE(YEAR(G711),MONTH(G711),DAY(G711)),Virkedager!C:G,2,0)+
IF(VLOOKUP(DATE(YEAR(G711),MONTH(G711),DAY(G711)),Virkedager!C:G,2,0)=DATE(YEAR(G711),MONTH(G711),DAY(G711)),OFFSET('SLA-parameter DRIFT'!$A$1,R711,Q711-1),OFFSET('SLA-parameter DRIFT'!$A$1,3,Q711-1))</f>
        <v>#N/A</v>
      </c>
      <c r="U711" s="182" t="e">
        <f t="shared" ca="1" si="60"/>
        <v>#N/A</v>
      </c>
      <c r="V711" s="92" t="str">
        <f t="shared" si="56"/>
        <v/>
      </c>
      <c r="W711" s="192"/>
      <c r="Y711" s="193"/>
      <c r="Z711" s="193"/>
    </row>
    <row r="712" spans="2:26" s="60" customFormat="1" ht="15" x14ac:dyDescent="0.25">
      <c r="B712" s="183"/>
      <c r="C712" s="184"/>
      <c r="D712" s="80"/>
      <c r="E712" s="81"/>
      <c r="F712" s="86"/>
      <c r="G712" s="185"/>
      <c r="H712" s="82"/>
      <c r="I712" s="185"/>
      <c r="J712" s="82"/>
      <c r="K712" s="186"/>
      <c r="L712" s="187"/>
      <c r="M712" s="188" t="str">
        <f>IF(ISBLANK(E712),"",IF(E712&lt;&gt;"VULA Basis","Ikke viktig",IF(ISNUMBER(MATCH(D712,Postnummer!A:A,0)),VLOOKUP(D712,Postnummer!A:D,4,0),"Distrikt")))</f>
        <v/>
      </c>
      <c r="N712" s="188">
        <f t="shared" si="57"/>
        <v>0</v>
      </c>
      <c r="O712" s="188">
        <f t="shared" si="58"/>
        <v>0</v>
      </c>
      <c r="P712" s="189" t="str">
        <f t="shared" si="59"/>
        <v/>
      </c>
      <c r="Q712" s="182" t="e">
        <f>MATCH(P712,'SLA-parameter DRIFT'!$2:$2,0)</f>
        <v>#N/A</v>
      </c>
      <c r="R712" s="182" t="e">
        <f ca="1">MATCH(TIME(HOUR(H712),MINUTE(H712),SECOND(H712)),OFFSET('SLA-parameter DRIFT'!$A$1,0,Q712-1,1000,1))</f>
        <v>#N/A</v>
      </c>
      <c r="S712" s="190" t="e">
        <f ca="1">DATE(YEAR(T712),MONTH(T712),DAY(T712))
+VLOOKUP(TIME(HOUR(T712),MINUTE(T712)-1,0),OFFSET('SLA-parameter DRIFT'!$A$1,2,Q712-1,4,3),3)
+VLOOKUP(TIME(HOUR(T712),MINUTE(T712)-1,0),OFFSET('SLA-parameter DRIFT'!$A$1,2,Q712-1,4,3),2)</f>
        <v>#N/A</v>
      </c>
      <c r="T712" s="191" t="e">
        <f ca="1">VLOOKUP(DATE(YEAR(G712),MONTH(G712),DAY(G712)),Virkedager!C:G,2,0)+
IF(VLOOKUP(DATE(YEAR(G712),MONTH(G712),DAY(G712)),Virkedager!C:G,2,0)=DATE(YEAR(G712),MONTH(G712),DAY(G712)),OFFSET('SLA-parameter DRIFT'!$A$1,R712,Q712-1),OFFSET('SLA-parameter DRIFT'!$A$1,3,Q712-1))</f>
        <v>#N/A</v>
      </c>
      <c r="U712" s="182" t="e">
        <f t="shared" ca="1" si="60"/>
        <v>#N/A</v>
      </c>
      <c r="V712" s="92" t="str">
        <f t="shared" si="56"/>
        <v/>
      </c>
      <c r="W712" s="192"/>
      <c r="Y712" s="193"/>
      <c r="Z712" s="193"/>
    </row>
    <row r="713" spans="2:26" s="60" customFormat="1" ht="15" x14ac:dyDescent="0.25">
      <c r="B713" s="183"/>
      <c r="C713" s="184"/>
      <c r="D713" s="80"/>
      <c r="E713" s="81"/>
      <c r="F713" s="86"/>
      <c r="G713" s="185"/>
      <c r="H713" s="82"/>
      <c r="I713" s="185"/>
      <c r="J713" s="82"/>
      <c r="K713" s="186"/>
      <c r="L713" s="187"/>
      <c r="M713" s="188" t="str">
        <f>IF(ISBLANK(E713),"",IF(E713&lt;&gt;"VULA Basis","Ikke viktig",IF(ISNUMBER(MATCH(D713,Postnummer!A:A,0)),VLOOKUP(D713,Postnummer!A:D,4,0),"Distrikt")))</f>
        <v/>
      </c>
      <c r="N713" s="188">
        <f t="shared" si="57"/>
        <v>0</v>
      </c>
      <c r="O713" s="188">
        <f t="shared" si="58"/>
        <v>0</v>
      </c>
      <c r="P713" s="189" t="str">
        <f t="shared" si="59"/>
        <v/>
      </c>
      <c r="Q713" s="182" t="e">
        <f>MATCH(P713,'SLA-parameter DRIFT'!$2:$2,0)</f>
        <v>#N/A</v>
      </c>
      <c r="R713" s="182" t="e">
        <f ca="1">MATCH(TIME(HOUR(H713),MINUTE(H713),SECOND(H713)),OFFSET('SLA-parameter DRIFT'!$A$1,0,Q713-1,1000,1))</f>
        <v>#N/A</v>
      </c>
      <c r="S713" s="190" t="e">
        <f ca="1">DATE(YEAR(T713),MONTH(T713),DAY(T713))
+VLOOKUP(TIME(HOUR(T713),MINUTE(T713)-1,0),OFFSET('SLA-parameter DRIFT'!$A$1,2,Q713-1,4,3),3)
+VLOOKUP(TIME(HOUR(T713),MINUTE(T713)-1,0),OFFSET('SLA-parameter DRIFT'!$A$1,2,Q713-1,4,3),2)</f>
        <v>#N/A</v>
      </c>
      <c r="T713" s="191" t="e">
        <f ca="1">VLOOKUP(DATE(YEAR(G713),MONTH(G713),DAY(G713)),Virkedager!C:G,2,0)+
IF(VLOOKUP(DATE(YEAR(G713),MONTH(G713),DAY(G713)),Virkedager!C:G,2,0)=DATE(YEAR(G713),MONTH(G713),DAY(G713)),OFFSET('SLA-parameter DRIFT'!$A$1,R713,Q713-1),OFFSET('SLA-parameter DRIFT'!$A$1,3,Q713-1))</f>
        <v>#N/A</v>
      </c>
      <c r="U713" s="182" t="e">
        <f t="shared" ca="1" si="60"/>
        <v>#N/A</v>
      </c>
      <c r="V713" s="92" t="str">
        <f t="shared" si="56"/>
        <v/>
      </c>
      <c r="W713" s="192"/>
      <c r="Y713" s="193"/>
      <c r="Z713" s="193"/>
    </row>
    <row r="714" spans="2:26" s="60" customFormat="1" ht="15" x14ac:dyDescent="0.25">
      <c r="B714" s="183"/>
      <c r="C714" s="184"/>
      <c r="D714" s="80"/>
      <c r="E714" s="81"/>
      <c r="F714" s="86"/>
      <c r="G714" s="185"/>
      <c r="H714" s="82"/>
      <c r="I714" s="185"/>
      <c r="J714" s="82"/>
      <c r="K714" s="186"/>
      <c r="L714" s="187"/>
      <c r="M714" s="188" t="str">
        <f>IF(ISBLANK(E714),"",IF(E714&lt;&gt;"VULA Basis","Ikke viktig",IF(ISNUMBER(MATCH(D714,Postnummer!A:A,0)),VLOOKUP(D714,Postnummer!A:D,4,0),"Distrikt")))</f>
        <v/>
      </c>
      <c r="N714" s="188">
        <f t="shared" si="57"/>
        <v>0</v>
      </c>
      <c r="O714" s="188">
        <f t="shared" si="58"/>
        <v>0</v>
      </c>
      <c r="P714" s="189" t="str">
        <f t="shared" si="59"/>
        <v/>
      </c>
      <c r="Q714" s="182" t="e">
        <f>MATCH(P714,'SLA-parameter DRIFT'!$2:$2,0)</f>
        <v>#N/A</v>
      </c>
      <c r="R714" s="182" t="e">
        <f ca="1">MATCH(TIME(HOUR(H714),MINUTE(H714),SECOND(H714)),OFFSET('SLA-parameter DRIFT'!$A$1,0,Q714-1,1000,1))</f>
        <v>#N/A</v>
      </c>
      <c r="S714" s="190" t="e">
        <f ca="1">DATE(YEAR(T714),MONTH(T714),DAY(T714))
+VLOOKUP(TIME(HOUR(T714),MINUTE(T714)-1,0),OFFSET('SLA-parameter DRIFT'!$A$1,2,Q714-1,4,3),3)
+VLOOKUP(TIME(HOUR(T714),MINUTE(T714)-1,0),OFFSET('SLA-parameter DRIFT'!$A$1,2,Q714-1,4,3),2)</f>
        <v>#N/A</v>
      </c>
      <c r="T714" s="191" t="e">
        <f ca="1">VLOOKUP(DATE(YEAR(G714),MONTH(G714),DAY(G714)),Virkedager!C:G,2,0)+
IF(VLOOKUP(DATE(YEAR(G714),MONTH(G714),DAY(G714)),Virkedager!C:G,2,0)=DATE(YEAR(G714),MONTH(G714),DAY(G714)),OFFSET('SLA-parameter DRIFT'!$A$1,R714,Q714-1),OFFSET('SLA-parameter DRIFT'!$A$1,3,Q714-1))</f>
        <v>#N/A</v>
      </c>
      <c r="U714" s="182" t="e">
        <f t="shared" ca="1" si="60"/>
        <v>#N/A</v>
      </c>
      <c r="V714" s="92" t="str">
        <f t="shared" si="56"/>
        <v/>
      </c>
      <c r="W714" s="192"/>
      <c r="Y714" s="193"/>
      <c r="Z714" s="193"/>
    </row>
    <row r="715" spans="2:26" s="60" customFormat="1" ht="15" x14ac:dyDescent="0.25">
      <c r="B715" s="183"/>
      <c r="C715" s="184"/>
      <c r="D715" s="80"/>
      <c r="E715" s="81"/>
      <c r="F715" s="86"/>
      <c r="G715" s="185"/>
      <c r="H715" s="82"/>
      <c r="I715" s="185"/>
      <c r="J715" s="82"/>
      <c r="K715" s="186"/>
      <c r="L715" s="187"/>
      <c r="M715" s="188" t="str">
        <f>IF(ISBLANK(E715),"",IF(E715&lt;&gt;"VULA Basis","Ikke viktig",IF(ISNUMBER(MATCH(D715,Postnummer!A:A,0)),VLOOKUP(D715,Postnummer!A:D,4,0),"Distrikt")))</f>
        <v/>
      </c>
      <c r="N715" s="188">
        <f t="shared" si="57"/>
        <v>0</v>
      </c>
      <c r="O715" s="188">
        <f t="shared" si="58"/>
        <v>0</v>
      </c>
      <c r="P715" s="189" t="str">
        <f t="shared" si="59"/>
        <v/>
      </c>
      <c r="Q715" s="182" t="e">
        <f>MATCH(P715,'SLA-parameter DRIFT'!$2:$2,0)</f>
        <v>#N/A</v>
      </c>
      <c r="R715" s="182" t="e">
        <f ca="1">MATCH(TIME(HOUR(H715),MINUTE(H715),SECOND(H715)),OFFSET('SLA-parameter DRIFT'!$A$1,0,Q715-1,1000,1))</f>
        <v>#N/A</v>
      </c>
      <c r="S715" s="190" t="e">
        <f ca="1">DATE(YEAR(T715),MONTH(T715),DAY(T715))
+VLOOKUP(TIME(HOUR(T715),MINUTE(T715)-1,0),OFFSET('SLA-parameter DRIFT'!$A$1,2,Q715-1,4,3),3)
+VLOOKUP(TIME(HOUR(T715),MINUTE(T715)-1,0),OFFSET('SLA-parameter DRIFT'!$A$1,2,Q715-1,4,3),2)</f>
        <v>#N/A</v>
      </c>
      <c r="T715" s="191" t="e">
        <f ca="1">VLOOKUP(DATE(YEAR(G715),MONTH(G715),DAY(G715)),Virkedager!C:G,2,0)+
IF(VLOOKUP(DATE(YEAR(G715),MONTH(G715),DAY(G715)),Virkedager!C:G,2,0)=DATE(YEAR(G715),MONTH(G715),DAY(G715)),OFFSET('SLA-parameter DRIFT'!$A$1,R715,Q715-1),OFFSET('SLA-parameter DRIFT'!$A$1,3,Q715-1))</f>
        <v>#N/A</v>
      </c>
      <c r="U715" s="182" t="e">
        <f t="shared" ca="1" si="60"/>
        <v>#N/A</v>
      </c>
      <c r="V715" s="92" t="str">
        <f t="shared" si="56"/>
        <v/>
      </c>
      <c r="W715" s="192"/>
      <c r="Y715" s="193"/>
      <c r="Z715" s="193"/>
    </row>
    <row r="716" spans="2:26" s="60" customFormat="1" ht="15" x14ac:dyDescent="0.25">
      <c r="B716" s="183"/>
      <c r="C716" s="184"/>
      <c r="D716" s="80"/>
      <c r="E716" s="81"/>
      <c r="F716" s="86"/>
      <c r="G716" s="185"/>
      <c r="H716" s="82"/>
      <c r="I716" s="185"/>
      <c r="J716" s="82"/>
      <c r="K716" s="186"/>
      <c r="L716" s="187"/>
      <c r="M716" s="188" t="str">
        <f>IF(ISBLANK(E716),"",IF(E716&lt;&gt;"VULA Basis","Ikke viktig",IF(ISNUMBER(MATCH(D716,Postnummer!A:A,0)),VLOOKUP(D716,Postnummer!A:D,4,0),"Distrikt")))</f>
        <v/>
      </c>
      <c r="N716" s="188">
        <f t="shared" si="57"/>
        <v>0</v>
      </c>
      <c r="O716" s="188">
        <f t="shared" si="58"/>
        <v>0</v>
      </c>
      <c r="P716" s="189" t="str">
        <f t="shared" si="59"/>
        <v/>
      </c>
      <c r="Q716" s="182" t="e">
        <f>MATCH(P716,'SLA-parameter DRIFT'!$2:$2,0)</f>
        <v>#N/A</v>
      </c>
      <c r="R716" s="182" t="e">
        <f ca="1">MATCH(TIME(HOUR(H716),MINUTE(H716),SECOND(H716)),OFFSET('SLA-parameter DRIFT'!$A$1,0,Q716-1,1000,1))</f>
        <v>#N/A</v>
      </c>
      <c r="S716" s="190" t="e">
        <f ca="1">DATE(YEAR(T716),MONTH(T716),DAY(T716))
+VLOOKUP(TIME(HOUR(T716),MINUTE(T716)-1,0),OFFSET('SLA-parameter DRIFT'!$A$1,2,Q716-1,4,3),3)
+VLOOKUP(TIME(HOUR(T716),MINUTE(T716)-1,0),OFFSET('SLA-parameter DRIFT'!$A$1,2,Q716-1,4,3),2)</f>
        <v>#N/A</v>
      </c>
      <c r="T716" s="191" t="e">
        <f ca="1">VLOOKUP(DATE(YEAR(G716),MONTH(G716),DAY(G716)),Virkedager!C:G,2,0)+
IF(VLOOKUP(DATE(YEAR(G716),MONTH(G716),DAY(G716)),Virkedager!C:G,2,0)=DATE(YEAR(G716),MONTH(G716),DAY(G716)),OFFSET('SLA-parameter DRIFT'!$A$1,R716,Q716-1),OFFSET('SLA-parameter DRIFT'!$A$1,3,Q716-1))</f>
        <v>#N/A</v>
      </c>
      <c r="U716" s="182" t="e">
        <f t="shared" ca="1" si="60"/>
        <v>#N/A</v>
      </c>
      <c r="V716" s="92" t="str">
        <f t="shared" si="56"/>
        <v/>
      </c>
      <c r="W716" s="192"/>
      <c r="Y716" s="193"/>
      <c r="Z716" s="193"/>
    </row>
    <row r="717" spans="2:26" s="60" customFormat="1" ht="15" x14ac:dyDescent="0.25">
      <c r="B717" s="183"/>
      <c r="C717" s="184"/>
      <c r="D717" s="80"/>
      <c r="E717" s="81"/>
      <c r="F717" s="86"/>
      <c r="G717" s="185"/>
      <c r="H717" s="82"/>
      <c r="I717" s="185"/>
      <c r="J717" s="82"/>
      <c r="K717" s="186"/>
      <c r="L717" s="187"/>
      <c r="M717" s="188" t="str">
        <f>IF(ISBLANK(E717),"",IF(E717&lt;&gt;"VULA Basis","Ikke viktig",IF(ISNUMBER(MATCH(D717,Postnummer!A:A,0)),VLOOKUP(D717,Postnummer!A:D,4,0),"Distrikt")))</f>
        <v/>
      </c>
      <c r="N717" s="188">
        <f t="shared" si="57"/>
        <v>0</v>
      </c>
      <c r="O717" s="188">
        <f t="shared" si="58"/>
        <v>0</v>
      </c>
      <c r="P717" s="189" t="str">
        <f t="shared" si="59"/>
        <v/>
      </c>
      <c r="Q717" s="182" t="e">
        <f>MATCH(P717,'SLA-parameter DRIFT'!$2:$2,0)</f>
        <v>#N/A</v>
      </c>
      <c r="R717" s="182" t="e">
        <f ca="1">MATCH(TIME(HOUR(H717),MINUTE(H717),SECOND(H717)),OFFSET('SLA-parameter DRIFT'!$A$1,0,Q717-1,1000,1))</f>
        <v>#N/A</v>
      </c>
      <c r="S717" s="190" t="e">
        <f ca="1">DATE(YEAR(T717),MONTH(T717),DAY(T717))
+VLOOKUP(TIME(HOUR(T717),MINUTE(T717)-1,0),OFFSET('SLA-parameter DRIFT'!$A$1,2,Q717-1,4,3),3)
+VLOOKUP(TIME(HOUR(T717),MINUTE(T717)-1,0),OFFSET('SLA-parameter DRIFT'!$A$1,2,Q717-1,4,3),2)</f>
        <v>#N/A</v>
      </c>
      <c r="T717" s="191" t="e">
        <f ca="1">VLOOKUP(DATE(YEAR(G717),MONTH(G717),DAY(G717)),Virkedager!C:G,2,0)+
IF(VLOOKUP(DATE(YEAR(G717),MONTH(G717),DAY(G717)),Virkedager!C:G,2,0)=DATE(YEAR(G717),MONTH(G717),DAY(G717)),OFFSET('SLA-parameter DRIFT'!$A$1,R717,Q717-1),OFFSET('SLA-parameter DRIFT'!$A$1,3,Q717-1))</f>
        <v>#N/A</v>
      </c>
      <c r="U717" s="182" t="e">
        <f t="shared" ca="1" si="60"/>
        <v>#N/A</v>
      </c>
      <c r="V717" s="92" t="str">
        <f t="shared" si="56"/>
        <v/>
      </c>
      <c r="W717" s="192"/>
      <c r="Y717" s="193"/>
      <c r="Z717" s="193"/>
    </row>
    <row r="718" spans="2:26" s="60" customFormat="1" ht="15" x14ac:dyDescent="0.25">
      <c r="B718" s="183"/>
      <c r="C718" s="184"/>
      <c r="D718" s="80"/>
      <c r="E718" s="81"/>
      <c r="F718" s="86"/>
      <c r="G718" s="185"/>
      <c r="H718" s="82"/>
      <c r="I718" s="185"/>
      <c r="J718" s="82"/>
      <c r="K718" s="186"/>
      <c r="L718" s="187"/>
      <c r="M718" s="188" t="str">
        <f>IF(ISBLANK(E718),"",IF(E718&lt;&gt;"VULA Basis","Ikke viktig",IF(ISNUMBER(MATCH(D718,Postnummer!A:A,0)),VLOOKUP(D718,Postnummer!A:D,4,0),"Distrikt")))</f>
        <v/>
      </c>
      <c r="N718" s="188">
        <f t="shared" si="57"/>
        <v>0</v>
      </c>
      <c r="O718" s="188">
        <f t="shared" si="58"/>
        <v>0</v>
      </c>
      <c r="P718" s="189" t="str">
        <f t="shared" si="59"/>
        <v/>
      </c>
      <c r="Q718" s="182" t="e">
        <f>MATCH(P718,'SLA-parameter DRIFT'!$2:$2,0)</f>
        <v>#N/A</v>
      </c>
      <c r="R718" s="182" t="e">
        <f ca="1">MATCH(TIME(HOUR(H718),MINUTE(H718),SECOND(H718)),OFFSET('SLA-parameter DRIFT'!$A$1,0,Q718-1,1000,1))</f>
        <v>#N/A</v>
      </c>
      <c r="S718" s="190" t="e">
        <f ca="1">DATE(YEAR(T718),MONTH(T718),DAY(T718))
+VLOOKUP(TIME(HOUR(T718),MINUTE(T718)-1,0),OFFSET('SLA-parameter DRIFT'!$A$1,2,Q718-1,4,3),3)
+VLOOKUP(TIME(HOUR(T718),MINUTE(T718)-1,0),OFFSET('SLA-parameter DRIFT'!$A$1,2,Q718-1,4,3),2)</f>
        <v>#N/A</v>
      </c>
      <c r="T718" s="191" t="e">
        <f ca="1">VLOOKUP(DATE(YEAR(G718),MONTH(G718),DAY(G718)),Virkedager!C:G,2,0)+
IF(VLOOKUP(DATE(YEAR(G718),MONTH(G718),DAY(G718)),Virkedager!C:G,2,0)=DATE(YEAR(G718),MONTH(G718),DAY(G718)),OFFSET('SLA-parameter DRIFT'!$A$1,R718,Q718-1),OFFSET('SLA-parameter DRIFT'!$A$1,3,Q718-1))</f>
        <v>#N/A</v>
      </c>
      <c r="U718" s="182" t="e">
        <f t="shared" ca="1" si="60"/>
        <v>#N/A</v>
      </c>
      <c r="V718" s="92" t="str">
        <f t="shared" si="56"/>
        <v/>
      </c>
      <c r="W718" s="192"/>
      <c r="Y718" s="193"/>
      <c r="Z718" s="193"/>
    </row>
    <row r="719" spans="2:26" s="60" customFormat="1" ht="15" x14ac:dyDescent="0.25">
      <c r="B719" s="183"/>
      <c r="C719" s="184"/>
      <c r="D719" s="80"/>
      <c r="E719" s="81"/>
      <c r="F719" s="86"/>
      <c r="G719" s="185"/>
      <c r="H719" s="82"/>
      <c r="I719" s="185"/>
      <c r="J719" s="82"/>
      <c r="K719" s="186"/>
      <c r="L719" s="187"/>
      <c r="M719" s="188" t="str">
        <f>IF(ISBLANK(E719),"",IF(E719&lt;&gt;"VULA Basis","Ikke viktig",IF(ISNUMBER(MATCH(D719,Postnummer!A:A,0)),VLOOKUP(D719,Postnummer!A:D,4,0),"Distrikt")))</f>
        <v/>
      </c>
      <c r="N719" s="188">
        <f t="shared" si="57"/>
        <v>0</v>
      </c>
      <c r="O719" s="188">
        <f t="shared" si="58"/>
        <v>0</v>
      </c>
      <c r="P719" s="189" t="str">
        <f t="shared" si="59"/>
        <v/>
      </c>
      <c r="Q719" s="182" t="e">
        <f>MATCH(P719,'SLA-parameter DRIFT'!$2:$2,0)</f>
        <v>#N/A</v>
      </c>
      <c r="R719" s="182" t="e">
        <f ca="1">MATCH(TIME(HOUR(H719),MINUTE(H719),SECOND(H719)),OFFSET('SLA-parameter DRIFT'!$A$1,0,Q719-1,1000,1))</f>
        <v>#N/A</v>
      </c>
      <c r="S719" s="190" t="e">
        <f ca="1">DATE(YEAR(T719),MONTH(T719),DAY(T719))
+VLOOKUP(TIME(HOUR(T719),MINUTE(T719)-1,0),OFFSET('SLA-parameter DRIFT'!$A$1,2,Q719-1,4,3),3)
+VLOOKUP(TIME(HOUR(T719),MINUTE(T719)-1,0),OFFSET('SLA-parameter DRIFT'!$A$1,2,Q719-1,4,3),2)</f>
        <v>#N/A</v>
      </c>
      <c r="T719" s="191" t="e">
        <f ca="1">VLOOKUP(DATE(YEAR(G719),MONTH(G719),DAY(G719)),Virkedager!C:G,2,0)+
IF(VLOOKUP(DATE(YEAR(G719),MONTH(G719),DAY(G719)),Virkedager!C:G,2,0)=DATE(YEAR(G719),MONTH(G719),DAY(G719)),OFFSET('SLA-parameter DRIFT'!$A$1,R719,Q719-1),OFFSET('SLA-parameter DRIFT'!$A$1,3,Q719-1))</f>
        <v>#N/A</v>
      </c>
      <c r="U719" s="182" t="e">
        <f t="shared" ca="1" si="60"/>
        <v>#N/A</v>
      </c>
      <c r="V719" s="92" t="str">
        <f t="shared" si="56"/>
        <v/>
      </c>
      <c r="W719" s="192"/>
      <c r="Y719" s="193"/>
      <c r="Z719" s="193"/>
    </row>
    <row r="720" spans="2:26" s="60" customFormat="1" ht="15" x14ac:dyDescent="0.25">
      <c r="B720" s="183"/>
      <c r="C720" s="184"/>
      <c r="D720" s="80"/>
      <c r="E720" s="81"/>
      <c r="F720" s="86"/>
      <c r="G720" s="185"/>
      <c r="H720" s="82"/>
      <c r="I720" s="185"/>
      <c r="J720" s="82"/>
      <c r="K720" s="186"/>
      <c r="L720" s="187"/>
      <c r="M720" s="188" t="str">
        <f>IF(ISBLANK(E720),"",IF(E720&lt;&gt;"VULA Basis","Ikke viktig",IF(ISNUMBER(MATCH(D720,Postnummer!A:A,0)),VLOOKUP(D720,Postnummer!A:D,4,0),"Distrikt")))</f>
        <v/>
      </c>
      <c r="N720" s="188">
        <f t="shared" si="57"/>
        <v>0</v>
      </c>
      <c r="O720" s="188">
        <f t="shared" si="58"/>
        <v>0</v>
      </c>
      <c r="P720" s="189" t="str">
        <f t="shared" si="59"/>
        <v/>
      </c>
      <c r="Q720" s="182" t="e">
        <f>MATCH(P720,'SLA-parameter DRIFT'!$2:$2,0)</f>
        <v>#N/A</v>
      </c>
      <c r="R720" s="182" t="e">
        <f ca="1">MATCH(TIME(HOUR(H720),MINUTE(H720),SECOND(H720)),OFFSET('SLA-parameter DRIFT'!$A$1,0,Q720-1,1000,1))</f>
        <v>#N/A</v>
      </c>
      <c r="S720" s="190" t="e">
        <f ca="1">DATE(YEAR(T720),MONTH(T720),DAY(T720))
+VLOOKUP(TIME(HOUR(T720),MINUTE(T720)-1,0),OFFSET('SLA-parameter DRIFT'!$A$1,2,Q720-1,4,3),3)
+VLOOKUP(TIME(HOUR(T720),MINUTE(T720)-1,0),OFFSET('SLA-parameter DRIFT'!$A$1,2,Q720-1,4,3),2)</f>
        <v>#N/A</v>
      </c>
      <c r="T720" s="191" t="e">
        <f ca="1">VLOOKUP(DATE(YEAR(G720),MONTH(G720),DAY(G720)),Virkedager!C:G,2,0)+
IF(VLOOKUP(DATE(YEAR(G720),MONTH(G720),DAY(G720)),Virkedager!C:G,2,0)=DATE(YEAR(G720),MONTH(G720),DAY(G720)),OFFSET('SLA-parameter DRIFT'!$A$1,R720,Q720-1),OFFSET('SLA-parameter DRIFT'!$A$1,3,Q720-1))</f>
        <v>#N/A</v>
      </c>
      <c r="U720" s="182" t="e">
        <f t="shared" ca="1" si="60"/>
        <v>#N/A</v>
      </c>
      <c r="V720" s="92" t="str">
        <f t="shared" si="56"/>
        <v/>
      </c>
      <c r="W720" s="192"/>
      <c r="Y720" s="193"/>
      <c r="Z720" s="193"/>
    </row>
    <row r="721" spans="2:26" s="60" customFormat="1" ht="15" x14ac:dyDescent="0.25">
      <c r="B721" s="183"/>
      <c r="C721" s="184"/>
      <c r="D721" s="80"/>
      <c r="E721" s="81"/>
      <c r="F721" s="86"/>
      <c r="G721" s="185"/>
      <c r="H721" s="82"/>
      <c r="I721" s="185"/>
      <c r="J721" s="82"/>
      <c r="K721" s="186"/>
      <c r="L721" s="187"/>
      <c r="M721" s="188" t="str">
        <f>IF(ISBLANK(E721),"",IF(E721&lt;&gt;"VULA Basis","Ikke viktig",IF(ISNUMBER(MATCH(D721,Postnummer!A:A,0)),VLOOKUP(D721,Postnummer!A:D,4,0),"Distrikt")))</f>
        <v/>
      </c>
      <c r="N721" s="188">
        <f t="shared" si="57"/>
        <v>0</v>
      </c>
      <c r="O721" s="188">
        <f t="shared" si="58"/>
        <v>0</v>
      </c>
      <c r="P721" s="189" t="str">
        <f t="shared" si="59"/>
        <v/>
      </c>
      <c r="Q721" s="182" t="e">
        <f>MATCH(P721,'SLA-parameter DRIFT'!$2:$2,0)</f>
        <v>#N/A</v>
      </c>
      <c r="R721" s="182" t="e">
        <f ca="1">MATCH(TIME(HOUR(H721),MINUTE(H721),SECOND(H721)),OFFSET('SLA-parameter DRIFT'!$A$1,0,Q721-1,1000,1))</f>
        <v>#N/A</v>
      </c>
      <c r="S721" s="190" t="e">
        <f ca="1">DATE(YEAR(T721),MONTH(T721),DAY(T721))
+VLOOKUP(TIME(HOUR(T721),MINUTE(T721)-1,0),OFFSET('SLA-parameter DRIFT'!$A$1,2,Q721-1,4,3),3)
+VLOOKUP(TIME(HOUR(T721),MINUTE(T721)-1,0),OFFSET('SLA-parameter DRIFT'!$A$1,2,Q721-1,4,3),2)</f>
        <v>#N/A</v>
      </c>
      <c r="T721" s="191" t="e">
        <f ca="1">VLOOKUP(DATE(YEAR(G721),MONTH(G721),DAY(G721)),Virkedager!C:G,2,0)+
IF(VLOOKUP(DATE(YEAR(G721),MONTH(G721),DAY(G721)),Virkedager!C:G,2,0)=DATE(YEAR(G721),MONTH(G721),DAY(G721)),OFFSET('SLA-parameter DRIFT'!$A$1,R721,Q721-1),OFFSET('SLA-parameter DRIFT'!$A$1,3,Q721-1))</f>
        <v>#N/A</v>
      </c>
      <c r="U721" s="182" t="e">
        <f t="shared" ca="1" si="60"/>
        <v>#N/A</v>
      </c>
      <c r="V721" s="92" t="str">
        <f t="shared" si="56"/>
        <v/>
      </c>
      <c r="W721" s="192"/>
      <c r="Y721" s="193"/>
      <c r="Z721" s="193"/>
    </row>
    <row r="722" spans="2:26" s="60" customFormat="1" ht="15" x14ac:dyDescent="0.25">
      <c r="B722" s="183"/>
      <c r="C722" s="184"/>
      <c r="D722" s="80"/>
      <c r="E722" s="81"/>
      <c r="F722" s="86"/>
      <c r="G722" s="185"/>
      <c r="H722" s="82"/>
      <c r="I722" s="185"/>
      <c r="J722" s="82"/>
      <c r="K722" s="186"/>
      <c r="L722" s="187"/>
      <c r="M722" s="188" t="str">
        <f>IF(ISBLANK(E722),"",IF(E722&lt;&gt;"VULA Basis","Ikke viktig",IF(ISNUMBER(MATCH(D722,Postnummer!A:A,0)),VLOOKUP(D722,Postnummer!A:D,4,0),"Distrikt")))</f>
        <v/>
      </c>
      <c r="N722" s="188">
        <f t="shared" si="57"/>
        <v>0</v>
      </c>
      <c r="O722" s="188">
        <f t="shared" si="58"/>
        <v>0</v>
      </c>
      <c r="P722" s="189" t="str">
        <f t="shared" si="59"/>
        <v/>
      </c>
      <c r="Q722" s="182" t="e">
        <f>MATCH(P722,'SLA-parameter DRIFT'!$2:$2,0)</f>
        <v>#N/A</v>
      </c>
      <c r="R722" s="182" t="e">
        <f ca="1">MATCH(TIME(HOUR(H722),MINUTE(H722),SECOND(H722)),OFFSET('SLA-parameter DRIFT'!$A$1,0,Q722-1,1000,1))</f>
        <v>#N/A</v>
      </c>
      <c r="S722" s="190" t="e">
        <f ca="1">DATE(YEAR(T722),MONTH(T722),DAY(T722))
+VLOOKUP(TIME(HOUR(T722),MINUTE(T722)-1,0),OFFSET('SLA-parameter DRIFT'!$A$1,2,Q722-1,4,3),3)
+VLOOKUP(TIME(HOUR(T722),MINUTE(T722)-1,0),OFFSET('SLA-parameter DRIFT'!$A$1,2,Q722-1,4,3),2)</f>
        <v>#N/A</v>
      </c>
      <c r="T722" s="191" t="e">
        <f ca="1">VLOOKUP(DATE(YEAR(G722),MONTH(G722),DAY(G722)),Virkedager!C:G,2,0)+
IF(VLOOKUP(DATE(YEAR(G722),MONTH(G722),DAY(G722)),Virkedager!C:G,2,0)=DATE(YEAR(G722),MONTH(G722),DAY(G722)),OFFSET('SLA-parameter DRIFT'!$A$1,R722,Q722-1),OFFSET('SLA-parameter DRIFT'!$A$1,3,Q722-1))</f>
        <v>#N/A</v>
      </c>
      <c r="U722" s="182" t="e">
        <f t="shared" ca="1" si="60"/>
        <v>#N/A</v>
      </c>
      <c r="V722" s="92" t="str">
        <f t="shared" si="56"/>
        <v/>
      </c>
      <c r="W722" s="192"/>
      <c r="Y722" s="193"/>
      <c r="Z722" s="193"/>
    </row>
    <row r="723" spans="2:26" s="60" customFormat="1" ht="15" x14ac:dyDescent="0.25">
      <c r="B723" s="183"/>
      <c r="C723" s="184"/>
      <c r="D723" s="80"/>
      <c r="E723" s="81"/>
      <c r="F723" s="86"/>
      <c r="G723" s="185"/>
      <c r="H723" s="82"/>
      <c r="I723" s="185"/>
      <c r="J723" s="82"/>
      <c r="K723" s="186"/>
      <c r="L723" s="187"/>
      <c r="M723" s="188" t="str">
        <f>IF(ISBLANK(E723),"",IF(E723&lt;&gt;"VULA Basis","Ikke viktig",IF(ISNUMBER(MATCH(D723,Postnummer!A:A,0)),VLOOKUP(D723,Postnummer!A:D,4,0),"Distrikt")))</f>
        <v/>
      </c>
      <c r="N723" s="188">
        <f t="shared" si="57"/>
        <v>0</v>
      </c>
      <c r="O723" s="188">
        <f t="shared" si="58"/>
        <v>0</v>
      </c>
      <c r="P723" s="189" t="str">
        <f t="shared" si="59"/>
        <v/>
      </c>
      <c r="Q723" s="182" t="e">
        <f>MATCH(P723,'SLA-parameter DRIFT'!$2:$2,0)</f>
        <v>#N/A</v>
      </c>
      <c r="R723" s="182" t="e">
        <f ca="1">MATCH(TIME(HOUR(H723),MINUTE(H723),SECOND(H723)),OFFSET('SLA-parameter DRIFT'!$A$1,0,Q723-1,1000,1))</f>
        <v>#N/A</v>
      </c>
      <c r="S723" s="190" t="e">
        <f ca="1">DATE(YEAR(T723),MONTH(T723),DAY(T723))
+VLOOKUP(TIME(HOUR(T723),MINUTE(T723)-1,0),OFFSET('SLA-parameter DRIFT'!$A$1,2,Q723-1,4,3),3)
+VLOOKUP(TIME(HOUR(T723),MINUTE(T723)-1,0),OFFSET('SLA-parameter DRIFT'!$A$1,2,Q723-1,4,3),2)</f>
        <v>#N/A</v>
      </c>
      <c r="T723" s="191" t="e">
        <f ca="1">VLOOKUP(DATE(YEAR(G723),MONTH(G723),DAY(G723)),Virkedager!C:G,2,0)+
IF(VLOOKUP(DATE(YEAR(G723),MONTH(G723),DAY(G723)),Virkedager!C:G,2,0)=DATE(YEAR(G723),MONTH(G723),DAY(G723)),OFFSET('SLA-parameter DRIFT'!$A$1,R723,Q723-1),OFFSET('SLA-parameter DRIFT'!$A$1,3,Q723-1))</f>
        <v>#N/A</v>
      </c>
      <c r="U723" s="182" t="e">
        <f t="shared" ca="1" si="60"/>
        <v>#N/A</v>
      </c>
      <c r="V723" s="92" t="str">
        <f t="shared" si="56"/>
        <v/>
      </c>
      <c r="W723" s="192"/>
      <c r="Y723" s="193"/>
      <c r="Z723" s="193"/>
    </row>
    <row r="724" spans="2:26" s="60" customFormat="1" ht="15" x14ac:dyDescent="0.25">
      <c r="B724" s="183"/>
      <c r="C724" s="184"/>
      <c r="D724" s="80"/>
      <c r="E724" s="81"/>
      <c r="F724" s="86"/>
      <c r="G724" s="185"/>
      <c r="H724" s="82"/>
      <c r="I724" s="185"/>
      <c r="J724" s="82"/>
      <c r="K724" s="186"/>
      <c r="L724" s="187"/>
      <c r="M724" s="188" t="str">
        <f>IF(ISBLANK(E724),"",IF(E724&lt;&gt;"VULA Basis","Ikke viktig",IF(ISNUMBER(MATCH(D724,Postnummer!A:A,0)),VLOOKUP(D724,Postnummer!A:D,4,0),"Distrikt")))</f>
        <v/>
      </c>
      <c r="N724" s="188">
        <f t="shared" si="57"/>
        <v>0</v>
      </c>
      <c r="O724" s="188">
        <f t="shared" si="58"/>
        <v>0</v>
      </c>
      <c r="P724" s="189" t="str">
        <f t="shared" si="59"/>
        <v/>
      </c>
      <c r="Q724" s="182" t="e">
        <f>MATCH(P724,'SLA-parameter DRIFT'!$2:$2,0)</f>
        <v>#N/A</v>
      </c>
      <c r="R724" s="182" t="e">
        <f ca="1">MATCH(TIME(HOUR(H724),MINUTE(H724),SECOND(H724)),OFFSET('SLA-parameter DRIFT'!$A$1,0,Q724-1,1000,1))</f>
        <v>#N/A</v>
      </c>
      <c r="S724" s="190" t="e">
        <f ca="1">DATE(YEAR(T724),MONTH(T724),DAY(T724))
+VLOOKUP(TIME(HOUR(T724),MINUTE(T724)-1,0),OFFSET('SLA-parameter DRIFT'!$A$1,2,Q724-1,4,3),3)
+VLOOKUP(TIME(HOUR(T724),MINUTE(T724)-1,0),OFFSET('SLA-parameter DRIFT'!$A$1,2,Q724-1,4,3),2)</f>
        <v>#N/A</v>
      </c>
      <c r="T724" s="191" t="e">
        <f ca="1">VLOOKUP(DATE(YEAR(G724),MONTH(G724),DAY(G724)),Virkedager!C:G,2,0)+
IF(VLOOKUP(DATE(YEAR(G724),MONTH(G724),DAY(G724)),Virkedager!C:G,2,0)=DATE(YEAR(G724),MONTH(G724),DAY(G724)),OFFSET('SLA-parameter DRIFT'!$A$1,R724,Q724-1),OFFSET('SLA-parameter DRIFT'!$A$1,3,Q724-1))</f>
        <v>#N/A</v>
      </c>
      <c r="U724" s="182" t="e">
        <f t="shared" ca="1" si="60"/>
        <v>#N/A</v>
      </c>
      <c r="V724" s="92" t="str">
        <f t="shared" si="56"/>
        <v/>
      </c>
      <c r="W724" s="192"/>
      <c r="Y724" s="193"/>
      <c r="Z724" s="193"/>
    </row>
    <row r="725" spans="2:26" s="60" customFormat="1" ht="15" x14ac:dyDescent="0.25">
      <c r="B725" s="183"/>
      <c r="C725" s="184"/>
      <c r="D725" s="80"/>
      <c r="E725" s="81"/>
      <c r="F725" s="86"/>
      <c r="G725" s="185"/>
      <c r="H725" s="82"/>
      <c r="I725" s="185"/>
      <c r="J725" s="82"/>
      <c r="K725" s="186"/>
      <c r="L725" s="187"/>
      <c r="M725" s="188" t="str">
        <f>IF(ISBLANK(E725),"",IF(E725&lt;&gt;"VULA Basis","Ikke viktig",IF(ISNUMBER(MATCH(D725,Postnummer!A:A,0)),VLOOKUP(D725,Postnummer!A:D,4,0),"Distrikt")))</f>
        <v/>
      </c>
      <c r="N725" s="188">
        <f t="shared" si="57"/>
        <v>0</v>
      </c>
      <c r="O725" s="188">
        <f t="shared" si="58"/>
        <v>0</v>
      </c>
      <c r="P725" s="189" t="str">
        <f t="shared" si="59"/>
        <v/>
      </c>
      <c r="Q725" s="182" t="e">
        <f>MATCH(P725,'SLA-parameter DRIFT'!$2:$2,0)</f>
        <v>#N/A</v>
      </c>
      <c r="R725" s="182" t="e">
        <f ca="1">MATCH(TIME(HOUR(H725),MINUTE(H725),SECOND(H725)),OFFSET('SLA-parameter DRIFT'!$A$1,0,Q725-1,1000,1))</f>
        <v>#N/A</v>
      </c>
      <c r="S725" s="190" t="e">
        <f ca="1">DATE(YEAR(T725),MONTH(T725),DAY(T725))
+VLOOKUP(TIME(HOUR(T725),MINUTE(T725)-1,0),OFFSET('SLA-parameter DRIFT'!$A$1,2,Q725-1,4,3),3)
+VLOOKUP(TIME(HOUR(T725),MINUTE(T725)-1,0),OFFSET('SLA-parameter DRIFT'!$A$1,2,Q725-1,4,3),2)</f>
        <v>#N/A</v>
      </c>
      <c r="T725" s="191" t="e">
        <f ca="1">VLOOKUP(DATE(YEAR(G725),MONTH(G725),DAY(G725)),Virkedager!C:G,2,0)+
IF(VLOOKUP(DATE(YEAR(G725),MONTH(G725),DAY(G725)),Virkedager!C:G,2,0)=DATE(YEAR(G725),MONTH(G725),DAY(G725)),OFFSET('SLA-parameter DRIFT'!$A$1,R725,Q725-1),OFFSET('SLA-parameter DRIFT'!$A$1,3,Q725-1))</f>
        <v>#N/A</v>
      </c>
      <c r="U725" s="182" t="e">
        <f t="shared" ca="1" si="60"/>
        <v>#N/A</v>
      </c>
      <c r="V725" s="92" t="str">
        <f t="shared" si="56"/>
        <v/>
      </c>
      <c r="W725" s="192"/>
      <c r="Y725" s="193"/>
      <c r="Z725" s="193"/>
    </row>
    <row r="726" spans="2:26" s="60" customFormat="1" ht="15" x14ac:dyDescent="0.25">
      <c r="B726" s="183"/>
      <c r="C726" s="184"/>
      <c r="D726" s="80"/>
      <c r="E726" s="81"/>
      <c r="F726" s="86"/>
      <c r="G726" s="185"/>
      <c r="H726" s="82"/>
      <c r="I726" s="185"/>
      <c r="J726" s="82"/>
      <c r="K726" s="186"/>
      <c r="L726" s="187"/>
      <c r="M726" s="188" t="str">
        <f>IF(ISBLANK(E726),"",IF(E726&lt;&gt;"VULA Basis","Ikke viktig",IF(ISNUMBER(MATCH(D726,Postnummer!A:A,0)),VLOOKUP(D726,Postnummer!A:D,4,0),"Distrikt")))</f>
        <v/>
      </c>
      <c r="N726" s="188">
        <f t="shared" si="57"/>
        <v>0</v>
      </c>
      <c r="O726" s="188">
        <f t="shared" si="58"/>
        <v>0</v>
      </c>
      <c r="P726" s="189" t="str">
        <f t="shared" si="59"/>
        <v/>
      </c>
      <c r="Q726" s="182" t="e">
        <f>MATCH(P726,'SLA-parameter DRIFT'!$2:$2,0)</f>
        <v>#N/A</v>
      </c>
      <c r="R726" s="182" t="e">
        <f ca="1">MATCH(TIME(HOUR(H726),MINUTE(H726),SECOND(H726)),OFFSET('SLA-parameter DRIFT'!$A$1,0,Q726-1,1000,1))</f>
        <v>#N/A</v>
      </c>
      <c r="S726" s="190" t="e">
        <f ca="1">DATE(YEAR(T726),MONTH(T726),DAY(T726))
+VLOOKUP(TIME(HOUR(T726),MINUTE(T726)-1,0),OFFSET('SLA-parameter DRIFT'!$A$1,2,Q726-1,4,3),3)
+VLOOKUP(TIME(HOUR(T726),MINUTE(T726)-1,0),OFFSET('SLA-parameter DRIFT'!$A$1,2,Q726-1,4,3),2)</f>
        <v>#N/A</v>
      </c>
      <c r="T726" s="191" t="e">
        <f ca="1">VLOOKUP(DATE(YEAR(G726),MONTH(G726),DAY(G726)),Virkedager!C:G,2,0)+
IF(VLOOKUP(DATE(YEAR(G726),MONTH(G726),DAY(G726)),Virkedager!C:G,2,0)=DATE(YEAR(G726),MONTH(G726),DAY(G726)),OFFSET('SLA-parameter DRIFT'!$A$1,R726,Q726-1),OFFSET('SLA-parameter DRIFT'!$A$1,3,Q726-1))</f>
        <v>#N/A</v>
      </c>
      <c r="U726" s="182" t="e">
        <f t="shared" ca="1" si="60"/>
        <v>#N/A</v>
      </c>
      <c r="V726" s="92" t="str">
        <f t="shared" si="56"/>
        <v/>
      </c>
      <c r="W726" s="192"/>
      <c r="Y726" s="193"/>
      <c r="Z726" s="193"/>
    </row>
    <row r="727" spans="2:26" s="60" customFormat="1" ht="15" x14ac:dyDescent="0.25">
      <c r="B727" s="183"/>
      <c r="C727" s="184"/>
      <c r="D727" s="80"/>
      <c r="E727" s="81"/>
      <c r="F727" s="86"/>
      <c r="G727" s="185"/>
      <c r="H727" s="82"/>
      <c r="I727" s="185"/>
      <c r="J727" s="82"/>
      <c r="K727" s="186"/>
      <c r="L727" s="187"/>
      <c r="M727" s="188" t="str">
        <f>IF(ISBLANK(E727),"",IF(E727&lt;&gt;"VULA Basis","Ikke viktig",IF(ISNUMBER(MATCH(D727,Postnummer!A:A,0)),VLOOKUP(D727,Postnummer!A:D,4,0),"Distrikt")))</f>
        <v/>
      </c>
      <c r="N727" s="188">
        <f t="shared" si="57"/>
        <v>0</v>
      </c>
      <c r="O727" s="188">
        <f t="shared" si="58"/>
        <v>0</v>
      </c>
      <c r="P727" s="189" t="str">
        <f t="shared" si="59"/>
        <v/>
      </c>
      <c r="Q727" s="182" t="e">
        <f>MATCH(P727,'SLA-parameter DRIFT'!$2:$2,0)</f>
        <v>#N/A</v>
      </c>
      <c r="R727" s="182" t="e">
        <f ca="1">MATCH(TIME(HOUR(H727),MINUTE(H727),SECOND(H727)),OFFSET('SLA-parameter DRIFT'!$A$1,0,Q727-1,1000,1))</f>
        <v>#N/A</v>
      </c>
      <c r="S727" s="190" t="e">
        <f ca="1">DATE(YEAR(T727),MONTH(T727),DAY(T727))
+VLOOKUP(TIME(HOUR(T727),MINUTE(T727)-1,0),OFFSET('SLA-parameter DRIFT'!$A$1,2,Q727-1,4,3),3)
+VLOOKUP(TIME(HOUR(T727),MINUTE(T727)-1,0),OFFSET('SLA-parameter DRIFT'!$A$1,2,Q727-1,4,3),2)</f>
        <v>#N/A</v>
      </c>
      <c r="T727" s="191" t="e">
        <f ca="1">VLOOKUP(DATE(YEAR(G727),MONTH(G727),DAY(G727)),Virkedager!C:G,2,0)+
IF(VLOOKUP(DATE(YEAR(G727),MONTH(G727),DAY(G727)),Virkedager!C:G,2,0)=DATE(YEAR(G727),MONTH(G727),DAY(G727)),OFFSET('SLA-parameter DRIFT'!$A$1,R727,Q727-1),OFFSET('SLA-parameter DRIFT'!$A$1,3,Q727-1))</f>
        <v>#N/A</v>
      </c>
      <c r="U727" s="182" t="e">
        <f t="shared" ca="1" si="60"/>
        <v>#N/A</v>
      </c>
      <c r="V727" s="92" t="str">
        <f t="shared" si="56"/>
        <v/>
      </c>
      <c r="W727" s="192"/>
      <c r="Y727" s="193"/>
      <c r="Z727" s="193"/>
    </row>
    <row r="728" spans="2:26" s="60" customFormat="1" ht="15" x14ac:dyDescent="0.25">
      <c r="B728" s="183"/>
      <c r="C728" s="184"/>
      <c r="D728" s="80"/>
      <c r="E728" s="81"/>
      <c r="F728" s="86"/>
      <c r="G728" s="185"/>
      <c r="H728" s="82"/>
      <c r="I728" s="185"/>
      <c r="J728" s="82"/>
      <c r="K728" s="186"/>
      <c r="L728" s="187"/>
      <c r="M728" s="188" t="str">
        <f>IF(ISBLANK(E728),"",IF(E728&lt;&gt;"VULA Basis","Ikke viktig",IF(ISNUMBER(MATCH(D728,Postnummer!A:A,0)),VLOOKUP(D728,Postnummer!A:D,4,0),"Distrikt")))</f>
        <v/>
      </c>
      <c r="N728" s="188">
        <f t="shared" si="57"/>
        <v>0</v>
      </c>
      <c r="O728" s="188">
        <f t="shared" si="58"/>
        <v>0</v>
      </c>
      <c r="P728" s="189" t="str">
        <f t="shared" si="59"/>
        <v/>
      </c>
      <c r="Q728" s="182" t="e">
        <f>MATCH(P728,'SLA-parameter DRIFT'!$2:$2,0)</f>
        <v>#N/A</v>
      </c>
      <c r="R728" s="182" t="e">
        <f ca="1">MATCH(TIME(HOUR(H728),MINUTE(H728),SECOND(H728)),OFFSET('SLA-parameter DRIFT'!$A$1,0,Q728-1,1000,1))</f>
        <v>#N/A</v>
      </c>
      <c r="S728" s="190" t="e">
        <f ca="1">DATE(YEAR(T728),MONTH(T728),DAY(T728))
+VLOOKUP(TIME(HOUR(T728),MINUTE(T728)-1,0),OFFSET('SLA-parameter DRIFT'!$A$1,2,Q728-1,4,3),3)
+VLOOKUP(TIME(HOUR(T728),MINUTE(T728)-1,0),OFFSET('SLA-parameter DRIFT'!$A$1,2,Q728-1,4,3),2)</f>
        <v>#N/A</v>
      </c>
      <c r="T728" s="191" t="e">
        <f ca="1">VLOOKUP(DATE(YEAR(G728),MONTH(G728),DAY(G728)),Virkedager!C:G,2,0)+
IF(VLOOKUP(DATE(YEAR(G728),MONTH(G728),DAY(G728)),Virkedager!C:G,2,0)=DATE(YEAR(G728),MONTH(G728),DAY(G728)),OFFSET('SLA-parameter DRIFT'!$A$1,R728,Q728-1),OFFSET('SLA-parameter DRIFT'!$A$1,3,Q728-1))</f>
        <v>#N/A</v>
      </c>
      <c r="U728" s="182" t="e">
        <f t="shared" ca="1" si="60"/>
        <v>#N/A</v>
      </c>
      <c r="V728" s="92" t="str">
        <f t="shared" si="56"/>
        <v/>
      </c>
      <c r="W728" s="192"/>
      <c r="Y728" s="193"/>
      <c r="Z728" s="193"/>
    </row>
    <row r="729" spans="2:26" s="60" customFormat="1" ht="15" x14ac:dyDescent="0.25">
      <c r="B729" s="183"/>
      <c r="C729" s="184"/>
      <c r="D729" s="80"/>
      <c r="E729" s="81"/>
      <c r="F729" s="86"/>
      <c r="G729" s="185"/>
      <c r="H729" s="82"/>
      <c r="I729" s="185"/>
      <c r="J729" s="82"/>
      <c r="K729" s="186"/>
      <c r="L729" s="187"/>
      <c r="M729" s="188" t="str">
        <f>IF(ISBLANK(E729),"",IF(E729&lt;&gt;"VULA Basis","Ikke viktig",IF(ISNUMBER(MATCH(D729,Postnummer!A:A,0)),VLOOKUP(D729,Postnummer!A:D,4,0),"Distrikt")))</f>
        <v/>
      </c>
      <c r="N729" s="188">
        <f t="shared" si="57"/>
        <v>0</v>
      </c>
      <c r="O729" s="188">
        <f t="shared" si="58"/>
        <v>0</v>
      </c>
      <c r="P729" s="189" t="str">
        <f t="shared" si="59"/>
        <v/>
      </c>
      <c r="Q729" s="182" t="e">
        <f>MATCH(P729,'SLA-parameter DRIFT'!$2:$2,0)</f>
        <v>#N/A</v>
      </c>
      <c r="R729" s="182" t="e">
        <f ca="1">MATCH(TIME(HOUR(H729),MINUTE(H729),SECOND(H729)),OFFSET('SLA-parameter DRIFT'!$A$1,0,Q729-1,1000,1))</f>
        <v>#N/A</v>
      </c>
      <c r="S729" s="190" t="e">
        <f ca="1">DATE(YEAR(T729),MONTH(T729),DAY(T729))
+VLOOKUP(TIME(HOUR(T729),MINUTE(T729)-1,0),OFFSET('SLA-parameter DRIFT'!$A$1,2,Q729-1,4,3),3)
+VLOOKUP(TIME(HOUR(T729),MINUTE(T729)-1,0),OFFSET('SLA-parameter DRIFT'!$A$1,2,Q729-1,4,3),2)</f>
        <v>#N/A</v>
      </c>
      <c r="T729" s="191" t="e">
        <f ca="1">VLOOKUP(DATE(YEAR(G729),MONTH(G729),DAY(G729)),Virkedager!C:G,2,0)+
IF(VLOOKUP(DATE(YEAR(G729),MONTH(G729),DAY(G729)),Virkedager!C:G,2,0)=DATE(YEAR(G729),MONTH(G729),DAY(G729)),OFFSET('SLA-parameter DRIFT'!$A$1,R729,Q729-1),OFFSET('SLA-parameter DRIFT'!$A$1,3,Q729-1))</f>
        <v>#N/A</v>
      </c>
      <c r="U729" s="182" t="e">
        <f t="shared" ca="1" si="60"/>
        <v>#N/A</v>
      </c>
      <c r="V729" s="92" t="str">
        <f t="shared" si="56"/>
        <v/>
      </c>
      <c r="W729" s="192"/>
      <c r="Y729" s="193"/>
      <c r="Z729" s="193"/>
    </row>
    <row r="730" spans="2:26" s="60" customFormat="1" ht="15" x14ac:dyDescent="0.25">
      <c r="B730" s="183"/>
      <c r="C730" s="184"/>
      <c r="D730" s="80"/>
      <c r="E730" s="81"/>
      <c r="F730" s="86"/>
      <c r="G730" s="185"/>
      <c r="H730" s="82"/>
      <c r="I730" s="185"/>
      <c r="J730" s="82"/>
      <c r="K730" s="186"/>
      <c r="L730" s="187"/>
      <c r="M730" s="188" t="str">
        <f>IF(ISBLANK(E730),"",IF(E730&lt;&gt;"VULA Basis","Ikke viktig",IF(ISNUMBER(MATCH(D730,Postnummer!A:A,0)),VLOOKUP(D730,Postnummer!A:D,4,0),"Distrikt")))</f>
        <v/>
      </c>
      <c r="N730" s="188">
        <f t="shared" si="57"/>
        <v>0</v>
      </c>
      <c r="O730" s="188">
        <f t="shared" si="58"/>
        <v>0</v>
      </c>
      <c r="P730" s="189" t="str">
        <f t="shared" si="59"/>
        <v/>
      </c>
      <c r="Q730" s="182" t="e">
        <f>MATCH(P730,'SLA-parameter DRIFT'!$2:$2,0)</f>
        <v>#N/A</v>
      </c>
      <c r="R730" s="182" t="e">
        <f ca="1">MATCH(TIME(HOUR(H730),MINUTE(H730),SECOND(H730)),OFFSET('SLA-parameter DRIFT'!$A$1,0,Q730-1,1000,1))</f>
        <v>#N/A</v>
      </c>
      <c r="S730" s="190" t="e">
        <f ca="1">DATE(YEAR(T730),MONTH(T730),DAY(T730))
+VLOOKUP(TIME(HOUR(T730),MINUTE(T730)-1,0),OFFSET('SLA-parameter DRIFT'!$A$1,2,Q730-1,4,3),3)
+VLOOKUP(TIME(HOUR(T730),MINUTE(T730)-1,0),OFFSET('SLA-parameter DRIFT'!$A$1,2,Q730-1,4,3),2)</f>
        <v>#N/A</v>
      </c>
      <c r="T730" s="191" t="e">
        <f ca="1">VLOOKUP(DATE(YEAR(G730),MONTH(G730),DAY(G730)),Virkedager!C:G,2,0)+
IF(VLOOKUP(DATE(YEAR(G730),MONTH(G730),DAY(G730)),Virkedager!C:G,2,0)=DATE(YEAR(G730),MONTH(G730),DAY(G730)),OFFSET('SLA-parameter DRIFT'!$A$1,R730,Q730-1),OFFSET('SLA-parameter DRIFT'!$A$1,3,Q730-1))</f>
        <v>#N/A</v>
      </c>
      <c r="U730" s="182" t="e">
        <f t="shared" ca="1" si="60"/>
        <v>#N/A</v>
      </c>
      <c r="V730" s="92" t="str">
        <f t="shared" si="56"/>
        <v/>
      </c>
      <c r="W730" s="192"/>
      <c r="Y730" s="193"/>
      <c r="Z730" s="193"/>
    </row>
    <row r="731" spans="2:26" s="60" customFormat="1" ht="15" x14ac:dyDescent="0.25">
      <c r="B731" s="183"/>
      <c r="C731" s="184"/>
      <c r="D731" s="80"/>
      <c r="E731" s="81"/>
      <c r="F731" s="86"/>
      <c r="G731" s="185"/>
      <c r="H731" s="82"/>
      <c r="I731" s="185"/>
      <c r="J731" s="82"/>
      <c r="K731" s="186"/>
      <c r="L731" s="187"/>
      <c r="M731" s="188" t="str">
        <f>IF(ISBLANK(E731),"",IF(E731&lt;&gt;"VULA Basis","Ikke viktig",IF(ISNUMBER(MATCH(D731,Postnummer!A:A,0)),VLOOKUP(D731,Postnummer!A:D,4,0),"Distrikt")))</f>
        <v/>
      </c>
      <c r="N731" s="188">
        <f t="shared" si="57"/>
        <v>0</v>
      </c>
      <c r="O731" s="188">
        <f t="shared" si="58"/>
        <v>0</v>
      </c>
      <c r="P731" s="189" t="str">
        <f t="shared" si="59"/>
        <v/>
      </c>
      <c r="Q731" s="182" t="e">
        <f>MATCH(P731,'SLA-parameter DRIFT'!$2:$2,0)</f>
        <v>#N/A</v>
      </c>
      <c r="R731" s="182" t="e">
        <f ca="1">MATCH(TIME(HOUR(H731),MINUTE(H731),SECOND(H731)),OFFSET('SLA-parameter DRIFT'!$A$1,0,Q731-1,1000,1))</f>
        <v>#N/A</v>
      </c>
      <c r="S731" s="190" t="e">
        <f ca="1">DATE(YEAR(T731),MONTH(T731),DAY(T731))
+VLOOKUP(TIME(HOUR(T731),MINUTE(T731)-1,0),OFFSET('SLA-parameter DRIFT'!$A$1,2,Q731-1,4,3),3)
+VLOOKUP(TIME(HOUR(T731),MINUTE(T731)-1,0),OFFSET('SLA-parameter DRIFT'!$A$1,2,Q731-1,4,3),2)</f>
        <v>#N/A</v>
      </c>
      <c r="T731" s="191" t="e">
        <f ca="1">VLOOKUP(DATE(YEAR(G731),MONTH(G731),DAY(G731)),Virkedager!C:G,2,0)+
IF(VLOOKUP(DATE(YEAR(G731),MONTH(G731),DAY(G731)),Virkedager!C:G,2,0)=DATE(YEAR(G731),MONTH(G731),DAY(G731)),OFFSET('SLA-parameter DRIFT'!$A$1,R731,Q731-1),OFFSET('SLA-parameter DRIFT'!$A$1,3,Q731-1))</f>
        <v>#N/A</v>
      </c>
      <c r="U731" s="182" t="e">
        <f t="shared" ca="1" si="60"/>
        <v>#N/A</v>
      </c>
      <c r="V731" s="92" t="str">
        <f t="shared" si="56"/>
        <v/>
      </c>
      <c r="W731" s="192"/>
      <c r="Y731" s="193"/>
      <c r="Z731" s="193"/>
    </row>
    <row r="732" spans="2:26" s="60" customFormat="1" ht="15" x14ac:dyDescent="0.25">
      <c r="B732" s="183"/>
      <c r="C732" s="184"/>
      <c r="D732" s="80"/>
      <c r="E732" s="81"/>
      <c r="F732" s="86"/>
      <c r="G732" s="185"/>
      <c r="H732" s="82"/>
      <c r="I732" s="185"/>
      <c r="J732" s="82"/>
      <c r="K732" s="186"/>
      <c r="L732" s="187"/>
      <c r="M732" s="188" t="str">
        <f>IF(ISBLANK(E732),"",IF(E732&lt;&gt;"VULA Basis","Ikke viktig",IF(ISNUMBER(MATCH(D732,Postnummer!A:A,0)),VLOOKUP(D732,Postnummer!A:D,4,0),"Distrikt")))</f>
        <v/>
      </c>
      <c r="N732" s="188">
        <f t="shared" si="57"/>
        <v>0</v>
      </c>
      <c r="O732" s="188">
        <f t="shared" si="58"/>
        <v>0</v>
      </c>
      <c r="P732" s="189" t="str">
        <f t="shared" si="59"/>
        <v/>
      </c>
      <c r="Q732" s="182" t="e">
        <f>MATCH(P732,'SLA-parameter DRIFT'!$2:$2,0)</f>
        <v>#N/A</v>
      </c>
      <c r="R732" s="182" t="e">
        <f ca="1">MATCH(TIME(HOUR(H732),MINUTE(H732),SECOND(H732)),OFFSET('SLA-parameter DRIFT'!$A$1,0,Q732-1,1000,1))</f>
        <v>#N/A</v>
      </c>
      <c r="S732" s="190" t="e">
        <f ca="1">DATE(YEAR(T732),MONTH(T732),DAY(T732))
+VLOOKUP(TIME(HOUR(T732),MINUTE(T732)-1,0),OFFSET('SLA-parameter DRIFT'!$A$1,2,Q732-1,4,3),3)
+VLOOKUP(TIME(HOUR(T732),MINUTE(T732)-1,0),OFFSET('SLA-parameter DRIFT'!$A$1,2,Q732-1,4,3),2)</f>
        <v>#N/A</v>
      </c>
      <c r="T732" s="191" t="e">
        <f ca="1">VLOOKUP(DATE(YEAR(G732),MONTH(G732),DAY(G732)),Virkedager!C:G,2,0)+
IF(VLOOKUP(DATE(YEAR(G732),MONTH(G732),DAY(G732)),Virkedager!C:G,2,0)=DATE(YEAR(G732),MONTH(G732),DAY(G732)),OFFSET('SLA-parameter DRIFT'!$A$1,R732,Q732-1),OFFSET('SLA-parameter DRIFT'!$A$1,3,Q732-1))</f>
        <v>#N/A</v>
      </c>
      <c r="U732" s="182" t="e">
        <f t="shared" ca="1" si="60"/>
        <v>#N/A</v>
      </c>
      <c r="V732" s="92" t="str">
        <f t="shared" si="56"/>
        <v/>
      </c>
      <c r="W732" s="192"/>
      <c r="Y732" s="193"/>
      <c r="Z732" s="193"/>
    </row>
    <row r="733" spans="2:26" s="60" customFormat="1" ht="15" x14ac:dyDescent="0.25">
      <c r="B733" s="183"/>
      <c r="C733" s="184"/>
      <c r="D733" s="80"/>
      <c r="E733" s="81"/>
      <c r="F733" s="86"/>
      <c r="G733" s="185"/>
      <c r="H733" s="82"/>
      <c r="I733" s="185"/>
      <c r="J733" s="82"/>
      <c r="K733" s="186"/>
      <c r="L733" s="187"/>
      <c r="M733" s="188" t="str">
        <f>IF(ISBLANK(E733),"",IF(E733&lt;&gt;"VULA Basis","Ikke viktig",IF(ISNUMBER(MATCH(D733,Postnummer!A:A,0)),VLOOKUP(D733,Postnummer!A:D,4,0),"Distrikt")))</f>
        <v/>
      </c>
      <c r="N733" s="188">
        <f t="shared" si="57"/>
        <v>0</v>
      </c>
      <c r="O733" s="188">
        <f t="shared" si="58"/>
        <v>0</v>
      </c>
      <c r="P733" s="189" t="str">
        <f t="shared" si="59"/>
        <v/>
      </c>
      <c r="Q733" s="182" t="e">
        <f>MATCH(P733,'SLA-parameter DRIFT'!$2:$2,0)</f>
        <v>#N/A</v>
      </c>
      <c r="R733" s="182" t="e">
        <f ca="1">MATCH(TIME(HOUR(H733),MINUTE(H733),SECOND(H733)),OFFSET('SLA-parameter DRIFT'!$A$1,0,Q733-1,1000,1))</f>
        <v>#N/A</v>
      </c>
      <c r="S733" s="190" t="e">
        <f ca="1">DATE(YEAR(T733),MONTH(T733),DAY(T733))
+VLOOKUP(TIME(HOUR(T733),MINUTE(T733)-1,0),OFFSET('SLA-parameter DRIFT'!$A$1,2,Q733-1,4,3),3)
+VLOOKUP(TIME(HOUR(T733),MINUTE(T733)-1,0),OFFSET('SLA-parameter DRIFT'!$A$1,2,Q733-1,4,3),2)</f>
        <v>#N/A</v>
      </c>
      <c r="T733" s="191" t="e">
        <f ca="1">VLOOKUP(DATE(YEAR(G733),MONTH(G733),DAY(G733)),Virkedager!C:G,2,0)+
IF(VLOOKUP(DATE(YEAR(G733),MONTH(G733),DAY(G733)),Virkedager!C:G,2,0)=DATE(YEAR(G733),MONTH(G733),DAY(G733)),OFFSET('SLA-parameter DRIFT'!$A$1,R733,Q733-1),OFFSET('SLA-parameter DRIFT'!$A$1,3,Q733-1))</f>
        <v>#N/A</v>
      </c>
      <c r="U733" s="182" t="e">
        <f t="shared" ca="1" si="60"/>
        <v>#N/A</v>
      </c>
      <c r="V733" s="92" t="str">
        <f t="shared" si="56"/>
        <v/>
      </c>
      <c r="W733" s="192"/>
      <c r="Y733" s="193"/>
      <c r="Z733" s="193"/>
    </row>
    <row r="734" spans="2:26" s="60" customFormat="1" ht="15" x14ac:dyDescent="0.25">
      <c r="B734" s="183"/>
      <c r="C734" s="184"/>
      <c r="D734" s="80"/>
      <c r="E734" s="81"/>
      <c r="F734" s="86"/>
      <c r="G734" s="185"/>
      <c r="H734" s="82"/>
      <c r="I734" s="185"/>
      <c r="J734" s="82"/>
      <c r="K734" s="186"/>
      <c r="L734" s="187"/>
      <c r="M734" s="188" t="str">
        <f>IF(ISBLANK(E734),"",IF(E734&lt;&gt;"VULA Basis","Ikke viktig",IF(ISNUMBER(MATCH(D734,Postnummer!A:A,0)),VLOOKUP(D734,Postnummer!A:D,4,0),"Distrikt")))</f>
        <v/>
      </c>
      <c r="N734" s="188">
        <f t="shared" si="57"/>
        <v>0</v>
      </c>
      <c r="O734" s="188">
        <f t="shared" si="58"/>
        <v>0</v>
      </c>
      <c r="P734" s="189" t="str">
        <f t="shared" si="59"/>
        <v/>
      </c>
      <c r="Q734" s="182" t="e">
        <f>MATCH(P734,'SLA-parameter DRIFT'!$2:$2,0)</f>
        <v>#N/A</v>
      </c>
      <c r="R734" s="182" t="e">
        <f ca="1">MATCH(TIME(HOUR(H734),MINUTE(H734),SECOND(H734)),OFFSET('SLA-parameter DRIFT'!$A$1,0,Q734-1,1000,1))</f>
        <v>#N/A</v>
      </c>
      <c r="S734" s="190" t="e">
        <f ca="1">DATE(YEAR(T734),MONTH(T734),DAY(T734))
+VLOOKUP(TIME(HOUR(T734),MINUTE(T734)-1,0),OFFSET('SLA-parameter DRIFT'!$A$1,2,Q734-1,4,3),3)
+VLOOKUP(TIME(HOUR(T734),MINUTE(T734)-1,0),OFFSET('SLA-parameter DRIFT'!$A$1,2,Q734-1,4,3),2)</f>
        <v>#N/A</v>
      </c>
      <c r="T734" s="191" t="e">
        <f ca="1">VLOOKUP(DATE(YEAR(G734),MONTH(G734),DAY(G734)),Virkedager!C:G,2,0)+
IF(VLOOKUP(DATE(YEAR(G734),MONTH(G734),DAY(G734)),Virkedager!C:G,2,0)=DATE(YEAR(G734),MONTH(G734),DAY(G734)),OFFSET('SLA-parameter DRIFT'!$A$1,R734,Q734-1),OFFSET('SLA-parameter DRIFT'!$A$1,3,Q734-1))</f>
        <v>#N/A</v>
      </c>
      <c r="U734" s="182" t="e">
        <f t="shared" ca="1" si="60"/>
        <v>#N/A</v>
      </c>
      <c r="V734" s="92" t="str">
        <f t="shared" si="56"/>
        <v/>
      </c>
      <c r="W734" s="192"/>
      <c r="Y734" s="193"/>
      <c r="Z734" s="193"/>
    </row>
    <row r="735" spans="2:26" s="60" customFormat="1" ht="15" x14ac:dyDescent="0.25">
      <c r="B735" s="183"/>
      <c r="C735" s="184"/>
      <c r="D735" s="80"/>
      <c r="E735" s="81"/>
      <c r="F735" s="86"/>
      <c r="G735" s="185"/>
      <c r="H735" s="82"/>
      <c r="I735" s="185"/>
      <c r="J735" s="82"/>
      <c r="K735" s="186"/>
      <c r="L735" s="187"/>
      <c r="M735" s="188" t="str">
        <f>IF(ISBLANK(E735),"",IF(E735&lt;&gt;"VULA Basis","Ikke viktig",IF(ISNUMBER(MATCH(D735,Postnummer!A:A,0)),VLOOKUP(D735,Postnummer!A:D,4,0),"Distrikt")))</f>
        <v/>
      </c>
      <c r="N735" s="188">
        <f t="shared" si="57"/>
        <v>0</v>
      </c>
      <c r="O735" s="188">
        <f t="shared" si="58"/>
        <v>0</v>
      </c>
      <c r="P735" s="189" t="str">
        <f t="shared" si="59"/>
        <v/>
      </c>
      <c r="Q735" s="182" t="e">
        <f>MATCH(P735,'SLA-parameter DRIFT'!$2:$2,0)</f>
        <v>#N/A</v>
      </c>
      <c r="R735" s="182" t="e">
        <f ca="1">MATCH(TIME(HOUR(H735),MINUTE(H735),SECOND(H735)),OFFSET('SLA-parameter DRIFT'!$A$1,0,Q735-1,1000,1))</f>
        <v>#N/A</v>
      </c>
      <c r="S735" s="190" t="e">
        <f ca="1">DATE(YEAR(T735),MONTH(T735),DAY(T735))
+VLOOKUP(TIME(HOUR(T735),MINUTE(T735)-1,0),OFFSET('SLA-parameter DRIFT'!$A$1,2,Q735-1,4,3),3)
+VLOOKUP(TIME(HOUR(T735),MINUTE(T735)-1,0),OFFSET('SLA-parameter DRIFT'!$A$1,2,Q735-1,4,3),2)</f>
        <v>#N/A</v>
      </c>
      <c r="T735" s="191" t="e">
        <f ca="1">VLOOKUP(DATE(YEAR(G735),MONTH(G735),DAY(G735)),Virkedager!C:G,2,0)+
IF(VLOOKUP(DATE(YEAR(G735),MONTH(G735),DAY(G735)),Virkedager!C:G,2,0)=DATE(YEAR(G735),MONTH(G735),DAY(G735)),OFFSET('SLA-parameter DRIFT'!$A$1,R735,Q735-1),OFFSET('SLA-parameter DRIFT'!$A$1,3,Q735-1))</f>
        <v>#N/A</v>
      </c>
      <c r="U735" s="182" t="e">
        <f t="shared" ca="1" si="60"/>
        <v>#N/A</v>
      </c>
      <c r="V735" s="92" t="str">
        <f t="shared" si="56"/>
        <v/>
      </c>
      <c r="W735" s="192"/>
      <c r="Y735" s="193"/>
      <c r="Z735" s="193"/>
    </row>
    <row r="736" spans="2:26" s="60" customFormat="1" ht="15" x14ac:dyDescent="0.25">
      <c r="B736" s="183"/>
      <c r="C736" s="184"/>
      <c r="D736" s="80"/>
      <c r="E736" s="81"/>
      <c r="F736" s="86"/>
      <c r="G736" s="185"/>
      <c r="H736" s="82"/>
      <c r="I736" s="185"/>
      <c r="J736" s="82"/>
      <c r="K736" s="186"/>
      <c r="L736" s="187"/>
      <c r="M736" s="188" t="str">
        <f>IF(ISBLANK(E736),"",IF(E736&lt;&gt;"VULA Basis","Ikke viktig",IF(ISNUMBER(MATCH(D736,Postnummer!A:A,0)),VLOOKUP(D736,Postnummer!A:D,4,0),"Distrikt")))</f>
        <v/>
      </c>
      <c r="N736" s="188">
        <f t="shared" si="57"/>
        <v>0</v>
      </c>
      <c r="O736" s="188">
        <f t="shared" si="58"/>
        <v>0</v>
      </c>
      <c r="P736" s="189" t="str">
        <f t="shared" si="59"/>
        <v/>
      </c>
      <c r="Q736" s="182" t="e">
        <f>MATCH(P736,'SLA-parameter DRIFT'!$2:$2,0)</f>
        <v>#N/A</v>
      </c>
      <c r="R736" s="182" t="e">
        <f ca="1">MATCH(TIME(HOUR(H736),MINUTE(H736),SECOND(H736)),OFFSET('SLA-parameter DRIFT'!$A$1,0,Q736-1,1000,1))</f>
        <v>#N/A</v>
      </c>
      <c r="S736" s="190" t="e">
        <f ca="1">DATE(YEAR(T736),MONTH(T736),DAY(T736))
+VLOOKUP(TIME(HOUR(T736),MINUTE(T736)-1,0),OFFSET('SLA-parameter DRIFT'!$A$1,2,Q736-1,4,3),3)
+VLOOKUP(TIME(HOUR(T736),MINUTE(T736)-1,0),OFFSET('SLA-parameter DRIFT'!$A$1,2,Q736-1,4,3),2)</f>
        <v>#N/A</v>
      </c>
      <c r="T736" s="191" t="e">
        <f ca="1">VLOOKUP(DATE(YEAR(G736),MONTH(G736),DAY(G736)),Virkedager!C:G,2,0)+
IF(VLOOKUP(DATE(YEAR(G736),MONTH(G736),DAY(G736)),Virkedager!C:G,2,0)=DATE(YEAR(G736),MONTH(G736),DAY(G736)),OFFSET('SLA-parameter DRIFT'!$A$1,R736,Q736-1),OFFSET('SLA-parameter DRIFT'!$A$1,3,Q736-1))</f>
        <v>#N/A</v>
      </c>
      <c r="U736" s="182" t="e">
        <f t="shared" ca="1" si="60"/>
        <v>#N/A</v>
      </c>
      <c r="V736" s="92" t="str">
        <f t="shared" si="56"/>
        <v/>
      </c>
      <c r="W736" s="192"/>
      <c r="Y736" s="193"/>
      <c r="Z736" s="193"/>
    </row>
    <row r="737" spans="2:26" s="60" customFormat="1" ht="15" x14ac:dyDescent="0.25">
      <c r="B737" s="183"/>
      <c r="C737" s="184"/>
      <c r="D737" s="80"/>
      <c r="E737" s="81"/>
      <c r="F737" s="86"/>
      <c r="G737" s="185"/>
      <c r="H737" s="82"/>
      <c r="I737" s="185"/>
      <c r="J737" s="82"/>
      <c r="K737" s="186"/>
      <c r="L737" s="187"/>
      <c r="M737" s="188" t="str">
        <f>IF(ISBLANK(E737),"",IF(E737&lt;&gt;"VULA Basis","Ikke viktig",IF(ISNUMBER(MATCH(D737,Postnummer!A:A,0)),VLOOKUP(D737,Postnummer!A:D,4,0),"Distrikt")))</f>
        <v/>
      </c>
      <c r="N737" s="188">
        <f t="shared" si="57"/>
        <v>0</v>
      </c>
      <c r="O737" s="188">
        <f t="shared" si="58"/>
        <v>0</v>
      </c>
      <c r="P737" s="189" t="str">
        <f t="shared" si="59"/>
        <v/>
      </c>
      <c r="Q737" s="182" t="e">
        <f>MATCH(P737,'SLA-parameter DRIFT'!$2:$2,0)</f>
        <v>#N/A</v>
      </c>
      <c r="R737" s="182" t="e">
        <f ca="1">MATCH(TIME(HOUR(H737),MINUTE(H737),SECOND(H737)),OFFSET('SLA-parameter DRIFT'!$A$1,0,Q737-1,1000,1))</f>
        <v>#N/A</v>
      </c>
      <c r="S737" s="190" t="e">
        <f ca="1">DATE(YEAR(T737),MONTH(T737),DAY(T737))
+VLOOKUP(TIME(HOUR(T737),MINUTE(T737)-1,0),OFFSET('SLA-parameter DRIFT'!$A$1,2,Q737-1,4,3),3)
+VLOOKUP(TIME(HOUR(T737),MINUTE(T737)-1,0),OFFSET('SLA-parameter DRIFT'!$A$1,2,Q737-1,4,3),2)</f>
        <v>#N/A</v>
      </c>
      <c r="T737" s="191" t="e">
        <f ca="1">VLOOKUP(DATE(YEAR(G737),MONTH(G737),DAY(G737)),Virkedager!C:G,2,0)+
IF(VLOOKUP(DATE(YEAR(G737),MONTH(G737),DAY(G737)),Virkedager!C:G,2,0)=DATE(YEAR(G737),MONTH(G737),DAY(G737)),OFFSET('SLA-parameter DRIFT'!$A$1,R737,Q737-1),OFFSET('SLA-parameter DRIFT'!$A$1,3,Q737-1))</f>
        <v>#N/A</v>
      </c>
      <c r="U737" s="182" t="e">
        <f t="shared" ca="1" si="60"/>
        <v>#N/A</v>
      </c>
      <c r="V737" s="92" t="str">
        <f t="shared" si="56"/>
        <v/>
      </c>
      <c r="W737" s="192"/>
      <c r="Y737" s="193"/>
      <c r="Z737" s="193"/>
    </row>
    <row r="738" spans="2:26" s="60" customFormat="1" ht="15" x14ac:dyDescent="0.25">
      <c r="B738" s="183"/>
      <c r="C738" s="184"/>
      <c r="D738" s="80"/>
      <c r="E738" s="81"/>
      <c r="F738" s="86"/>
      <c r="G738" s="185"/>
      <c r="H738" s="82"/>
      <c r="I738" s="185"/>
      <c r="J738" s="82"/>
      <c r="K738" s="186"/>
      <c r="L738" s="187"/>
      <c r="M738" s="188" t="str">
        <f>IF(ISBLANK(E738),"",IF(E738&lt;&gt;"VULA Basis","Ikke viktig",IF(ISNUMBER(MATCH(D738,Postnummer!A:A,0)),VLOOKUP(D738,Postnummer!A:D,4,0),"Distrikt")))</f>
        <v/>
      </c>
      <c r="N738" s="188">
        <f t="shared" si="57"/>
        <v>0</v>
      </c>
      <c r="O738" s="188">
        <f t="shared" si="58"/>
        <v>0</v>
      </c>
      <c r="P738" s="189" t="str">
        <f t="shared" si="59"/>
        <v/>
      </c>
      <c r="Q738" s="182" t="e">
        <f>MATCH(P738,'SLA-parameter DRIFT'!$2:$2,0)</f>
        <v>#N/A</v>
      </c>
      <c r="R738" s="182" t="e">
        <f ca="1">MATCH(TIME(HOUR(H738),MINUTE(H738),SECOND(H738)),OFFSET('SLA-parameter DRIFT'!$A$1,0,Q738-1,1000,1))</f>
        <v>#N/A</v>
      </c>
      <c r="S738" s="190" t="e">
        <f ca="1">DATE(YEAR(T738),MONTH(T738),DAY(T738))
+VLOOKUP(TIME(HOUR(T738),MINUTE(T738)-1,0),OFFSET('SLA-parameter DRIFT'!$A$1,2,Q738-1,4,3),3)
+VLOOKUP(TIME(HOUR(T738),MINUTE(T738)-1,0),OFFSET('SLA-parameter DRIFT'!$A$1,2,Q738-1,4,3),2)</f>
        <v>#N/A</v>
      </c>
      <c r="T738" s="191" t="e">
        <f ca="1">VLOOKUP(DATE(YEAR(G738),MONTH(G738),DAY(G738)),Virkedager!C:G,2,0)+
IF(VLOOKUP(DATE(YEAR(G738),MONTH(G738),DAY(G738)),Virkedager!C:G,2,0)=DATE(YEAR(G738),MONTH(G738),DAY(G738)),OFFSET('SLA-parameter DRIFT'!$A$1,R738,Q738-1),OFFSET('SLA-parameter DRIFT'!$A$1,3,Q738-1))</f>
        <v>#N/A</v>
      </c>
      <c r="U738" s="182" t="e">
        <f t="shared" ca="1" si="60"/>
        <v>#N/A</v>
      </c>
      <c r="V738" s="92" t="str">
        <f t="shared" si="56"/>
        <v/>
      </c>
      <c r="W738" s="192"/>
      <c r="Y738" s="193"/>
      <c r="Z738" s="193"/>
    </row>
    <row r="739" spans="2:26" s="60" customFormat="1" ht="15" x14ac:dyDescent="0.25">
      <c r="B739" s="183"/>
      <c r="C739" s="184"/>
      <c r="D739" s="80"/>
      <c r="E739" s="81"/>
      <c r="F739" s="86"/>
      <c r="G739" s="185"/>
      <c r="H739" s="82"/>
      <c r="I739" s="185"/>
      <c r="J739" s="82"/>
      <c r="K739" s="186"/>
      <c r="L739" s="187"/>
      <c r="M739" s="188" t="str">
        <f>IF(ISBLANK(E739),"",IF(E739&lt;&gt;"VULA Basis","Ikke viktig",IF(ISNUMBER(MATCH(D739,Postnummer!A:A,0)),VLOOKUP(D739,Postnummer!A:D,4,0),"Distrikt")))</f>
        <v/>
      </c>
      <c r="N739" s="188">
        <f t="shared" si="57"/>
        <v>0</v>
      </c>
      <c r="O739" s="188">
        <f t="shared" si="58"/>
        <v>0</v>
      </c>
      <c r="P739" s="189" t="str">
        <f t="shared" si="59"/>
        <v/>
      </c>
      <c r="Q739" s="182" t="e">
        <f>MATCH(P739,'SLA-parameter DRIFT'!$2:$2,0)</f>
        <v>#N/A</v>
      </c>
      <c r="R739" s="182" t="e">
        <f ca="1">MATCH(TIME(HOUR(H739),MINUTE(H739),SECOND(H739)),OFFSET('SLA-parameter DRIFT'!$A$1,0,Q739-1,1000,1))</f>
        <v>#N/A</v>
      </c>
      <c r="S739" s="190" t="e">
        <f ca="1">DATE(YEAR(T739),MONTH(T739),DAY(T739))
+VLOOKUP(TIME(HOUR(T739),MINUTE(T739)-1,0),OFFSET('SLA-parameter DRIFT'!$A$1,2,Q739-1,4,3),3)
+VLOOKUP(TIME(HOUR(T739),MINUTE(T739)-1,0),OFFSET('SLA-parameter DRIFT'!$A$1,2,Q739-1,4,3),2)</f>
        <v>#N/A</v>
      </c>
      <c r="T739" s="191" t="e">
        <f ca="1">VLOOKUP(DATE(YEAR(G739),MONTH(G739),DAY(G739)),Virkedager!C:G,2,0)+
IF(VLOOKUP(DATE(YEAR(G739),MONTH(G739),DAY(G739)),Virkedager!C:G,2,0)=DATE(YEAR(G739),MONTH(G739),DAY(G739)),OFFSET('SLA-parameter DRIFT'!$A$1,R739,Q739-1),OFFSET('SLA-parameter DRIFT'!$A$1,3,Q739-1))</f>
        <v>#N/A</v>
      </c>
      <c r="U739" s="182" t="e">
        <f t="shared" ca="1" si="60"/>
        <v>#N/A</v>
      </c>
      <c r="V739" s="92" t="str">
        <f t="shared" si="56"/>
        <v/>
      </c>
      <c r="W739" s="192"/>
      <c r="Y739" s="193"/>
      <c r="Z739" s="193"/>
    </row>
    <row r="740" spans="2:26" s="60" customFormat="1" ht="15" x14ac:dyDescent="0.25">
      <c r="B740" s="183"/>
      <c r="C740" s="184"/>
      <c r="D740" s="80"/>
      <c r="E740" s="81"/>
      <c r="F740" s="86"/>
      <c r="G740" s="185"/>
      <c r="H740" s="82"/>
      <c r="I740" s="185"/>
      <c r="J740" s="82"/>
      <c r="K740" s="186"/>
      <c r="L740" s="187"/>
      <c r="M740" s="188" t="str">
        <f>IF(ISBLANK(E740),"",IF(E740&lt;&gt;"VULA Basis","Ikke viktig",IF(ISNUMBER(MATCH(D740,Postnummer!A:A,0)),VLOOKUP(D740,Postnummer!A:D,4,0),"Distrikt")))</f>
        <v/>
      </c>
      <c r="N740" s="188">
        <f t="shared" si="57"/>
        <v>0</v>
      </c>
      <c r="O740" s="188">
        <f t="shared" si="58"/>
        <v>0</v>
      </c>
      <c r="P740" s="189" t="str">
        <f t="shared" si="59"/>
        <v/>
      </c>
      <c r="Q740" s="182" t="e">
        <f>MATCH(P740,'SLA-parameter DRIFT'!$2:$2,0)</f>
        <v>#N/A</v>
      </c>
      <c r="R740" s="182" t="e">
        <f ca="1">MATCH(TIME(HOUR(H740),MINUTE(H740),SECOND(H740)),OFFSET('SLA-parameter DRIFT'!$A$1,0,Q740-1,1000,1))</f>
        <v>#N/A</v>
      </c>
      <c r="S740" s="190" t="e">
        <f ca="1">DATE(YEAR(T740),MONTH(T740),DAY(T740))
+VLOOKUP(TIME(HOUR(T740),MINUTE(T740)-1,0),OFFSET('SLA-parameter DRIFT'!$A$1,2,Q740-1,4,3),3)
+VLOOKUP(TIME(HOUR(T740),MINUTE(T740)-1,0),OFFSET('SLA-parameter DRIFT'!$A$1,2,Q740-1,4,3),2)</f>
        <v>#N/A</v>
      </c>
      <c r="T740" s="191" t="e">
        <f ca="1">VLOOKUP(DATE(YEAR(G740),MONTH(G740),DAY(G740)),Virkedager!C:G,2,0)+
IF(VLOOKUP(DATE(YEAR(G740),MONTH(G740),DAY(G740)),Virkedager!C:G,2,0)=DATE(YEAR(G740),MONTH(G740),DAY(G740)),OFFSET('SLA-parameter DRIFT'!$A$1,R740,Q740-1),OFFSET('SLA-parameter DRIFT'!$A$1,3,Q740-1))</f>
        <v>#N/A</v>
      </c>
      <c r="U740" s="182" t="e">
        <f t="shared" ca="1" si="60"/>
        <v>#N/A</v>
      </c>
      <c r="V740" s="92" t="str">
        <f t="shared" si="56"/>
        <v/>
      </c>
      <c r="W740" s="192"/>
      <c r="Y740" s="193"/>
      <c r="Z740" s="193"/>
    </row>
    <row r="741" spans="2:26" s="60" customFormat="1" ht="15" x14ac:dyDescent="0.25">
      <c r="B741" s="183"/>
      <c r="C741" s="184"/>
      <c r="D741" s="80"/>
      <c r="E741" s="81"/>
      <c r="F741" s="86"/>
      <c r="G741" s="185"/>
      <c r="H741" s="82"/>
      <c r="I741" s="185"/>
      <c r="J741" s="82"/>
      <c r="K741" s="186"/>
      <c r="L741" s="187"/>
      <c r="M741" s="188" t="str">
        <f>IF(ISBLANK(E741),"",IF(E741&lt;&gt;"VULA Basis","Ikke viktig",IF(ISNUMBER(MATCH(D741,Postnummer!A:A,0)),VLOOKUP(D741,Postnummer!A:D,4,0),"Distrikt")))</f>
        <v/>
      </c>
      <c r="N741" s="188">
        <f t="shared" si="57"/>
        <v>0</v>
      </c>
      <c r="O741" s="188">
        <f t="shared" si="58"/>
        <v>0</v>
      </c>
      <c r="P741" s="189" t="str">
        <f t="shared" si="59"/>
        <v/>
      </c>
      <c r="Q741" s="182" t="e">
        <f>MATCH(P741,'SLA-parameter DRIFT'!$2:$2,0)</f>
        <v>#N/A</v>
      </c>
      <c r="R741" s="182" t="e">
        <f ca="1">MATCH(TIME(HOUR(H741),MINUTE(H741),SECOND(H741)),OFFSET('SLA-parameter DRIFT'!$A$1,0,Q741-1,1000,1))</f>
        <v>#N/A</v>
      </c>
      <c r="S741" s="190" t="e">
        <f ca="1">DATE(YEAR(T741),MONTH(T741),DAY(T741))
+VLOOKUP(TIME(HOUR(T741),MINUTE(T741)-1,0),OFFSET('SLA-parameter DRIFT'!$A$1,2,Q741-1,4,3),3)
+VLOOKUP(TIME(HOUR(T741),MINUTE(T741)-1,0),OFFSET('SLA-parameter DRIFT'!$A$1,2,Q741-1,4,3),2)</f>
        <v>#N/A</v>
      </c>
      <c r="T741" s="191" t="e">
        <f ca="1">VLOOKUP(DATE(YEAR(G741),MONTH(G741),DAY(G741)),Virkedager!C:G,2,0)+
IF(VLOOKUP(DATE(YEAR(G741),MONTH(G741),DAY(G741)),Virkedager!C:G,2,0)=DATE(YEAR(G741),MONTH(G741),DAY(G741)),OFFSET('SLA-parameter DRIFT'!$A$1,R741,Q741-1),OFFSET('SLA-parameter DRIFT'!$A$1,3,Q741-1))</f>
        <v>#N/A</v>
      </c>
      <c r="U741" s="182" t="e">
        <f t="shared" ca="1" si="60"/>
        <v>#N/A</v>
      </c>
      <c r="V741" s="92" t="str">
        <f t="shared" si="56"/>
        <v/>
      </c>
      <c r="W741" s="192"/>
      <c r="Y741" s="193"/>
      <c r="Z741" s="193"/>
    </row>
    <row r="742" spans="2:26" s="60" customFormat="1" ht="15" x14ac:dyDescent="0.25">
      <c r="B742" s="183"/>
      <c r="C742" s="184"/>
      <c r="D742" s="80"/>
      <c r="E742" s="81"/>
      <c r="F742" s="86"/>
      <c r="G742" s="185"/>
      <c r="H742" s="82"/>
      <c r="I742" s="185"/>
      <c r="J742" s="82"/>
      <c r="K742" s="186"/>
      <c r="L742" s="187"/>
      <c r="M742" s="188" t="str">
        <f>IF(ISBLANK(E742),"",IF(E742&lt;&gt;"VULA Basis","Ikke viktig",IF(ISNUMBER(MATCH(D742,Postnummer!A:A,0)),VLOOKUP(D742,Postnummer!A:D,4,0),"Distrikt")))</f>
        <v/>
      </c>
      <c r="N742" s="188">
        <f t="shared" si="57"/>
        <v>0</v>
      </c>
      <c r="O742" s="188">
        <f t="shared" si="58"/>
        <v>0</v>
      </c>
      <c r="P742" s="189" t="str">
        <f t="shared" si="59"/>
        <v/>
      </c>
      <c r="Q742" s="182" t="e">
        <f>MATCH(P742,'SLA-parameter DRIFT'!$2:$2,0)</f>
        <v>#N/A</v>
      </c>
      <c r="R742" s="182" t="e">
        <f ca="1">MATCH(TIME(HOUR(H742),MINUTE(H742),SECOND(H742)),OFFSET('SLA-parameter DRIFT'!$A$1,0,Q742-1,1000,1))</f>
        <v>#N/A</v>
      </c>
      <c r="S742" s="190" t="e">
        <f ca="1">DATE(YEAR(T742),MONTH(T742),DAY(T742))
+VLOOKUP(TIME(HOUR(T742),MINUTE(T742)-1,0),OFFSET('SLA-parameter DRIFT'!$A$1,2,Q742-1,4,3),3)
+VLOOKUP(TIME(HOUR(T742),MINUTE(T742)-1,0),OFFSET('SLA-parameter DRIFT'!$A$1,2,Q742-1,4,3),2)</f>
        <v>#N/A</v>
      </c>
      <c r="T742" s="191" t="e">
        <f ca="1">VLOOKUP(DATE(YEAR(G742),MONTH(G742),DAY(G742)),Virkedager!C:G,2,0)+
IF(VLOOKUP(DATE(YEAR(G742),MONTH(G742),DAY(G742)),Virkedager!C:G,2,0)=DATE(YEAR(G742),MONTH(G742),DAY(G742)),OFFSET('SLA-parameter DRIFT'!$A$1,R742,Q742-1),OFFSET('SLA-parameter DRIFT'!$A$1,3,Q742-1))</f>
        <v>#N/A</v>
      </c>
      <c r="U742" s="182" t="e">
        <f t="shared" ca="1" si="60"/>
        <v>#N/A</v>
      </c>
      <c r="V742" s="92" t="str">
        <f t="shared" si="56"/>
        <v/>
      </c>
      <c r="W742" s="192"/>
      <c r="Y742" s="193"/>
      <c r="Z742" s="193"/>
    </row>
    <row r="743" spans="2:26" s="60" customFormat="1" ht="15" x14ac:dyDescent="0.25">
      <c r="B743" s="183"/>
      <c r="C743" s="184"/>
      <c r="D743" s="80"/>
      <c r="E743" s="81"/>
      <c r="F743" s="86"/>
      <c r="G743" s="185"/>
      <c r="H743" s="82"/>
      <c r="I743" s="185"/>
      <c r="J743" s="82"/>
      <c r="K743" s="186"/>
      <c r="L743" s="187"/>
      <c r="M743" s="188" t="str">
        <f>IF(ISBLANK(E743),"",IF(E743&lt;&gt;"VULA Basis","Ikke viktig",IF(ISNUMBER(MATCH(D743,Postnummer!A:A,0)),VLOOKUP(D743,Postnummer!A:D,4,0),"Distrikt")))</f>
        <v/>
      </c>
      <c r="N743" s="188">
        <f t="shared" si="57"/>
        <v>0</v>
      </c>
      <c r="O743" s="188">
        <f t="shared" si="58"/>
        <v>0</v>
      </c>
      <c r="P743" s="189" t="str">
        <f t="shared" si="59"/>
        <v/>
      </c>
      <c r="Q743" s="182" t="e">
        <f>MATCH(P743,'SLA-parameter DRIFT'!$2:$2,0)</f>
        <v>#N/A</v>
      </c>
      <c r="R743" s="182" t="e">
        <f ca="1">MATCH(TIME(HOUR(H743),MINUTE(H743),SECOND(H743)),OFFSET('SLA-parameter DRIFT'!$A$1,0,Q743-1,1000,1))</f>
        <v>#N/A</v>
      </c>
      <c r="S743" s="190" t="e">
        <f ca="1">DATE(YEAR(T743),MONTH(T743),DAY(T743))
+VLOOKUP(TIME(HOUR(T743),MINUTE(T743)-1,0),OFFSET('SLA-parameter DRIFT'!$A$1,2,Q743-1,4,3),3)
+VLOOKUP(TIME(HOUR(T743),MINUTE(T743)-1,0),OFFSET('SLA-parameter DRIFT'!$A$1,2,Q743-1,4,3),2)</f>
        <v>#N/A</v>
      </c>
      <c r="T743" s="191" t="e">
        <f ca="1">VLOOKUP(DATE(YEAR(G743),MONTH(G743),DAY(G743)),Virkedager!C:G,2,0)+
IF(VLOOKUP(DATE(YEAR(G743),MONTH(G743),DAY(G743)),Virkedager!C:G,2,0)=DATE(YEAR(G743),MONTH(G743),DAY(G743)),OFFSET('SLA-parameter DRIFT'!$A$1,R743,Q743-1),OFFSET('SLA-parameter DRIFT'!$A$1,3,Q743-1))</f>
        <v>#N/A</v>
      </c>
      <c r="U743" s="182" t="e">
        <f t="shared" ca="1" si="60"/>
        <v>#N/A</v>
      </c>
      <c r="V743" s="92" t="str">
        <f t="shared" si="56"/>
        <v/>
      </c>
      <c r="W743" s="192"/>
      <c r="Y743" s="193"/>
      <c r="Z743" s="193"/>
    </row>
    <row r="744" spans="2:26" s="60" customFormat="1" ht="15" x14ac:dyDescent="0.25">
      <c r="B744" s="183"/>
      <c r="C744" s="184"/>
      <c r="D744" s="80"/>
      <c r="E744" s="81"/>
      <c r="F744" s="86"/>
      <c r="G744" s="185"/>
      <c r="H744" s="82"/>
      <c r="I744" s="185"/>
      <c r="J744" s="82"/>
      <c r="K744" s="186"/>
      <c r="L744" s="187"/>
      <c r="M744" s="188" t="str">
        <f>IF(ISBLANK(E744),"",IF(E744&lt;&gt;"VULA Basis","Ikke viktig",IF(ISNUMBER(MATCH(D744,Postnummer!A:A,0)),VLOOKUP(D744,Postnummer!A:D,4,0),"Distrikt")))</f>
        <v/>
      </c>
      <c r="N744" s="188">
        <f t="shared" si="57"/>
        <v>0</v>
      </c>
      <c r="O744" s="188">
        <f t="shared" si="58"/>
        <v>0</v>
      </c>
      <c r="P744" s="189" t="str">
        <f t="shared" si="59"/>
        <v/>
      </c>
      <c r="Q744" s="182" t="e">
        <f>MATCH(P744,'SLA-parameter DRIFT'!$2:$2,0)</f>
        <v>#N/A</v>
      </c>
      <c r="R744" s="182" t="e">
        <f ca="1">MATCH(TIME(HOUR(H744),MINUTE(H744),SECOND(H744)),OFFSET('SLA-parameter DRIFT'!$A$1,0,Q744-1,1000,1))</f>
        <v>#N/A</v>
      </c>
      <c r="S744" s="190" t="e">
        <f ca="1">DATE(YEAR(T744),MONTH(T744),DAY(T744))
+VLOOKUP(TIME(HOUR(T744),MINUTE(T744)-1,0),OFFSET('SLA-parameter DRIFT'!$A$1,2,Q744-1,4,3),3)
+VLOOKUP(TIME(HOUR(T744),MINUTE(T744)-1,0),OFFSET('SLA-parameter DRIFT'!$A$1,2,Q744-1,4,3),2)</f>
        <v>#N/A</v>
      </c>
      <c r="T744" s="191" t="e">
        <f ca="1">VLOOKUP(DATE(YEAR(G744),MONTH(G744),DAY(G744)),Virkedager!C:G,2,0)+
IF(VLOOKUP(DATE(YEAR(G744),MONTH(G744),DAY(G744)),Virkedager!C:G,2,0)=DATE(YEAR(G744),MONTH(G744),DAY(G744)),OFFSET('SLA-parameter DRIFT'!$A$1,R744,Q744-1),OFFSET('SLA-parameter DRIFT'!$A$1,3,Q744-1))</f>
        <v>#N/A</v>
      </c>
      <c r="U744" s="182" t="e">
        <f t="shared" ca="1" si="60"/>
        <v>#N/A</v>
      </c>
      <c r="V744" s="92" t="str">
        <f t="shared" si="56"/>
        <v/>
      </c>
      <c r="W744" s="192"/>
      <c r="Y744" s="193"/>
      <c r="Z744" s="193"/>
    </row>
    <row r="745" spans="2:26" s="60" customFormat="1" ht="15" x14ac:dyDescent="0.25">
      <c r="B745" s="183"/>
      <c r="C745" s="184"/>
      <c r="D745" s="80"/>
      <c r="E745" s="81"/>
      <c r="F745" s="86"/>
      <c r="G745" s="185"/>
      <c r="H745" s="82"/>
      <c r="I745" s="185"/>
      <c r="J745" s="82"/>
      <c r="K745" s="186"/>
      <c r="L745" s="187"/>
      <c r="M745" s="188" t="str">
        <f>IF(ISBLANK(E745),"",IF(E745&lt;&gt;"VULA Basis","Ikke viktig",IF(ISNUMBER(MATCH(D745,Postnummer!A:A,0)),VLOOKUP(D745,Postnummer!A:D,4,0),"Distrikt")))</f>
        <v/>
      </c>
      <c r="N745" s="188">
        <f t="shared" si="57"/>
        <v>0</v>
      </c>
      <c r="O745" s="188">
        <f t="shared" si="58"/>
        <v>0</v>
      </c>
      <c r="P745" s="189" t="str">
        <f t="shared" si="59"/>
        <v/>
      </c>
      <c r="Q745" s="182" t="e">
        <f>MATCH(P745,'SLA-parameter DRIFT'!$2:$2,0)</f>
        <v>#N/A</v>
      </c>
      <c r="R745" s="182" t="e">
        <f ca="1">MATCH(TIME(HOUR(H745),MINUTE(H745),SECOND(H745)),OFFSET('SLA-parameter DRIFT'!$A$1,0,Q745-1,1000,1))</f>
        <v>#N/A</v>
      </c>
      <c r="S745" s="190" t="e">
        <f ca="1">DATE(YEAR(T745),MONTH(T745),DAY(T745))
+VLOOKUP(TIME(HOUR(T745),MINUTE(T745)-1,0),OFFSET('SLA-parameter DRIFT'!$A$1,2,Q745-1,4,3),3)
+VLOOKUP(TIME(HOUR(T745),MINUTE(T745)-1,0),OFFSET('SLA-parameter DRIFT'!$A$1,2,Q745-1,4,3),2)</f>
        <v>#N/A</v>
      </c>
      <c r="T745" s="191" t="e">
        <f ca="1">VLOOKUP(DATE(YEAR(G745),MONTH(G745),DAY(G745)),Virkedager!C:G,2,0)+
IF(VLOOKUP(DATE(YEAR(G745),MONTH(G745),DAY(G745)),Virkedager!C:G,2,0)=DATE(YEAR(G745),MONTH(G745),DAY(G745)),OFFSET('SLA-parameter DRIFT'!$A$1,R745,Q745-1),OFFSET('SLA-parameter DRIFT'!$A$1,3,Q745-1))</f>
        <v>#N/A</v>
      </c>
      <c r="U745" s="182" t="e">
        <f t="shared" ca="1" si="60"/>
        <v>#N/A</v>
      </c>
      <c r="V745" s="92" t="str">
        <f t="shared" si="56"/>
        <v/>
      </c>
      <c r="W745" s="192"/>
      <c r="Y745" s="193"/>
      <c r="Z745" s="193"/>
    </row>
    <row r="746" spans="2:26" s="60" customFormat="1" ht="15" x14ac:dyDescent="0.25">
      <c r="B746" s="183"/>
      <c r="C746" s="184"/>
      <c r="D746" s="80"/>
      <c r="E746" s="81"/>
      <c r="F746" s="86"/>
      <c r="G746" s="185"/>
      <c r="H746" s="82"/>
      <c r="I746" s="185"/>
      <c r="J746" s="82"/>
      <c r="K746" s="186"/>
      <c r="L746" s="187"/>
      <c r="M746" s="188" t="str">
        <f>IF(ISBLANK(E746),"",IF(E746&lt;&gt;"VULA Basis","Ikke viktig",IF(ISNUMBER(MATCH(D746,Postnummer!A:A,0)),VLOOKUP(D746,Postnummer!A:D,4,0),"Distrikt")))</f>
        <v/>
      </c>
      <c r="N746" s="188">
        <f t="shared" si="57"/>
        <v>0</v>
      </c>
      <c r="O746" s="188">
        <f t="shared" si="58"/>
        <v>0</v>
      </c>
      <c r="P746" s="189" t="str">
        <f t="shared" si="59"/>
        <v/>
      </c>
      <c r="Q746" s="182" t="e">
        <f>MATCH(P746,'SLA-parameter DRIFT'!$2:$2,0)</f>
        <v>#N/A</v>
      </c>
      <c r="R746" s="182" t="e">
        <f ca="1">MATCH(TIME(HOUR(H746),MINUTE(H746),SECOND(H746)),OFFSET('SLA-parameter DRIFT'!$A$1,0,Q746-1,1000,1))</f>
        <v>#N/A</v>
      </c>
      <c r="S746" s="190" t="e">
        <f ca="1">DATE(YEAR(T746),MONTH(T746),DAY(T746))
+VLOOKUP(TIME(HOUR(T746),MINUTE(T746)-1,0),OFFSET('SLA-parameter DRIFT'!$A$1,2,Q746-1,4,3),3)
+VLOOKUP(TIME(HOUR(T746),MINUTE(T746)-1,0),OFFSET('SLA-parameter DRIFT'!$A$1,2,Q746-1,4,3),2)</f>
        <v>#N/A</v>
      </c>
      <c r="T746" s="191" t="e">
        <f ca="1">VLOOKUP(DATE(YEAR(G746),MONTH(G746),DAY(G746)),Virkedager!C:G,2,0)+
IF(VLOOKUP(DATE(YEAR(G746),MONTH(G746),DAY(G746)),Virkedager!C:G,2,0)=DATE(YEAR(G746),MONTH(G746),DAY(G746)),OFFSET('SLA-parameter DRIFT'!$A$1,R746,Q746-1),OFFSET('SLA-parameter DRIFT'!$A$1,3,Q746-1))</f>
        <v>#N/A</v>
      </c>
      <c r="U746" s="182" t="e">
        <f t="shared" ca="1" si="60"/>
        <v>#N/A</v>
      </c>
      <c r="V746" s="92" t="str">
        <f t="shared" si="56"/>
        <v/>
      </c>
      <c r="W746" s="192"/>
      <c r="Y746" s="193"/>
      <c r="Z746" s="193"/>
    </row>
    <row r="747" spans="2:26" s="60" customFormat="1" ht="15" x14ac:dyDescent="0.25">
      <c r="B747" s="183"/>
      <c r="C747" s="184"/>
      <c r="D747" s="80"/>
      <c r="E747" s="81"/>
      <c r="F747" s="86"/>
      <c r="G747" s="185"/>
      <c r="H747" s="82"/>
      <c r="I747" s="185"/>
      <c r="J747" s="82"/>
      <c r="K747" s="186"/>
      <c r="L747" s="187"/>
      <c r="M747" s="188" t="str">
        <f>IF(ISBLANK(E747),"",IF(E747&lt;&gt;"VULA Basis","Ikke viktig",IF(ISNUMBER(MATCH(D747,Postnummer!A:A,0)),VLOOKUP(D747,Postnummer!A:D,4,0),"Distrikt")))</f>
        <v/>
      </c>
      <c r="N747" s="188">
        <f t="shared" si="57"/>
        <v>0</v>
      </c>
      <c r="O747" s="188">
        <f t="shared" si="58"/>
        <v>0</v>
      </c>
      <c r="P747" s="189" t="str">
        <f t="shared" si="59"/>
        <v/>
      </c>
      <c r="Q747" s="182" t="e">
        <f>MATCH(P747,'SLA-parameter DRIFT'!$2:$2,0)</f>
        <v>#N/A</v>
      </c>
      <c r="R747" s="182" t="e">
        <f ca="1">MATCH(TIME(HOUR(H747),MINUTE(H747),SECOND(H747)),OFFSET('SLA-parameter DRIFT'!$A$1,0,Q747-1,1000,1))</f>
        <v>#N/A</v>
      </c>
      <c r="S747" s="190" t="e">
        <f ca="1">DATE(YEAR(T747),MONTH(T747),DAY(T747))
+VLOOKUP(TIME(HOUR(T747),MINUTE(T747)-1,0),OFFSET('SLA-parameter DRIFT'!$A$1,2,Q747-1,4,3),3)
+VLOOKUP(TIME(HOUR(T747),MINUTE(T747)-1,0),OFFSET('SLA-parameter DRIFT'!$A$1,2,Q747-1,4,3),2)</f>
        <v>#N/A</v>
      </c>
      <c r="T747" s="191" t="e">
        <f ca="1">VLOOKUP(DATE(YEAR(G747),MONTH(G747),DAY(G747)),Virkedager!C:G,2,0)+
IF(VLOOKUP(DATE(YEAR(G747),MONTH(G747),DAY(G747)),Virkedager!C:G,2,0)=DATE(YEAR(G747),MONTH(G747),DAY(G747)),OFFSET('SLA-parameter DRIFT'!$A$1,R747,Q747-1),OFFSET('SLA-parameter DRIFT'!$A$1,3,Q747-1))</f>
        <v>#N/A</v>
      </c>
      <c r="U747" s="182" t="e">
        <f t="shared" ca="1" si="60"/>
        <v>#N/A</v>
      </c>
      <c r="V747" s="92" t="str">
        <f t="shared" si="56"/>
        <v/>
      </c>
      <c r="W747" s="192"/>
      <c r="Y747" s="193"/>
      <c r="Z747" s="193"/>
    </row>
    <row r="748" spans="2:26" s="60" customFormat="1" ht="15" x14ac:dyDescent="0.25">
      <c r="B748" s="183"/>
      <c r="C748" s="184"/>
      <c r="D748" s="80"/>
      <c r="E748" s="81"/>
      <c r="F748" s="86"/>
      <c r="G748" s="185"/>
      <c r="H748" s="82"/>
      <c r="I748" s="185"/>
      <c r="J748" s="82"/>
      <c r="K748" s="186"/>
      <c r="L748" s="187"/>
      <c r="M748" s="188" t="str">
        <f>IF(ISBLANK(E748),"",IF(E748&lt;&gt;"VULA Basis","Ikke viktig",IF(ISNUMBER(MATCH(D748,Postnummer!A:A,0)),VLOOKUP(D748,Postnummer!A:D,4,0),"Distrikt")))</f>
        <v/>
      </c>
      <c r="N748" s="188">
        <f t="shared" si="57"/>
        <v>0</v>
      </c>
      <c r="O748" s="188">
        <f t="shared" si="58"/>
        <v>0</v>
      </c>
      <c r="P748" s="189" t="str">
        <f t="shared" si="59"/>
        <v/>
      </c>
      <c r="Q748" s="182" t="e">
        <f>MATCH(P748,'SLA-parameter DRIFT'!$2:$2,0)</f>
        <v>#N/A</v>
      </c>
      <c r="R748" s="182" t="e">
        <f ca="1">MATCH(TIME(HOUR(H748),MINUTE(H748),SECOND(H748)),OFFSET('SLA-parameter DRIFT'!$A$1,0,Q748-1,1000,1))</f>
        <v>#N/A</v>
      </c>
      <c r="S748" s="190" t="e">
        <f ca="1">DATE(YEAR(T748),MONTH(T748),DAY(T748))
+VLOOKUP(TIME(HOUR(T748),MINUTE(T748)-1,0),OFFSET('SLA-parameter DRIFT'!$A$1,2,Q748-1,4,3),3)
+VLOOKUP(TIME(HOUR(T748),MINUTE(T748)-1,0),OFFSET('SLA-parameter DRIFT'!$A$1,2,Q748-1,4,3),2)</f>
        <v>#N/A</v>
      </c>
      <c r="T748" s="191" t="e">
        <f ca="1">VLOOKUP(DATE(YEAR(G748),MONTH(G748),DAY(G748)),Virkedager!C:G,2,0)+
IF(VLOOKUP(DATE(YEAR(G748),MONTH(G748),DAY(G748)),Virkedager!C:G,2,0)=DATE(YEAR(G748),MONTH(G748),DAY(G748)),OFFSET('SLA-parameter DRIFT'!$A$1,R748,Q748-1),OFFSET('SLA-parameter DRIFT'!$A$1,3,Q748-1))</f>
        <v>#N/A</v>
      </c>
      <c r="U748" s="182" t="e">
        <f t="shared" ca="1" si="60"/>
        <v>#N/A</v>
      </c>
      <c r="V748" s="92" t="str">
        <f t="shared" si="56"/>
        <v/>
      </c>
      <c r="W748" s="192"/>
      <c r="Y748" s="193"/>
      <c r="Z748" s="193"/>
    </row>
    <row r="749" spans="2:26" s="60" customFormat="1" ht="15" x14ac:dyDescent="0.25">
      <c r="B749" s="183"/>
      <c r="C749" s="184"/>
      <c r="D749" s="80"/>
      <c r="E749" s="81"/>
      <c r="F749" s="86"/>
      <c r="G749" s="185"/>
      <c r="H749" s="82"/>
      <c r="I749" s="185"/>
      <c r="J749" s="82"/>
      <c r="K749" s="186"/>
      <c r="L749" s="187"/>
      <c r="M749" s="188" t="str">
        <f>IF(ISBLANK(E749),"",IF(E749&lt;&gt;"VULA Basis","Ikke viktig",IF(ISNUMBER(MATCH(D749,Postnummer!A:A,0)),VLOOKUP(D749,Postnummer!A:D,4,0),"Distrikt")))</f>
        <v/>
      </c>
      <c r="N749" s="188">
        <f t="shared" si="57"/>
        <v>0</v>
      </c>
      <c r="O749" s="188">
        <f t="shared" si="58"/>
        <v>0</v>
      </c>
      <c r="P749" s="189" t="str">
        <f t="shared" si="59"/>
        <v/>
      </c>
      <c r="Q749" s="182" t="e">
        <f>MATCH(P749,'SLA-parameter DRIFT'!$2:$2,0)</f>
        <v>#N/A</v>
      </c>
      <c r="R749" s="182" t="e">
        <f ca="1">MATCH(TIME(HOUR(H749),MINUTE(H749),SECOND(H749)),OFFSET('SLA-parameter DRIFT'!$A$1,0,Q749-1,1000,1))</f>
        <v>#N/A</v>
      </c>
      <c r="S749" s="190" t="e">
        <f ca="1">DATE(YEAR(T749),MONTH(T749),DAY(T749))
+VLOOKUP(TIME(HOUR(T749),MINUTE(T749)-1,0),OFFSET('SLA-parameter DRIFT'!$A$1,2,Q749-1,4,3),3)
+VLOOKUP(TIME(HOUR(T749),MINUTE(T749)-1,0),OFFSET('SLA-parameter DRIFT'!$A$1,2,Q749-1,4,3),2)</f>
        <v>#N/A</v>
      </c>
      <c r="T749" s="191" t="e">
        <f ca="1">VLOOKUP(DATE(YEAR(G749),MONTH(G749),DAY(G749)),Virkedager!C:G,2,0)+
IF(VLOOKUP(DATE(YEAR(G749),MONTH(G749),DAY(G749)),Virkedager!C:G,2,0)=DATE(YEAR(G749),MONTH(G749),DAY(G749)),OFFSET('SLA-parameter DRIFT'!$A$1,R749,Q749-1),OFFSET('SLA-parameter DRIFT'!$A$1,3,Q749-1))</f>
        <v>#N/A</v>
      </c>
      <c r="U749" s="182" t="e">
        <f t="shared" ca="1" si="60"/>
        <v>#N/A</v>
      </c>
      <c r="V749" s="92" t="str">
        <f t="shared" si="56"/>
        <v/>
      </c>
      <c r="W749" s="192"/>
      <c r="Y749" s="193"/>
      <c r="Z749" s="193"/>
    </row>
    <row r="750" spans="2:26" s="60" customFormat="1" ht="15" x14ac:dyDescent="0.25">
      <c r="B750" s="183"/>
      <c r="C750" s="184"/>
      <c r="D750" s="80"/>
      <c r="E750" s="81"/>
      <c r="F750" s="86"/>
      <c r="G750" s="185"/>
      <c r="H750" s="82"/>
      <c r="I750" s="185"/>
      <c r="J750" s="82"/>
      <c r="K750" s="186"/>
      <c r="L750" s="187"/>
      <c r="M750" s="188" t="str">
        <f>IF(ISBLANK(E750),"",IF(E750&lt;&gt;"VULA Basis","Ikke viktig",IF(ISNUMBER(MATCH(D750,Postnummer!A:A,0)),VLOOKUP(D750,Postnummer!A:D,4,0),"Distrikt")))</f>
        <v/>
      </c>
      <c r="N750" s="188">
        <f t="shared" si="57"/>
        <v>0</v>
      </c>
      <c r="O750" s="188">
        <f t="shared" si="58"/>
        <v>0</v>
      </c>
      <c r="P750" s="189" t="str">
        <f t="shared" si="59"/>
        <v/>
      </c>
      <c r="Q750" s="182" t="e">
        <f>MATCH(P750,'SLA-parameter DRIFT'!$2:$2,0)</f>
        <v>#N/A</v>
      </c>
      <c r="R750" s="182" t="e">
        <f ca="1">MATCH(TIME(HOUR(H750),MINUTE(H750),SECOND(H750)),OFFSET('SLA-parameter DRIFT'!$A$1,0,Q750-1,1000,1))</f>
        <v>#N/A</v>
      </c>
      <c r="S750" s="190" t="e">
        <f ca="1">DATE(YEAR(T750),MONTH(T750),DAY(T750))
+VLOOKUP(TIME(HOUR(T750),MINUTE(T750)-1,0),OFFSET('SLA-parameter DRIFT'!$A$1,2,Q750-1,4,3),3)
+VLOOKUP(TIME(HOUR(T750),MINUTE(T750)-1,0),OFFSET('SLA-parameter DRIFT'!$A$1,2,Q750-1,4,3),2)</f>
        <v>#N/A</v>
      </c>
      <c r="T750" s="191" t="e">
        <f ca="1">VLOOKUP(DATE(YEAR(G750),MONTH(G750),DAY(G750)),Virkedager!C:G,2,0)+
IF(VLOOKUP(DATE(YEAR(G750),MONTH(G750),DAY(G750)),Virkedager!C:G,2,0)=DATE(YEAR(G750),MONTH(G750),DAY(G750)),OFFSET('SLA-parameter DRIFT'!$A$1,R750,Q750-1),OFFSET('SLA-parameter DRIFT'!$A$1,3,Q750-1))</f>
        <v>#N/A</v>
      </c>
      <c r="U750" s="182" t="e">
        <f t="shared" ca="1" si="60"/>
        <v>#N/A</v>
      </c>
      <c r="V750" s="92" t="str">
        <f t="shared" si="56"/>
        <v/>
      </c>
      <c r="W750" s="192"/>
      <c r="Y750" s="193"/>
      <c r="Z750" s="193"/>
    </row>
    <row r="751" spans="2:26" s="60" customFormat="1" ht="15" x14ac:dyDescent="0.25">
      <c r="B751" s="183"/>
      <c r="C751" s="184"/>
      <c r="D751" s="80"/>
      <c r="E751" s="81"/>
      <c r="F751" s="86"/>
      <c r="G751" s="185"/>
      <c r="H751" s="82"/>
      <c r="I751" s="185"/>
      <c r="J751" s="82"/>
      <c r="K751" s="186"/>
      <c r="L751" s="187"/>
      <c r="M751" s="188" t="str">
        <f>IF(ISBLANK(E751),"",IF(E751&lt;&gt;"VULA Basis","Ikke viktig",IF(ISNUMBER(MATCH(D751,Postnummer!A:A,0)),VLOOKUP(D751,Postnummer!A:D,4,0),"Distrikt")))</f>
        <v/>
      </c>
      <c r="N751" s="188">
        <f t="shared" si="57"/>
        <v>0</v>
      </c>
      <c r="O751" s="188">
        <f t="shared" si="58"/>
        <v>0</v>
      </c>
      <c r="P751" s="189" t="str">
        <f t="shared" si="59"/>
        <v/>
      </c>
      <c r="Q751" s="182" t="e">
        <f>MATCH(P751,'SLA-parameter DRIFT'!$2:$2,0)</f>
        <v>#N/A</v>
      </c>
      <c r="R751" s="182" t="e">
        <f ca="1">MATCH(TIME(HOUR(H751),MINUTE(H751),SECOND(H751)),OFFSET('SLA-parameter DRIFT'!$A$1,0,Q751-1,1000,1))</f>
        <v>#N/A</v>
      </c>
      <c r="S751" s="190" t="e">
        <f ca="1">DATE(YEAR(T751),MONTH(T751),DAY(T751))
+VLOOKUP(TIME(HOUR(T751),MINUTE(T751)-1,0),OFFSET('SLA-parameter DRIFT'!$A$1,2,Q751-1,4,3),3)
+VLOOKUP(TIME(HOUR(T751),MINUTE(T751)-1,0),OFFSET('SLA-parameter DRIFT'!$A$1,2,Q751-1,4,3),2)</f>
        <v>#N/A</v>
      </c>
      <c r="T751" s="191" t="e">
        <f ca="1">VLOOKUP(DATE(YEAR(G751),MONTH(G751),DAY(G751)),Virkedager!C:G,2,0)+
IF(VLOOKUP(DATE(YEAR(G751),MONTH(G751),DAY(G751)),Virkedager!C:G,2,0)=DATE(YEAR(G751),MONTH(G751),DAY(G751)),OFFSET('SLA-parameter DRIFT'!$A$1,R751,Q751-1),OFFSET('SLA-parameter DRIFT'!$A$1,3,Q751-1))</f>
        <v>#N/A</v>
      </c>
      <c r="U751" s="182" t="e">
        <f t="shared" ca="1" si="60"/>
        <v>#N/A</v>
      </c>
      <c r="V751" s="92" t="str">
        <f t="shared" si="56"/>
        <v/>
      </c>
      <c r="W751" s="192"/>
      <c r="Y751" s="193"/>
      <c r="Z751" s="193"/>
    </row>
    <row r="752" spans="2:26" s="60" customFormat="1" ht="15" x14ac:dyDescent="0.25">
      <c r="B752" s="183"/>
      <c r="C752" s="184"/>
      <c r="D752" s="80"/>
      <c r="E752" s="81"/>
      <c r="F752" s="86"/>
      <c r="G752" s="185"/>
      <c r="H752" s="82"/>
      <c r="I752" s="185"/>
      <c r="J752" s="82"/>
      <c r="K752" s="186"/>
      <c r="L752" s="187"/>
      <c r="M752" s="188" t="str">
        <f>IF(ISBLANK(E752),"",IF(E752&lt;&gt;"VULA Basis","Ikke viktig",IF(ISNUMBER(MATCH(D752,Postnummer!A:A,0)),VLOOKUP(D752,Postnummer!A:D,4,0),"Distrikt")))</f>
        <v/>
      </c>
      <c r="N752" s="188">
        <f t="shared" si="57"/>
        <v>0</v>
      </c>
      <c r="O752" s="188">
        <f t="shared" si="58"/>
        <v>0</v>
      </c>
      <c r="P752" s="189" t="str">
        <f t="shared" si="59"/>
        <v/>
      </c>
      <c r="Q752" s="182" t="e">
        <f>MATCH(P752,'SLA-parameter DRIFT'!$2:$2,0)</f>
        <v>#N/A</v>
      </c>
      <c r="R752" s="182" t="e">
        <f ca="1">MATCH(TIME(HOUR(H752),MINUTE(H752),SECOND(H752)),OFFSET('SLA-parameter DRIFT'!$A$1,0,Q752-1,1000,1))</f>
        <v>#N/A</v>
      </c>
      <c r="S752" s="190" t="e">
        <f ca="1">DATE(YEAR(T752),MONTH(T752),DAY(T752))
+VLOOKUP(TIME(HOUR(T752),MINUTE(T752)-1,0),OFFSET('SLA-parameter DRIFT'!$A$1,2,Q752-1,4,3),3)
+VLOOKUP(TIME(HOUR(T752),MINUTE(T752)-1,0),OFFSET('SLA-parameter DRIFT'!$A$1,2,Q752-1,4,3),2)</f>
        <v>#N/A</v>
      </c>
      <c r="T752" s="191" t="e">
        <f ca="1">VLOOKUP(DATE(YEAR(G752),MONTH(G752),DAY(G752)),Virkedager!C:G,2,0)+
IF(VLOOKUP(DATE(YEAR(G752),MONTH(G752),DAY(G752)),Virkedager!C:G,2,0)=DATE(YEAR(G752),MONTH(G752),DAY(G752)),OFFSET('SLA-parameter DRIFT'!$A$1,R752,Q752-1),OFFSET('SLA-parameter DRIFT'!$A$1,3,Q752-1))</f>
        <v>#N/A</v>
      </c>
      <c r="U752" s="182" t="e">
        <f t="shared" ca="1" si="60"/>
        <v>#N/A</v>
      </c>
      <c r="V752" s="92" t="str">
        <f t="shared" si="56"/>
        <v/>
      </c>
      <c r="W752" s="192"/>
      <c r="Y752" s="193"/>
      <c r="Z752" s="193"/>
    </row>
    <row r="753" spans="2:26" s="60" customFormat="1" ht="15" x14ac:dyDescent="0.25">
      <c r="B753" s="183"/>
      <c r="C753" s="184"/>
      <c r="D753" s="80"/>
      <c r="E753" s="81"/>
      <c r="F753" s="86"/>
      <c r="G753" s="185"/>
      <c r="H753" s="82"/>
      <c r="I753" s="185"/>
      <c r="J753" s="82"/>
      <c r="K753" s="186"/>
      <c r="L753" s="187"/>
      <c r="M753" s="188" t="str">
        <f>IF(ISBLANK(E753),"",IF(E753&lt;&gt;"VULA Basis","Ikke viktig",IF(ISNUMBER(MATCH(D753,Postnummer!A:A,0)),VLOOKUP(D753,Postnummer!A:D,4,0),"Distrikt")))</f>
        <v/>
      </c>
      <c r="N753" s="188">
        <f t="shared" si="57"/>
        <v>0</v>
      </c>
      <c r="O753" s="188">
        <f t="shared" si="58"/>
        <v>0</v>
      </c>
      <c r="P753" s="189" t="str">
        <f t="shared" si="59"/>
        <v/>
      </c>
      <c r="Q753" s="182" t="e">
        <f>MATCH(P753,'SLA-parameter DRIFT'!$2:$2,0)</f>
        <v>#N/A</v>
      </c>
      <c r="R753" s="182" t="e">
        <f ca="1">MATCH(TIME(HOUR(H753),MINUTE(H753),SECOND(H753)),OFFSET('SLA-parameter DRIFT'!$A$1,0,Q753-1,1000,1))</f>
        <v>#N/A</v>
      </c>
      <c r="S753" s="190" t="e">
        <f ca="1">DATE(YEAR(T753),MONTH(T753),DAY(T753))
+VLOOKUP(TIME(HOUR(T753),MINUTE(T753)-1,0),OFFSET('SLA-parameter DRIFT'!$A$1,2,Q753-1,4,3),3)
+VLOOKUP(TIME(HOUR(T753),MINUTE(T753)-1,0),OFFSET('SLA-parameter DRIFT'!$A$1,2,Q753-1,4,3),2)</f>
        <v>#N/A</v>
      </c>
      <c r="T753" s="191" t="e">
        <f ca="1">VLOOKUP(DATE(YEAR(G753),MONTH(G753),DAY(G753)),Virkedager!C:G,2,0)+
IF(VLOOKUP(DATE(YEAR(G753),MONTH(G753),DAY(G753)),Virkedager!C:G,2,0)=DATE(YEAR(G753),MONTH(G753),DAY(G753)),OFFSET('SLA-parameter DRIFT'!$A$1,R753,Q753-1),OFFSET('SLA-parameter DRIFT'!$A$1,3,Q753-1))</f>
        <v>#N/A</v>
      </c>
      <c r="U753" s="182" t="e">
        <f t="shared" ca="1" si="60"/>
        <v>#N/A</v>
      </c>
      <c r="V753" s="92" t="str">
        <f t="shared" si="56"/>
        <v/>
      </c>
      <c r="W753" s="192"/>
      <c r="Y753" s="193"/>
      <c r="Z753" s="193"/>
    </row>
    <row r="754" spans="2:26" s="60" customFormat="1" ht="15" x14ac:dyDescent="0.25">
      <c r="B754" s="183"/>
      <c r="C754" s="184"/>
      <c r="D754" s="80"/>
      <c r="E754" s="81"/>
      <c r="F754" s="86"/>
      <c r="G754" s="185"/>
      <c r="H754" s="82"/>
      <c r="I754" s="185"/>
      <c r="J754" s="82"/>
      <c r="K754" s="186"/>
      <c r="L754" s="187"/>
      <c r="M754" s="188" t="str">
        <f>IF(ISBLANK(E754),"",IF(E754&lt;&gt;"VULA Basis","Ikke viktig",IF(ISNUMBER(MATCH(D754,Postnummer!A:A,0)),VLOOKUP(D754,Postnummer!A:D,4,0),"Distrikt")))</f>
        <v/>
      </c>
      <c r="N754" s="188">
        <f t="shared" si="57"/>
        <v>0</v>
      </c>
      <c r="O754" s="188">
        <f t="shared" si="58"/>
        <v>0</v>
      </c>
      <c r="P754" s="189" t="str">
        <f t="shared" si="59"/>
        <v/>
      </c>
      <c r="Q754" s="182" t="e">
        <f>MATCH(P754,'SLA-parameter DRIFT'!$2:$2,0)</f>
        <v>#N/A</v>
      </c>
      <c r="R754" s="182" t="e">
        <f ca="1">MATCH(TIME(HOUR(H754),MINUTE(H754),SECOND(H754)),OFFSET('SLA-parameter DRIFT'!$A$1,0,Q754-1,1000,1))</f>
        <v>#N/A</v>
      </c>
      <c r="S754" s="190" t="e">
        <f ca="1">DATE(YEAR(T754),MONTH(T754),DAY(T754))
+VLOOKUP(TIME(HOUR(T754),MINUTE(T754)-1,0),OFFSET('SLA-parameter DRIFT'!$A$1,2,Q754-1,4,3),3)
+VLOOKUP(TIME(HOUR(T754),MINUTE(T754)-1,0),OFFSET('SLA-parameter DRIFT'!$A$1,2,Q754-1,4,3),2)</f>
        <v>#N/A</v>
      </c>
      <c r="T754" s="191" t="e">
        <f ca="1">VLOOKUP(DATE(YEAR(G754),MONTH(G754),DAY(G754)),Virkedager!C:G,2,0)+
IF(VLOOKUP(DATE(YEAR(G754),MONTH(G754),DAY(G754)),Virkedager!C:G,2,0)=DATE(YEAR(G754),MONTH(G754),DAY(G754)),OFFSET('SLA-parameter DRIFT'!$A$1,R754,Q754-1),OFFSET('SLA-parameter DRIFT'!$A$1,3,Q754-1))</f>
        <v>#N/A</v>
      </c>
      <c r="U754" s="182" t="e">
        <f t="shared" ca="1" si="60"/>
        <v>#N/A</v>
      </c>
      <c r="V754" s="92" t="str">
        <f t="shared" si="56"/>
        <v/>
      </c>
      <c r="W754" s="192"/>
      <c r="Y754" s="193"/>
      <c r="Z754" s="193"/>
    </row>
    <row r="755" spans="2:26" s="60" customFormat="1" ht="15" x14ac:dyDescent="0.25">
      <c r="B755" s="183"/>
      <c r="C755" s="184"/>
      <c r="D755" s="80"/>
      <c r="E755" s="81"/>
      <c r="F755" s="86"/>
      <c r="G755" s="185"/>
      <c r="H755" s="82"/>
      <c r="I755" s="185"/>
      <c r="J755" s="82"/>
      <c r="K755" s="186"/>
      <c r="L755" s="187"/>
      <c r="M755" s="188" t="str">
        <f>IF(ISBLANK(E755),"",IF(E755&lt;&gt;"VULA Basis","Ikke viktig",IF(ISNUMBER(MATCH(D755,Postnummer!A:A,0)),VLOOKUP(D755,Postnummer!A:D,4,0),"Distrikt")))</f>
        <v/>
      </c>
      <c r="N755" s="188">
        <f t="shared" si="57"/>
        <v>0</v>
      </c>
      <c r="O755" s="188">
        <f t="shared" si="58"/>
        <v>0</v>
      </c>
      <c r="P755" s="189" t="str">
        <f t="shared" si="59"/>
        <v/>
      </c>
      <c r="Q755" s="182" t="e">
        <f>MATCH(P755,'SLA-parameter DRIFT'!$2:$2,0)</f>
        <v>#N/A</v>
      </c>
      <c r="R755" s="182" t="e">
        <f ca="1">MATCH(TIME(HOUR(H755),MINUTE(H755),SECOND(H755)),OFFSET('SLA-parameter DRIFT'!$A$1,0,Q755-1,1000,1))</f>
        <v>#N/A</v>
      </c>
      <c r="S755" s="190" t="e">
        <f ca="1">DATE(YEAR(T755),MONTH(T755),DAY(T755))
+VLOOKUP(TIME(HOUR(T755),MINUTE(T755)-1,0),OFFSET('SLA-parameter DRIFT'!$A$1,2,Q755-1,4,3),3)
+VLOOKUP(TIME(HOUR(T755),MINUTE(T755)-1,0),OFFSET('SLA-parameter DRIFT'!$A$1,2,Q755-1,4,3),2)</f>
        <v>#N/A</v>
      </c>
      <c r="T755" s="191" t="e">
        <f ca="1">VLOOKUP(DATE(YEAR(G755),MONTH(G755),DAY(G755)),Virkedager!C:G,2,0)+
IF(VLOOKUP(DATE(YEAR(G755),MONTH(G755),DAY(G755)),Virkedager!C:G,2,0)=DATE(YEAR(G755),MONTH(G755),DAY(G755)),OFFSET('SLA-parameter DRIFT'!$A$1,R755,Q755-1),OFFSET('SLA-parameter DRIFT'!$A$1,3,Q755-1))</f>
        <v>#N/A</v>
      </c>
      <c r="U755" s="182" t="e">
        <f t="shared" ca="1" si="60"/>
        <v>#N/A</v>
      </c>
      <c r="V755" s="92" t="str">
        <f t="shared" si="56"/>
        <v/>
      </c>
      <c r="W755" s="192"/>
      <c r="Y755" s="193"/>
      <c r="Z755" s="193"/>
    </row>
    <row r="756" spans="2:26" s="60" customFormat="1" ht="15" x14ac:dyDescent="0.25">
      <c r="B756" s="183"/>
      <c r="C756" s="184"/>
      <c r="D756" s="80"/>
      <c r="E756" s="81"/>
      <c r="F756" s="86"/>
      <c r="G756" s="185"/>
      <c r="H756" s="82"/>
      <c r="I756" s="185"/>
      <c r="J756" s="82"/>
      <c r="K756" s="186"/>
      <c r="L756" s="187"/>
      <c r="M756" s="188" t="str">
        <f>IF(ISBLANK(E756),"",IF(E756&lt;&gt;"VULA Basis","Ikke viktig",IF(ISNUMBER(MATCH(D756,Postnummer!A:A,0)),VLOOKUP(D756,Postnummer!A:D,4,0),"Distrikt")))</f>
        <v/>
      </c>
      <c r="N756" s="188">
        <f t="shared" si="57"/>
        <v>0</v>
      </c>
      <c r="O756" s="188">
        <f t="shared" si="58"/>
        <v>0</v>
      </c>
      <c r="P756" s="189" t="str">
        <f t="shared" si="59"/>
        <v/>
      </c>
      <c r="Q756" s="182" t="e">
        <f>MATCH(P756,'SLA-parameter DRIFT'!$2:$2,0)</f>
        <v>#N/A</v>
      </c>
      <c r="R756" s="182" t="e">
        <f ca="1">MATCH(TIME(HOUR(H756),MINUTE(H756),SECOND(H756)),OFFSET('SLA-parameter DRIFT'!$A$1,0,Q756-1,1000,1))</f>
        <v>#N/A</v>
      </c>
      <c r="S756" s="190" t="e">
        <f ca="1">DATE(YEAR(T756),MONTH(T756),DAY(T756))
+VLOOKUP(TIME(HOUR(T756),MINUTE(T756)-1,0),OFFSET('SLA-parameter DRIFT'!$A$1,2,Q756-1,4,3),3)
+VLOOKUP(TIME(HOUR(T756),MINUTE(T756)-1,0),OFFSET('SLA-parameter DRIFT'!$A$1,2,Q756-1,4,3),2)</f>
        <v>#N/A</v>
      </c>
      <c r="T756" s="191" t="e">
        <f ca="1">VLOOKUP(DATE(YEAR(G756),MONTH(G756),DAY(G756)),Virkedager!C:G,2,0)+
IF(VLOOKUP(DATE(YEAR(G756),MONTH(G756),DAY(G756)),Virkedager!C:G,2,0)=DATE(YEAR(G756),MONTH(G756),DAY(G756)),OFFSET('SLA-parameter DRIFT'!$A$1,R756,Q756-1),OFFSET('SLA-parameter DRIFT'!$A$1,3,Q756-1))</f>
        <v>#N/A</v>
      </c>
      <c r="U756" s="182" t="e">
        <f t="shared" ca="1" si="60"/>
        <v>#N/A</v>
      </c>
      <c r="V756" s="92" t="str">
        <f t="shared" si="56"/>
        <v/>
      </c>
      <c r="W756" s="192"/>
      <c r="Y756" s="193"/>
      <c r="Z756" s="193"/>
    </row>
    <row r="757" spans="2:26" s="60" customFormat="1" ht="15" x14ac:dyDescent="0.25">
      <c r="B757" s="183"/>
      <c r="C757" s="184"/>
      <c r="D757" s="80"/>
      <c r="E757" s="81"/>
      <c r="F757" s="86"/>
      <c r="G757" s="185"/>
      <c r="H757" s="82"/>
      <c r="I757" s="185"/>
      <c r="J757" s="82"/>
      <c r="K757" s="186"/>
      <c r="L757" s="187"/>
      <c r="M757" s="188" t="str">
        <f>IF(ISBLANK(E757),"",IF(E757&lt;&gt;"VULA Basis","Ikke viktig",IF(ISNUMBER(MATCH(D757,Postnummer!A:A,0)),VLOOKUP(D757,Postnummer!A:D,4,0),"Distrikt")))</f>
        <v/>
      </c>
      <c r="N757" s="188">
        <f t="shared" si="57"/>
        <v>0</v>
      </c>
      <c r="O757" s="188">
        <f t="shared" si="58"/>
        <v>0</v>
      </c>
      <c r="P757" s="189" t="str">
        <f t="shared" si="59"/>
        <v/>
      </c>
      <c r="Q757" s="182" t="e">
        <f>MATCH(P757,'SLA-parameter DRIFT'!$2:$2,0)</f>
        <v>#N/A</v>
      </c>
      <c r="R757" s="182" t="e">
        <f ca="1">MATCH(TIME(HOUR(H757),MINUTE(H757),SECOND(H757)),OFFSET('SLA-parameter DRIFT'!$A$1,0,Q757-1,1000,1))</f>
        <v>#N/A</v>
      </c>
      <c r="S757" s="190" t="e">
        <f ca="1">DATE(YEAR(T757),MONTH(T757),DAY(T757))
+VLOOKUP(TIME(HOUR(T757),MINUTE(T757)-1,0),OFFSET('SLA-parameter DRIFT'!$A$1,2,Q757-1,4,3),3)
+VLOOKUP(TIME(HOUR(T757),MINUTE(T757)-1,0),OFFSET('SLA-parameter DRIFT'!$A$1,2,Q757-1,4,3),2)</f>
        <v>#N/A</v>
      </c>
      <c r="T757" s="191" t="e">
        <f ca="1">VLOOKUP(DATE(YEAR(G757),MONTH(G757),DAY(G757)),Virkedager!C:G,2,0)+
IF(VLOOKUP(DATE(YEAR(G757),MONTH(G757),DAY(G757)),Virkedager!C:G,2,0)=DATE(YEAR(G757),MONTH(G757),DAY(G757)),OFFSET('SLA-parameter DRIFT'!$A$1,R757,Q757-1),OFFSET('SLA-parameter DRIFT'!$A$1,3,Q757-1))</f>
        <v>#N/A</v>
      </c>
      <c r="U757" s="182" t="e">
        <f t="shared" ca="1" si="60"/>
        <v>#N/A</v>
      </c>
      <c r="V757" s="92" t="str">
        <f t="shared" si="56"/>
        <v/>
      </c>
      <c r="W757" s="192"/>
      <c r="Y757" s="193"/>
      <c r="Z757" s="193"/>
    </row>
    <row r="758" spans="2:26" s="60" customFormat="1" ht="15" x14ac:dyDescent="0.25">
      <c r="B758" s="183"/>
      <c r="C758" s="184"/>
      <c r="D758" s="80"/>
      <c r="E758" s="81"/>
      <c r="F758" s="86"/>
      <c r="G758" s="185"/>
      <c r="H758" s="82"/>
      <c r="I758" s="185"/>
      <c r="J758" s="82"/>
      <c r="K758" s="186"/>
      <c r="L758" s="187"/>
      <c r="M758" s="188" t="str">
        <f>IF(ISBLANK(E758),"",IF(E758&lt;&gt;"VULA Basis","Ikke viktig",IF(ISNUMBER(MATCH(D758,Postnummer!A:A,0)),VLOOKUP(D758,Postnummer!A:D,4,0),"Distrikt")))</f>
        <v/>
      </c>
      <c r="N758" s="188">
        <f t="shared" si="57"/>
        <v>0</v>
      </c>
      <c r="O758" s="188">
        <f t="shared" si="58"/>
        <v>0</v>
      </c>
      <c r="P758" s="189" t="str">
        <f t="shared" si="59"/>
        <v/>
      </c>
      <c r="Q758" s="182" t="e">
        <f>MATCH(P758,'SLA-parameter DRIFT'!$2:$2,0)</f>
        <v>#N/A</v>
      </c>
      <c r="R758" s="182" t="e">
        <f ca="1">MATCH(TIME(HOUR(H758),MINUTE(H758),SECOND(H758)),OFFSET('SLA-parameter DRIFT'!$A$1,0,Q758-1,1000,1))</f>
        <v>#N/A</v>
      </c>
      <c r="S758" s="190" t="e">
        <f ca="1">DATE(YEAR(T758),MONTH(T758),DAY(T758))
+VLOOKUP(TIME(HOUR(T758),MINUTE(T758)-1,0),OFFSET('SLA-parameter DRIFT'!$A$1,2,Q758-1,4,3),3)
+VLOOKUP(TIME(HOUR(T758),MINUTE(T758)-1,0),OFFSET('SLA-parameter DRIFT'!$A$1,2,Q758-1,4,3),2)</f>
        <v>#N/A</v>
      </c>
      <c r="T758" s="191" t="e">
        <f ca="1">VLOOKUP(DATE(YEAR(G758),MONTH(G758),DAY(G758)),Virkedager!C:G,2,0)+
IF(VLOOKUP(DATE(YEAR(G758),MONTH(G758),DAY(G758)),Virkedager!C:G,2,0)=DATE(YEAR(G758),MONTH(G758),DAY(G758)),OFFSET('SLA-parameter DRIFT'!$A$1,R758,Q758-1),OFFSET('SLA-parameter DRIFT'!$A$1,3,Q758-1))</f>
        <v>#N/A</v>
      </c>
      <c r="U758" s="182" t="e">
        <f t="shared" ca="1" si="60"/>
        <v>#N/A</v>
      </c>
      <c r="V758" s="92" t="str">
        <f t="shared" si="56"/>
        <v/>
      </c>
      <c r="W758" s="192"/>
      <c r="Y758" s="193"/>
      <c r="Z758" s="193"/>
    </row>
    <row r="759" spans="2:26" s="60" customFormat="1" ht="15" x14ac:dyDescent="0.25">
      <c r="B759" s="183"/>
      <c r="C759" s="184"/>
      <c r="D759" s="80"/>
      <c r="E759" s="81"/>
      <c r="F759" s="86"/>
      <c r="G759" s="185"/>
      <c r="H759" s="82"/>
      <c r="I759" s="185"/>
      <c r="J759" s="82"/>
      <c r="K759" s="186"/>
      <c r="L759" s="187"/>
      <c r="M759" s="188" t="str">
        <f>IF(ISBLANK(E759),"",IF(E759&lt;&gt;"VULA Basis","Ikke viktig",IF(ISNUMBER(MATCH(D759,Postnummer!A:A,0)),VLOOKUP(D759,Postnummer!A:D,4,0),"Distrikt")))</f>
        <v/>
      </c>
      <c r="N759" s="188">
        <f t="shared" si="57"/>
        <v>0</v>
      </c>
      <c r="O759" s="188">
        <f t="shared" si="58"/>
        <v>0</v>
      </c>
      <c r="P759" s="189" t="str">
        <f t="shared" si="59"/>
        <v/>
      </c>
      <c r="Q759" s="182" t="e">
        <f>MATCH(P759,'SLA-parameter DRIFT'!$2:$2,0)</f>
        <v>#N/A</v>
      </c>
      <c r="R759" s="182" t="e">
        <f ca="1">MATCH(TIME(HOUR(H759),MINUTE(H759),SECOND(H759)),OFFSET('SLA-parameter DRIFT'!$A$1,0,Q759-1,1000,1))</f>
        <v>#N/A</v>
      </c>
      <c r="S759" s="190" t="e">
        <f ca="1">DATE(YEAR(T759),MONTH(T759),DAY(T759))
+VLOOKUP(TIME(HOUR(T759),MINUTE(T759)-1,0),OFFSET('SLA-parameter DRIFT'!$A$1,2,Q759-1,4,3),3)
+VLOOKUP(TIME(HOUR(T759),MINUTE(T759)-1,0),OFFSET('SLA-parameter DRIFT'!$A$1,2,Q759-1,4,3),2)</f>
        <v>#N/A</v>
      </c>
      <c r="T759" s="191" t="e">
        <f ca="1">VLOOKUP(DATE(YEAR(G759),MONTH(G759),DAY(G759)),Virkedager!C:G,2,0)+
IF(VLOOKUP(DATE(YEAR(G759),MONTH(G759),DAY(G759)),Virkedager!C:G,2,0)=DATE(YEAR(G759),MONTH(G759),DAY(G759)),OFFSET('SLA-parameter DRIFT'!$A$1,R759,Q759-1),OFFSET('SLA-parameter DRIFT'!$A$1,3,Q759-1))</f>
        <v>#N/A</v>
      </c>
      <c r="U759" s="182" t="e">
        <f t="shared" ca="1" si="60"/>
        <v>#N/A</v>
      </c>
      <c r="V759" s="92" t="str">
        <f t="shared" si="56"/>
        <v/>
      </c>
      <c r="W759" s="192"/>
      <c r="Y759" s="193"/>
      <c r="Z759" s="193"/>
    </row>
    <row r="760" spans="2:26" s="60" customFormat="1" ht="15" x14ac:dyDescent="0.25">
      <c r="B760" s="183"/>
      <c r="C760" s="184"/>
      <c r="D760" s="80"/>
      <c r="E760" s="81"/>
      <c r="F760" s="86"/>
      <c r="G760" s="185"/>
      <c r="H760" s="82"/>
      <c r="I760" s="185"/>
      <c r="J760" s="82"/>
      <c r="K760" s="186"/>
      <c r="L760" s="187"/>
      <c r="M760" s="188" t="str">
        <f>IF(ISBLANK(E760),"",IF(E760&lt;&gt;"VULA Basis","Ikke viktig",IF(ISNUMBER(MATCH(D760,Postnummer!A:A,0)),VLOOKUP(D760,Postnummer!A:D,4,0),"Distrikt")))</f>
        <v/>
      </c>
      <c r="N760" s="188">
        <f t="shared" si="57"/>
        <v>0</v>
      </c>
      <c r="O760" s="188">
        <f t="shared" si="58"/>
        <v>0</v>
      </c>
      <c r="P760" s="189" t="str">
        <f t="shared" si="59"/>
        <v/>
      </c>
      <c r="Q760" s="182" t="e">
        <f>MATCH(P760,'SLA-parameter DRIFT'!$2:$2,0)</f>
        <v>#N/A</v>
      </c>
      <c r="R760" s="182" t="e">
        <f ca="1">MATCH(TIME(HOUR(H760),MINUTE(H760),SECOND(H760)),OFFSET('SLA-parameter DRIFT'!$A$1,0,Q760-1,1000,1))</f>
        <v>#N/A</v>
      </c>
      <c r="S760" s="190" t="e">
        <f ca="1">DATE(YEAR(T760),MONTH(T760),DAY(T760))
+VLOOKUP(TIME(HOUR(T760),MINUTE(T760)-1,0),OFFSET('SLA-parameter DRIFT'!$A$1,2,Q760-1,4,3),3)
+VLOOKUP(TIME(HOUR(T760),MINUTE(T760)-1,0),OFFSET('SLA-parameter DRIFT'!$A$1,2,Q760-1,4,3),2)</f>
        <v>#N/A</v>
      </c>
      <c r="T760" s="191" t="e">
        <f ca="1">VLOOKUP(DATE(YEAR(G760),MONTH(G760),DAY(G760)),Virkedager!C:G,2,0)+
IF(VLOOKUP(DATE(YEAR(G760),MONTH(G760),DAY(G760)),Virkedager!C:G,2,0)=DATE(YEAR(G760),MONTH(G760),DAY(G760)),OFFSET('SLA-parameter DRIFT'!$A$1,R760,Q760-1),OFFSET('SLA-parameter DRIFT'!$A$1,3,Q760-1))</f>
        <v>#N/A</v>
      </c>
      <c r="U760" s="182" t="e">
        <f t="shared" ca="1" si="60"/>
        <v>#N/A</v>
      </c>
      <c r="V760" s="92" t="str">
        <f t="shared" si="56"/>
        <v/>
      </c>
      <c r="W760" s="192"/>
      <c r="Y760" s="193"/>
      <c r="Z760" s="193"/>
    </row>
    <row r="761" spans="2:26" s="60" customFormat="1" ht="15" x14ac:dyDescent="0.25">
      <c r="B761" s="183"/>
      <c r="C761" s="184"/>
      <c r="D761" s="80"/>
      <c r="E761" s="81"/>
      <c r="F761" s="86"/>
      <c r="G761" s="185"/>
      <c r="H761" s="82"/>
      <c r="I761" s="185"/>
      <c r="J761" s="82"/>
      <c r="K761" s="186"/>
      <c r="L761" s="187"/>
      <c r="M761" s="188" t="str">
        <f>IF(ISBLANK(E761),"",IF(E761&lt;&gt;"VULA Basis","Ikke viktig",IF(ISNUMBER(MATCH(D761,Postnummer!A:A,0)),VLOOKUP(D761,Postnummer!A:D,4,0),"Distrikt")))</f>
        <v/>
      </c>
      <c r="N761" s="188">
        <f t="shared" si="57"/>
        <v>0</v>
      </c>
      <c r="O761" s="188">
        <f t="shared" si="58"/>
        <v>0</v>
      </c>
      <c r="P761" s="189" t="str">
        <f t="shared" si="59"/>
        <v/>
      </c>
      <c r="Q761" s="182" t="e">
        <f>MATCH(P761,'SLA-parameter DRIFT'!$2:$2,0)</f>
        <v>#N/A</v>
      </c>
      <c r="R761" s="182" t="e">
        <f ca="1">MATCH(TIME(HOUR(H761),MINUTE(H761),SECOND(H761)),OFFSET('SLA-parameter DRIFT'!$A$1,0,Q761-1,1000,1))</f>
        <v>#N/A</v>
      </c>
      <c r="S761" s="190" t="e">
        <f ca="1">DATE(YEAR(T761),MONTH(T761),DAY(T761))
+VLOOKUP(TIME(HOUR(T761),MINUTE(T761)-1,0),OFFSET('SLA-parameter DRIFT'!$A$1,2,Q761-1,4,3),3)
+VLOOKUP(TIME(HOUR(T761),MINUTE(T761)-1,0),OFFSET('SLA-parameter DRIFT'!$A$1,2,Q761-1,4,3),2)</f>
        <v>#N/A</v>
      </c>
      <c r="T761" s="191" t="e">
        <f ca="1">VLOOKUP(DATE(YEAR(G761),MONTH(G761),DAY(G761)),Virkedager!C:G,2,0)+
IF(VLOOKUP(DATE(YEAR(G761),MONTH(G761),DAY(G761)),Virkedager!C:G,2,0)=DATE(YEAR(G761),MONTH(G761),DAY(G761)),OFFSET('SLA-parameter DRIFT'!$A$1,R761,Q761-1),OFFSET('SLA-parameter DRIFT'!$A$1,3,Q761-1))</f>
        <v>#N/A</v>
      </c>
      <c r="U761" s="182" t="e">
        <f t="shared" ca="1" si="60"/>
        <v>#N/A</v>
      </c>
      <c r="V761" s="92" t="str">
        <f t="shared" si="56"/>
        <v/>
      </c>
      <c r="W761" s="192"/>
      <c r="Y761" s="193"/>
      <c r="Z761" s="193"/>
    </row>
    <row r="762" spans="2:26" s="60" customFormat="1" ht="15" x14ac:dyDescent="0.25">
      <c r="B762" s="183"/>
      <c r="C762" s="184"/>
      <c r="D762" s="80"/>
      <c r="E762" s="81"/>
      <c r="F762" s="86"/>
      <c r="G762" s="185"/>
      <c r="H762" s="82"/>
      <c r="I762" s="185"/>
      <c r="J762" s="82"/>
      <c r="K762" s="186"/>
      <c r="L762" s="187"/>
      <c r="M762" s="188" t="str">
        <f>IF(ISBLANK(E762),"",IF(E762&lt;&gt;"VULA Basis","Ikke viktig",IF(ISNUMBER(MATCH(D762,Postnummer!A:A,0)),VLOOKUP(D762,Postnummer!A:D,4,0),"Distrikt")))</f>
        <v/>
      </c>
      <c r="N762" s="188">
        <f t="shared" si="57"/>
        <v>0</v>
      </c>
      <c r="O762" s="188">
        <f t="shared" si="58"/>
        <v>0</v>
      </c>
      <c r="P762" s="189" t="str">
        <f t="shared" si="59"/>
        <v/>
      </c>
      <c r="Q762" s="182" t="e">
        <f>MATCH(P762,'SLA-parameter DRIFT'!$2:$2,0)</f>
        <v>#N/A</v>
      </c>
      <c r="R762" s="182" t="e">
        <f ca="1">MATCH(TIME(HOUR(H762),MINUTE(H762),SECOND(H762)),OFFSET('SLA-parameter DRIFT'!$A$1,0,Q762-1,1000,1))</f>
        <v>#N/A</v>
      </c>
      <c r="S762" s="190" t="e">
        <f ca="1">DATE(YEAR(T762),MONTH(T762),DAY(T762))
+VLOOKUP(TIME(HOUR(T762),MINUTE(T762)-1,0),OFFSET('SLA-parameter DRIFT'!$A$1,2,Q762-1,4,3),3)
+VLOOKUP(TIME(HOUR(T762),MINUTE(T762)-1,0),OFFSET('SLA-parameter DRIFT'!$A$1,2,Q762-1,4,3),2)</f>
        <v>#N/A</v>
      </c>
      <c r="T762" s="191" t="e">
        <f ca="1">VLOOKUP(DATE(YEAR(G762),MONTH(G762),DAY(G762)),Virkedager!C:G,2,0)+
IF(VLOOKUP(DATE(YEAR(G762),MONTH(G762),DAY(G762)),Virkedager!C:G,2,0)=DATE(YEAR(G762),MONTH(G762),DAY(G762)),OFFSET('SLA-parameter DRIFT'!$A$1,R762,Q762-1),OFFSET('SLA-parameter DRIFT'!$A$1,3,Q762-1))</f>
        <v>#N/A</v>
      </c>
      <c r="U762" s="182" t="e">
        <f t="shared" ca="1" si="60"/>
        <v>#N/A</v>
      </c>
      <c r="V762" s="92" t="str">
        <f t="shared" si="56"/>
        <v/>
      </c>
      <c r="W762" s="192"/>
      <c r="Y762" s="193"/>
      <c r="Z762" s="193"/>
    </row>
    <row r="763" spans="2:26" s="60" customFormat="1" ht="15" x14ac:dyDescent="0.25">
      <c r="B763" s="183"/>
      <c r="C763" s="184"/>
      <c r="D763" s="80"/>
      <c r="E763" s="81"/>
      <c r="F763" s="86"/>
      <c r="G763" s="185"/>
      <c r="H763" s="82"/>
      <c r="I763" s="185"/>
      <c r="J763" s="82"/>
      <c r="K763" s="186"/>
      <c r="L763" s="187"/>
      <c r="M763" s="188" t="str">
        <f>IF(ISBLANK(E763),"",IF(E763&lt;&gt;"VULA Basis","Ikke viktig",IF(ISNUMBER(MATCH(D763,Postnummer!A:A,0)),VLOOKUP(D763,Postnummer!A:D,4,0),"Distrikt")))</f>
        <v/>
      </c>
      <c r="N763" s="188">
        <f t="shared" si="57"/>
        <v>0</v>
      </c>
      <c r="O763" s="188">
        <f t="shared" si="58"/>
        <v>0</v>
      </c>
      <c r="P763" s="189" t="str">
        <f t="shared" si="59"/>
        <v/>
      </c>
      <c r="Q763" s="182" t="e">
        <f>MATCH(P763,'SLA-parameter DRIFT'!$2:$2,0)</f>
        <v>#N/A</v>
      </c>
      <c r="R763" s="182" t="e">
        <f ca="1">MATCH(TIME(HOUR(H763),MINUTE(H763),SECOND(H763)),OFFSET('SLA-parameter DRIFT'!$A$1,0,Q763-1,1000,1))</f>
        <v>#N/A</v>
      </c>
      <c r="S763" s="190" t="e">
        <f ca="1">DATE(YEAR(T763),MONTH(T763),DAY(T763))
+VLOOKUP(TIME(HOUR(T763),MINUTE(T763)-1,0),OFFSET('SLA-parameter DRIFT'!$A$1,2,Q763-1,4,3),3)
+VLOOKUP(TIME(HOUR(T763),MINUTE(T763)-1,0),OFFSET('SLA-parameter DRIFT'!$A$1,2,Q763-1,4,3),2)</f>
        <v>#N/A</v>
      </c>
      <c r="T763" s="191" t="e">
        <f ca="1">VLOOKUP(DATE(YEAR(G763),MONTH(G763),DAY(G763)),Virkedager!C:G,2,0)+
IF(VLOOKUP(DATE(YEAR(G763),MONTH(G763),DAY(G763)),Virkedager!C:G,2,0)=DATE(YEAR(G763),MONTH(G763),DAY(G763)),OFFSET('SLA-parameter DRIFT'!$A$1,R763,Q763-1),OFFSET('SLA-parameter DRIFT'!$A$1,3,Q763-1))</f>
        <v>#N/A</v>
      </c>
      <c r="U763" s="182" t="e">
        <f t="shared" ca="1" si="60"/>
        <v>#N/A</v>
      </c>
      <c r="V763" s="92" t="str">
        <f t="shared" si="56"/>
        <v/>
      </c>
      <c r="W763" s="192"/>
      <c r="Y763" s="193"/>
      <c r="Z763" s="193"/>
    </row>
    <row r="764" spans="2:26" s="60" customFormat="1" ht="15" x14ac:dyDescent="0.25">
      <c r="B764" s="183"/>
      <c r="C764" s="184"/>
      <c r="D764" s="80"/>
      <c r="E764" s="81"/>
      <c r="F764" s="86"/>
      <c r="G764" s="185"/>
      <c r="H764" s="82"/>
      <c r="I764" s="185"/>
      <c r="J764" s="82"/>
      <c r="K764" s="186"/>
      <c r="L764" s="187"/>
      <c r="M764" s="188" t="str">
        <f>IF(ISBLANK(E764),"",IF(E764&lt;&gt;"VULA Basis","Ikke viktig",IF(ISNUMBER(MATCH(D764,Postnummer!A:A,0)),VLOOKUP(D764,Postnummer!A:D,4,0),"Distrikt")))</f>
        <v/>
      </c>
      <c r="N764" s="188">
        <f t="shared" si="57"/>
        <v>0</v>
      </c>
      <c r="O764" s="188">
        <f t="shared" si="58"/>
        <v>0</v>
      </c>
      <c r="P764" s="189" t="str">
        <f t="shared" si="59"/>
        <v/>
      </c>
      <c r="Q764" s="182" t="e">
        <f>MATCH(P764,'SLA-parameter DRIFT'!$2:$2,0)</f>
        <v>#N/A</v>
      </c>
      <c r="R764" s="182" t="e">
        <f ca="1">MATCH(TIME(HOUR(H764),MINUTE(H764),SECOND(H764)),OFFSET('SLA-parameter DRIFT'!$A$1,0,Q764-1,1000,1))</f>
        <v>#N/A</v>
      </c>
      <c r="S764" s="190" t="e">
        <f ca="1">DATE(YEAR(T764),MONTH(T764),DAY(T764))
+VLOOKUP(TIME(HOUR(T764),MINUTE(T764)-1,0),OFFSET('SLA-parameter DRIFT'!$A$1,2,Q764-1,4,3),3)
+VLOOKUP(TIME(HOUR(T764),MINUTE(T764)-1,0),OFFSET('SLA-parameter DRIFT'!$A$1,2,Q764-1,4,3),2)</f>
        <v>#N/A</v>
      </c>
      <c r="T764" s="191" t="e">
        <f ca="1">VLOOKUP(DATE(YEAR(G764),MONTH(G764),DAY(G764)),Virkedager!C:G,2,0)+
IF(VLOOKUP(DATE(YEAR(G764),MONTH(G764),DAY(G764)),Virkedager!C:G,2,0)=DATE(YEAR(G764),MONTH(G764),DAY(G764)),OFFSET('SLA-parameter DRIFT'!$A$1,R764,Q764-1),OFFSET('SLA-parameter DRIFT'!$A$1,3,Q764-1))</f>
        <v>#N/A</v>
      </c>
      <c r="U764" s="182" t="e">
        <f t="shared" ca="1" si="60"/>
        <v>#N/A</v>
      </c>
      <c r="V764" s="92" t="str">
        <f t="shared" si="56"/>
        <v/>
      </c>
      <c r="W764" s="192"/>
      <c r="Y764" s="193"/>
      <c r="Z764" s="193"/>
    </row>
    <row r="765" spans="2:26" s="60" customFormat="1" ht="15" x14ac:dyDescent="0.25">
      <c r="B765" s="183"/>
      <c r="C765" s="184"/>
      <c r="D765" s="80"/>
      <c r="E765" s="81"/>
      <c r="F765" s="86"/>
      <c r="G765" s="185"/>
      <c r="H765" s="82"/>
      <c r="I765" s="185"/>
      <c r="J765" s="82"/>
      <c r="K765" s="186"/>
      <c r="L765" s="187"/>
      <c r="M765" s="188" t="str">
        <f>IF(ISBLANK(E765),"",IF(E765&lt;&gt;"VULA Basis","Ikke viktig",IF(ISNUMBER(MATCH(D765,Postnummer!A:A,0)),VLOOKUP(D765,Postnummer!A:D,4,0),"Distrikt")))</f>
        <v/>
      </c>
      <c r="N765" s="188">
        <f t="shared" si="57"/>
        <v>0</v>
      </c>
      <c r="O765" s="188">
        <f t="shared" si="58"/>
        <v>0</v>
      </c>
      <c r="P765" s="189" t="str">
        <f t="shared" si="59"/>
        <v/>
      </c>
      <c r="Q765" s="182" t="e">
        <f>MATCH(P765,'SLA-parameter DRIFT'!$2:$2,0)</f>
        <v>#N/A</v>
      </c>
      <c r="R765" s="182" t="e">
        <f ca="1">MATCH(TIME(HOUR(H765),MINUTE(H765),SECOND(H765)),OFFSET('SLA-parameter DRIFT'!$A$1,0,Q765-1,1000,1))</f>
        <v>#N/A</v>
      </c>
      <c r="S765" s="190" t="e">
        <f ca="1">DATE(YEAR(T765),MONTH(T765),DAY(T765))
+VLOOKUP(TIME(HOUR(T765),MINUTE(T765)-1,0),OFFSET('SLA-parameter DRIFT'!$A$1,2,Q765-1,4,3),3)
+VLOOKUP(TIME(HOUR(T765),MINUTE(T765)-1,0),OFFSET('SLA-parameter DRIFT'!$A$1,2,Q765-1,4,3),2)</f>
        <v>#N/A</v>
      </c>
      <c r="T765" s="191" t="e">
        <f ca="1">VLOOKUP(DATE(YEAR(G765),MONTH(G765),DAY(G765)),Virkedager!C:G,2,0)+
IF(VLOOKUP(DATE(YEAR(G765),MONTH(G765),DAY(G765)),Virkedager!C:G,2,0)=DATE(YEAR(G765),MONTH(G765),DAY(G765)),OFFSET('SLA-parameter DRIFT'!$A$1,R765,Q765-1),OFFSET('SLA-parameter DRIFT'!$A$1,3,Q765-1))</f>
        <v>#N/A</v>
      </c>
      <c r="U765" s="182" t="e">
        <f t="shared" ca="1" si="60"/>
        <v>#N/A</v>
      </c>
      <c r="V765" s="92" t="str">
        <f t="shared" si="56"/>
        <v/>
      </c>
      <c r="W765" s="192"/>
      <c r="Y765" s="193"/>
      <c r="Z765" s="193"/>
    </row>
    <row r="766" spans="2:26" s="60" customFormat="1" ht="15" x14ac:dyDescent="0.25">
      <c r="B766" s="183"/>
      <c r="C766" s="184"/>
      <c r="D766" s="80"/>
      <c r="E766" s="81"/>
      <c r="F766" s="86"/>
      <c r="G766" s="185"/>
      <c r="H766" s="82"/>
      <c r="I766" s="185"/>
      <c r="J766" s="82"/>
      <c r="K766" s="186"/>
      <c r="L766" s="187"/>
      <c r="M766" s="188" t="str">
        <f>IF(ISBLANK(E766),"",IF(E766&lt;&gt;"VULA Basis","Ikke viktig",IF(ISNUMBER(MATCH(D766,Postnummer!A:A,0)),VLOOKUP(D766,Postnummer!A:D,4,0),"Distrikt")))</f>
        <v/>
      </c>
      <c r="N766" s="188">
        <f t="shared" si="57"/>
        <v>0</v>
      </c>
      <c r="O766" s="188">
        <f t="shared" si="58"/>
        <v>0</v>
      </c>
      <c r="P766" s="189" t="str">
        <f t="shared" si="59"/>
        <v/>
      </c>
      <c r="Q766" s="182" t="e">
        <f>MATCH(P766,'SLA-parameter DRIFT'!$2:$2,0)</f>
        <v>#N/A</v>
      </c>
      <c r="R766" s="182" t="e">
        <f ca="1">MATCH(TIME(HOUR(H766),MINUTE(H766),SECOND(H766)),OFFSET('SLA-parameter DRIFT'!$A$1,0,Q766-1,1000,1))</f>
        <v>#N/A</v>
      </c>
      <c r="S766" s="190" t="e">
        <f ca="1">DATE(YEAR(T766),MONTH(T766),DAY(T766))
+VLOOKUP(TIME(HOUR(T766),MINUTE(T766)-1,0),OFFSET('SLA-parameter DRIFT'!$A$1,2,Q766-1,4,3),3)
+VLOOKUP(TIME(HOUR(T766),MINUTE(T766)-1,0),OFFSET('SLA-parameter DRIFT'!$A$1,2,Q766-1,4,3),2)</f>
        <v>#N/A</v>
      </c>
      <c r="T766" s="191" t="e">
        <f ca="1">VLOOKUP(DATE(YEAR(G766),MONTH(G766),DAY(G766)),Virkedager!C:G,2,0)+
IF(VLOOKUP(DATE(YEAR(G766),MONTH(G766),DAY(G766)),Virkedager!C:G,2,0)=DATE(YEAR(G766),MONTH(G766),DAY(G766)),OFFSET('SLA-parameter DRIFT'!$A$1,R766,Q766-1),OFFSET('SLA-parameter DRIFT'!$A$1,3,Q766-1))</f>
        <v>#N/A</v>
      </c>
      <c r="U766" s="182" t="e">
        <f t="shared" ca="1" si="60"/>
        <v>#N/A</v>
      </c>
      <c r="V766" s="92" t="str">
        <f t="shared" si="56"/>
        <v/>
      </c>
      <c r="W766" s="192"/>
      <c r="Y766" s="193"/>
      <c r="Z766" s="193"/>
    </row>
    <row r="767" spans="2:26" s="60" customFormat="1" ht="15" x14ac:dyDescent="0.25">
      <c r="B767" s="183"/>
      <c r="C767" s="184"/>
      <c r="D767" s="80"/>
      <c r="E767" s="81"/>
      <c r="F767" s="86"/>
      <c r="G767" s="185"/>
      <c r="H767" s="82"/>
      <c r="I767" s="185"/>
      <c r="J767" s="82"/>
      <c r="K767" s="186"/>
      <c r="L767" s="187"/>
      <c r="M767" s="188" t="str">
        <f>IF(ISBLANK(E767),"",IF(E767&lt;&gt;"VULA Basis","Ikke viktig",IF(ISNUMBER(MATCH(D767,Postnummer!A:A,0)),VLOOKUP(D767,Postnummer!A:D,4,0),"Distrikt")))</f>
        <v/>
      </c>
      <c r="N767" s="188">
        <f t="shared" si="57"/>
        <v>0</v>
      </c>
      <c r="O767" s="188">
        <f t="shared" si="58"/>
        <v>0</v>
      </c>
      <c r="P767" s="189" t="str">
        <f t="shared" si="59"/>
        <v/>
      </c>
      <c r="Q767" s="182" t="e">
        <f>MATCH(P767,'SLA-parameter DRIFT'!$2:$2,0)</f>
        <v>#N/A</v>
      </c>
      <c r="R767" s="182" t="e">
        <f ca="1">MATCH(TIME(HOUR(H767),MINUTE(H767),SECOND(H767)),OFFSET('SLA-parameter DRIFT'!$A$1,0,Q767-1,1000,1))</f>
        <v>#N/A</v>
      </c>
      <c r="S767" s="190" t="e">
        <f ca="1">DATE(YEAR(T767),MONTH(T767),DAY(T767))
+VLOOKUP(TIME(HOUR(T767),MINUTE(T767)-1,0),OFFSET('SLA-parameter DRIFT'!$A$1,2,Q767-1,4,3),3)
+VLOOKUP(TIME(HOUR(T767),MINUTE(T767)-1,0),OFFSET('SLA-parameter DRIFT'!$A$1,2,Q767-1,4,3),2)</f>
        <v>#N/A</v>
      </c>
      <c r="T767" s="191" t="e">
        <f ca="1">VLOOKUP(DATE(YEAR(G767),MONTH(G767),DAY(G767)),Virkedager!C:G,2,0)+
IF(VLOOKUP(DATE(YEAR(G767),MONTH(G767),DAY(G767)),Virkedager!C:G,2,0)=DATE(YEAR(G767),MONTH(G767),DAY(G767)),OFFSET('SLA-parameter DRIFT'!$A$1,R767,Q767-1),OFFSET('SLA-parameter DRIFT'!$A$1,3,Q767-1))</f>
        <v>#N/A</v>
      </c>
      <c r="U767" s="182" t="e">
        <f t="shared" ca="1" si="60"/>
        <v>#N/A</v>
      </c>
      <c r="V767" s="92" t="str">
        <f t="shared" si="56"/>
        <v/>
      </c>
      <c r="W767" s="192"/>
      <c r="Y767" s="193"/>
      <c r="Z767" s="193"/>
    </row>
    <row r="768" spans="2:26" s="60" customFormat="1" ht="15" x14ac:dyDescent="0.25">
      <c r="B768" s="183"/>
      <c r="C768" s="184"/>
      <c r="D768" s="80"/>
      <c r="E768" s="81"/>
      <c r="F768" s="86"/>
      <c r="G768" s="185"/>
      <c r="H768" s="82"/>
      <c r="I768" s="185"/>
      <c r="J768" s="82"/>
      <c r="K768" s="186"/>
      <c r="L768" s="187"/>
      <c r="M768" s="188" t="str">
        <f>IF(ISBLANK(E768),"",IF(E768&lt;&gt;"VULA Basis","Ikke viktig",IF(ISNUMBER(MATCH(D768,Postnummer!A:A,0)),VLOOKUP(D768,Postnummer!A:D,4,0),"Distrikt")))</f>
        <v/>
      </c>
      <c r="N768" s="188">
        <f t="shared" si="57"/>
        <v>0</v>
      </c>
      <c r="O768" s="188">
        <f t="shared" si="58"/>
        <v>0</v>
      </c>
      <c r="P768" s="189" t="str">
        <f t="shared" si="59"/>
        <v/>
      </c>
      <c r="Q768" s="182" t="e">
        <f>MATCH(P768,'SLA-parameter DRIFT'!$2:$2,0)</f>
        <v>#N/A</v>
      </c>
      <c r="R768" s="182" t="e">
        <f ca="1">MATCH(TIME(HOUR(H768),MINUTE(H768),SECOND(H768)),OFFSET('SLA-parameter DRIFT'!$A$1,0,Q768-1,1000,1))</f>
        <v>#N/A</v>
      </c>
      <c r="S768" s="190" t="e">
        <f ca="1">DATE(YEAR(T768),MONTH(T768),DAY(T768))
+VLOOKUP(TIME(HOUR(T768),MINUTE(T768)-1,0),OFFSET('SLA-parameter DRIFT'!$A$1,2,Q768-1,4,3),3)
+VLOOKUP(TIME(HOUR(T768),MINUTE(T768)-1,0),OFFSET('SLA-parameter DRIFT'!$A$1,2,Q768-1,4,3),2)</f>
        <v>#N/A</v>
      </c>
      <c r="T768" s="191" t="e">
        <f ca="1">VLOOKUP(DATE(YEAR(G768),MONTH(G768),DAY(G768)),Virkedager!C:G,2,0)+
IF(VLOOKUP(DATE(YEAR(G768),MONTH(G768),DAY(G768)),Virkedager!C:G,2,0)=DATE(YEAR(G768),MONTH(G768),DAY(G768)),OFFSET('SLA-parameter DRIFT'!$A$1,R768,Q768-1),OFFSET('SLA-parameter DRIFT'!$A$1,3,Q768-1))</f>
        <v>#N/A</v>
      </c>
      <c r="U768" s="182" t="e">
        <f t="shared" ca="1" si="60"/>
        <v>#N/A</v>
      </c>
      <c r="V768" s="92" t="str">
        <f t="shared" si="56"/>
        <v/>
      </c>
      <c r="W768" s="192"/>
      <c r="Y768" s="193"/>
      <c r="Z768" s="193"/>
    </row>
    <row r="769" spans="2:26" s="60" customFormat="1" ht="15" x14ac:dyDescent="0.25">
      <c r="B769" s="183"/>
      <c r="C769" s="184"/>
      <c r="D769" s="80"/>
      <c r="E769" s="81"/>
      <c r="F769" s="86"/>
      <c r="G769" s="185"/>
      <c r="H769" s="82"/>
      <c r="I769" s="185"/>
      <c r="J769" s="82"/>
      <c r="K769" s="186"/>
      <c r="L769" s="187"/>
      <c r="M769" s="188" t="str">
        <f>IF(ISBLANK(E769),"",IF(E769&lt;&gt;"VULA Basis","Ikke viktig",IF(ISNUMBER(MATCH(D769,Postnummer!A:A,0)),VLOOKUP(D769,Postnummer!A:D,4,0),"Distrikt")))</f>
        <v/>
      </c>
      <c r="N769" s="188">
        <f t="shared" si="57"/>
        <v>0</v>
      </c>
      <c r="O769" s="188">
        <f t="shared" si="58"/>
        <v>0</v>
      </c>
      <c r="P769" s="189" t="str">
        <f t="shared" si="59"/>
        <v/>
      </c>
      <c r="Q769" s="182" t="e">
        <f>MATCH(P769,'SLA-parameter DRIFT'!$2:$2,0)</f>
        <v>#N/A</v>
      </c>
      <c r="R769" s="182" t="e">
        <f ca="1">MATCH(TIME(HOUR(H769),MINUTE(H769),SECOND(H769)),OFFSET('SLA-parameter DRIFT'!$A$1,0,Q769-1,1000,1))</f>
        <v>#N/A</v>
      </c>
      <c r="S769" s="190" t="e">
        <f ca="1">DATE(YEAR(T769),MONTH(T769),DAY(T769))
+VLOOKUP(TIME(HOUR(T769),MINUTE(T769)-1,0),OFFSET('SLA-parameter DRIFT'!$A$1,2,Q769-1,4,3),3)
+VLOOKUP(TIME(HOUR(T769),MINUTE(T769)-1,0),OFFSET('SLA-parameter DRIFT'!$A$1,2,Q769-1,4,3),2)</f>
        <v>#N/A</v>
      </c>
      <c r="T769" s="191" t="e">
        <f ca="1">VLOOKUP(DATE(YEAR(G769),MONTH(G769),DAY(G769)),Virkedager!C:G,2,0)+
IF(VLOOKUP(DATE(YEAR(G769),MONTH(G769),DAY(G769)),Virkedager!C:G,2,0)=DATE(YEAR(G769),MONTH(G769),DAY(G769)),OFFSET('SLA-parameter DRIFT'!$A$1,R769,Q769-1),OFFSET('SLA-parameter DRIFT'!$A$1,3,Q769-1))</f>
        <v>#N/A</v>
      </c>
      <c r="U769" s="182" t="e">
        <f t="shared" ca="1" si="60"/>
        <v>#N/A</v>
      </c>
      <c r="V769" s="92" t="str">
        <f t="shared" si="56"/>
        <v/>
      </c>
      <c r="W769" s="192"/>
      <c r="Y769" s="193"/>
      <c r="Z769" s="193"/>
    </row>
    <row r="770" spans="2:26" s="60" customFormat="1" ht="15" x14ac:dyDescent="0.25">
      <c r="B770" s="183"/>
      <c r="C770" s="184"/>
      <c r="D770" s="80"/>
      <c r="E770" s="81"/>
      <c r="F770" s="86"/>
      <c r="G770" s="185"/>
      <c r="H770" s="82"/>
      <c r="I770" s="185"/>
      <c r="J770" s="82"/>
      <c r="K770" s="186"/>
      <c r="L770" s="187"/>
      <c r="M770" s="188" t="str">
        <f>IF(ISBLANK(E770),"",IF(E770&lt;&gt;"VULA Basis","Ikke viktig",IF(ISNUMBER(MATCH(D770,Postnummer!A:A,0)),VLOOKUP(D770,Postnummer!A:D,4,0),"Distrikt")))</f>
        <v/>
      </c>
      <c r="N770" s="188">
        <f t="shared" si="57"/>
        <v>0</v>
      </c>
      <c r="O770" s="188">
        <f t="shared" si="58"/>
        <v>0</v>
      </c>
      <c r="P770" s="189" t="str">
        <f t="shared" si="59"/>
        <v/>
      </c>
      <c r="Q770" s="182" t="e">
        <f>MATCH(P770,'SLA-parameter DRIFT'!$2:$2,0)</f>
        <v>#N/A</v>
      </c>
      <c r="R770" s="182" t="e">
        <f ca="1">MATCH(TIME(HOUR(H770),MINUTE(H770),SECOND(H770)),OFFSET('SLA-parameter DRIFT'!$A$1,0,Q770-1,1000,1))</f>
        <v>#N/A</v>
      </c>
      <c r="S770" s="190" t="e">
        <f ca="1">DATE(YEAR(T770),MONTH(T770),DAY(T770))
+VLOOKUP(TIME(HOUR(T770),MINUTE(T770)-1,0),OFFSET('SLA-parameter DRIFT'!$A$1,2,Q770-1,4,3),3)
+VLOOKUP(TIME(HOUR(T770),MINUTE(T770)-1,0),OFFSET('SLA-parameter DRIFT'!$A$1,2,Q770-1,4,3),2)</f>
        <v>#N/A</v>
      </c>
      <c r="T770" s="191" t="e">
        <f ca="1">VLOOKUP(DATE(YEAR(G770),MONTH(G770),DAY(G770)),Virkedager!C:G,2,0)+
IF(VLOOKUP(DATE(YEAR(G770),MONTH(G770),DAY(G770)),Virkedager!C:G,2,0)=DATE(YEAR(G770),MONTH(G770),DAY(G770)),OFFSET('SLA-parameter DRIFT'!$A$1,R770,Q770-1),OFFSET('SLA-parameter DRIFT'!$A$1,3,Q770-1))</f>
        <v>#N/A</v>
      </c>
      <c r="U770" s="182" t="e">
        <f t="shared" ca="1" si="60"/>
        <v>#N/A</v>
      </c>
      <c r="V770" s="92" t="str">
        <f t="shared" si="56"/>
        <v/>
      </c>
      <c r="W770" s="192"/>
      <c r="Y770" s="193"/>
      <c r="Z770" s="193"/>
    </row>
    <row r="771" spans="2:26" s="60" customFormat="1" ht="15" x14ac:dyDescent="0.25">
      <c r="B771" s="183"/>
      <c r="C771" s="184"/>
      <c r="D771" s="80"/>
      <c r="E771" s="81"/>
      <c r="F771" s="86"/>
      <c r="G771" s="185"/>
      <c r="H771" s="82"/>
      <c r="I771" s="185"/>
      <c r="J771" s="82"/>
      <c r="K771" s="186"/>
      <c r="L771" s="187"/>
      <c r="M771" s="188" t="str">
        <f>IF(ISBLANK(E771),"",IF(E771&lt;&gt;"VULA Basis","Ikke viktig",IF(ISNUMBER(MATCH(D771,Postnummer!A:A,0)),VLOOKUP(D771,Postnummer!A:D,4,0),"Distrikt")))</f>
        <v/>
      </c>
      <c r="N771" s="188">
        <f t="shared" si="57"/>
        <v>0</v>
      </c>
      <c r="O771" s="188">
        <f t="shared" si="58"/>
        <v>0</v>
      </c>
      <c r="P771" s="189" t="str">
        <f t="shared" si="59"/>
        <v/>
      </c>
      <c r="Q771" s="182" t="e">
        <f>MATCH(P771,'SLA-parameter DRIFT'!$2:$2,0)</f>
        <v>#N/A</v>
      </c>
      <c r="R771" s="182" t="e">
        <f ca="1">MATCH(TIME(HOUR(H771),MINUTE(H771),SECOND(H771)),OFFSET('SLA-parameter DRIFT'!$A$1,0,Q771-1,1000,1))</f>
        <v>#N/A</v>
      </c>
      <c r="S771" s="190" t="e">
        <f ca="1">DATE(YEAR(T771),MONTH(T771),DAY(T771))
+VLOOKUP(TIME(HOUR(T771),MINUTE(T771)-1,0),OFFSET('SLA-parameter DRIFT'!$A$1,2,Q771-1,4,3),3)
+VLOOKUP(TIME(HOUR(T771),MINUTE(T771)-1,0),OFFSET('SLA-parameter DRIFT'!$A$1,2,Q771-1,4,3),2)</f>
        <v>#N/A</v>
      </c>
      <c r="T771" s="191" t="e">
        <f ca="1">VLOOKUP(DATE(YEAR(G771),MONTH(G771),DAY(G771)),Virkedager!C:G,2,0)+
IF(VLOOKUP(DATE(YEAR(G771),MONTH(G771),DAY(G771)),Virkedager!C:G,2,0)=DATE(YEAR(G771),MONTH(G771),DAY(G771)),OFFSET('SLA-parameter DRIFT'!$A$1,R771,Q771-1),OFFSET('SLA-parameter DRIFT'!$A$1,3,Q771-1))</f>
        <v>#N/A</v>
      </c>
      <c r="U771" s="182" t="e">
        <f t="shared" ca="1" si="60"/>
        <v>#N/A</v>
      </c>
      <c r="V771" s="92" t="str">
        <f t="shared" ref="V771:V834" si="61">IF(G771="","",IF(NOT(U771),K771,0))</f>
        <v/>
      </c>
      <c r="W771" s="192"/>
      <c r="Y771" s="193"/>
      <c r="Z771" s="193"/>
    </row>
    <row r="772" spans="2:26" s="60" customFormat="1" ht="15" x14ac:dyDescent="0.25">
      <c r="B772" s="183"/>
      <c r="C772" s="184"/>
      <c r="D772" s="80"/>
      <c r="E772" s="81"/>
      <c r="F772" s="86"/>
      <c r="G772" s="185"/>
      <c r="H772" s="82"/>
      <c r="I772" s="185"/>
      <c r="J772" s="82"/>
      <c r="K772" s="186"/>
      <c r="L772" s="187"/>
      <c r="M772" s="188" t="str">
        <f>IF(ISBLANK(E772),"",IF(E772&lt;&gt;"VULA Basis","Ikke viktig",IF(ISNUMBER(MATCH(D772,Postnummer!A:A,0)),VLOOKUP(D772,Postnummer!A:D,4,0),"Distrikt")))</f>
        <v/>
      </c>
      <c r="N772" s="188">
        <f t="shared" ref="N772:N835" si="62">DATE(YEAR(G772),MONTH(G772),DAY(G772))+TIME(HOUR(H772),MINUTE(H772),0)</f>
        <v>0</v>
      </c>
      <c r="O772" s="188">
        <f t="shared" ref="O772:O835" si="63">DATE(YEAR(I772),MONTH(I772),DAY(I772))+TIME(HOUR(J772),MINUTE(J772),0)</f>
        <v>0</v>
      </c>
      <c r="P772" s="189" t="str">
        <f t="shared" ref="P772:P835" si="64">E772 &amp; IF(E772&lt;&gt;"VULA Basis",""," (" &amp; IF(AND(M772&lt;&gt;"Distrikt",M772&lt;&gt;""),"Sentralt","Distrikt") &amp; ")")</f>
        <v/>
      </c>
      <c r="Q772" s="182" t="e">
        <f>MATCH(P772,'SLA-parameter DRIFT'!$2:$2,0)</f>
        <v>#N/A</v>
      </c>
      <c r="R772" s="182" t="e">
        <f ca="1">MATCH(TIME(HOUR(H772),MINUTE(H772),SECOND(H772)),OFFSET('SLA-parameter DRIFT'!$A$1,0,Q772-1,1000,1))</f>
        <v>#N/A</v>
      </c>
      <c r="S772" s="190" t="e">
        <f ca="1">DATE(YEAR(T772),MONTH(T772),DAY(T772))
+VLOOKUP(TIME(HOUR(T772),MINUTE(T772)-1,0),OFFSET('SLA-parameter DRIFT'!$A$1,2,Q772-1,4,3),3)
+VLOOKUP(TIME(HOUR(T772),MINUTE(T772)-1,0),OFFSET('SLA-parameter DRIFT'!$A$1,2,Q772-1,4,3),2)</f>
        <v>#N/A</v>
      </c>
      <c r="T772" s="191" t="e">
        <f ca="1">VLOOKUP(DATE(YEAR(G772),MONTH(G772),DAY(G772)),Virkedager!C:G,2,0)+
IF(VLOOKUP(DATE(YEAR(G772),MONTH(G772),DAY(G772)),Virkedager!C:G,2,0)=DATE(YEAR(G772),MONTH(G772),DAY(G772)),OFFSET('SLA-parameter DRIFT'!$A$1,R772,Q772-1),OFFSET('SLA-parameter DRIFT'!$A$1,3,Q772-1))</f>
        <v>#N/A</v>
      </c>
      <c r="U772" s="182" t="e">
        <f t="shared" ca="1" si="60"/>
        <v>#N/A</v>
      </c>
      <c r="V772" s="92" t="str">
        <f t="shared" si="61"/>
        <v/>
      </c>
      <c r="W772" s="192"/>
      <c r="Y772" s="193"/>
      <c r="Z772" s="193"/>
    </row>
    <row r="773" spans="2:26" s="60" customFormat="1" ht="15" x14ac:dyDescent="0.25">
      <c r="B773" s="183"/>
      <c r="C773" s="184"/>
      <c r="D773" s="80"/>
      <c r="E773" s="81"/>
      <c r="F773" s="86"/>
      <c r="G773" s="185"/>
      <c r="H773" s="82"/>
      <c r="I773" s="185"/>
      <c r="J773" s="82"/>
      <c r="K773" s="186"/>
      <c r="L773" s="187"/>
      <c r="M773" s="188" t="str">
        <f>IF(ISBLANK(E773),"",IF(E773&lt;&gt;"VULA Basis","Ikke viktig",IF(ISNUMBER(MATCH(D773,Postnummer!A:A,0)),VLOOKUP(D773,Postnummer!A:D,4,0),"Distrikt")))</f>
        <v/>
      </c>
      <c r="N773" s="188">
        <f t="shared" si="62"/>
        <v>0</v>
      </c>
      <c r="O773" s="188">
        <f t="shared" si="63"/>
        <v>0</v>
      </c>
      <c r="P773" s="189" t="str">
        <f t="shared" si="64"/>
        <v/>
      </c>
      <c r="Q773" s="182" t="e">
        <f>MATCH(P773,'SLA-parameter DRIFT'!$2:$2,0)</f>
        <v>#N/A</v>
      </c>
      <c r="R773" s="182" t="e">
        <f ca="1">MATCH(TIME(HOUR(H773),MINUTE(H773),SECOND(H773)),OFFSET('SLA-parameter DRIFT'!$A$1,0,Q773-1,1000,1))</f>
        <v>#N/A</v>
      </c>
      <c r="S773" s="190" t="e">
        <f ca="1">DATE(YEAR(T773),MONTH(T773),DAY(T773))
+VLOOKUP(TIME(HOUR(T773),MINUTE(T773)-1,0),OFFSET('SLA-parameter DRIFT'!$A$1,2,Q773-1,4,3),3)
+VLOOKUP(TIME(HOUR(T773),MINUTE(T773)-1,0),OFFSET('SLA-parameter DRIFT'!$A$1,2,Q773-1,4,3),2)</f>
        <v>#N/A</v>
      </c>
      <c r="T773" s="191" t="e">
        <f ca="1">VLOOKUP(DATE(YEAR(G773),MONTH(G773),DAY(G773)),Virkedager!C:G,2,0)+
IF(VLOOKUP(DATE(YEAR(G773),MONTH(G773),DAY(G773)),Virkedager!C:G,2,0)=DATE(YEAR(G773),MONTH(G773),DAY(G773)),OFFSET('SLA-parameter DRIFT'!$A$1,R773,Q773-1),OFFSET('SLA-parameter DRIFT'!$A$1,3,Q773-1))</f>
        <v>#N/A</v>
      </c>
      <c r="U773" s="182" t="e">
        <f t="shared" ca="1" si="60"/>
        <v>#N/A</v>
      </c>
      <c r="V773" s="92" t="str">
        <f t="shared" si="61"/>
        <v/>
      </c>
      <c r="W773" s="192"/>
      <c r="Y773" s="193"/>
      <c r="Z773" s="193"/>
    </row>
    <row r="774" spans="2:26" s="60" customFormat="1" ht="15" x14ac:dyDescent="0.25">
      <c r="B774" s="183"/>
      <c r="C774" s="184"/>
      <c r="D774" s="80"/>
      <c r="E774" s="81"/>
      <c r="F774" s="86"/>
      <c r="G774" s="185"/>
      <c r="H774" s="82"/>
      <c r="I774" s="185"/>
      <c r="J774" s="82"/>
      <c r="K774" s="186"/>
      <c r="L774" s="187"/>
      <c r="M774" s="188" t="str">
        <f>IF(ISBLANK(E774),"",IF(E774&lt;&gt;"VULA Basis","Ikke viktig",IF(ISNUMBER(MATCH(D774,Postnummer!A:A,0)),VLOOKUP(D774,Postnummer!A:D,4,0),"Distrikt")))</f>
        <v/>
      </c>
      <c r="N774" s="188">
        <f t="shared" si="62"/>
        <v>0</v>
      </c>
      <c r="O774" s="188">
        <f t="shared" si="63"/>
        <v>0</v>
      </c>
      <c r="P774" s="189" t="str">
        <f t="shared" si="64"/>
        <v/>
      </c>
      <c r="Q774" s="182" t="e">
        <f>MATCH(P774,'SLA-parameter DRIFT'!$2:$2,0)</f>
        <v>#N/A</v>
      </c>
      <c r="R774" s="182" t="e">
        <f ca="1">MATCH(TIME(HOUR(H774),MINUTE(H774),SECOND(H774)),OFFSET('SLA-parameter DRIFT'!$A$1,0,Q774-1,1000,1))</f>
        <v>#N/A</v>
      </c>
      <c r="S774" s="190" t="e">
        <f ca="1">DATE(YEAR(T774),MONTH(T774),DAY(T774))
+VLOOKUP(TIME(HOUR(T774),MINUTE(T774)-1,0),OFFSET('SLA-parameter DRIFT'!$A$1,2,Q774-1,4,3),3)
+VLOOKUP(TIME(HOUR(T774),MINUTE(T774)-1,0),OFFSET('SLA-parameter DRIFT'!$A$1,2,Q774-1,4,3),2)</f>
        <v>#N/A</v>
      </c>
      <c r="T774" s="191" t="e">
        <f ca="1">VLOOKUP(DATE(YEAR(G774),MONTH(G774),DAY(G774)),Virkedager!C:G,2,0)+
IF(VLOOKUP(DATE(YEAR(G774),MONTH(G774),DAY(G774)),Virkedager!C:G,2,0)=DATE(YEAR(G774),MONTH(G774),DAY(G774)),OFFSET('SLA-parameter DRIFT'!$A$1,R774,Q774-1),OFFSET('SLA-parameter DRIFT'!$A$1,3,Q774-1))</f>
        <v>#N/A</v>
      </c>
      <c r="U774" s="182" t="e">
        <f t="shared" ref="U774:U837" ca="1" si="65">O774&lt;=S774</f>
        <v>#N/A</v>
      </c>
      <c r="V774" s="92" t="str">
        <f t="shared" si="61"/>
        <v/>
      </c>
      <c r="W774" s="192"/>
      <c r="Y774" s="193"/>
      <c r="Z774" s="193"/>
    </row>
    <row r="775" spans="2:26" s="60" customFormat="1" ht="15" x14ac:dyDescent="0.25">
      <c r="B775" s="183"/>
      <c r="C775" s="184"/>
      <c r="D775" s="80"/>
      <c r="E775" s="81"/>
      <c r="F775" s="86"/>
      <c r="G775" s="185"/>
      <c r="H775" s="82"/>
      <c r="I775" s="185"/>
      <c r="J775" s="82"/>
      <c r="K775" s="186"/>
      <c r="L775" s="187"/>
      <c r="M775" s="188" t="str">
        <f>IF(ISBLANK(E775),"",IF(E775&lt;&gt;"VULA Basis","Ikke viktig",IF(ISNUMBER(MATCH(D775,Postnummer!A:A,0)),VLOOKUP(D775,Postnummer!A:D,4,0),"Distrikt")))</f>
        <v/>
      </c>
      <c r="N775" s="188">
        <f t="shared" si="62"/>
        <v>0</v>
      </c>
      <c r="O775" s="188">
        <f t="shared" si="63"/>
        <v>0</v>
      </c>
      <c r="P775" s="189" t="str">
        <f t="shared" si="64"/>
        <v/>
      </c>
      <c r="Q775" s="182" t="e">
        <f>MATCH(P775,'SLA-parameter DRIFT'!$2:$2,0)</f>
        <v>#N/A</v>
      </c>
      <c r="R775" s="182" t="e">
        <f ca="1">MATCH(TIME(HOUR(H775),MINUTE(H775),SECOND(H775)),OFFSET('SLA-parameter DRIFT'!$A$1,0,Q775-1,1000,1))</f>
        <v>#N/A</v>
      </c>
      <c r="S775" s="190" t="e">
        <f ca="1">DATE(YEAR(T775),MONTH(T775),DAY(T775))
+VLOOKUP(TIME(HOUR(T775),MINUTE(T775)-1,0),OFFSET('SLA-parameter DRIFT'!$A$1,2,Q775-1,4,3),3)
+VLOOKUP(TIME(HOUR(T775),MINUTE(T775)-1,0),OFFSET('SLA-parameter DRIFT'!$A$1,2,Q775-1,4,3),2)</f>
        <v>#N/A</v>
      </c>
      <c r="T775" s="191" t="e">
        <f ca="1">VLOOKUP(DATE(YEAR(G775),MONTH(G775),DAY(G775)),Virkedager!C:G,2,0)+
IF(VLOOKUP(DATE(YEAR(G775),MONTH(G775),DAY(G775)),Virkedager!C:G,2,0)=DATE(YEAR(G775),MONTH(G775),DAY(G775)),OFFSET('SLA-parameter DRIFT'!$A$1,R775,Q775-1),OFFSET('SLA-parameter DRIFT'!$A$1,3,Q775-1))</f>
        <v>#N/A</v>
      </c>
      <c r="U775" s="182" t="e">
        <f t="shared" ca="1" si="65"/>
        <v>#N/A</v>
      </c>
      <c r="V775" s="92" t="str">
        <f t="shared" si="61"/>
        <v/>
      </c>
      <c r="W775" s="192"/>
      <c r="Y775" s="193"/>
      <c r="Z775" s="193"/>
    </row>
    <row r="776" spans="2:26" s="60" customFormat="1" ht="15" x14ac:dyDescent="0.25">
      <c r="B776" s="183"/>
      <c r="C776" s="184"/>
      <c r="D776" s="80"/>
      <c r="E776" s="81"/>
      <c r="F776" s="86"/>
      <c r="G776" s="185"/>
      <c r="H776" s="82"/>
      <c r="I776" s="185"/>
      <c r="J776" s="82"/>
      <c r="K776" s="186"/>
      <c r="L776" s="187"/>
      <c r="M776" s="188" t="str">
        <f>IF(ISBLANK(E776),"",IF(E776&lt;&gt;"VULA Basis","Ikke viktig",IF(ISNUMBER(MATCH(D776,Postnummer!A:A,0)),VLOOKUP(D776,Postnummer!A:D,4,0),"Distrikt")))</f>
        <v/>
      </c>
      <c r="N776" s="188">
        <f t="shared" si="62"/>
        <v>0</v>
      </c>
      <c r="O776" s="188">
        <f t="shared" si="63"/>
        <v>0</v>
      </c>
      <c r="P776" s="189" t="str">
        <f t="shared" si="64"/>
        <v/>
      </c>
      <c r="Q776" s="182" t="e">
        <f>MATCH(P776,'SLA-parameter DRIFT'!$2:$2,0)</f>
        <v>#N/A</v>
      </c>
      <c r="R776" s="182" t="e">
        <f ca="1">MATCH(TIME(HOUR(H776),MINUTE(H776),SECOND(H776)),OFFSET('SLA-parameter DRIFT'!$A$1,0,Q776-1,1000,1))</f>
        <v>#N/A</v>
      </c>
      <c r="S776" s="190" t="e">
        <f ca="1">DATE(YEAR(T776),MONTH(T776),DAY(T776))
+VLOOKUP(TIME(HOUR(T776),MINUTE(T776)-1,0),OFFSET('SLA-parameter DRIFT'!$A$1,2,Q776-1,4,3),3)
+VLOOKUP(TIME(HOUR(T776),MINUTE(T776)-1,0),OFFSET('SLA-parameter DRIFT'!$A$1,2,Q776-1,4,3),2)</f>
        <v>#N/A</v>
      </c>
      <c r="T776" s="191" t="e">
        <f ca="1">VLOOKUP(DATE(YEAR(G776),MONTH(G776),DAY(G776)),Virkedager!C:G,2,0)+
IF(VLOOKUP(DATE(YEAR(G776),MONTH(G776),DAY(G776)),Virkedager!C:G,2,0)=DATE(YEAR(G776),MONTH(G776),DAY(G776)),OFFSET('SLA-parameter DRIFT'!$A$1,R776,Q776-1),OFFSET('SLA-parameter DRIFT'!$A$1,3,Q776-1))</f>
        <v>#N/A</v>
      </c>
      <c r="U776" s="182" t="e">
        <f t="shared" ca="1" si="65"/>
        <v>#N/A</v>
      </c>
      <c r="V776" s="92" t="str">
        <f t="shared" si="61"/>
        <v/>
      </c>
      <c r="W776" s="192"/>
      <c r="Y776" s="193"/>
      <c r="Z776" s="193"/>
    </row>
    <row r="777" spans="2:26" s="60" customFormat="1" ht="15" x14ac:dyDescent="0.25">
      <c r="B777" s="183"/>
      <c r="C777" s="184"/>
      <c r="D777" s="80"/>
      <c r="E777" s="81"/>
      <c r="F777" s="86"/>
      <c r="G777" s="185"/>
      <c r="H777" s="82"/>
      <c r="I777" s="185"/>
      <c r="J777" s="82"/>
      <c r="K777" s="186"/>
      <c r="L777" s="187"/>
      <c r="M777" s="188" t="str">
        <f>IF(ISBLANK(E777),"",IF(E777&lt;&gt;"VULA Basis","Ikke viktig",IF(ISNUMBER(MATCH(D777,Postnummer!A:A,0)),VLOOKUP(D777,Postnummer!A:D,4,0),"Distrikt")))</f>
        <v/>
      </c>
      <c r="N777" s="188">
        <f t="shared" si="62"/>
        <v>0</v>
      </c>
      <c r="O777" s="188">
        <f t="shared" si="63"/>
        <v>0</v>
      </c>
      <c r="P777" s="189" t="str">
        <f t="shared" si="64"/>
        <v/>
      </c>
      <c r="Q777" s="182" t="e">
        <f>MATCH(P777,'SLA-parameter DRIFT'!$2:$2,0)</f>
        <v>#N/A</v>
      </c>
      <c r="R777" s="182" t="e">
        <f ca="1">MATCH(TIME(HOUR(H777),MINUTE(H777),SECOND(H777)),OFFSET('SLA-parameter DRIFT'!$A$1,0,Q777-1,1000,1))</f>
        <v>#N/A</v>
      </c>
      <c r="S777" s="190" t="e">
        <f ca="1">DATE(YEAR(T777),MONTH(T777),DAY(T777))
+VLOOKUP(TIME(HOUR(T777),MINUTE(T777)-1,0),OFFSET('SLA-parameter DRIFT'!$A$1,2,Q777-1,4,3),3)
+VLOOKUP(TIME(HOUR(T777),MINUTE(T777)-1,0),OFFSET('SLA-parameter DRIFT'!$A$1,2,Q777-1,4,3),2)</f>
        <v>#N/A</v>
      </c>
      <c r="T777" s="191" t="e">
        <f ca="1">VLOOKUP(DATE(YEAR(G777),MONTH(G777),DAY(G777)),Virkedager!C:G,2,0)+
IF(VLOOKUP(DATE(YEAR(G777),MONTH(G777),DAY(G777)),Virkedager!C:G,2,0)=DATE(YEAR(G777),MONTH(G777),DAY(G777)),OFFSET('SLA-parameter DRIFT'!$A$1,R777,Q777-1),OFFSET('SLA-parameter DRIFT'!$A$1,3,Q777-1))</f>
        <v>#N/A</v>
      </c>
      <c r="U777" s="182" t="e">
        <f t="shared" ca="1" si="65"/>
        <v>#N/A</v>
      </c>
      <c r="V777" s="92" t="str">
        <f t="shared" si="61"/>
        <v/>
      </c>
      <c r="W777" s="192"/>
      <c r="Y777" s="193"/>
      <c r="Z777" s="193"/>
    </row>
    <row r="778" spans="2:26" s="60" customFormat="1" ht="15" x14ac:dyDescent="0.25">
      <c r="B778" s="183"/>
      <c r="C778" s="184"/>
      <c r="D778" s="80"/>
      <c r="E778" s="81"/>
      <c r="F778" s="86"/>
      <c r="G778" s="185"/>
      <c r="H778" s="82"/>
      <c r="I778" s="185"/>
      <c r="J778" s="82"/>
      <c r="K778" s="186"/>
      <c r="L778" s="187"/>
      <c r="M778" s="188" t="str">
        <f>IF(ISBLANK(E778),"",IF(E778&lt;&gt;"VULA Basis","Ikke viktig",IF(ISNUMBER(MATCH(D778,Postnummer!A:A,0)),VLOOKUP(D778,Postnummer!A:D,4,0),"Distrikt")))</f>
        <v/>
      </c>
      <c r="N778" s="188">
        <f t="shared" si="62"/>
        <v>0</v>
      </c>
      <c r="O778" s="188">
        <f t="shared" si="63"/>
        <v>0</v>
      </c>
      <c r="P778" s="189" t="str">
        <f t="shared" si="64"/>
        <v/>
      </c>
      <c r="Q778" s="182" t="e">
        <f>MATCH(P778,'SLA-parameter DRIFT'!$2:$2,0)</f>
        <v>#N/A</v>
      </c>
      <c r="R778" s="182" t="e">
        <f ca="1">MATCH(TIME(HOUR(H778),MINUTE(H778),SECOND(H778)),OFFSET('SLA-parameter DRIFT'!$A$1,0,Q778-1,1000,1))</f>
        <v>#N/A</v>
      </c>
      <c r="S778" s="190" t="e">
        <f ca="1">DATE(YEAR(T778),MONTH(T778),DAY(T778))
+VLOOKUP(TIME(HOUR(T778),MINUTE(T778)-1,0),OFFSET('SLA-parameter DRIFT'!$A$1,2,Q778-1,4,3),3)
+VLOOKUP(TIME(HOUR(T778),MINUTE(T778)-1,0),OFFSET('SLA-parameter DRIFT'!$A$1,2,Q778-1,4,3),2)</f>
        <v>#N/A</v>
      </c>
      <c r="T778" s="191" t="e">
        <f ca="1">VLOOKUP(DATE(YEAR(G778),MONTH(G778),DAY(G778)),Virkedager!C:G,2,0)+
IF(VLOOKUP(DATE(YEAR(G778),MONTH(G778),DAY(G778)),Virkedager!C:G,2,0)=DATE(YEAR(G778),MONTH(G778),DAY(G778)),OFFSET('SLA-parameter DRIFT'!$A$1,R778,Q778-1),OFFSET('SLA-parameter DRIFT'!$A$1,3,Q778-1))</f>
        <v>#N/A</v>
      </c>
      <c r="U778" s="182" t="e">
        <f t="shared" ca="1" si="65"/>
        <v>#N/A</v>
      </c>
      <c r="V778" s="92" t="str">
        <f t="shared" si="61"/>
        <v/>
      </c>
      <c r="W778" s="192"/>
      <c r="Y778" s="193"/>
      <c r="Z778" s="193"/>
    </row>
    <row r="779" spans="2:26" s="60" customFormat="1" ht="15" x14ac:dyDescent="0.25">
      <c r="B779" s="183"/>
      <c r="C779" s="184"/>
      <c r="D779" s="80"/>
      <c r="E779" s="81"/>
      <c r="F779" s="86"/>
      <c r="G779" s="185"/>
      <c r="H779" s="82"/>
      <c r="I779" s="185"/>
      <c r="J779" s="82"/>
      <c r="K779" s="186"/>
      <c r="L779" s="187"/>
      <c r="M779" s="188" t="str">
        <f>IF(ISBLANK(E779),"",IF(E779&lt;&gt;"VULA Basis","Ikke viktig",IF(ISNUMBER(MATCH(D779,Postnummer!A:A,0)),VLOOKUP(D779,Postnummer!A:D,4,0),"Distrikt")))</f>
        <v/>
      </c>
      <c r="N779" s="188">
        <f t="shared" si="62"/>
        <v>0</v>
      </c>
      <c r="O779" s="188">
        <f t="shared" si="63"/>
        <v>0</v>
      </c>
      <c r="P779" s="189" t="str">
        <f t="shared" si="64"/>
        <v/>
      </c>
      <c r="Q779" s="182" t="e">
        <f>MATCH(P779,'SLA-parameter DRIFT'!$2:$2,0)</f>
        <v>#N/A</v>
      </c>
      <c r="R779" s="182" t="e">
        <f ca="1">MATCH(TIME(HOUR(H779),MINUTE(H779),SECOND(H779)),OFFSET('SLA-parameter DRIFT'!$A$1,0,Q779-1,1000,1))</f>
        <v>#N/A</v>
      </c>
      <c r="S779" s="190" t="e">
        <f ca="1">DATE(YEAR(T779),MONTH(T779),DAY(T779))
+VLOOKUP(TIME(HOUR(T779),MINUTE(T779)-1,0),OFFSET('SLA-parameter DRIFT'!$A$1,2,Q779-1,4,3),3)
+VLOOKUP(TIME(HOUR(T779),MINUTE(T779)-1,0),OFFSET('SLA-parameter DRIFT'!$A$1,2,Q779-1,4,3),2)</f>
        <v>#N/A</v>
      </c>
      <c r="T779" s="191" t="e">
        <f ca="1">VLOOKUP(DATE(YEAR(G779),MONTH(G779),DAY(G779)),Virkedager!C:G,2,0)+
IF(VLOOKUP(DATE(YEAR(G779),MONTH(G779),DAY(G779)),Virkedager!C:G,2,0)=DATE(YEAR(G779),MONTH(G779),DAY(G779)),OFFSET('SLA-parameter DRIFT'!$A$1,R779,Q779-1),OFFSET('SLA-parameter DRIFT'!$A$1,3,Q779-1))</f>
        <v>#N/A</v>
      </c>
      <c r="U779" s="182" t="e">
        <f t="shared" ca="1" si="65"/>
        <v>#N/A</v>
      </c>
      <c r="V779" s="92" t="str">
        <f t="shared" si="61"/>
        <v/>
      </c>
      <c r="W779" s="192"/>
      <c r="Y779" s="193"/>
      <c r="Z779" s="193"/>
    </row>
    <row r="780" spans="2:26" s="60" customFormat="1" ht="15" x14ac:dyDescent="0.25">
      <c r="B780" s="183"/>
      <c r="C780" s="184"/>
      <c r="D780" s="80"/>
      <c r="E780" s="81"/>
      <c r="F780" s="86"/>
      <c r="G780" s="185"/>
      <c r="H780" s="82"/>
      <c r="I780" s="185"/>
      <c r="J780" s="82"/>
      <c r="K780" s="186"/>
      <c r="L780" s="187"/>
      <c r="M780" s="188" t="str">
        <f>IF(ISBLANK(E780),"",IF(E780&lt;&gt;"VULA Basis","Ikke viktig",IF(ISNUMBER(MATCH(D780,Postnummer!A:A,0)),VLOOKUP(D780,Postnummer!A:D,4,0),"Distrikt")))</f>
        <v/>
      </c>
      <c r="N780" s="188">
        <f t="shared" si="62"/>
        <v>0</v>
      </c>
      <c r="O780" s="188">
        <f t="shared" si="63"/>
        <v>0</v>
      </c>
      <c r="P780" s="189" t="str">
        <f t="shared" si="64"/>
        <v/>
      </c>
      <c r="Q780" s="182" t="e">
        <f>MATCH(P780,'SLA-parameter DRIFT'!$2:$2,0)</f>
        <v>#N/A</v>
      </c>
      <c r="R780" s="182" t="e">
        <f ca="1">MATCH(TIME(HOUR(H780),MINUTE(H780),SECOND(H780)),OFFSET('SLA-parameter DRIFT'!$A$1,0,Q780-1,1000,1))</f>
        <v>#N/A</v>
      </c>
      <c r="S780" s="190" t="e">
        <f ca="1">DATE(YEAR(T780),MONTH(T780),DAY(T780))
+VLOOKUP(TIME(HOUR(T780),MINUTE(T780)-1,0),OFFSET('SLA-parameter DRIFT'!$A$1,2,Q780-1,4,3),3)
+VLOOKUP(TIME(HOUR(T780),MINUTE(T780)-1,0),OFFSET('SLA-parameter DRIFT'!$A$1,2,Q780-1,4,3),2)</f>
        <v>#N/A</v>
      </c>
      <c r="T780" s="191" t="e">
        <f ca="1">VLOOKUP(DATE(YEAR(G780),MONTH(G780),DAY(G780)),Virkedager!C:G,2,0)+
IF(VLOOKUP(DATE(YEAR(G780),MONTH(G780),DAY(G780)),Virkedager!C:G,2,0)=DATE(YEAR(G780),MONTH(G780),DAY(G780)),OFFSET('SLA-parameter DRIFT'!$A$1,R780,Q780-1),OFFSET('SLA-parameter DRIFT'!$A$1,3,Q780-1))</f>
        <v>#N/A</v>
      </c>
      <c r="U780" s="182" t="e">
        <f t="shared" ca="1" si="65"/>
        <v>#N/A</v>
      </c>
      <c r="V780" s="92" t="str">
        <f t="shared" si="61"/>
        <v/>
      </c>
      <c r="W780" s="192"/>
      <c r="Y780" s="193"/>
      <c r="Z780" s="193"/>
    </row>
    <row r="781" spans="2:26" s="60" customFormat="1" ht="15" x14ac:dyDescent="0.25">
      <c r="B781" s="183"/>
      <c r="C781" s="184"/>
      <c r="D781" s="80"/>
      <c r="E781" s="81"/>
      <c r="F781" s="86"/>
      <c r="G781" s="185"/>
      <c r="H781" s="82"/>
      <c r="I781" s="185"/>
      <c r="J781" s="82"/>
      <c r="K781" s="186"/>
      <c r="L781" s="187"/>
      <c r="M781" s="188" t="str">
        <f>IF(ISBLANK(E781),"",IF(E781&lt;&gt;"VULA Basis","Ikke viktig",IF(ISNUMBER(MATCH(D781,Postnummer!A:A,0)),VLOOKUP(D781,Postnummer!A:D,4,0),"Distrikt")))</f>
        <v/>
      </c>
      <c r="N781" s="188">
        <f t="shared" si="62"/>
        <v>0</v>
      </c>
      <c r="O781" s="188">
        <f t="shared" si="63"/>
        <v>0</v>
      </c>
      <c r="P781" s="189" t="str">
        <f t="shared" si="64"/>
        <v/>
      </c>
      <c r="Q781" s="182" t="e">
        <f>MATCH(P781,'SLA-parameter DRIFT'!$2:$2,0)</f>
        <v>#N/A</v>
      </c>
      <c r="R781" s="182" t="e">
        <f ca="1">MATCH(TIME(HOUR(H781),MINUTE(H781),SECOND(H781)),OFFSET('SLA-parameter DRIFT'!$A$1,0,Q781-1,1000,1))</f>
        <v>#N/A</v>
      </c>
      <c r="S781" s="190" t="e">
        <f ca="1">DATE(YEAR(T781),MONTH(T781),DAY(T781))
+VLOOKUP(TIME(HOUR(T781),MINUTE(T781)-1,0),OFFSET('SLA-parameter DRIFT'!$A$1,2,Q781-1,4,3),3)
+VLOOKUP(TIME(HOUR(T781),MINUTE(T781)-1,0),OFFSET('SLA-parameter DRIFT'!$A$1,2,Q781-1,4,3),2)</f>
        <v>#N/A</v>
      </c>
      <c r="T781" s="191" t="e">
        <f ca="1">VLOOKUP(DATE(YEAR(G781),MONTH(G781),DAY(G781)),Virkedager!C:G,2,0)+
IF(VLOOKUP(DATE(YEAR(G781),MONTH(G781),DAY(G781)),Virkedager!C:G,2,0)=DATE(YEAR(G781),MONTH(G781),DAY(G781)),OFFSET('SLA-parameter DRIFT'!$A$1,R781,Q781-1),OFFSET('SLA-parameter DRIFT'!$A$1,3,Q781-1))</f>
        <v>#N/A</v>
      </c>
      <c r="U781" s="182" t="e">
        <f t="shared" ca="1" si="65"/>
        <v>#N/A</v>
      </c>
      <c r="V781" s="92" t="str">
        <f t="shared" si="61"/>
        <v/>
      </c>
      <c r="W781" s="192"/>
      <c r="Y781" s="193"/>
      <c r="Z781" s="193"/>
    </row>
    <row r="782" spans="2:26" s="60" customFormat="1" ht="15" x14ac:dyDescent="0.25">
      <c r="B782" s="183"/>
      <c r="C782" s="184"/>
      <c r="D782" s="80"/>
      <c r="E782" s="81"/>
      <c r="F782" s="86"/>
      <c r="G782" s="185"/>
      <c r="H782" s="82"/>
      <c r="I782" s="185"/>
      <c r="J782" s="82"/>
      <c r="K782" s="186"/>
      <c r="L782" s="187"/>
      <c r="M782" s="188" t="str">
        <f>IF(ISBLANK(E782),"",IF(E782&lt;&gt;"VULA Basis","Ikke viktig",IF(ISNUMBER(MATCH(D782,Postnummer!A:A,0)),VLOOKUP(D782,Postnummer!A:D,4,0),"Distrikt")))</f>
        <v/>
      </c>
      <c r="N782" s="188">
        <f t="shared" si="62"/>
        <v>0</v>
      </c>
      <c r="O782" s="188">
        <f t="shared" si="63"/>
        <v>0</v>
      </c>
      <c r="P782" s="189" t="str">
        <f t="shared" si="64"/>
        <v/>
      </c>
      <c r="Q782" s="182" t="e">
        <f>MATCH(P782,'SLA-parameter DRIFT'!$2:$2,0)</f>
        <v>#N/A</v>
      </c>
      <c r="R782" s="182" t="e">
        <f ca="1">MATCH(TIME(HOUR(H782),MINUTE(H782),SECOND(H782)),OFFSET('SLA-parameter DRIFT'!$A$1,0,Q782-1,1000,1))</f>
        <v>#N/A</v>
      </c>
      <c r="S782" s="190" t="e">
        <f ca="1">DATE(YEAR(T782),MONTH(T782),DAY(T782))
+VLOOKUP(TIME(HOUR(T782),MINUTE(T782)-1,0),OFFSET('SLA-parameter DRIFT'!$A$1,2,Q782-1,4,3),3)
+VLOOKUP(TIME(HOUR(T782),MINUTE(T782)-1,0),OFFSET('SLA-parameter DRIFT'!$A$1,2,Q782-1,4,3),2)</f>
        <v>#N/A</v>
      </c>
      <c r="T782" s="191" t="e">
        <f ca="1">VLOOKUP(DATE(YEAR(G782),MONTH(G782),DAY(G782)),Virkedager!C:G,2,0)+
IF(VLOOKUP(DATE(YEAR(G782),MONTH(G782),DAY(G782)),Virkedager!C:G,2,0)=DATE(YEAR(G782),MONTH(G782),DAY(G782)),OFFSET('SLA-parameter DRIFT'!$A$1,R782,Q782-1),OFFSET('SLA-parameter DRIFT'!$A$1,3,Q782-1))</f>
        <v>#N/A</v>
      </c>
      <c r="U782" s="182" t="e">
        <f t="shared" ca="1" si="65"/>
        <v>#N/A</v>
      </c>
      <c r="V782" s="92" t="str">
        <f t="shared" si="61"/>
        <v/>
      </c>
      <c r="W782" s="192"/>
      <c r="Y782" s="193"/>
      <c r="Z782" s="193"/>
    </row>
    <row r="783" spans="2:26" s="60" customFormat="1" ht="15" x14ac:dyDescent="0.25">
      <c r="B783" s="183"/>
      <c r="C783" s="184"/>
      <c r="D783" s="80"/>
      <c r="E783" s="81"/>
      <c r="F783" s="86"/>
      <c r="G783" s="185"/>
      <c r="H783" s="82"/>
      <c r="I783" s="185"/>
      <c r="J783" s="82"/>
      <c r="K783" s="186"/>
      <c r="L783" s="187"/>
      <c r="M783" s="188" t="str">
        <f>IF(ISBLANK(E783),"",IF(E783&lt;&gt;"VULA Basis","Ikke viktig",IF(ISNUMBER(MATCH(D783,Postnummer!A:A,0)),VLOOKUP(D783,Postnummer!A:D,4,0),"Distrikt")))</f>
        <v/>
      </c>
      <c r="N783" s="188">
        <f t="shared" si="62"/>
        <v>0</v>
      </c>
      <c r="O783" s="188">
        <f t="shared" si="63"/>
        <v>0</v>
      </c>
      <c r="P783" s="189" t="str">
        <f t="shared" si="64"/>
        <v/>
      </c>
      <c r="Q783" s="182" t="e">
        <f>MATCH(P783,'SLA-parameter DRIFT'!$2:$2,0)</f>
        <v>#N/A</v>
      </c>
      <c r="R783" s="182" t="e">
        <f ca="1">MATCH(TIME(HOUR(H783),MINUTE(H783),SECOND(H783)),OFFSET('SLA-parameter DRIFT'!$A$1,0,Q783-1,1000,1))</f>
        <v>#N/A</v>
      </c>
      <c r="S783" s="190" t="e">
        <f ca="1">DATE(YEAR(T783),MONTH(T783),DAY(T783))
+VLOOKUP(TIME(HOUR(T783),MINUTE(T783)-1,0),OFFSET('SLA-parameter DRIFT'!$A$1,2,Q783-1,4,3),3)
+VLOOKUP(TIME(HOUR(T783),MINUTE(T783)-1,0),OFFSET('SLA-parameter DRIFT'!$A$1,2,Q783-1,4,3),2)</f>
        <v>#N/A</v>
      </c>
      <c r="T783" s="191" t="e">
        <f ca="1">VLOOKUP(DATE(YEAR(G783),MONTH(G783),DAY(G783)),Virkedager!C:G,2,0)+
IF(VLOOKUP(DATE(YEAR(G783),MONTH(G783),DAY(G783)),Virkedager!C:G,2,0)=DATE(YEAR(G783),MONTH(G783),DAY(G783)),OFFSET('SLA-parameter DRIFT'!$A$1,R783,Q783-1),OFFSET('SLA-parameter DRIFT'!$A$1,3,Q783-1))</f>
        <v>#N/A</v>
      </c>
      <c r="U783" s="182" t="e">
        <f t="shared" ca="1" si="65"/>
        <v>#N/A</v>
      </c>
      <c r="V783" s="92" t="str">
        <f t="shared" si="61"/>
        <v/>
      </c>
      <c r="W783" s="192"/>
      <c r="Y783" s="193"/>
      <c r="Z783" s="193"/>
    </row>
    <row r="784" spans="2:26" s="60" customFormat="1" ht="15" x14ac:dyDescent="0.25">
      <c r="B784" s="183"/>
      <c r="C784" s="184"/>
      <c r="D784" s="80"/>
      <c r="E784" s="81"/>
      <c r="F784" s="86"/>
      <c r="G784" s="185"/>
      <c r="H784" s="82"/>
      <c r="I784" s="185"/>
      <c r="J784" s="82"/>
      <c r="K784" s="186"/>
      <c r="L784" s="187"/>
      <c r="M784" s="188" t="str">
        <f>IF(ISBLANK(E784),"",IF(E784&lt;&gt;"VULA Basis","Ikke viktig",IF(ISNUMBER(MATCH(D784,Postnummer!A:A,0)),VLOOKUP(D784,Postnummer!A:D,4,0),"Distrikt")))</f>
        <v/>
      </c>
      <c r="N784" s="188">
        <f t="shared" si="62"/>
        <v>0</v>
      </c>
      <c r="O784" s="188">
        <f t="shared" si="63"/>
        <v>0</v>
      </c>
      <c r="P784" s="189" t="str">
        <f t="shared" si="64"/>
        <v/>
      </c>
      <c r="Q784" s="182" t="e">
        <f>MATCH(P784,'SLA-parameter DRIFT'!$2:$2,0)</f>
        <v>#N/A</v>
      </c>
      <c r="R784" s="182" t="e">
        <f ca="1">MATCH(TIME(HOUR(H784),MINUTE(H784),SECOND(H784)),OFFSET('SLA-parameter DRIFT'!$A$1,0,Q784-1,1000,1))</f>
        <v>#N/A</v>
      </c>
      <c r="S784" s="190" t="e">
        <f ca="1">DATE(YEAR(T784),MONTH(T784),DAY(T784))
+VLOOKUP(TIME(HOUR(T784),MINUTE(T784)-1,0),OFFSET('SLA-parameter DRIFT'!$A$1,2,Q784-1,4,3),3)
+VLOOKUP(TIME(HOUR(T784),MINUTE(T784)-1,0),OFFSET('SLA-parameter DRIFT'!$A$1,2,Q784-1,4,3),2)</f>
        <v>#N/A</v>
      </c>
      <c r="T784" s="191" t="e">
        <f ca="1">VLOOKUP(DATE(YEAR(G784),MONTH(G784),DAY(G784)),Virkedager!C:G,2,0)+
IF(VLOOKUP(DATE(YEAR(G784),MONTH(G784),DAY(G784)),Virkedager!C:G,2,0)=DATE(YEAR(G784),MONTH(G784),DAY(G784)),OFFSET('SLA-parameter DRIFT'!$A$1,R784,Q784-1),OFFSET('SLA-parameter DRIFT'!$A$1,3,Q784-1))</f>
        <v>#N/A</v>
      </c>
      <c r="U784" s="182" t="e">
        <f t="shared" ca="1" si="65"/>
        <v>#N/A</v>
      </c>
      <c r="V784" s="92" t="str">
        <f t="shared" si="61"/>
        <v/>
      </c>
      <c r="W784" s="192"/>
      <c r="Y784" s="193"/>
      <c r="Z784" s="193"/>
    </row>
    <row r="785" spans="2:26" s="60" customFormat="1" ht="15" x14ac:dyDescent="0.25">
      <c r="B785" s="183"/>
      <c r="C785" s="184"/>
      <c r="D785" s="80"/>
      <c r="E785" s="81"/>
      <c r="F785" s="86"/>
      <c r="G785" s="185"/>
      <c r="H785" s="82"/>
      <c r="I785" s="185"/>
      <c r="J785" s="82"/>
      <c r="K785" s="186"/>
      <c r="L785" s="187"/>
      <c r="M785" s="188" t="str">
        <f>IF(ISBLANK(E785),"",IF(E785&lt;&gt;"VULA Basis","Ikke viktig",IF(ISNUMBER(MATCH(D785,Postnummer!A:A,0)),VLOOKUP(D785,Postnummer!A:D,4,0),"Distrikt")))</f>
        <v/>
      </c>
      <c r="N785" s="188">
        <f t="shared" si="62"/>
        <v>0</v>
      </c>
      <c r="O785" s="188">
        <f t="shared" si="63"/>
        <v>0</v>
      </c>
      <c r="P785" s="189" t="str">
        <f t="shared" si="64"/>
        <v/>
      </c>
      <c r="Q785" s="182" t="e">
        <f>MATCH(P785,'SLA-parameter DRIFT'!$2:$2,0)</f>
        <v>#N/A</v>
      </c>
      <c r="R785" s="182" t="e">
        <f ca="1">MATCH(TIME(HOUR(H785),MINUTE(H785),SECOND(H785)),OFFSET('SLA-parameter DRIFT'!$A$1,0,Q785-1,1000,1))</f>
        <v>#N/A</v>
      </c>
      <c r="S785" s="190" t="e">
        <f ca="1">DATE(YEAR(T785),MONTH(T785),DAY(T785))
+VLOOKUP(TIME(HOUR(T785),MINUTE(T785)-1,0),OFFSET('SLA-parameter DRIFT'!$A$1,2,Q785-1,4,3),3)
+VLOOKUP(TIME(HOUR(T785),MINUTE(T785)-1,0),OFFSET('SLA-parameter DRIFT'!$A$1,2,Q785-1,4,3),2)</f>
        <v>#N/A</v>
      </c>
      <c r="T785" s="191" t="e">
        <f ca="1">VLOOKUP(DATE(YEAR(G785),MONTH(G785),DAY(G785)),Virkedager!C:G,2,0)+
IF(VLOOKUP(DATE(YEAR(G785),MONTH(G785),DAY(G785)),Virkedager!C:G,2,0)=DATE(YEAR(G785),MONTH(G785),DAY(G785)),OFFSET('SLA-parameter DRIFT'!$A$1,R785,Q785-1),OFFSET('SLA-parameter DRIFT'!$A$1,3,Q785-1))</f>
        <v>#N/A</v>
      </c>
      <c r="U785" s="182" t="e">
        <f t="shared" ca="1" si="65"/>
        <v>#N/A</v>
      </c>
      <c r="V785" s="92" t="str">
        <f t="shared" si="61"/>
        <v/>
      </c>
      <c r="W785" s="192"/>
      <c r="Y785" s="193"/>
      <c r="Z785" s="193"/>
    </row>
    <row r="786" spans="2:26" s="60" customFormat="1" ht="15" x14ac:dyDescent="0.25">
      <c r="B786" s="183"/>
      <c r="C786" s="184"/>
      <c r="D786" s="80"/>
      <c r="E786" s="81"/>
      <c r="F786" s="86"/>
      <c r="G786" s="185"/>
      <c r="H786" s="82"/>
      <c r="I786" s="185"/>
      <c r="J786" s="82"/>
      <c r="K786" s="186"/>
      <c r="L786" s="187"/>
      <c r="M786" s="188" t="str">
        <f>IF(ISBLANK(E786),"",IF(E786&lt;&gt;"VULA Basis","Ikke viktig",IF(ISNUMBER(MATCH(D786,Postnummer!A:A,0)),VLOOKUP(D786,Postnummer!A:D,4,0),"Distrikt")))</f>
        <v/>
      </c>
      <c r="N786" s="188">
        <f t="shared" si="62"/>
        <v>0</v>
      </c>
      <c r="O786" s="188">
        <f t="shared" si="63"/>
        <v>0</v>
      </c>
      <c r="P786" s="189" t="str">
        <f t="shared" si="64"/>
        <v/>
      </c>
      <c r="Q786" s="182" t="e">
        <f>MATCH(P786,'SLA-parameter DRIFT'!$2:$2,0)</f>
        <v>#N/A</v>
      </c>
      <c r="R786" s="182" t="e">
        <f ca="1">MATCH(TIME(HOUR(H786),MINUTE(H786),SECOND(H786)),OFFSET('SLA-parameter DRIFT'!$A$1,0,Q786-1,1000,1))</f>
        <v>#N/A</v>
      </c>
      <c r="S786" s="190" t="e">
        <f ca="1">DATE(YEAR(T786),MONTH(T786),DAY(T786))
+VLOOKUP(TIME(HOUR(T786),MINUTE(T786)-1,0),OFFSET('SLA-parameter DRIFT'!$A$1,2,Q786-1,4,3),3)
+VLOOKUP(TIME(HOUR(T786),MINUTE(T786)-1,0),OFFSET('SLA-parameter DRIFT'!$A$1,2,Q786-1,4,3),2)</f>
        <v>#N/A</v>
      </c>
      <c r="T786" s="191" t="e">
        <f ca="1">VLOOKUP(DATE(YEAR(G786),MONTH(G786),DAY(G786)),Virkedager!C:G,2,0)+
IF(VLOOKUP(DATE(YEAR(G786),MONTH(G786),DAY(G786)),Virkedager!C:G,2,0)=DATE(YEAR(G786),MONTH(G786),DAY(G786)),OFFSET('SLA-parameter DRIFT'!$A$1,R786,Q786-1),OFFSET('SLA-parameter DRIFT'!$A$1,3,Q786-1))</f>
        <v>#N/A</v>
      </c>
      <c r="U786" s="182" t="e">
        <f t="shared" ca="1" si="65"/>
        <v>#N/A</v>
      </c>
      <c r="V786" s="92" t="str">
        <f t="shared" si="61"/>
        <v/>
      </c>
      <c r="W786" s="192"/>
      <c r="Y786" s="193"/>
      <c r="Z786" s="193"/>
    </row>
    <row r="787" spans="2:26" s="60" customFormat="1" ht="15" x14ac:dyDescent="0.25">
      <c r="B787" s="183"/>
      <c r="C787" s="184"/>
      <c r="D787" s="80"/>
      <c r="E787" s="81"/>
      <c r="F787" s="86"/>
      <c r="G787" s="185"/>
      <c r="H787" s="82"/>
      <c r="I787" s="185"/>
      <c r="J787" s="82"/>
      <c r="K787" s="186"/>
      <c r="L787" s="187"/>
      <c r="M787" s="188" t="str">
        <f>IF(ISBLANK(E787),"",IF(E787&lt;&gt;"VULA Basis","Ikke viktig",IF(ISNUMBER(MATCH(D787,Postnummer!A:A,0)),VLOOKUP(D787,Postnummer!A:D,4,0),"Distrikt")))</f>
        <v/>
      </c>
      <c r="N787" s="188">
        <f t="shared" si="62"/>
        <v>0</v>
      </c>
      <c r="O787" s="188">
        <f t="shared" si="63"/>
        <v>0</v>
      </c>
      <c r="P787" s="189" t="str">
        <f t="shared" si="64"/>
        <v/>
      </c>
      <c r="Q787" s="182" t="e">
        <f>MATCH(P787,'SLA-parameter DRIFT'!$2:$2,0)</f>
        <v>#N/A</v>
      </c>
      <c r="R787" s="182" t="e">
        <f ca="1">MATCH(TIME(HOUR(H787),MINUTE(H787),SECOND(H787)),OFFSET('SLA-parameter DRIFT'!$A$1,0,Q787-1,1000,1))</f>
        <v>#N/A</v>
      </c>
      <c r="S787" s="190" t="e">
        <f ca="1">DATE(YEAR(T787),MONTH(T787),DAY(T787))
+VLOOKUP(TIME(HOUR(T787),MINUTE(T787)-1,0),OFFSET('SLA-parameter DRIFT'!$A$1,2,Q787-1,4,3),3)
+VLOOKUP(TIME(HOUR(T787),MINUTE(T787)-1,0),OFFSET('SLA-parameter DRIFT'!$A$1,2,Q787-1,4,3),2)</f>
        <v>#N/A</v>
      </c>
      <c r="T787" s="191" t="e">
        <f ca="1">VLOOKUP(DATE(YEAR(G787),MONTH(G787),DAY(G787)),Virkedager!C:G,2,0)+
IF(VLOOKUP(DATE(YEAR(G787),MONTH(G787),DAY(G787)),Virkedager!C:G,2,0)=DATE(YEAR(G787),MONTH(G787),DAY(G787)),OFFSET('SLA-parameter DRIFT'!$A$1,R787,Q787-1),OFFSET('SLA-parameter DRIFT'!$A$1,3,Q787-1))</f>
        <v>#N/A</v>
      </c>
      <c r="U787" s="182" t="e">
        <f t="shared" ca="1" si="65"/>
        <v>#N/A</v>
      </c>
      <c r="V787" s="92" t="str">
        <f t="shared" si="61"/>
        <v/>
      </c>
      <c r="W787" s="192"/>
      <c r="Y787" s="193"/>
      <c r="Z787" s="193"/>
    </row>
    <row r="788" spans="2:26" s="60" customFormat="1" ht="15" x14ac:dyDescent="0.25">
      <c r="B788" s="183"/>
      <c r="C788" s="184"/>
      <c r="D788" s="80"/>
      <c r="E788" s="81"/>
      <c r="F788" s="86"/>
      <c r="G788" s="185"/>
      <c r="H788" s="82"/>
      <c r="I788" s="185"/>
      <c r="J788" s="82"/>
      <c r="K788" s="186"/>
      <c r="L788" s="187"/>
      <c r="M788" s="188" t="str">
        <f>IF(ISBLANK(E788),"",IF(E788&lt;&gt;"VULA Basis","Ikke viktig",IF(ISNUMBER(MATCH(D788,Postnummer!A:A,0)),VLOOKUP(D788,Postnummer!A:D,4,0),"Distrikt")))</f>
        <v/>
      </c>
      <c r="N788" s="188">
        <f t="shared" si="62"/>
        <v>0</v>
      </c>
      <c r="O788" s="188">
        <f t="shared" si="63"/>
        <v>0</v>
      </c>
      <c r="P788" s="189" t="str">
        <f t="shared" si="64"/>
        <v/>
      </c>
      <c r="Q788" s="182" t="e">
        <f>MATCH(P788,'SLA-parameter DRIFT'!$2:$2,0)</f>
        <v>#N/A</v>
      </c>
      <c r="R788" s="182" t="e">
        <f ca="1">MATCH(TIME(HOUR(H788),MINUTE(H788),SECOND(H788)),OFFSET('SLA-parameter DRIFT'!$A$1,0,Q788-1,1000,1))</f>
        <v>#N/A</v>
      </c>
      <c r="S788" s="190" t="e">
        <f ca="1">DATE(YEAR(T788),MONTH(T788),DAY(T788))
+VLOOKUP(TIME(HOUR(T788),MINUTE(T788)-1,0),OFFSET('SLA-parameter DRIFT'!$A$1,2,Q788-1,4,3),3)
+VLOOKUP(TIME(HOUR(T788),MINUTE(T788)-1,0),OFFSET('SLA-parameter DRIFT'!$A$1,2,Q788-1,4,3),2)</f>
        <v>#N/A</v>
      </c>
      <c r="T788" s="191" t="e">
        <f ca="1">VLOOKUP(DATE(YEAR(G788),MONTH(G788),DAY(G788)),Virkedager!C:G,2,0)+
IF(VLOOKUP(DATE(YEAR(G788),MONTH(G788),DAY(G788)),Virkedager!C:G,2,0)=DATE(YEAR(G788),MONTH(G788),DAY(G788)),OFFSET('SLA-parameter DRIFT'!$A$1,R788,Q788-1),OFFSET('SLA-parameter DRIFT'!$A$1,3,Q788-1))</f>
        <v>#N/A</v>
      </c>
      <c r="U788" s="182" t="e">
        <f t="shared" ca="1" si="65"/>
        <v>#N/A</v>
      </c>
      <c r="V788" s="92" t="str">
        <f t="shared" si="61"/>
        <v/>
      </c>
      <c r="W788" s="192"/>
      <c r="Y788" s="193"/>
      <c r="Z788" s="193"/>
    </row>
    <row r="789" spans="2:26" s="60" customFormat="1" ht="15" x14ac:dyDescent="0.25">
      <c r="B789" s="183"/>
      <c r="C789" s="184"/>
      <c r="D789" s="80"/>
      <c r="E789" s="81"/>
      <c r="F789" s="86"/>
      <c r="G789" s="185"/>
      <c r="H789" s="82"/>
      <c r="I789" s="185"/>
      <c r="J789" s="82"/>
      <c r="K789" s="186"/>
      <c r="L789" s="187"/>
      <c r="M789" s="188" t="str">
        <f>IF(ISBLANK(E789),"",IF(E789&lt;&gt;"VULA Basis","Ikke viktig",IF(ISNUMBER(MATCH(D789,Postnummer!A:A,0)),VLOOKUP(D789,Postnummer!A:D,4,0),"Distrikt")))</f>
        <v/>
      </c>
      <c r="N789" s="188">
        <f t="shared" si="62"/>
        <v>0</v>
      </c>
      <c r="O789" s="188">
        <f t="shared" si="63"/>
        <v>0</v>
      </c>
      <c r="P789" s="189" t="str">
        <f t="shared" si="64"/>
        <v/>
      </c>
      <c r="Q789" s="182" t="e">
        <f>MATCH(P789,'SLA-parameter DRIFT'!$2:$2,0)</f>
        <v>#N/A</v>
      </c>
      <c r="R789" s="182" t="e">
        <f ca="1">MATCH(TIME(HOUR(H789),MINUTE(H789),SECOND(H789)),OFFSET('SLA-parameter DRIFT'!$A$1,0,Q789-1,1000,1))</f>
        <v>#N/A</v>
      </c>
      <c r="S789" s="190" t="e">
        <f ca="1">DATE(YEAR(T789),MONTH(T789),DAY(T789))
+VLOOKUP(TIME(HOUR(T789),MINUTE(T789)-1,0),OFFSET('SLA-parameter DRIFT'!$A$1,2,Q789-1,4,3),3)
+VLOOKUP(TIME(HOUR(T789),MINUTE(T789)-1,0),OFFSET('SLA-parameter DRIFT'!$A$1,2,Q789-1,4,3),2)</f>
        <v>#N/A</v>
      </c>
      <c r="T789" s="191" t="e">
        <f ca="1">VLOOKUP(DATE(YEAR(G789),MONTH(G789),DAY(G789)),Virkedager!C:G,2,0)+
IF(VLOOKUP(DATE(YEAR(G789),MONTH(G789),DAY(G789)),Virkedager!C:G,2,0)=DATE(YEAR(G789),MONTH(G789),DAY(G789)),OFFSET('SLA-parameter DRIFT'!$A$1,R789,Q789-1),OFFSET('SLA-parameter DRIFT'!$A$1,3,Q789-1))</f>
        <v>#N/A</v>
      </c>
      <c r="U789" s="182" t="e">
        <f t="shared" ca="1" si="65"/>
        <v>#N/A</v>
      </c>
      <c r="V789" s="92" t="str">
        <f t="shared" si="61"/>
        <v/>
      </c>
      <c r="W789" s="192"/>
      <c r="Y789" s="193"/>
      <c r="Z789" s="193"/>
    </row>
    <row r="790" spans="2:26" s="60" customFormat="1" ht="15" x14ac:dyDescent="0.25">
      <c r="B790" s="183"/>
      <c r="C790" s="184"/>
      <c r="D790" s="80"/>
      <c r="E790" s="81"/>
      <c r="F790" s="86"/>
      <c r="G790" s="185"/>
      <c r="H790" s="82"/>
      <c r="I790" s="185"/>
      <c r="J790" s="82"/>
      <c r="K790" s="186"/>
      <c r="L790" s="187"/>
      <c r="M790" s="188" t="str">
        <f>IF(ISBLANK(E790),"",IF(E790&lt;&gt;"VULA Basis","Ikke viktig",IF(ISNUMBER(MATCH(D790,Postnummer!A:A,0)),VLOOKUP(D790,Postnummer!A:D,4,0),"Distrikt")))</f>
        <v/>
      </c>
      <c r="N790" s="188">
        <f t="shared" si="62"/>
        <v>0</v>
      </c>
      <c r="O790" s="188">
        <f t="shared" si="63"/>
        <v>0</v>
      </c>
      <c r="P790" s="189" t="str">
        <f t="shared" si="64"/>
        <v/>
      </c>
      <c r="Q790" s="182" t="e">
        <f>MATCH(P790,'SLA-parameter DRIFT'!$2:$2,0)</f>
        <v>#N/A</v>
      </c>
      <c r="R790" s="182" t="e">
        <f ca="1">MATCH(TIME(HOUR(H790),MINUTE(H790),SECOND(H790)),OFFSET('SLA-parameter DRIFT'!$A$1,0,Q790-1,1000,1))</f>
        <v>#N/A</v>
      </c>
      <c r="S790" s="190" t="e">
        <f ca="1">DATE(YEAR(T790),MONTH(T790),DAY(T790))
+VLOOKUP(TIME(HOUR(T790),MINUTE(T790)-1,0),OFFSET('SLA-parameter DRIFT'!$A$1,2,Q790-1,4,3),3)
+VLOOKUP(TIME(HOUR(T790),MINUTE(T790)-1,0),OFFSET('SLA-parameter DRIFT'!$A$1,2,Q790-1,4,3),2)</f>
        <v>#N/A</v>
      </c>
      <c r="T790" s="191" t="e">
        <f ca="1">VLOOKUP(DATE(YEAR(G790),MONTH(G790),DAY(G790)),Virkedager!C:G,2,0)+
IF(VLOOKUP(DATE(YEAR(G790),MONTH(G790),DAY(G790)),Virkedager!C:G,2,0)=DATE(YEAR(G790),MONTH(G790),DAY(G790)),OFFSET('SLA-parameter DRIFT'!$A$1,R790,Q790-1),OFFSET('SLA-parameter DRIFT'!$A$1,3,Q790-1))</f>
        <v>#N/A</v>
      </c>
      <c r="U790" s="182" t="e">
        <f t="shared" ca="1" si="65"/>
        <v>#N/A</v>
      </c>
      <c r="V790" s="92" t="str">
        <f t="shared" si="61"/>
        <v/>
      </c>
      <c r="W790" s="192"/>
      <c r="Y790" s="193"/>
      <c r="Z790" s="193"/>
    </row>
    <row r="791" spans="2:26" s="60" customFormat="1" ht="15" x14ac:dyDescent="0.25">
      <c r="B791" s="183"/>
      <c r="C791" s="184"/>
      <c r="D791" s="80"/>
      <c r="E791" s="81"/>
      <c r="F791" s="86"/>
      <c r="G791" s="185"/>
      <c r="H791" s="82"/>
      <c r="I791" s="185"/>
      <c r="J791" s="82"/>
      <c r="K791" s="186"/>
      <c r="L791" s="187"/>
      <c r="M791" s="188" t="str">
        <f>IF(ISBLANK(E791),"",IF(E791&lt;&gt;"VULA Basis","Ikke viktig",IF(ISNUMBER(MATCH(D791,Postnummer!A:A,0)),VLOOKUP(D791,Postnummer!A:D,4,0),"Distrikt")))</f>
        <v/>
      </c>
      <c r="N791" s="188">
        <f t="shared" si="62"/>
        <v>0</v>
      </c>
      <c r="O791" s="188">
        <f t="shared" si="63"/>
        <v>0</v>
      </c>
      <c r="P791" s="189" t="str">
        <f t="shared" si="64"/>
        <v/>
      </c>
      <c r="Q791" s="182" t="e">
        <f>MATCH(P791,'SLA-parameter DRIFT'!$2:$2,0)</f>
        <v>#N/A</v>
      </c>
      <c r="R791" s="182" t="e">
        <f ca="1">MATCH(TIME(HOUR(H791),MINUTE(H791),SECOND(H791)),OFFSET('SLA-parameter DRIFT'!$A$1,0,Q791-1,1000,1))</f>
        <v>#N/A</v>
      </c>
      <c r="S791" s="190" t="e">
        <f ca="1">DATE(YEAR(T791),MONTH(T791),DAY(T791))
+VLOOKUP(TIME(HOUR(T791),MINUTE(T791)-1,0),OFFSET('SLA-parameter DRIFT'!$A$1,2,Q791-1,4,3),3)
+VLOOKUP(TIME(HOUR(T791),MINUTE(T791)-1,0),OFFSET('SLA-parameter DRIFT'!$A$1,2,Q791-1,4,3),2)</f>
        <v>#N/A</v>
      </c>
      <c r="T791" s="191" t="e">
        <f ca="1">VLOOKUP(DATE(YEAR(G791),MONTH(G791),DAY(G791)),Virkedager!C:G,2,0)+
IF(VLOOKUP(DATE(YEAR(G791),MONTH(G791),DAY(G791)),Virkedager!C:G,2,0)=DATE(YEAR(G791),MONTH(G791),DAY(G791)),OFFSET('SLA-parameter DRIFT'!$A$1,R791,Q791-1),OFFSET('SLA-parameter DRIFT'!$A$1,3,Q791-1))</f>
        <v>#N/A</v>
      </c>
      <c r="U791" s="182" t="e">
        <f t="shared" ca="1" si="65"/>
        <v>#N/A</v>
      </c>
      <c r="V791" s="92" t="str">
        <f t="shared" si="61"/>
        <v/>
      </c>
      <c r="W791" s="192"/>
      <c r="Y791" s="193"/>
      <c r="Z791" s="193"/>
    </row>
    <row r="792" spans="2:26" s="60" customFormat="1" ht="15" x14ac:dyDescent="0.25">
      <c r="B792" s="183"/>
      <c r="C792" s="184"/>
      <c r="D792" s="80"/>
      <c r="E792" s="81"/>
      <c r="F792" s="86"/>
      <c r="G792" s="185"/>
      <c r="H792" s="82"/>
      <c r="I792" s="185"/>
      <c r="J792" s="82"/>
      <c r="K792" s="186"/>
      <c r="L792" s="187"/>
      <c r="M792" s="188" t="str">
        <f>IF(ISBLANK(E792),"",IF(E792&lt;&gt;"VULA Basis","Ikke viktig",IF(ISNUMBER(MATCH(D792,Postnummer!A:A,0)),VLOOKUP(D792,Postnummer!A:D,4,0),"Distrikt")))</f>
        <v/>
      </c>
      <c r="N792" s="188">
        <f t="shared" si="62"/>
        <v>0</v>
      </c>
      <c r="O792" s="188">
        <f t="shared" si="63"/>
        <v>0</v>
      </c>
      <c r="P792" s="189" t="str">
        <f t="shared" si="64"/>
        <v/>
      </c>
      <c r="Q792" s="182" t="e">
        <f>MATCH(P792,'SLA-parameter DRIFT'!$2:$2,0)</f>
        <v>#N/A</v>
      </c>
      <c r="R792" s="182" t="e">
        <f ca="1">MATCH(TIME(HOUR(H792),MINUTE(H792),SECOND(H792)),OFFSET('SLA-parameter DRIFT'!$A$1,0,Q792-1,1000,1))</f>
        <v>#N/A</v>
      </c>
      <c r="S792" s="190" t="e">
        <f ca="1">DATE(YEAR(T792),MONTH(T792),DAY(T792))
+VLOOKUP(TIME(HOUR(T792),MINUTE(T792)-1,0),OFFSET('SLA-parameter DRIFT'!$A$1,2,Q792-1,4,3),3)
+VLOOKUP(TIME(HOUR(T792),MINUTE(T792)-1,0),OFFSET('SLA-parameter DRIFT'!$A$1,2,Q792-1,4,3),2)</f>
        <v>#N/A</v>
      </c>
      <c r="T792" s="191" t="e">
        <f ca="1">VLOOKUP(DATE(YEAR(G792),MONTH(G792),DAY(G792)),Virkedager!C:G,2,0)+
IF(VLOOKUP(DATE(YEAR(G792),MONTH(G792),DAY(G792)),Virkedager!C:G,2,0)=DATE(YEAR(G792),MONTH(G792),DAY(G792)),OFFSET('SLA-parameter DRIFT'!$A$1,R792,Q792-1),OFFSET('SLA-parameter DRIFT'!$A$1,3,Q792-1))</f>
        <v>#N/A</v>
      </c>
      <c r="U792" s="182" t="e">
        <f t="shared" ca="1" si="65"/>
        <v>#N/A</v>
      </c>
      <c r="V792" s="92" t="str">
        <f t="shared" si="61"/>
        <v/>
      </c>
      <c r="W792" s="192"/>
      <c r="Y792" s="193"/>
      <c r="Z792" s="193"/>
    </row>
    <row r="793" spans="2:26" s="60" customFormat="1" ht="15" x14ac:dyDescent="0.25">
      <c r="B793" s="183"/>
      <c r="C793" s="184"/>
      <c r="D793" s="80"/>
      <c r="E793" s="81"/>
      <c r="F793" s="86"/>
      <c r="G793" s="185"/>
      <c r="H793" s="82"/>
      <c r="I793" s="185"/>
      <c r="J793" s="82"/>
      <c r="K793" s="186"/>
      <c r="L793" s="187"/>
      <c r="M793" s="188" t="str">
        <f>IF(ISBLANK(E793),"",IF(E793&lt;&gt;"VULA Basis","Ikke viktig",IF(ISNUMBER(MATCH(D793,Postnummer!A:A,0)),VLOOKUP(D793,Postnummer!A:D,4,0),"Distrikt")))</f>
        <v/>
      </c>
      <c r="N793" s="188">
        <f t="shared" si="62"/>
        <v>0</v>
      </c>
      <c r="O793" s="188">
        <f t="shared" si="63"/>
        <v>0</v>
      </c>
      <c r="P793" s="189" t="str">
        <f t="shared" si="64"/>
        <v/>
      </c>
      <c r="Q793" s="182" t="e">
        <f>MATCH(P793,'SLA-parameter DRIFT'!$2:$2,0)</f>
        <v>#N/A</v>
      </c>
      <c r="R793" s="182" t="e">
        <f ca="1">MATCH(TIME(HOUR(H793),MINUTE(H793),SECOND(H793)),OFFSET('SLA-parameter DRIFT'!$A$1,0,Q793-1,1000,1))</f>
        <v>#N/A</v>
      </c>
      <c r="S793" s="190" t="e">
        <f ca="1">DATE(YEAR(T793),MONTH(T793),DAY(T793))
+VLOOKUP(TIME(HOUR(T793),MINUTE(T793)-1,0),OFFSET('SLA-parameter DRIFT'!$A$1,2,Q793-1,4,3),3)
+VLOOKUP(TIME(HOUR(T793),MINUTE(T793)-1,0),OFFSET('SLA-parameter DRIFT'!$A$1,2,Q793-1,4,3),2)</f>
        <v>#N/A</v>
      </c>
      <c r="T793" s="191" t="e">
        <f ca="1">VLOOKUP(DATE(YEAR(G793),MONTH(G793),DAY(G793)),Virkedager!C:G,2,0)+
IF(VLOOKUP(DATE(YEAR(G793),MONTH(G793),DAY(G793)),Virkedager!C:G,2,0)=DATE(YEAR(G793),MONTH(G793),DAY(G793)),OFFSET('SLA-parameter DRIFT'!$A$1,R793,Q793-1),OFFSET('SLA-parameter DRIFT'!$A$1,3,Q793-1))</f>
        <v>#N/A</v>
      </c>
      <c r="U793" s="182" t="e">
        <f t="shared" ca="1" si="65"/>
        <v>#N/A</v>
      </c>
      <c r="V793" s="92" t="str">
        <f t="shared" si="61"/>
        <v/>
      </c>
      <c r="W793" s="192"/>
      <c r="Y793" s="193"/>
      <c r="Z793" s="193"/>
    </row>
    <row r="794" spans="2:26" s="60" customFormat="1" ht="15" x14ac:dyDescent="0.25">
      <c r="B794" s="183"/>
      <c r="C794" s="184"/>
      <c r="D794" s="80"/>
      <c r="E794" s="81"/>
      <c r="F794" s="86"/>
      <c r="G794" s="185"/>
      <c r="H794" s="82"/>
      <c r="I794" s="185"/>
      <c r="J794" s="82"/>
      <c r="K794" s="186"/>
      <c r="L794" s="187"/>
      <c r="M794" s="188" t="str">
        <f>IF(ISBLANK(E794),"",IF(E794&lt;&gt;"VULA Basis","Ikke viktig",IF(ISNUMBER(MATCH(D794,Postnummer!A:A,0)),VLOOKUP(D794,Postnummer!A:D,4,0),"Distrikt")))</f>
        <v/>
      </c>
      <c r="N794" s="188">
        <f t="shared" si="62"/>
        <v>0</v>
      </c>
      <c r="O794" s="188">
        <f t="shared" si="63"/>
        <v>0</v>
      </c>
      <c r="P794" s="189" t="str">
        <f t="shared" si="64"/>
        <v/>
      </c>
      <c r="Q794" s="182" t="e">
        <f>MATCH(P794,'SLA-parameter DRIFT'!$2:$2,0)</f>
        <v>#N/A</v>
      </c>
      <c r="R794" s="182" t="e">
        <f ca="1">MATCH(TIME(HOUR(H794),MINUTE(H794),SECOND(H794)),OFFSET('SLA-parameter DRIFT'!$A$1,0,Q794-1,1000,1))</f>
        <v>#N/A</v>
      </c>
      <c r="S794" s="190" t="e">
        <f ca="1">DATE(YEAR(T794),MONTH(T794),DAY(T794))
+VLOOKUP(TIME(HOUR(T794),MINUTE(T794)-1,0),OFFSET('SLA-parameter DRIFT'!$A$1,2,Q794-1,4,3),3)
+VLOOKUP(TIME(HOUR(T794),MINUTE(T794)-1,0),OFFSET('SLA-parameter DRIFT'!$A$1,2,Q794-1,4,3),2)</f>
        <v>#N/A</v>
      </c>
      <c r="T794" s="191" t="e">
        <f ca="1">VLOOKUP(DATE(YEAR(G794),MONTH(G794),DAY(G794)),Virkedager!C:G,2,0)+
IF(VLOOKUP(DATE(YEAR(G794),MONTH(G794),DAY(G794)),Virkedager!C:G,2,0)=DATE(YEAR(G794),MONTH(G794),DAY(G794)),OFFSET('SLA-parameter DRIFT'!$A$1,R794,Q794-1),OFFSET('SLA-parameter DRIFT'!$A$1,3,Q794-1))</f>
        <v>#N/A</v>
      </c>
      <c r="U794" s="182" t="e">
        <f t="shared" ca="1" si="65"/>
        <v>#N/A</v>
      </c>
      <c r="V794" s="92" t="str">
        <f t="shared" si="61"/>
        <v/>
      </c>
      <c r="W794" s="192"/>
      <c r="Y794" s="193"/>
      <c r="Z794" s="193"/>
    </row>
    <row r="795" spans="2:26" s="60" customFormat="1" ht="15" x14ac:dyDescent="0.25">
      <c r="B795" s="183"/>
      <c r="C795" s="184"/>
      <c r="D795" s="80"/>
      <c r="E795" s="81"/>
      <c r="F795" s="86"/>
      <c r="G795" s="185"/>
      <c r="H795" s="82"/>
      <c r="I795" s="185"/>
      <c r="J795" s="82"/>
      <c r="K795" s="186"/>
      <c r="L795" s="187"/>
      <c r="M795" s="188" t="str">
        <f>IF(ISBLANK(E795),"",IF(E795&lt;&gt;"VULA Basis","Ikke viktig",IF(ISNUMBER(MATCH(D795,Postnummer!A:A,0)),VLOOKUP(D795,Postnummer!A:D,4,0),"Distrikt")))</f>
        <v/>
      </c>
      <c r="N795" s="188">
        <f t="shared" si="62"/>
        <v>0</v>
      </c>
      <c r="O795" s="188">
        <f t="shared" si="63"/>
        <v>0</v>
      </c>
      <c r="P795" s="189" t="str">
        <f t="shared" si="64"/>
        <v/>
      </c>
      <c r="Q795" s="182" t="e">
        <f>MATCH(P795,'SLA-parameter DRIFT'!$2:$2,0)</f>
        <v>#N/A</v>
      </c>
      <c r="R795" s="182" t="e">
        <f ca="1">MATCH(TIME(HOUR(H795),MINUTE(H795),SECOND(H795)),OFFSET('SLA-parameter DRIFT'!$A$1,0,Q795-1,1000,1))</f>
        <v>#N/A</v>
      </c>
      <c r="S795" s="190" t="e">
        <f ca="1">DATE(YEAR(T795),MONTH(T795),DAY(T795))
+VLOOKUP(TIME(HOUR(T795),MINUTE(T795)-1,0),OFFSET('SLA-parameter DRIFT'!$A$1,2,Q795-1,4,3),3)
+VLOOKUP(TIME(HOUR(T795),MINUTE(T795)-1,0),OFFSET('SLA-parameter DRIFT'!$A$1,2,Q795-1,4,3),2)</f>
        <v>#N/A</v>
      </c>
      <c r="T795" s="191" t="e">
        <f ca="1">VLOOKUP(DATE(YEAR(G795),MONTH(G795),DAY(G795)),Virkedager!C:G,2,0)+
IF(VLOOKUP(DATE(YEAR(G795),MONTH(G795),DAY(G795)),Virkedager!C:G,2,0)=DATE(YEAR(G795),MONTH(G795),DAY(G795)),OFFSET('SLA-parameter DRIFT'!$A$1,R795,Q795-1),OFFSET('SLA-parameter DRIFT'!$A$1,3,Q795-1))</f>
        <v>#N/A</v>
      </c>
      <c r="U795" s="182" t="e">
        <f t="shared" ca="1" si="65"/>
        <v>#N/A</v>
      </c>
      <c r="V795" s="92" t="str">
        <f t="shared" si="61"/>
        <v/>
      </c>
      <c r="W795" s="192"/>
      <c r="Y795" s="193"/>
      <c r="Z795" s="193"/>
    </row>
    <row r="796" spans="2:26" s="60" customFormat="1" ht="15" x14ac:dyDescent="0.25">
      <c r="B796" s="183"/>
      <c r="C796" s="184"/>
      <c r="D796" s="80"/>
      <c r="E796" s="81"/>
      <c r="F796" s="86"/>
      <c r="G796" s="185"/>
      <c r="H796" s="82"/>
      <c r="I796" s="185"/>
      <c r="J796" s="82"/>
      <c r="K796" s="186"/>
      <c r="L796" s="187"/>
      <c r="M796" s="188" t="str">
        <f>IF(ISBLANK(E796),"",IF(E796&lt;&gt;"VULA Basis","Ikke viktig",IF(ISNUMBER(MATCH(D796,Postnummer!A:A,0)),VLOOKUP(D796,Postnummer!A:D,4,0),"Distrikt")))</f>
        <v/>
      </c>
      <c r="N796" s="188">
        <f t="shared" si="62"/>
        <v>0</v>
      </c>
      <c r="O796" s="188">
        <f t="shared" si="63"/>
        <v>0</v>
      </c>
      <c r="P796" s="189" t="str">
        <f t="shared" si="64"/>
        <v/>
      </c>
      <c r="Q796" s="182" t="e">
        <f>MATCH(P796,'SLA-parameter DRIFT'!$2:$2,0)</f>
        <v>#N/A</v>
      </c>
      <c r="R796" s="182" t="e">
        <f ca="1">MATCH(TIME(HOUR(H796),MINUTE(H796),SECOND(H796)),OFFSET('SLA-parameter DRIFT'!$A$1,0,Q796-1,1000,1))</f>
        <v>#N/A</v>
      </c>
      <c r="S796" s="190" t="e">
        <f ca="1">DATE(YEAR(T796),MONTH(T796),DAY(T796))
+VLOOKUP(TIME(HOUR(T796),MINUTE(T796)-1,0),OFFSET('SLA-parameter DRIFT'!$A$1,2,Q796-1,4,3),3)
+VLOOKUP(TIME(HOUR(T796),MINUTE(T796)-1,0),OFFSET('SLA-parameter DRIFT'!$A$1,2,Q796-1,4,3),2)</f>
        <v>#N/A</v>
      </c>
      <c r="T796" s="191" t="e">
        <f ca="1">VLOOKUP(DATE(YEAR(G796),MONTH(G796),DAY(G796)),Virkedager!C:G,2,0)+
IF(VLOOKUP(DATE(YEAR(G796),MONTH(G796),DAY(G796)),Virkedager!C:G,2,0)=DATE(YEAR(G796),MONTH(G796),DAY(G796)),OFFSET('SLA-parameter DRIFT'!$A$1,R796,Q796-1),OFFSET('SLA-parameter DRIFT'!$A$1,3,Q796-1))</f>
        <v>#N/A</v>
      </c>
      <c r="U796" s="182" t="e">
        <f t="shared" ca="1" si="65"/>
        <v>#N/A</v>
      </c>
      <c r="V796" s="92" t="str">
        <f t="shared" si="61"/>
        <v/>
      </c>
      <c r="W796" s="192"/>
      <c r="Y796" s="193"/>
      <c r="Z796" s="193"/>
    </row>
    <row r="797" spans="2:26" s="60" customFormat="1" ht="15" x14ac:dyDescent="0.25">
      <c r="B797" s="183"/>
      <c r="C797" s="184"/>
      <c r="D797" s="80"/>
      <c r="E797" s="81"/>
      <c r="F797" s="86"/>
      <c r="G797" s="185"/>
      <c r="H797" s="82"/>
      <c r="I797" s="185"/>
      <c r="J797" s="82"/>
      <c r="K797" s="186"/>
      <c r="L797" s="187"/>
      <c r="M797" s="188" t="str">
        <f>IF(ISBLANK(E797),"",IF(E797&lt;&gt;"VULA Basis","Ikke viktig",IF(ISNUMBER(MATCH(D797,Postnummer!A:A,0)),VLOOKUP(D797,Postnummer!A:D,4,0),"Distrikt")))</f>
        <v/>
      </c>
      <c r="N797" s="188">
        <f t="shared" si="62"/>
        <v>0</v>
      </c>
      <c r="O797" s="188">
        <f t="shared" si="63"/>
        <v>0</v>
      </c>
      <c r="P797" s="189" t="str">
        <f t="shared" si="64"/>
        <v/>
      </c>
      <c r="Q797" s="182" t="e">
        <f>MATCH(P797,'SLA-parameter DRIFT'!$2:$2,0)</f>
        <v>#N/A</v>
      </c>
      <c r="R797" s="182" t="e">
        <f ca="1">MATCH(TIME(HOUR(H797),MINUTE(H797),SECOND(H797)),OFFSET('SLA-parameter DRIFT'!$A$1,0,Q797-1,1000,1))</f>
        <v>#N/A</v>
      </c>
      <c r="S797" s="190" t="e">
        <f ca="1">DATE(YEAR(T797),MONTH(T797),DAY(T797))
+VLOOKUP(TIME(HOUR(T797),MINUTE(T797)-1,0),OFFSET('SLA-parameter DRIFT'!$A$1,2,Q797-1,4,3),3)
+VLOOKUP(TIME(HOUR(T797),MINUTE(T797)-1,0),OFFSET('SLA-parameter DRIFT'!$A$1,2,Q797-1,4,3),2)</f>
        <v>#N/A</v>
      </c>
      <c r="T797" s="191" t="e">
        <f ca="1">VLOOKUP(DATE(YEAR(G797),MONTH(G797),DAY(G797)),Virkedager!C:G,2,0)+
IF(VLOOKUP(DATE(YEAR(G797),MONTH(G797),DAY(G797)),Virkedager!C:G,2,0)=DATE(YEAR(G797),MONTH(G797),DAY(G797)),OFFSET('SLA-parameter DRIFT'!$A$1,R797,Q797-1),OFFSET('SLA-parameter DRIFT'!$A$1,3,Q797-1))</f>
        <v>#N/A</v>
      </c>
      <c r="U797" s="182" t="e">
        <f t="shared" ca="1" si="65"/>
        <v>#N/A</v>
      </c>
      <c r="V797" s="92" t="str">
        <f t="shared" si="61"/>
        <v/>
      </c>
      <c r="W797" s="192"/>
      <c r="Y797" s="193"/>
      <c r="Z797" s="193"/>
    </row>
    <row r="798" spans="2:26" s="60" customFormat="1" ht="15" x14ac:dyDescent="0.25">
      <c r="B798" s="183"/>
      <c r="C798" s="184"/>
      <c r="D798" s="80"/>
      <c r="E798" s="81"/>
      <c r="F798" s="86"/>
      <c r="G798" s="185"/>
      <c r="H798" s="82"/>
      <c r="I798" s="185"/>
      <c r="J798" s="82"/>
      <c r="K798" s="186"/>
      <c r="L798" s="187"/>
      <c r="M798" s="188" t="str">
        <f>IF(ISBLANK(E798),"",IF(E798&lt;&gt;"VULA Basis","Ikke viktig",IF(ISNUMBER(MATCH(D798,Postnummer!A:A,0)),VLOOKUP(D798,Postnummer!A:D,4,0),"Distrikt")))</f>
        <v/>
      </c>
      <c r="N798" s="188">
        <f t="shared" si="62"/>
        <v>0</v>
      </c>
      <c r="O798" s="188">
        <f t="shared" si="63"/>
        <v>0</v>
      </c>
      <c r="P798" s="189" t="str">
        <f t="shared" si="64"/>
        <v/>
      </c>
      <c r="Q798" s="182" t="e">
        <f>MATCH(P798,'SLA-parameter DRIFT'!$2:$2,0)</f>
        <v>#N/A</v>
      </c>
      <c r="R798" s="182" t="e">
        <f ca="1">MATCH(TIME(HOUR(H798),MINUTE(H798),SECOND(H798)),OFFSET('SLA-parameter DRIFT'!$A$1,0,Q798-1,1000,1))</f>
        <v>#N/A</v>
      </c>
      <c r="S798" s="190" t="e">
        <f ca="1">DATE(YEAR(T798),MONTH(T798),DAY(T798))
+VLOOKUP(TIME(HOUR(T798),MINUTE(T798)-1,0),OFFSET('SLA-parameter DRIFT'!$A$1,2,Q798-1,4,3),3)
+VLOOKUP(TIME(HOUR(T798),MINUTE(T798)-1,0),OFFSET('SLA-parameter DRIFT'!$A$1,2,Q798-1,4,3),2)</f>
        <v>#N/A</v>
      </c>
      <c r="T798" s="191" t="e">
        <f ca="1">VLOOKUP(DATE(YEAR(G798),MONTH(G798),DAY(G798)),Virkedager!C:G,2,0)+
IF(VLOOKUP(DATE(YEAR(G798),MONTH(G798),DAY(G798)),Virkedager!C:G,2,0)=DATE(YEAR(G798),MONTH(G798),DAY(G798)),OFFSET('SLA-parameter DRIFT'!$A$1,R798,Q798-1),OFFSET('SLA-parameter DRIFT'!$A$1,3,Q798-1))</f>
        <v>#N/A</v>
      </c>
      <c r="U798" s="182" t="e">
        <f t="shared" ca="1" si="65"/>
        <v>#N/A</v>
      </c>
      <c r="V798" s="92" t="str">
        <f t="shared" si="61"/>
        <v/>
      </c>
      <c r="W798" s="192"/>
      <c r="Y798" s="193"/>
      <c r="Z798" s="193"/>
    </row>
    <row r="799" spans="2:26" s="60" customFormat="1" ht="15" x14ac:dyDescent="0.25">
      <c r="B799" s="183"/>
      <c r="C799" s="184"/>
      <c r="D799" s="80"/>
      <c r="E799" s="81"/>
      <c r="F799" s="86"/>
      <c r="G799" s="185"/>
      <c r="H799" s="82"/>
      <c r="I799" s="185"/>
      <c r="J799" s="82"/>
      <c r="K799" s="186"/>
      <c r="L799" s="187"/>
      <c r="M799" s="188" t="str">
        <f>IF(ISBLANK(E799),"",IF(E799&lt;&gt;"VULA Basis","Ikke viktig",IF(ISNUMBER(MATCH(D799,Postnummer!A:A,0)),VLOOKUP(D799,Postnummer!A:D,4,0),"Distrikt")))</f>
        <v/>
      </c>
      <c r="N799" s="188">
        <f t="shared" si="62"/>
        <v>0</v>
      </c>
      <c r="O799" s="188">
        <f t="shared" si="63"/>
        <v>0</v>
      </c>
      <c r="P799" s="189" t="str">
        <f t="shared" si="64"/>
        <v/>
      </c>
      <c r="Q799" s="182" t="e">
        <f>MATCH(P799,'SLA-parameter DRIFT'!$2:$2,0)</f>
        <v>#N/A</v>
      </c>
      <c r="R799" s="182" t="e">
        <f ca="1">MATCH(TIME(HOUR(H799),MINUTE(H799),SECOND(H799)),OFFSET('SLA-parameter DRIFT'!$A$1,0,Q799-1,1000,1))</f>
        <v>#N/A</v>
      </c>
      <c r="S799" s="190" t="e">
        <f ca="1">DATE(YEAR(T799),MONTH(T799),DAY(T799))
+VLOOKUP(TIME(HOUR(T799),MINUTE(T799)-1,0),OFFSET('SLA-parameter DRIFT'!$A$1,2,Q799-1,4,3),3)
+VLOOKUP(TIME(HOUR(T799),MINUTE(T799)-1,0),OFFSET('SLA-parameter DRIFT'!$A$1,2,Q799-1,4,3),2)</f>
        <v>#N/A</v>
      </c>
      <c r="T799" s="191" t="e">
        <f ca="1">VLOOKUP(DATE(YEAR(G799),MONTH(G799),DAY(G799)),Virkedager!C:G,2,0)+
IF(VLOOKUP(DATE(YEAR(G799),MONTH(G799),DAY(G799)),Virkedager!C:G,2,0)=DATE(YEAR(G799),MONTH(G799),DAY(G799)),OFFSET('SLA-parameter DRIFT'!$A$1,R799,Q799-1),OFFSET('SLA-parameter DRIFT'!$A$1,3,Q799-1))</f>
        <v>#N/A</v>
      </c>
      <c r="U799" s="182" t="e">
        <f t="shared" ca="1" si="65"/>
        <v>#N/A</v>
      </c>
      <c r="V799" s="92" t="str">
        <f t="shared" si="61"/>
        <v/>
      </c>
      <c r="W799" s="192"/>
      <c r="Y799" s="193"/>
      <c r="Z799" s="193"/>
    </row>
    <row r="800" spans="2:26" s="60" customFormat="1" ht="15" x14ac:dyDescent="0.25">
      <c r="B800" s="183"/>
      <c r="C800" s="184"/>
      <c r="D800" s="80"/>
      <c r="E800" s="81"/>
      <c r="F800" s="86"/>
      <c r="G800" s="185"/>
      <c r="H800" s="82"/>
      <c r="I800" s="185"/>
      <c r="J800" s="82"/>
      <c r="K800" s="186"/>
      <c r="L800" s="187"/>
      <c r="M800" s="188" t="str">
        <f>IF(ISBLANK(E800),"",IF(E800&lt;&gt;"VULA Basis","Ikke viktig",IF(ISNUMBER(MATCH(D800,Postnummer!A:A,0)),VLOOKUP(D800,Postnummer!A:D,4,0),"Distrikt")))</f>
        <v/>
      </c>
      <c r="N800" s="188">
        <f t="shared" si="62"/>
        <v>0</v>
      </c>
      <c r="O800" s="188">
        <f t="shared" si="63"/>
        <v>0</v>
      </c>
      <c r="P800" s="189" t="str">
        <f t="shared" si="64"/>
        <v/>
      </c>
      <c r="Q800" s="182" t="e">
        <f>MATCH(P800,'SLA-parameter DRIFT'!$2:$2,0)</f>
        <v>#N/A</v>
      </c>
      <c r="R800" s="182" t="e">
        <f ca="1">MATCH(TIME(HOUR(H800),MINUTE(H800),SECOND(H800)),OFFSET('SLA-parameter DRIFT'!$A$1,0,Q800-1,1000,1))</f>
        <v>#N/A</v>
      </c>
      <c r="S800" s="190" t="e">
        <f ca="1">DATE(YEAR(T800),MONTH(T800),DAY(T800))
+VLOOKUP(TIME(HOUR(T800),MINUTE(T800)-1,0),OFFSET('SLA-parameter DRIFT'!$A$1,2,Q800-1,4,3),3)
+VLOOKUP(TIME(HOUR(T800),MINUTE(T800)-1,0),OFFSET('SLA-parameter DRIFT'!$A$1,2,Q800-1,4,3),2)</f>
        <v>#N/A</v>
      </c>
      <c r="T800" s="191" t="e">
        <f ca="1">VLOOKUP(DATE(YEAR(G800),MONTH(G800),DAY(G800)),Virkedager!C:G,2,0)+
IF(VLOOKUP(DATE(YEAR(G800),MONTH(G800),DAY(G800)),Virkedager!C:G,2,0)=DATE(YEAR(G800),MONTH(G800),DAY(G800)),OFFSET('SLA-parameter DRIFT'!$A$1,R800,Q800-1),OFFSET('SLA-parameter DRIFT'!$A$1,3,Q800-1))</f>
        <v>#N/A</v>
      </c>
      <c r="U800" s="182" t="e">
        <f t="shared" ca="1" si="65"/>
        <v>#N/A</v>
      </c>
      <c r="V800" s="92" t="str">
        <f t="shared" si="61"/>
        <v/>
      </c>
      <c r="W800" s="192"/>
      <c r="Y800" s="193"/>
      <c r="Z800" s="193"/>
    </row>
    <row r="801" spans="2:26" s="60" customFormat="1" ht="15" x14ac:dyDescent="0.25">
      <c r="B801" s="183"/>
      <c r="C801" s="184"/>
      <c r="D801" s="80"/>
      <c r="E801" s="81"/>
      <c r="F801" s="86"/>
      <c r="G801" s="185"/>
      <c r="H801" s="82"/>
      <c r="I801" s="185"/>
      <c r="J801" s="82"/>
      <c r="K801" s="186"/>
      <c r="L801" s="187"/>
      <c r="M801" s="188" t="str">
        <f>IF(ISBLANK(E801),"",IF(E801&lt;&gt;"VULA Basis","Ikke viktig",IF(ISNUMBER(MATCH(D801,Postnummer!A:A,0)),VLOOKUP(D801,Postnummer!A:D,4,0),"Distrikt")))</f>
        <v/>
      </c>
      <c r="N801" s="188">
        <f t="shared" si="62"/>
        <v>0</v>
      </c>
      <c r="O801" s="188">
        <f t="shared" si="63"/>
        <v>0</v>
      </c>
      <c r="P801" s="189" t="str">
        <f t="shared" si="64"/>
        <v/>
      </c>
      <c r="Q801" s="182" t="e">
        <f>MATCH(P801,'SLA-parameter DRIFT'!$2:$2,0)</f>
        <v>#N/A</v>
      </c>
      <c r="R801" s="182" t="e">
        <f ca="1">MATCH(TIME(HOUR(H801),MINUTE(H801),SECOND(H801)),OFFSET('SLA-parameter DRIFT'!$A$1,0,Q801-1,1000,1))</f>
        <v>#N/A</v>
      </c>
      <c r="S801" s="190" t="e">
        <f ca="1">DATE(YEAR(T801),MONTH(T801),DAY(T801))
+VLOOKUP(TIME(HOUR(T801),MINUTE(T801)-1,0),OFFSET('SLA-parameter DRIFT'!$A$1,2,Q801-1,4,3),3)
+VLOOKUP(TIME(HOUR(T801),MINUTE(T801)-1,0),OFFSET('SLA-parameter DRIFT'!$A$1,2,Q801-1,4,3),2)</f>
        <v>#N/A</v>
      </c>
      <c r="T801" s="191" t="e">
        <f ca="1">VLOOKUP(DATE(YEAR(G801),MONTH(G801),DAY(G801)),Virkedager!C:G,2,0)+
IF(VLOOKUP(DATE(YEAR(G801),MONTH(G801),DAY(G801)),Virkedager!C:G,2,0)=DATE(YEAR(G801),MONTH(G801),DAY(G801)),OFFSET('SLA-parameter DRIFT'!$A$1,R801,Q801-1),OFFSET('SLA-parameter DRIFT'!$A$1,3,Q801-1))</f>
        <v>#N/A</v>
      </c>
      <c r="U801" s="182" t="e">
        <f t="shared" ca="1" si="65"/>
        <v>#N/A</v>
      </c>
      <c r="V801" s="92" t="str">
        <f t="shared" si="61"/>
        <v/>
      </c>
      <c r="W801" s="192"/>
      <c r="Y801" s="193"/>
      <c r="Z801" s="193"/>
    </row>
    <row r="802" spans="2:26" s="60" customFormat="1" ht="15" x14ac:dyDescent="0.25">
      <c r="B802" s="183"/>
      <c r="C802" s="184"/>
      <c r="D802" s="80"/>
      <c r="E802" s="81"/>
      <c r="F802" s="86"/>
      <c r="G802" s="185"/>
      <c r="H802" s="82"/>
      <c r="I802" s="185"/>
      <c r="J802" s="82"/>
      <c r="K802" s="186"/>
      <c r="L802" s="187"/>
      <c r="M802" s="188" t="str">
        <f>IF(ISBLANK(E802),"",IF(E802&lt;&gt;"VULA Basis","Ikke viktig",IF(ISNUMBER(MATCH(D802,Postnummer!A:A,0)),VLOOKUP(D802,Postnummer!A:D,4,0),"Distrikt")))</f>
        <v/>
      </c>
      <c r="N802" s="188">
        <f t="shared" si="62"/>
        <v>0</v>
      </c>
      <c r="O802" s="188">
        <f t="shared" si="63"/>
        <v>0</v>
      </c>
      <c r="P802" s="189" t="str">
        <f t="shared" si="64"/>
        <v/>
      </c>
      <c r="Q802" s="182" t="e">
        <f>MATCH(P802,'SLA-parameter DRIFT'!$2:$2,0)</f>
        <v>#N/A</v>
      </c>
      <c r="R802" s="182" t="e">
        <f ca="1">MATCH(TIME(HOUR(H802),MINUTE(H802),SECOND(H802)),OFFSET('SLA-parameter DRIFT'!$A$1,0,Q802-1,1000,1))</f>
        <v>#N/A</v>
      </c>
      <c r="S802" s="190" t="e">
        <f ca="1">DATE(YEAR(T802),MONTH(T802),DAY(T802))
+VLOOKUP(TIME(HOUR(T802),MINUTE(T802)-1,0),OFFSET('SLA-parameter DRIFT'!$A$1,2,Q802-1,4,3),3)
+VLOOKUP(TIME(HOUR(T802),MINUTE(T802)-1,0),OFFSET('SLA-parameter DRIFT'!$A$1,2,Q802-1,4,3),2)</f>
        <v>#N/A</v>
      </c>
      <c r="T802" s="191" t="e">
        <f ca="1">VLOOKUP(DATE(YEAR(G802),MONTH(G802),DAY(G802)),Virkedager!C:G,2,0)+
IF(VLOOKUP(DATE(YEAR(G802),MONTH(G802),DAY(G802)),Virkedager!C:G,2,0)=DATE(YEAR(G802),MONTH(G802),DAY(G802)),OFFSET('SLA-parameter DRIFT'!$A$1,R802,Q802-1),OFFSET('SLA-parameter DRIFT'!$A$1,3,Q802-1))</f>
        <v>#N/A</v>
      </c>
      <c r="U802" s="182" t="e">
        <f t="shared" ca="1" si="65"/>
        <v>#N/A</v>
      </c>
      <c r="V802" s="92" t="str">
        <f t="shared" si="61"/>
        <v/>
      </c>
      <c r="W802" s="192"/>
      <c r="Y802" s="193"/>
      <c r="Z802" s="193"/>
    </row>
    <row r="803" spans="2:26" s="60" customFormat="1" ht="15" x14ac:dyDescent="0.25">
      <c r="B803" s="183"/>
      <c r="C803" s="184"/>
      <c r="D803" s="80"/>
      <c r="E803" s="81"/>
      <c r="F803" s="86"/>
      <c r="G803" s="185"/>
      <c r="H803" s="82"/>
      <c r="I803" s="185"/>
      <c r="J803" s="82"/>
      <c r="K803" s="186"/>
      <c r="L803" s="187"/>
      <c r="M803" s="188" t="str">
        <f>IF(ISBLANK(E803),"",IF(E803&lt;&gt;"VULA Basis","Ikke viktig",IF(ISNUMBER(MATCH(D803,Postnummer!A:A,0)),VLOOKUP(D803,Postnummer!A:D,4,0),"Distrikt")))</f>
        <v/>
      </c>
      <c r="N803" s="188">
        <f t="shared" si="62"/>
        <v>0</v>
      </c>
      <c r="O803" s="188">
        <f t="shared" si="63"/>
        <v>0</v>
      </c>
      <c r="P803" s="189" t="str">
        <f t="shared" si="64"/>
        <v/>
      </c>
      <c r="Q803" s="182" t="e">
        <f>MATCH(P803,'SLA-parameter DRIFT'!$2:$2,0)</f>
        <v>#N/A</v>
      </c>
      <c r="R803" s="182" t="e">
        <f ca="1">MATCH(TIME(HOUR(H803),MINUTE(H803),SECOND(H803)),OFFSET('SLA-parameter DRIFT'!$A$1,0,Q803-1,1000,1))</f>
        <v>#N/A</v>
      </c>
      <c r="S803" s="190" t="e">
        <f ca="1">DATE(YEAR(T803),MONTH(T803),DAY(T803))
+VLOOKUP(TIME(HOUR(T803),MINUTE(T803)-1,0),OFFSET('SLA-parameter DRIFT'!$A$1,2,Q803-1,4,3),3)
+VLOOKUP(TIME(HOUR(T803),MINUTE(T803)-1,0),OFFSET('SLA-parameter DRIFT'!$A$1,2,Q803-1,4,3),2)</f>
        <v>#N/A</v>
      </c>
      <c r="T803" s="191" t="e">
        <f ca="1">VLOOKUP(DATE(YEAR(G803),MONTH(G803),DAY(G803)),Virkedager!C:G,2,0)+
IF(VLOOKUP(DATE(YEAR(G803),MONTH(G803),DAY(G803)),Virkedager!C:G,2,0)=DATE(YEAR(G803),MONTH(G803),DAY(G803)),OFFSET('SLA-parameter DRIFT'!$A$1,R803,Q803-1),OFFSET('SLA-parameter DRIFT'!$A$1,3,Q803-1))</f>
        <v>#N/A</v>
      </c>
      <c r="U803" s="182" t="e">
        <f t="shared" ca="1" si="65"/>
        <v>#N/A</v>
      </c>
      <c r="V803" s="92" t="str">
        <f t="shared" si="61"/>
        <v/>
      </c>
      <c r="W803" s="192"/>
      <c r="Y803" s="193"/>
      <c r="Z803" s="193"/>
    </row>
    <row r="804" spans="2:26" s="60" customFormat="1" ht="15" x14ac:dyDescent="0.25">
      <c r="B804" s="183"/>
      <c r="C804" s="184"/>
      <c r="D804" s="80"/>
      <c r="E804" s="81"/>
      <c r="F804" s="86"/>
      <c r="G804" s="185"/>
      <c r="H804" s="82"/>
      <c r="I804" s="185"/>
      <c r="J804" s="82"/>
      <c r="K804" s="186"/>
      <c r="L804" s="187"/>
      <c r="M804" s="188" t="str">
        <f>IF(ISBLANK(E804),"",IF(E804&lt;&gt;"VULA Basis","Ikke viktig",IF(ISNUMBER(MATCH(D804,Postnummer!A:A,0)),VLOOKUP(D804,Postnummer!A:D,4,0),"Distrikt")))</f>
        <v/>
      </c>
      <c r="N804" s="188">
        <f t="shared" si="62"/>
        <v>0</v>
      </c>
      <c r="O804" s="188">
        <f t="shared" si="63"/>
        <v>0</v>
      </c>
      <c r="P804" s="189" t="str">
        <f t="shared" si="64"/>
        <v/>
      </c>
      <c r="Q804" s="182" t="e">
        <f>MATCH(P804,'SLA-parameter DRIFT'!$2:$2,0)</f>
        <v>#N/A</v>
      </c>
      <c r="R804" s="182" t="e">
        <f ca="1">MATCH(TIME(HOUR(H804),MINUTE(H804),SECOND(H804)),OFFSET('SLA-parameter DRIFT'!$A$1,0,Q804-1,1000,1))</f>
        <v>#N/A</v>
      </c>
      <c r="S804" s="190" t="e">
        <f ca="1">DATE(YEAR(T804),MONTH(T804),DAY(T804))
+VLOOKUP(TIME(HOUR(T804),MINUTE(T804)-1,0),OFFSET('SLA-parameter DRIFT'!$A$1,2,Q804-1,4,3),3)
+VLOOKUP(TIME(HOUR(T804),MINUTE(T804)-1,0),OFFSET('SLA-parameter DRIFT'!$A$1,2,Q804-1,4,3),2)</f>
        <v>#N/A</v>
      </c>
      <c r="T804" s="191" t="e">
        <f ca="1">VLOOKUP(DATE(YEAR(G804),MONTH(G804),DAY(G804)),Virkedager!C:G,2,0)+
IF(VLOOKUP(DATE(YEAR(G804),MONTH(G804),DAY(G804)),Virkedager!C:G,2,0)=DATE(YEAR(G804),MONTH(G804),DAY(G804)),OFFSET('SLA-parameter DRIFT'!$A$1,R804,Q804-1),OFFSET('SLA-parameter DRIFT'!$A$1,3,Q804-1))</f>
        <v>#N/A</v>
      </c>
      <c r="U804" s="182" t="e">
        <f t="shared" ca="1" si="65"/>
        <v>#N/A</v>
      </c>
      <c r="V804" s="92" t="str">
        <f t="shared" si="61"/>
        <v/>
      </c>
      <c r="W804" s="192"/>
      <c r="Y804" s="193"/>
      <c r="Z804" s="193"/>
    </row>
    <row r="805" spans="2:26" s="60" customFormat="1" ht="15" x14ac:dyDescent="0.25">
      <c r="B805" s="183"/>
      <c r="C805" s="184"/>
      <c r="D805" s="80"/>
      <c r="E805" s="81"/>
      <c r="F805" s="86"/>
      <c r="G805" s="185"/>
      <c r="H805" s="82"/>
      <c r="I805" s="185"/>
      <c r="J805" s="82"/>
      <c r="K805" s="186"/>
      <c r="L805" s="187"/>
      <c r="M805" s="188" t="str">
        <f>IF(ISBLANK(E805),"",IF(E805&lt;&gt;"VULA Basis","Ikke viktig",IF(ISNUMBER(MATCH(D805,Postnummer!A:A,0)),VLOOKUP(D805,Postnummer!A:D,4,0),"Distrikt")))</f>
        <v/>
      </c>
      <c r="N805" s="188">
        <f t="shared" si="62"/>
        <v>0</v>
      </c>
      <c r="O805" s="188">
        <f t="shared" si="63"/>
        <v>0</v>
      </c>
      <c r="P805" s="189" t="str">
        <f t="shared" si="64"/>
        <v/>
      </c>
      <c r="Q805" s="182" t="e">
        <f>MATCH(P805,'SLA-parameter DRIFT'!$2:$2,0)</f>
        <v>#N/A</v>
      </c>
      <c r="R805" s="182" t="e">
        <f ca="1">MATCH(TIME(HOUR(H805),MINUTE(H805),SECOND(H805)),OFFSET('SLA-parameter DRIFT'!$A$1,0,Q805-1,1000,1))</f>
        <v>#N/A</v>
      </c>
      <c r="S805" s="190" t="e">
        <f ca="1">DATE(YEAR(T805),MONTH(T805),DAY(T805))
+VLOOKUP(TIME(HOUR(T805),MINUTE(T805)-1,0),OFFSET('SLA-parameter DRIFT'!$A$1,2,Q805-1,4,3),3)
+VLOOKUP(TIME(HOUR(T805),MINUTE(T805)-1,0),OFFSET('SLA-parameter DRIFT'!$A$1,2,Q805-1,4,3),2)</f>
        <v>#N/A</v>
      </c>
      <c r="T805" s="191" t="e">
        <f ca="1">VLOOKUP(DATE(YEAR(G805),MONTH(G805),DAY(G805)),Virkedager!C:G,2,0)+
IF(VLOOKUP(DATE(YEAR(G805),MONTH(G805),DAY(G805)),Virkedager!C:G,2,0)=DATE(YEAR(G805),MONTH(G805),DAY(G805)),OFFSET('SLA-parameter DRIFT'!$A$1,R805,Q805-1),OFFSET('SLA-parameter DRIFT'!$A$1,3,Q805-1))</f>
        <v>#N/A</v>
      </c>
      <c r="U805" s="182" t="e">
        <f t="shared" ca="1" si="65"/>
        <v>#N/A</v>
      </c>
      <c r="V805" s="92" t="str">
        <f t="shared" si="61"/>
        <v/>
      </c>
      <c r="W805" s="192"/>
      <c r="Y805" s="193"/>
      <c r="Z805" s="193"/>
    </row>
    <row r="806" spans="2:26" s="60" customFormat="1" ht="15" x14ac:dyDescent="0.25">
      <c r="B806" s="183"/>
      <c r="C806" s="184"/>
      <c r="D806" s="80"/>
      <c r="E806" s="81"/>
      <c r="F806" s="86"/>
      <c r="G806" s="185"/>
      <c r="H806" s="82"/>
      <c r="I806" s="185"/>
      <c r="J806" s="82"/>
      <c r="K806" s="186"/>
      <c r="L806" s="187"/>
      <c r="M806" s="188" t="str">
        <f>IF(ISBLANK(E806),"",IF(E806&lt;&gt;"VULA Basis","Ikke viktig",IF(ISNUMBER(MATCH(D806,Postnummer!A:A,0)),VLOOKUP(D806,Postnummer!A:D,4,0),"Distrikt")))</f>
        <v/>
      </c>
      <c r="N806" s="188">
        <f t="shared" si="62"/>
        <v>0</v>
      </c>
      <c r="O806" s="188">
        <f t="shared" si="63"/>
        <v>0</v>
      </c>
      <c r="P806" s="189" t="str">
        <f t="shared" si="64"/>
        <v/>
      </c>
      <c r="Q806" s="182" t="e">
        <f>MATCH(P806,'SLA-parameter DRIFT'!$2:$2,0)</f>
        <v>#N/A</v>
      </c>
      <c r="R806" s="182" t="e">
        <f ca="1">MATCH(TIME(HOUR(H806),MINUTE(H806),SECOND(H806)),OFFSET('SLA-parameter DRIFT'!$A$1,0,Q806-1,1000,1))</f>
        <v>#N/A</v>
      </c>
      <c r="S806" s="190" t="e">
        <f ca="1">DATE(YEAR(T806),MONTH(T806),DAY(T806))
+VLOOKUP(TIME(HOUR(T806),MINUTE(T806)-1,0),OFFSET('SLA-parameter DRIFT'!$A$1,2,Q806-1,4,3),3)
+VLOOKUP(TIME(HOUR(T806),MINUTE(T806)-1,0),OFFSET('SLA-parameter DRIFT'!$A$1,2,Q806-1,4,3),2)</f>
        <v>#N/A</v>
      </c>
      <c r="T806" s="191" t="e">
        <f ca="1">VLOOKUP(DATE(YEAR(G806),MONTH(G806),DAY(G806)),Virkedager!C:G,2,0)+
IF(VLOOKUP(DATE(YEAR(G806),MONTH(G806),DAY(G806)),Virkedager!C:G,2,0)=DATE(YEAR(G806),MONTH(G806),DAY(G806)),OFFSET('SLA-parameter DRIFT'!$A$1,R806,Q806-1),OFFSET('SLA-parameter DRIFT'!$A$1,3,Q806-1))</f>
        <v>#N/A</v>
      </c>
      <c r="U806" s="182" t="e">
        <f t="shared" ca="1" si="65"/>
        <v>#N/A</v>
      </c>
      <c r="V806" s="92" t="str">
        <f t="shared" si="61"/>
        <v/>
      </c>
      <c r="W806" s="192"/>
      <c r="Y806" s="193"/>
      <c r="Z806" s="193"/>
    </row>
    <row r="807" spans="2:26" s="60" customFormat="1" ht="15" x14ac:dyDescent="0.25">
      <c r="B807" s="183"/>
      <c r="C807" s="184"/>
      <c r="D807" s="80"/>
      <c r="E807" s="81"/>
      <c r="F807" s="86"/>
      <c r="G807" s="185"/>
      <c r="H807" s="82"/>
      <c r="I807" s="185"/>
      <c r="J807" s="82"/>
      <c r="K807" s="186"/>
      <c r="L807" s="187"/>
      <c r="M807" s="188" t="str">
        <f>IF(ISBLANK(E807),"",IF(E807&lt;&gt;"VULA Basis","Ikke viktig",IF(ISNUMBER(MATCH(D807,Postnummer!A:A,0)),VLOOKUP(D807,Postnummer!A:D,4,0),"Distrikt")))</f>
        <v/>
      </c>
      <c r="N807" s="188">
        <f t="shared" si="62"/>
        <v>0</v>
      </c>
      <c r="O807" s="188">
        <f t="shared" si="63"/>
        <v>0</v>
      </c>
      <c r="P807" s="189" t="str">
        <f t="shared" si="64"/>
        <v/>
      </c>
      <c r="Q807" s="182" t="e">
        <f>MATCH(P807,'SLA-parameter DRIFT'!$2:$2,0)</f>
        <v>#N/A</v>
      </c>
      <c r="R807" s="182" t="e">
        <f ca="1">MATCH(TIME(HOUR(H807),MINUTE(H807),SECOND(H807)),OFFSET('SLA-parameter DRIFT'!$A$1,0,Q807-1,1000,1))</f>
        <v>#N/A</v>
      </c>
      <c r="S807" s="190" t="e">
        <f ca="1">DATE(YEAR(T807),MONTH(T807),DAY(T807))
+VLOOKUP(TIME(HOUR(T807),MINUTE(T807)-1,0),OFFSET('SLA-parameter DRIFT'!$A$1,2,Q807-1,4,3),3)
+VLOOKUP(TIME(HOUR(T807),MINUTE(T807)-1,0),OFFSET('SLA-parameter DRIFT'!$A$1,2,Q807-1,4,3),2)</f>
        <v>#N/A</v>
      </c>
      <c r="T807" s="191" t="e">
        <f ca="1">VLOOKUP(DATE(YEAR(G807),MONTH(G807),DAY(G807)),Virkedager!C:G,2,0)+
IF(VLOOKUP(DATE(YEAR(G807),MONTH(G807),DAY(G807)),Virkedager!C:G,2,0)=DATE(YEAR(G807),MONTH(G807),DAY(G807)),OFFSET('SLA-parameter DRIFT'!$A$1,R807,Q807-1),OFFSET('SLA-parameter DRIFT'!$A$1,3,Q807-1))</f>
        <v>#N/A</v>
      </c>
      <c r="U807" s="182" t="e">
        <f t="shared" ca="1" si="65"/>
        <v>#N/A</v>
      </c>
      <c r="V807" s="92" t="str">
        <f t="shared" si="61"/>
        <v/>
      </c>
      <c r="W807" s="192"/>
      <c r="Y807" s="193"/>
      <c r="Z807" s="193"/>
    </row>
    <row r="808" spans="2:26" s="60" customFormat="1" ht="15" x14ac:dyDescent="0.25">
      <c r="B808" s="183"/>
      <c r="C808" s="184"/>
      <c r="D808" s="80"/>
      <c r="E808" s="81"/>
      <c r="F808" s="86"/>
      <c r="G808" s="185"/>
      <c r="H808" s="82"/>
      <c r="I808" s="185"/>
      <c r="J808" s="82"/>
      <c r="K808" s="186"/>
      <c r="L808" s="187"/>
      <c r="M808" s="188" t="str">
        <f>IF(ISBLANK(E808),"",IF(E808&lt;&gt;"VULA Basis","Ikke viktig",IF(ISNUMBER(MATCH(D808,Postnummer!A:A,0)),VLOOKUP(D808,Postnummer!A:D,4,0),"Distrikt")))</f>
        <v/>
      </c>
      <c r="N808" s="188">
        <f t="shared" si="62"/>
        <v>0</v>
      </c>
      <c r="O808" s="188">
        <f t="shared" si="63"/>
        <v>0</v>
      </c>
      <c r="P808" s="189" t="str">
        <f t="shared" si="64"/>
        <v/>
      </c>
      <c r="Q808" s="182" t="e">
        <f>MATCH(P808,'SLA-parameter DRIFT'!$2:$2,0)</f>
        <v>#N/A</v>
      </c>
      <c r="R808" s="182" t="e">
        <f ca="1">MATCH(TIME(HOUR(H808),MINUTE(H808),SECOND(H808)),OFFSET('SLA-parameter DRIFT'!$A$1,0,Q808-1,1000,1))</f>
        <v>#N/A</v>
      </c>
      <c r="S808" s="190" t="e">
        <f ca="1">DATE(YEAR(T808),MONTH(T808),DAY(T808))
+VLOOKUP(TIME(HOUR(T808),MINUTE(T808)-1,0),OFFSET('SLA-parameter DRIFT'!$A$1,2,Q808-1,4,3),3)
+VLOOKUP(TIME(HOUR(T808),MINUTE(T808)-1,0),OFFSET('SLA-parameter DRIFT'!$A$1,2,Q808-1,4,3),2)</f>
        <v>#N/A</v>
      </c>
      <c r="T808" s="191" t="e">
        <f ca="1">VLOOKUP(DATE(YEAR(G808),MONTH(G808),DAY(G808)),Virkedager!C:G,2,0)+
IF(VLOOKUP(DATE(YEAR(G808),MONTH(G808),DAY(G808)),Virkedager!C:G,2,0)=DATE(YEAR(G808),MONTH(G808),DAY(G808)),OFFSET('SLA-parameter DRIFT'!$A$1,R808,Q808-1),OFFSET('SLA-parameter DRIFT'!$A$1,3,Q808-1))</f>
        <v>#N/A</v>
      </c>
      <c r="U808" s="182" t="e">
        <f t="shared" ca="1" si="65"/>
        <v>#N/A</v>
      </c>
      <c r="V808" s="92" t="str">
        <f t="shared" si="61"/>
        <v/>
      </c>
      <c r="W808" s="192"/>
      <c r="Y808" s="193"/>
      <c r="Z808" s="193"/>
    </row>
    <row r="809" spans="2:26" s="60" customFormat="1" ht="15" x14ac:dyDescent="0.25">
      <c r="B809" s="183"/>
      <c r="C809" s="184"/>
      <c r="D809" s="80"/>
      <c r="E809" s="81"/>
      <c r="F809" s="86"/>
      <c r="G809" s="185"/>
      <c r="H809" s="82"/>
      <c r="I809" s="185"/>
      <c r="J809" s="82"/>
      <c r="K809" s="186"/>
      <c r="L809" s="187"/>
      <c r="M809" s="188" t="str">
        <f>IF(ISBLANK(E809),"",IF(E809&lt;&gt;"VULA Basis","Ikke viktig",IF(ISNUMBER(MATCH(D809,Postnummer!A:A,0)),VLOOKUP(D809,Postnummer!A:D,4,0),"Distrikt")))</f>
        <v/>
      </c>
      <c r="N809" s="188">
        <f t="shared" si="62"/>
        <v>0</v>
      </c>
      <c r="O809" s="188">
        <f t="shared" si="63"/>
        <v>0</v>
      </c>
      <c r="P809" s="189" t="str">
        <f t="shared" si="64"/>
        <v/>
      </c>
      <c r="Q809" s="182" t="e">
        <f>MATCH(P809,'SLA-parameter DRIFT'!$2:$2,0)</f>
        <v>#N/A</v>
      </c>
      <c r="R809" s="182" t="e">
        <f ca="1">MATCH(TIME(HOUR(H809),MINUTE(H809),SECOND(H809)),OFFSET('SLA-parameter DRIFT'!$A$1,0,Q809-1,1000,1))</f>
        <v>#N/A</v>
      </c>
      <c r="S809" s="190" t="e">
        <f ca="1">DATE(YEAR(T809),MONTH(T809),DAY(T809))
+VLOOKUP(TIME(HOUR(T809),MINUTE(T809)-1,0),OFFSET('SLA-parameter DRIFT'!$A$1,2,Q809-1,4,3),3)
+VLOOKUP(TIME(HOUR(T809),MINUTE(T809)-1,0),OFFSET('SLA-parameter DRIFT'!$A$1,2,Q809-1,4,3),2)</f>
        <v>#N/A</v>
      </c>
      <c r="T809" s="191" t="e">
        <f ca="1">VLOOKUP(DATE(YEAR(G809),MONTH(G809),DAY(G809)),Virkedager!C:G,2,0)+
IF(VLOOKUP(DATE(YEAR(G809),MONTH(G809),DAY(G809)),Virkedager!C:G,2,0)=DATE(YEAR(G809),MONTH(G809),DAY(G809)),OFFSET('SLA-parameter DRIFT'!$A$1,R809,Q809-1),OFFSET('SLA-parameter DRIFT'!$A$1,3,Q809-1))</f>
        <v>#N/A</v>
      </c>
      <c r="U809" s="182" t="e">
        <f t="shared" ca="1" si="65"/>
        <v>#N/A</v>
      </c>
      <c r="V809" s="92" t="str">
        <f t="shared" si="61"/>
        <v/>
      </c>
      <c r="W809" s="192"/>
      <c r="Y809" s="193"/>
      <c r="Z809" s="193"/>
    </row>
    <row r="810" spans="2:26" s="60" customFormat="1" ht="15" x14ac:dyDescent="0.25">
      <c r="B810" s="183"/>
      <c r="C810" s="184"/>
      <c r="D810" s="80"/>
      <c r="E810" s="81"/>
      <c r="F810" s="86"/>
      <c r="G810" s="185"/>
      <c r="H810" s="82"/>
      <c r="I810" s="185"/>
      <c r="J810" s="82"/>
      <c r="K810" s="186"/>
      <c r="L810" s="187"/>
      <c r="M810" s="188" t="str">
        <f>IF(ISBLANK(E810),"",IF(E810&lt;&gt;"VULA Basis","Ikke viktig",IF(ISNUMBER(MATCH(D810,Postnummer!A:A,0)),VLOOKUP(D810,Postnummer!A:D,4,0),"Distrikt")))</f>
        <v/>
      </c>
      <c r="N810" s="188">
        <f t="shared" si="62"/>
        <v>0</v>
      </c>
      <c r="O810" s="188">
        <f t="shared" si="63"/>
        <v>0</v>
      </c>
      <c r="P810" s="189" t="str">
        <f t="shared" si="64"/>
        <v/>
      </c>
      <c r="Q810" s="182" t="e">
        <f>MATCH(P810,'SLA-parameter DRIFT'!$2:$2,0)</f>
        <v>#N/A</v>
      </c>
      <c r="R810" s="182" t="e">
        <f ca="1">MATCH(TIME(HOUR(H810),MINUTE(H810),SECOND(H810)),OFFSET('SLA-parameter DRIFT'!$A$1,0,Q810-1,1000,1))</f>
        <v>#N/A</v>
      </c>
      <c r="S810" s="190" t="e">
        <f ca="1">DATE(YEAR(T810),MONTH(T810),DAY(T810))
+VLOOKUP(TIME(HOUR(T810),MINUTE(T810)-1,0),OFFSET('SLA-parameter DRIFT'!$A$1,2,Q810-1,4,3),3)
+VLOOKUP(TIME(HOUR(T810),MINUTE(T810)-1,0),OFFSET('SLA-parameter DRIFT'!$A$1,2,Q810-1,4,3),2)</f>
        <v>#N/A</v>
      </c>
      <c r="T810" s="191" t="e">
        <f ca="1">VLOOKUP(DATE(YEAR(G810),MONTH(G810),DAY(G810)),Virkedager!C:G,2,0)+
IF(VLOOKUP(DATE(YEAR(G810),MONTH(G810),DAY(G810)),Virkedager!C:G,2,0)=DATE(YEAR(G810),MONTH(G810),DAY(G810)),OFFSET('SLA-parameter DRIFT'!$A$1,R810,Q810-1),OFFSET('SLA-parameter DRIFT'!$A$1,3,Q810-1))</f>
        <v>#N/A</v>
      </c>
      <c r="U810" s="182" t="e">
        <f t="shared" ca="1" si="65"/>
        <v>#N/A</v>
      </c>
      <c r="V810" s="92" t="str">
        <f t="shared" si="61"/>
        <v/>
      </c>
      <c r="W810" s="192"/>
      <c r="Y810" s="193"/>
      <c r="Z810" s="193"/>
    </row>
    <row r="811" spans="2:26" s="60" customFormat="1" ht="15" x14ac:dyDescent="0.25">
      <c r="B811" s="183"/>
      <c r="C811" s="184"/>
      <c r="D811" s="80"/>
      <c r="E811" s="81"/>
      <c r="F811" s="86"/>
      <c r="G811" s="185"/>
      <c r="H811" s="82"/>
      <c r="I811" s="185"/>
      <c r="J811" s="82"/>
      <c r="K811" s="186"/>
      <c r="L811" s="187"/>
      <c r="M811" s="188" t="str">
        <f>IF(ISBLANK(E811),"",IF(E811&lt;&gt;"VULA Basis","Ikke viktig",IF(ISNUMBER(MATCH(D811,Postnummer!A:A,0)),VLOOKUP(D811,Postnummer!A:D,4,0),"Distrikt")))</f>
        <v/>
      </c>
      <c r="N811" s="188">
        <f t="shared" si="62"/>
        <v>0</v>
      </c>
      <c r="O811" s="188">
        <f t="shared" si="63"/>
        <v>0</v>
      </c>
      <c r="P811" s="189" t="str">
        <f t="shared" si="64"/>
        <v/>
      </c>
      <c r="Q811" s="182" t="e">
        <f>MATCH(P811,'SLA-parameter DRIFT'!$2:$2,0)</f>
        <v>#N/A</v>
      </c>
      <c r="R811" s="182" t="e">
        <f ca="1">MATCH(TIME(HOUR(H811),MINUTE(H811),SECOND(H811)),OFFSET('SLA-parameter DRIFT'!$A$1,0,Q811-1,1000,1))</f>
        <v>#N/A</v>
      </c>
      <c r="S811" s="190" t="e">
        <f ca="1">DATE(YEAR(T811),MONTH(T811),DAY(T811))
+VLOOKUP(TIME(HOUR(T811),MINUTE(T811)-1,0),OFFSET('SLA-parameter DRIFT'!$A$1,2,Q811-1,4,3),3)
+VLOOKUP(TIME(HOUR(T811),MINUTE(T811)-1,0),OFFSET('SLA-parameter DRIFT'!$A$1,2,Q811-1,4,3),2)</f>
        <v>#N/A</v>
      </c>
      <c r="T811" s="191" t="e">
        <f ca="1">VLOOKUP(DATE(YEAR(G811),MONTH(G811),DAY(G811)),Virkedager!C:G,2,0)+
IF(VLOOKUP(DATE(YEAR(G811),MONTH(G811),DAY(G811)),Virkedager!C:G,2,0)=DATE(YEAR(G811),MONTH(G811),DAY(G811)),OFFSET('SLA-parameter DRIFT'!$A$1,R811,Q811-1),OFFSET('SLA-parameter DRIFT'!$A$1,3,Q811-1))</f>
        <v>#N/A</v>
      </c>
      <c r="U811" s="182" t="e">
        <f t="shared" ca="1" si="65"/>
        <v>#N/A</v>
      </c>
      <c r="V811" s="92" t="str">
        <f t="shared" si="61"/>
        <v/>
      </c>
      <c r="W811" s="192"/>
      <c r="Y811" s="193"/>
      <c r="Z811" s="193"/>
    </row>
    <row r="812" spans="2:26" s="60" customFormat="1" ht="15" x14ac:dyDescent="0.25">
      <c r="B812" s="183"/>
      <c r="C812" s="184"/>
      <c r="D812" s="80"/>
      <c r="E812" s="81"/>
      <c r="F812" s="86"/>
      <c r="G812" s="185"/>
      <c r="H812" s="82"/>
      <c r="I812" s="185"/>
      <c r="J812" s="82"/>
      <c r="K812" s="186"/>
      <c r="L812" s="187"/>
      <c r="M812" s="188" t="str">
        <f>IF(ISBLANK(E812),"",IF(E812&lt;&gt;"VULA Basis","Ikke viktig",IF(ISNUMBER(MATCH(D812,Postnummer!A:A,0)),VLOOKUP(D812,Postnummer!A:D,4,0),"Distrikt")))</f>
        <v/>
      </c>
      <c r="N812" s="188">
        <f t="shared" si="62"/>
        <v>0</v>
      </c>
      <c r="O812" s="188">
        <f t="shared" si="63"/>
        <v>0</v>
      </c>
      <c r="P812" s="189" t="str">
        <f t="shared" si="64"/>
        <v/>
      </c>
      <c r="Q812" s="182" t="e">
        <f>MATCH(P812,'SLA-parameter DRIFT'!$2:$2,0)</f>
        <v>#N/A</v>
      </c>
      <c r="R812" s="182" t="e">
        <f ca="1">MATCH(TIME(HOUR(H812),MINUTE(H812),SECOND(H812)),OFFSET('SLA-parameter DRIFT'!$A$1,0,Q812-1,1000,1))</f>
        <v>#N/A</v>
      </c>
      <c r="S812" s="190" t="e">
        <f ca="1">DATE(YEAR(T812),MONTH(T812),DAY(T812))
+VLOOKUP(TIME(HOUR(T812),MINUTE(T812)-1,0),OFFSET('SLA-parameter DRIFT'!$A$1,2,Q812-1,4,3),3)
+VLOOKUP(TIME(HOUR(T812),MINUTE(T812)-1,0),OFFSET('SLA-parameter DRIFT'!$A$1,2,Q812-1,4,3),2)</f>
        <v>#N/A</v>
      </c>
      <c r="T812" s="191" t="e">
        <f ca="1">VLOOKUP(DATE(YEAR(G812),MONTH(G812),DAY(G812)),Virkedager!C:G,2,0)+
IF(VLOOKUP(DATE(YEAR(G812),MONTH(G812),DAY(G812)),Virkedager!C:G,2,0)=DATE(YEAR(G812),MONTH(G812),DAY(G812)),OFFSET('SLA-parameter DRIFT'!$A$1,R812,Q812-1),OFFSET('SLA-parameter DRIFT'!$A$1,3,Q812-1))</f>
        <v>#N/A</v>
      </c>
      <c r="U812" s="182" t="e">
        <f t="shared" ca="1" si="65"/>
        <v>#N/A</v>
      </c>
      <c r="V812" s="92" t="str">
        <f t="shared" si="61"/>
        <v/>
      </c>
      <c r="W812" s="192"/>
      <c r="Y812" s="193"/>
      <c r="Z812" s="193"/>
    </row>
    <row r="813" spans="2:26" s="60" customFormat="1" ht="15" x14ac:dyDescent="0.25">
      <c r="B813" s="183"/>
      <c r="C813" s="184"/>
      <c r="D813" s="80"/>
      <c r="E813" s="81"/>
      <c r="F813" s="86"/>
      <c r="G813" s="185"/>
      <c r="H813" s="82"/>
      <c r="I813" s="185"/>
      <c r="J813" s="82"/>
      <c r="K813" s="186"/>
      <c r="L813" s="187"/>
      <c r="M813" s="188" t="str">
        <f>IF(ISBLANK(E813),"",IF(E813&lt;&gt;"VULA Basis","Ikke viktig",IF(ISNUMBER(MATCH(D813,Postnummer!A:A,0)),VLOOKUP(D813,Postnummer!A:D,4,0),"Distrikt")))</f>
        <v/>
      </c>
      <c r="N813" s="188">
        <f t="shared" si="62"/>
        <v>0</v>
      </c>
      <c r="O813" s="188">
        <f t="shared" si="63"/>
        <v>0</v>
      </c>
      <c r="P813" s="189" t="str">
        <f t="shared" si="64"/>
        <v/>
      </c>
      <c r="Q813" s="182" t="e">
        <f>MATCH(P813,'SLA-parameter DRIFT'!$2:$2,0)</f>
        <v>#N/A</v>
      </c>
      <c r="R813" s="182" t="e">
        <f ca="1">MATCH(TIME(HOUR(H813),MINUTE(H813),SECOND(H813)),OFFSET('SLA-parameter DRIFT'!$A$1,0,Q813-1,1000,1))</f>
        <v>#N/A</v>
      </c>
      <c r="S813" s="190" t="e">
        <f ca="1">DATE(YEAR(T813),MONTH(T813),DAY(T813))
+VLOOKUP(TIME(HOUR(T813),MINUTE(T813)-1,0),OFFSET('SLA-parameter DRIFT'!$A$1,2,Q813-1,4,3),3)
+VLOOKUP(TIME(HOUR(T813),MINUTE(T813)-1,0),OFFSET('SLA-parameter DRIFT'!$A$1,2,Q813-1,4,3),2)</f>
        <v>#N/A</v>
      </c>
      <c r="T813" s="191" t="e">
        <f ca="1">VLOOKUP(DATE(YEAR(G813),MONTH(G813),DAY(G813)),Virkedager!C:G,2,0)+
IF(VLOOKUP(DATE(YEAR(G813),MONTH(G813),DAY(G813)),Virkedager!C:G,2,0)=DATE(YEAR(G813),MONTH(G813),DAY(G813)),OFFSET('SLA-parameter DRIFT'!$A$1,R813,Q813-1),OFFSET('SLA-parameter DRIFT'!$A$1,3,Q813-1))</f>
        <v>#N/A</v>
      </c>
      <c r="U813" s="182" t="e">
        <f t="shared" ca="1" si="65"/>
        <v>#N/A</v>
      </c>
      <c r="V813" s="92" t="str">
        <f t="shared" si="61"/>
        <v/>
      </c>
      <c r="W813" s="192"/>
      <c r="Y813" s="193"/>
      <c r="Z813" s="193"/>
    </row>
    <row r="814" spans="2:26" s="60" customFormat="1" ht="15" x14ac:dyDescent="0.25">
      <c r="B814" s="183"/>
      <c r="C814" s="184"/>
      <c r="D814" s="80"/>
      <c r="E814" s="81"/>
      <c r="F814" s="86"/>
      <c r="G814" s="185"/>
      <c r="H814" s="82"/>
      <c r="I814" s="185"/>
      <c r="J814" s="82"/>
      <c r="K814" s="186"/>
      <c r="L814" s="187"/>
      <c r="M814" s="188" t="str">
        <f>IF(ISBLANK(E814),"",IF(E814&lt;&gt;"VULA Basis","Ikke viktig",IF(ISNUMBER(MATCH(D814,Postnummer!A:A,0)),VLOOKUP(D814,Postnummer!A:D,4,0),"Distrikt")))</f>
        <v/>
      </c>
      <c r="N814" s="188">
        <f t="shared" si="62"/>
        <v>0</v>
      </c>
      <c r="O814" s="188">
        <f t="shared" si="63"/>
        <v>0</v>
      </c>
      <c r="P814" s="189" t="str">
        <f t="shared" si="64"/>
        <v/>
      </c>
      <c r="Q814" s="182" t="e">
        <f>MATCH(P814,'SLA-parameter DRIFT'!$2:$2,0)</f>
        <v>#N/A</v>
      </c>
      <c r="R814" s="182" t="e">
        <f ca="1">MATCH(TIME(HOUR(H814),MINUTE(H814),SECOND(H814)),OFFSET('SLA-parameter DRIFT'!$A$1,0,Q814-1,1000,1))</f>
        <v>#N/A</v>
      </c>
      <c r="S814" s="190" t="e">
        <f ca="1">DATE(YEAR(T814),MONTH(T814),DAY(T814))
+VLOOKUP(TIME(HOUR(T814),MINUTE(T814)-1,0),OFFSET('SLA-parameter DRIFT'!$A$1,2,Q814-1,4,3),3)
+VLOOKUP(TIME(HOUR(T814),MINUTE(T814)-1,0),OFFSET('SLA-parameter DRIFT'!$A$1,2,Q814-1,4,3),2)</f>
        <v>#N/A</v>
      </c>
      <c r="T814" s="191" t="e">
        <f ca="1">VLOOKUP(DATE(YEAR(G814),MONTH(G814),DAY(G814)),Virkedager!C:G,2,0)+
IF(VLOOKUP(DATE(YEAR(G814),MONTH(G814),DAY(G814)),Virkedager!C:G,2,0)=DATE(YEAR(G814),MONTH(G814),DAY(G814)),OFFSET('SLA-parameter DRIFT'!$A$1,R814,Q814-1),OFFSET('SLA-parameter DRIFT'!$A$1,3,Q814-1))</f>
        <v>#N/A</v>
      </c>
      <c r="U814" s="182" t="e">
        <f t="shared" ca="1" si="65"/>
        <v>#N/A</v>
      </c>
      <c r="V814" s="92" t="str">
        <f t="shared" si="61"/>
        <v/>
      </c>
      <c r="W814" s="192"/>
      <c r="Y814" s="193"/>
      <c r="Z814" s="193"/>
    </row>
    <row r="815" spans="2:26" s="60" customFormat="1" ht="15" x14ac:dyDescent="0.25">
      <c r="B815" s="183"/>
      <c r="C815" s="184"/>
      <c r="D815" s="80"/>
      <c r="E815" s="81"/>
      <c r="F815" s="86"/>
      <c r="G815" s="185"/>
      <c r="H815" s="82"/>
      <c r="I815" s="185"/>
      <c r="J815" s="82"/>
      <c r="K815" s="186"/>
      <c r="L815" s="187"/>
      <c r="M815" s="188" t="str">
        <f>IF(ISBLANK(E815),"",IF(E815&lt;&gt;"VULA Basis","Ikke viktig",IF(ISNUMBER(MATCH(D815,Postnummer!A:A,0)),VLOOKUP(D815,Postnummer!A:D,4,0),"Distrikt")))</f>
        <v/>
      </c>
      <c r="N815" s="188">
        <f t="shared" si="62"/>
        <v>0</v>
      </c>
      <c r="O815" s="188">
        <f t="shared" si="63"/>
        <v>0</v>
      </c>
      <c r="P815" s="189" t="str">
        <f t="shared" si="64"/>
        <v/>
      </c>
      <c r="Q815" s="182" t="e">
        <f>MATCH(P815,'SLA-parameter DRIFT'!$2:$2,0)</f>
        <v>#N/A</v>
      </c>
      <c r="R815" s="182" t="e">
        <f ca="1">MATCH(TIME(HOUR(H815),MINUTE(H815),SECOND(H815)),OFFSET('SLA-parameter DRIFT'!$A$1,0,Q815-1,1000,1))</f>
        <v>#N/A</v>
      </c>
      <c r="S815" s="190" t="e">
        <f ca="1">DATE(YEAR(T815),MONTH(T815),DAY(T815))
+VLOOKUP(TIME(HOUR(T815),MINUTE(T815)-1,0),OFFSET('SLA-parameter DRIFT'!$A$1,2,Q815-1,4,3),3)
+VLOOKUP(TIME(HOUR(T815),MINUTE(T815)-1,0),OFFSET('SLA-parameter DRIFT'!$A$1,2,Q815-1,4,3),2)</f>
        <v>#N/A</v>
      </c>
      <c r="T815" s="191" t="e">
        <f ca="1">VLOOKUP(DATE(YEAR(G815),MONTH(G815),DAY(G815)),Virkedager!C:G,2,0)+
IF(VLOOKUP(DATE(YEAR(G815),MONTH(G815),DAY(G815)),Virkedager!C:G,2,0)=DATE(YEAR(G815),MONTH(G815),DAY(G815)),OFFSET('SLA-parameter DRIFT'!$A$1,R815,Q815-1),OFFSET('SLA-parameter DRIFT'!$A$1,3,Q815-1))</f>
        <v>#N/A</v>
      </c>
      <c r="U815" s="182" t="e">
        <f t="shared" ca="1" si="65"/>
        <v>#N/A</v>
      </c>
      <c r="V815" s="92" t="str">
        <f t="shared" si="61"/>
        <v/>
      </c>
      <c r="W815" s="192"/>
      <c r="Y815" s="193"/>
      <c r="Z815" s="193"/>
    </row>
    <row r="816" spans="2:26" s="60" customFormat="1" ht="15" x14ac:dyDescent="0.25">
      <c r="B816" s="183"/>
      <c r="C816" s="184"/>
      <c r="D816" s="80"/>
      <c r="E816" s="81"/>
      <c r="F816" s="86"/>
      <c r="G816" s="185"/>
      <c r="H816" s="82"/>
      <c r="I816" s="185"/>
      <c r="J816" s="82"/>
      <c r="K816" s="186"/>
      <c r="L816" s="187"/>
      <c r="M816" s="188" t="str">
        <f>IF(ISBLANK(E816),"",IF(E816&lt;&gt;"VULA Basis","Ikke viktig",IF(ISNUMBER(MATCH(D816,Postnummer!A:A,0)),VLOOKUP(D816,Postnummer!A:D,4,0),"Distrikt")))</f>
        <v/>
      </c>
      <c r="N816" s="188">
        <f t="shared" si="62"/>
        <v>0</v>
      </c>
      <c r="O816" s="188">
        <f t="shared" si="63"/>
        <v>0</v>
      </c>
      <c r="P816" s="189" t="str">
        <f t="shared" si="64"/>
        <v/>
      </c>
      <c r="Q816" s="182" t="e">
        <f>MATCH(P816,'SLA-parameter DRIFT'!$2:$2,0)</f>
        <v>#N/A</v>
      </c>
      <c r="R816" s="182" t="e">
        <f ca="1">MATCH(TIME(HOUR(H816),MINUTE(H816),SECOND(H816)),OFFSET('SLA-parameter DRIFT'!$A$1,0,Q816-1,1000,1))</f>
        <v>#N/A</v>
      </c>
      <c r="S816" s="190" t="e">
        <f ca="1">DATE(YEAR(T816),MONTH(T816),DAY(T816))
+VLOOKUP(TIME(HOUR(T816),MINUTE(T816)-1,0),OFFSET('SLA-parameter DRIFT'!$A$1,2,Q816-1,4,3),3)
+VLOOKUP(TIME(HOUR(T816),MINUTE(T816)-1,0),OFFSET('SLA-parameter DRIFT'!$A$1,2,Q816-1,4,3),2)</f>
        <v>#N/A</v>
      </c>
      <c r="T816" s="191" t="e">
        <f ca="1">VLOOKUP(DATE(YEAR(G816),MONTH(G816),DAY(G816)),Virkedager!C:G,2,0)+
IF(VLOOKUP(DATE(YEAR(G816),MONTH(G816),DAY(G816)),Virkedager!C:G,2,0)=DATE(YEAR(G816),MONTH(G816),DAY(G816)),OFFSET('SLA-parameter DRIFT'!$A$1,R816,Q816-1),OFFSET('SLA-parameter DRIFT'!$A$1,3,Q816-1))</f>
        <v>#N/A</v>
      </c>
      <c r="U816" s="182" t="e">
        <f t="shared" ca="1" si="65"/>
        <v>#N/A</v>
      </c>
      <c r="V816" s="92" t="str">
        <f t="shared" si="61"/>
        <v/>
      </c>
      <c r="W816" s="192"/>
      <c r="Y816" s="193"/>
      <c r="Z816" s="193"/>
    </row>
    <row r="817" spans="2:26" s="60" customFormat="1" ht="15" x14ac:dyDescent="0.25">
      <c r="B817" s="183"/>
      <c r="C817" s="184"/>
      <c r="D817" s="80"/>
      <c r="E817" s="81"/>
      <c r="F817" s="86"/>
      <c r="G817" s="185"/>
      <c r="H817" s="82"/>
      <c r="I817" s="185"/>
      <c r="J817" s="82"/>
      <c r="K817" s="186"/>
      <c r="L817" s="187"/>
      <c r="M817" s="188" t="str">
        <f>IF(ISBLANK(E817),"",IF(E817&lt;&gt;"VULA Basis","Ikke viktig",IF(ISNUMBER(MATCH(D817,Postnummer!A:A,0)),VLOOKUP(D817,Postnummer!A:D,4,0),"Distrikt")))</f>
        <v/>
      </c>
      <c r="N817" s="188">
        <f t="shared" si="62"/>
        <v>0</v>
      </c>
      <c r="O817" s="188">
        <f t="shared" si="63"/>
        <v>0</v>
      </c>
      <c r="P817" s="189" t="str">
        <f t="shared" si="64"/>
        <v/>
      </c>
      <c r="Q817" s="182" t="e">
        <f>MATCH(P817,'SLA-parameter DRIFT'!$2:$2,0)</f>
        <v>#N/A</v>
      </c>
      <c r="R817" s="182" t="e">
        <f ca="1">MATCH(TIME(HOUR(H817),MINUTE(H817),SECOND(H817)),OFFSET('SLA-parameter DRIFT'!$A$1,0,Q817-1,1000,1))</f>
        <v>#N/A</v>
      </c>
      <c r="S817" s="190" t="e">
        <f ca="1">DATE(YEAR(T817),MONTH(T817),DAY(T817))
+VLOOKUP(TIME(HOUR(T817),MINUTE(T817)-1,0),OFFSET('SLA-parameter DRIFT'!$A$1,2,Q817-1,4,3),3)
+VLOOKUP(TIME(HOUR(T817),MINUTE(T817)-1,0),OFFSET('SLA-parameter DRIFT'!$A$1,2,Q817-1,4,3),2)</f>
        <v>#N/A</v>
      </c>
      <c r="T817" s="191" t="e">
        <f ca="1">VLOOKUP(DATE(YEAR(G817),MONTH(G817),DAY(G817)),Virkedager!C:G,2,0)+
IF(VLOOKUP(DATE(YEAR(G817),MONTH(G817),DAY(G817)),Virkedager!C:G,2,0)=DATE(YEAR(G817),MONTH(G817),DAY(G817)),OFFSET('SLA-parameter DRIFT'!$A$1,R817,Q817-1),OFFSET('SLA-parameter DRIFT'!$A$1,3,Q817-1))</f>
        <v>#N/A</v>
      </c>
      <c r="U817" s="182" t="e">
        <f t="shared" ca="1" si="65"/>
        <v>#N/A</v>
      </c>
      <c r="V817" s="92" t="str">
        <f t="shared" si="61"/>
        <v/>
      </c>
      <c r="W817" s="192"/>
      <c r="Y817" s="193"/>
      <c r="Z817" s="193"/>
    </row>
    <row r="818" spans="2:26" s="60" customFormat="1" ht="15" x14ac:dyDescent="0.25">
      <c r="B818" s="183"/>
      <c r="C818" s="184"/>
      <c r="D818" s="80"/>
      <c r="E818" s="81"/>
      <c r="F818" s="86"/>
      <c r="G818" s="185"/>
      <c r="H818" s="82"/>
      <c r="I818" s="185"/>
      <c r="J818" s="82"/>
      <c r="K818" s="186"/>
      <c r="L818" s="187"/>
      <c r="M818" s="188" t="str">
        <f>IF(ISBLANK(E818),"",IF(E818&lt;&gt;"VULA Basis","Ikke viktig",IF(ISNUMBER(MATCH(D818,Postnummer!A:A,0)),VLOOKUP(D818,Postnummer!A:D,4,0),"Distrikt")))</f>
        <v/>
      </c>
      <c r="N818" s="188">
        <f t="shared" si="62"/>
        <v>0</v>
      </c>
      <c r="O818" s="188">
        <f t="shared" si="63"/>
        <v>0</v>
      </c>
      <c r="P818" s="189" t="str">
        <f t="shared" si="64"/>
        <v/>
      </c>
      <c r="Q818" s="182" t="e">
        <f>MATCH(P818,'SLA-parameter DRIFT'!$2:$2,0)</f>
        <v>#N/A</v>
      </c>
      <c r="R818" s="182" t="e">
        <f ca="1">MATCH(TIME(HOUR(H818),MINUTE(H818),SECOND(H818)),OFFSET('SLA-parameter DRIFT'!$A$1,0,Q818-1,1000,1))</f>
        <v>#N/A</v>
      </c>
      <c r="S818" s="190" t="e">
        <f ca="1">DATE(YEAR(T818),MONTH(T818),DAY(T818))
+VLOOKUP(TIME(HOUR(T818),MINUTE(T818)-1,0),OFFSET('SLA-parameter DRIFT'!$A$1,2,Q818-1,4,3),3)
+VLOOKUP(TIME(HOUR(T818),MINUTE(T818)-1,0),OFFSET('SLA-parameter DRIFT'!$A$1,2,Q818-1,4,3),2)</f>
        <v>#N/A</v>
      </c>
      <c r="T818" s="191" t="e">
        <f ca="1">VLOOKUP(DATE(YEAR(G818),MONTH(G818),DAY(G818)),Virkedager!C:G,2,0)+
IF(VLOOKUP(DATE(YEAR(G818),MONTH(G818),DAY(G818)),Virkedager!C:G,2,0)=DATE(YEAR(G818),MONTH(G818),DAY(G818)),OFFSET('SLA-parameter DRIFT'!$A$1,R818,Q818-1),OFFSET('SLA-parameter DRIFT'!$A$1,3,Q818-1))</f>
        <v>#N/A</v>
      </c>
      <c r="U818" s="182" t="e">
        <f t="shared" ca="1" si="65"/>
        <v>#N/A</v>
      </c>
      <c r="V818" s="92" t="str">
        <f t="shared" si="61"/>
        <v/>
      </c>
      <c r="W818" s="192"/>
      <c r="Y818" s="193"/>
      <c r="Z818" s="193"/>
    </row>
    <row r="819" spans="2:26" s="60" customFormat="1" ht="15" x14ac:dyDescent="0.25">
      <c r="B819" s="183"/>
      <c r="C819" s="184"/>
      <c r="D819" s="80"/>
      <c r="E819" s="81"/>
      <c r="F819" s="86"/>
      <c r="G819" s="185"/>
      <c r="H819" s="82"/>
      <c r="I819" s="185"/>
      <c r="J819" s="82"/>
      <c r="K819" s="186"/>
      <c r="L819" s="187"/>
      <c r="M819" s="188" t="str">
        <f>IF(ISBLANK(E819),"",IF(E819&lt;&gt;"VULA Basis","Ikke viktig",IF(ISNUMBER(MATCH(D819,Postnummer!A:A,0)),VLOOKUP(D819,Postnummer!A:D,4,0),"Distrikt")))</f>
        <v/>
      </c>
      <c r="N819" s="188">
        <f t="shared" si="62"/>
        <v>0</v>
      </c>
      <c r="O819" s="188">
        <f t="shared" si="63"/>
        <v>0</v>
      </c>
      <c r="P819" s="189" t="str">
        <f t="shared" si="64"/>
        <v/>
      </c>
      <c r="Q819" s="182" t="e">
        <f>MATCH(P819,'SLA-parameter DRIFT'!$2:$2,0)</f>
        <v>#N/A</v>
      </c>
      <c r="R819" s="182" t="e">
        <f ca="1">MATCH(TIME(HOUR(H819),MINUTE(H819),SECOND(H819)),OFFSET('SLA-parameter DRIFT'!$A$1,0,Q819-1,1000,1))</f>
        <v>#N/A</v>
      </c>
      <c r="S819" s="190" t="e">
        <f ca="1">DATE(YEAR(T819),MONTH(T819),DAY(T819))
+VLOOKUP(TIME(HOUR(T819),MINUTE(T819)-1,0),OFFSET('SLA-parameter DRIFT'!$A$1,2,Q819-1,4,3),3)
+VLOOKUP(TIME(HOUR(T819),MINUTE(T819)-1,0),OFFSET('SLA-parameter DRIFT'!$A$1,2,Q819-1,4,3),2)</f>
        <v>#N/A</v>
      </c>
      <c r="T819" s="191" t="e">
        <f ca="1">VLOOKUP(DATE(YEAR(G819),MONTH(G819),DAY(G819)),Virkedager!C:G,2,0)+
IF(VLOOKUP(DATE(YEAR(G819),MONTH(G819),DAY(G819)),Virkedager!C:G,2,0)=DATE(YEAR(G819),MONTH(G819),DAY(G819)),OFFSET('SLA-parameter DRIFT'!$A$1,R819,Q819-1),OFFSET('SLA-parameter DRIFT'!$A$1,3,Q819-1))</f>
        <v>#N/A</v>
      </c>
      <c r="U819" s="182" t="e">
        <f t="shared" ca="1" si="65"/>
        <v>#N/A</v>
      </c>
      <c r="V819" s="92" t="str">
        <f t="shared" si="61"/>
        <v/>
      </c>
      <c r="W819" s="192"/>
      <c r="Y819" s="193"/>
      <c r="Z819" s="193"/>
    </row>
    <row r="820" spans="2:26" s="60" customFormat="1" ht="15" x14ac:dyDescent="0.25">
      <c r="B820" s="183"/>
      <c r="C820" s="184"/>
      <c r="D820" s="80"/>
      <c r="E820" s="81"/>
      <c r="F820" s="86"/>
      <c r="G820" s="185"/>
      <c r="H820" s="82"/>
      <c r="I820" s="185"/>
      <c r="J820" s="82"/>
      <c r="K820" s="186"/>
      <c r="L820" s="187"/>
      <c r="M820" s="188" t="str">
        <f>IF(ISBLANK(E820),"",IF(E820&lt;&gt;"VULA Basis","Ikke viktig",IF(ISNUMBER(MATCH(D820,Postnummer!A:A,0)),VLOOKUP(D820,Postnummer!A:D,4,0),"Distrikt")))</f>
        <v/>
      </c>
      <c r="N820" s="188">
        <f t="shared" si="62"/>
        <v>0</v>
      </c>
      <c r="O820" s="188">
        <f t="shared" si="63"/>
        <v>0</v>
      </c>
      <c r="P820" s="189" t="str">
        <f t="shared" si="64"/>
        <v/>
      </c>
      <c r="Q820" s="182" t="e">
        <f>MATCH(P820,'SLA-parameter DRIFT'!$2:$2,0)</f>
        <v>#N/A</v>
      </c>
      <c r="R820" s="182" t="e">
        <f ca="1">MATCH(TIME(HOUR(H820),MINUTE(H820),SECOND(H820)),OFFSET('SLA-parameter DRIFT'!$A$1,0,Q820-1,1000,1))</f>
        <v>#N/A</v>
      </c>
      <c r="S820" s="190" t="e">
        <f ca="1">DATE(YEAR(T820),MONTH(T820),DAY(T820))
+VLOOKUP(TIME(HOUR(T820),MINUTE(T820)-1,0),OFFSET('SLA-parameter DRIFT'!$A$1,2,Q820-1,4,3),3)
+VLOOKUP(TIME(HOUR(T820),MINUTE(T820)-1,0),OFFSET('SLA-parameter DRIFT'!$A$1,2,Q820-1,4,3),2)</f>
        <v>#N/A</v>
      </c>
      <c r="T820" s="191" t="e">
        <f ca="1">VLOOKUP(DATE(YEAR(G820),MONTH(G820),DAY(G820)),Virkedager!C:G,2,0)+
IF(VLOOKUP(DATE(YEAR(G820),MONTH(G820),DAY(G820)),Virkedager!C:G,2,0)=DATE(YEAR(G820),MONTH(G820),DAY(G820)),OFFSET('SLA-parameter DRIFT'!$A$1,R820,Q820-1),OFFSET('SLA-parameter DRIFT'!$A$1,3,Q820-1))</f>
        <v>#N/A</v>
      </c>
      <c r="U820" s="182" t="e">
        <f t="shared" ca="1" si="65"/>
        <v>#N/A</v>
      </c>
      <c r="V820" s="92" t="str">
        <f t="shared" si="61"/>
        <v/>
      </c>
      <c r="W820" s="192"/>
      <c r="Y820" s="193"/>
      <c r="Z820" s="193"/>
    </row>
    <row r="821" spans="2:26" s="60" customFormat="1" ht="15" x14ac:dyDescent="0.25">
      <c r="B821" s="183"/>
      <c r="C821" s="184"/>
      <c r="D821" s="80"/>
      <c r="E821" s="81"/>
      <c r="F821" s="86"/>
      <c r="G821" s="185"/>
      <c r="H821" s="82"/>
      <c r="I821" s="185"/>
      <c r="J821" s="82"/>
      <c r="K821" s="186"/>
      <c r="L821" s="187"/>
      <c r="M821" s="188" t="str">
        <f>IF(ISBLANK(E821),"",IF(E821&lt;&gt;"VULA Basis","Ikke viktig",IF(ISNUMBER(MATCH(D821,Postnummer!A:A,0)),VLOOKUP(D821,Postnummer!A:D,4,0),"Distrikt")))</f>
        <v/>
      </c>
      <c r="N821" s="188">
        <f t="shared" si="62"/>
        <v>0</v>
      </c>
      <c r="O821" s="188">
        <f t="shared" si="63"/>
        <v>0</v>
      </c>
      <c r="P821" s="189" t="str">
        <f t="shared" si="64"/>
        <v/>
      </c>
      <c r="Q821" s="182" t="e">
        <f>MATCH(P821,'SLA-parameter DRIFT'!$2:$2,0)</f>
        <v>#N/A</v>
      </c>
      <c r="R821" s="182" t="e">
        <f ca="1">MATCH(TIME(HOUR(H821),MINUTE(H821),SECOND(H821)),OFFSET('SLA-parameter DRIFT'!$A$1,0,Q821-1,1000,1))</f>
        <v>#N/A</v>
      </c>
      <c r="S821" s="190" t="e">
        <f ca="1">DATE(YEAR(T821),MONTH(T821),DAY(T821))
+VLOOKUP(TIME(HOUR(T821),MINUTE(T821)-1,0),OFFSET('SLA-parameter DRIFT'!$A$1,2,Q821-1,4,3),3)
+VLOOKUP(TIME(HOUR(T821),MINUTE(T821)-1,0),OFFSET('SLA-parameter DRIFT'!$A$1,2,Q821-1,4,3),2)</f>
        <v>#N/A</v>
      </c>
      <c r="T821" s="191" t="e">
        <f ca="1">VLOOKUP(DATE(YEAR(G821),MONTH(G821),DAY(G821)),Virkedager!C:G,2,0)+
IF(VLOOKUP(DATE(YEAR(G821),MONTH(G821),DAY(G821)),Virkedager!C:G,2,0)=DATE(YEAR(G821),MONTH(G821),DAY(G821)),OFFSET('SLA-parameter DRIFT'!$A$1,R821,Q821-1),OFFSET('SLA-parameter DRIFT'!$A$1,3,Q821-1))</f>
        <v>#N/A</v>
      </c>
      <c r="U821" s="182" t="e">
        <f t="shared" ca="1" si="65"/>
        <v>#N/A</v>
      </c>
      <c r="V821" s="92" t="str">
        <f t="shared" si="61"/>
        <v/>
      </c>
      <c r="W821" s="192"/>
      <c r="Y821" s="193"/>
      <c r="Z821" s="193"/>
    </row>
    <row r="822" spans="2:26" s="60" customFormat="1" ht="15" x14ac:dyDescent="0.25">
      <c r="B822" s="183"/>
      <c r="C822" s="184"/>
      <c r="D822" s="80"/>
      <c r="E822" s="81"/>
      <c r="F822" s="86"/>
      <c r="G822" s="185"/>
      <c r="H822" s="82"/>
      <c r="I822" s="185"/>
      <c r="J822" s="82"/>
      <c r="K822" s="186"/>
      <c r="L822" s="187"/>
      <c r="M822" s="188" t="str">
        <f>IF(ISBLANK(E822),"",IF(E822&lt;&gt;"VULA Basis","Ikke viktig",IF(ISNUMBER(MATCH(D822,Postnummer!A:A,0)),VLOOKUP(D822,Postnummer!A:D,4,0),"Distrikt")))</f>
        <v/>
      </c>
      <c r="N822" s="188">
        <f t="shared" si="62"/>
        <v>0</v>
      </c>
      <c r="O822" s="188">
        <f t="shared" si="63"/>
        <v>0</v>
      </c>
      <c r="P822" s="189" t="str">
        <f t="shared" si="64"/>
        <v/>
      </c>
      <c r="Q822" s="182" t="e">
        <f>MATCH(P822,'SLA-parameter DRIFT'!$2:$2,0)</f>
        <v>#N/A</v>
      </c>
      <c r="R822" s="182" t="e">
        <f ca="1">MATCH(TIME(HOUR(H822),MINUTE(H822),SECOND(H822)),OFFSET('SLA-parameter DRIFT'!$A$1,0,Q822-1,1000,1))</f>
        <v>#N/A</v>
      </c>
      <c r="S822" s="190" t="e">
        <f ca="1">DATE(YEAR(T822),MONTH(T822),DAY(T822))
+VLOOKUP(TIME(HOUR(T822),MINUTE(T822)-1,0),OFFSET('SLA-parameter DRIFT'!$A$1,2,Q822-1,4,3),3)
+VLOOKUP(TIME(HOUR(T822),MINUTE(T822)-1,0),OFFSET('SLA-parameter DRIFT'!$A$1,2,Q822-1,4,3),2)</f>
        <v>#N/A</v>
      </c>
      <c r="T822" s="191" t="e">
        <f ca="1">VLOOKUP(DATE(YEAR(G822),MONTH(G822),DAY(G822)),Virkedager!C:G,2,0)+
IF(VLOOKUP(DATE(YEAR(G822),MONTH(G822),DAY(G822)),Virkedager!C:G,2,0)=DATE(YEAR(G822),MONTH(G822),DAY(G822)),OFFSET('SLA-parameter DRIFT'!$A$1,R822,Q822-1),OFFSET('SLA-parameter DRIFT'!$A$1,3,Q822-1))</f>
        <v>#N/A</v>
      </c>
      <c r="U822" s="182" t="e">
        <f t="shared" ca="1" si="65"/>
        <v>#N/A</v>
      </c>
      <c r="V822" s="92" t="str">
        <f t="shared" si="61"/>
        <v/>
      </c>
      <c r="W822" s="192"/>
      <c r="Y822" s="193"/>
      <c r="Z822" s="193"/>
    </row>
    <row r="823" spans="2:26" s="60" customFormat="1" ht="15" x14ac:dyDescent="0.25">
      <c r="B823" s="183"/>
      <c r="C823" s="184"/>
      <c r="D823" s="80"/>
      <c r="E823" s="81"/>
      <c r="F823" s="86"/>
      <c r="G823" s="185"/>
      <c r="H823" s="82"/>
      <c r="I823" s="185"/>
      <c r="J823" s="82"/>
      <c r="K823" s="186"/>
      <c r="L823" s="187"/>
      <c r="M823" s="188" t="str">
        <f>IF(ISBLANK(E823),"",IF(E823&lt;&gt;"VULA Basis","Ikke viktig",IF(ISNUMBER(MATCH(D823,Postnummer!A:A,0)),VLOOKUP(D823,Postnummer!A:D,4,0),"Distrikt")))</f>
        <v/>
      </c>
      <c r="N823" s="188">
        <f t="shared" si="62"/>
        <v>0</v>
      </c>
      <c r="O823" s="188">
        <f t="shared" si="63"/>
        <v>0</v>
      </c>
      <c r="P823" s="189" t="str">
        <f t="shared" si="64"/>
        <v/>
      </c>
      <c r="Q823" s="182" t="e">
        <f>MATCH(P823,'SLA-parameter DRIFT'!$2:$2,0)</f>
        <v>#N/A</v>
      </c>
      <c r="R823" s="182" t="e">
        <f ca="1">MATCH(TIME(HOUR(H823),MINUTE(H823),SECOND(H823)),OFFSET('SLA-parameter DRIFT'!$A$1,0,Q823-1,1000,1))</f>
        <v>#N/A</v>
      </c>
      <c r="S823" s="190" t="e">
        <f ca="1">DATE(YEAR(T823),MONTH(T823),DAY(T823))
+VLOOKUP(TIME(HOUR(T823),MINUTE(T823)-1,0),OFFSET('SLA-parameter DRIFT'!$A$1,2,Q823-1,4,3),3)
+VLOOKUP(TIME(HOUR(T823),MINUTE(T823)-1,0),OFFSET('SLA-parameter DRIFT'!$A$1,2,Q823-1,4,3),2)</f>
        <v>#N/A</v>
      </c>
      <c r="T823" s="191" t="e">
        <f ca="1">VLOOKUP(DATE(YEAR(G823),MONTH(G823),DAY(G823)),Virkedager!C:G,2,0)+
IF(VLOOKUP(DATE(YEAR(G823),MONTH(G823),DAY(G823)),Virkedager!C:G,2,0)=DATE(YEAR(G823),MONTH(G823),DAY(G823)),OFFSET('SLA-parameter DRIFT'!$A$1,R823,Q823-1),OFFSET('SLA-parameter DRIFT'!$A$1,3,Q823-1))</f>
        <v>#N/A</v>
      </c>
      <c r="U823" s="182" t="e">
        <f t="shared" ca="1" si="65"/>
        <v>#N/A</v>
      </c>
      <c r="V823" s="92" t="str">
        <f t="shared" si="61"/>
        <v/>
      </c>
      <c r="W823" s="192"/>
      <c r="Y823" s="193"/>
      <c r="Z823" s="193"/>
    </row>
    <row r="824" spans="2:26" s="60" customFormat="1" ht="15" x14ac:dyDescent="0.25">
      <c r="B824" s="183"/>
      <c r="C824" s="184"/>
      <c r="D824" s="80"/>
      <c r="E824" s="81"/>
      <c r="F824" s="86"/>
      <c r="G824" s="185"/>
      <c r="H824" s="82"/>
      <c r="I824" s="185"/>
      <c r="J824" s="82"/>
      <c r="K824" s="186"/>
      <c r="L824" s="187"/>
      <c r="M824" s="188" t="str">
        <f>IF(ISBLANK(E824),"",IF(E824&lt;&gt;"VULA Basis","Ikke viktig",IF(ISNUMBER(MATCH(D824,Postnummer!A:A,0)),VLOOKUP(D824,Postnummer!A:D,4,0),"Distrikt")))</f>
        <v/>
      </c>
      <c r="N824" s="188">
        <f t="shared" si="62"/>
        <v>0</v>
      </c>
      <c r="O824" s="188">
        <f t="shared" si="63"/>
        <v>0</v>
      </c>
      <c r="P824" s="189" t="str">
        <f t="shared" si="64"/>
        <v/>
      </c>
      <c r="Q824" s="182" t="e">
        <f>MATCH(P824,'SLA-parameter DRIFT'!$2:$2,0)</f>
        <v>#N/A</v>
      </c>
      <c r="R824" s="182" t="e">
        <f ca="1">MATCH(TIME(HOUR(H824),MINUTE(H824),SECOND(H824)),OFFSET('SLA-parameter DRIFT'!$A$1,0,Q824-1,1000,1))</f>
        <v>#N/A</v>
      </c>
      <c r="S824" s="190" t="e">
        <f ca="1">DATE(YEAR(T824),MONTH(T824),DAY(T824))
+VLOOKUP(TIME(HOUR(T824),MINUTE(T824)-1,0),OFFSET('SLA-parameter DRIFT'!$A$1,2,Q824-1,4,3),3)
+VLOOKUP(TIME(HOUR(T824),MINUTE(T824)-1,0),OFFSET('SLA-parameter DRIFT'!$A$1,2,Q824-1,4,3),2)</f>
        <v>#N/A</v>
      </c>
      <c r="T824" s="191" t="e">
        <f ca="1">VLOOKUP(DATE(YEAR(G824),MONTH(G824),DAY(G824)),Virkedager!C:G,2,0)+
IF(VLOOKUP(DATE(YEAR(G824),MONTH(G824),DAY(G824)),Virkedager!C:G,2,0)=DATE(YEAR(G824),MONTH(G824),DAY(G824)),OFFSET('SLA-parameter DRIFT'!$A$1,R824,Q824-1),OFFSET('SLA-parameter DRIFT'!$A$1,3,Q824-1))</f>
        <v>#N/A</v>
      </c>
      <c r="U824" s="182" t="e">
        <f t="shared" ca="1" si="65"/>
        <v>#N/A</v>
      </c>
      <c r="V824" s="92" t="str">
        <f t="shared" si="61"/>
        <v/>
      </c>
      <c r="W824" s="192"/>
      <c r="Y824" s="193"/>
      <c r="Z824" s="193"/>
    </row>
    <row r="825" spans="2:26" s="60" customFormat="1" ht="15" x14ac:dyDescent="0.25">
      <c r="B825" s="183"/>
      <c r="C825" s="184"/>
      <c r="D825" s="80"/>
      <c r="E825" s="81"/>
      <c r="F825" s="86"/>
      <c r="G825" s="185"/>
      <c r="H825" s="82"/>
      <c r="I825" s="185"/>
      <c r="J825" s="82"/>
      <c r="K825" s="186"/>
      <c r="L825" s="187"/>
      <c r="M825" s="188" t="str">
        <f>IF(ISBLANK(E825),"",IF(E825&lt;&gt;"VULA Basis","Ikke viktig",IF(ISNUMBER(MATCH(D825,Postnummer!A:A,0)),VLOOKUP(D825,Postnummer!A:D,4,0),"Distrikt")))</f>
        <v/>
      </c>
      <c r="N825" s="188">
        <f t="shared" si="62"/>
        <v>0</v>
      </c>
      <c r="O825" s="188">
        <f t="shared" si="63"/>
        <v>0</v>
      </c>
      <c r="P825" s="189" t="str">
        <f t="shared" si="64"/>
        <v/>
      </c>
      <c r="Q825" s="182" t="e">
        <f>MATCH(P825,'SLA-parameter DRIFT'!$2:$2,0)</f>
        <v>#N/A</v>
      </c>
      <c r="R825" s="182" t="e">
        <f ca="1">MATCH(TIME(HOUR(H825),MINUTE(H825),SECOND(H825)),OFFSET('SLA-parameter DRIFT'!$A$1,0,Q825-1,1000,1))</f>
        <v>#N/A</v>
      </c>
      <c r="S825" s="190" t="e">
        <f ca="1">DATE(YEAR(T825),MONTH(T825),DAY(T825))
+VLOOKUP(TIME(HOUR(T825),MINUTE(T825)-1,0),OFFSET('SLA-parameter DRIFT'!$A$1,2,Q825-1,4,3),3)
+VLOOKUP(TIME(HOUR(T825),MINUTE(T825)-1,0),OFFSET('SLA-parameter DRIFT'!$A$1,2,Q825-1,4,3),2)</f>
        <v>#N/A</v>
      </c>
      <c r="T825" s="191" t="e">
        <f ca="1">VLOOKUP(DATE(YEAR(G825),MONTH(G825),DAY(G825)),Virkedager!C:G,2,0)+
IF(VLOOKUP(DATE(YEAR(G825),MONTH(G825),DAY(G825)),Virkedager!C:G,2,0)=DATE(YEAR(G825),MONTH(G825),DAY(G825)),OFFSET('SLA-parameter DRIFT'!$A$1,R825,Q825-1),OFFSET('SLA-parameter DRIFT'!$A$1,3,Q825-1))</f>
        <v>#N/A</v>
      </c>
      <c r="U825" s="182" t="e">
        <f t="shared" ca="1" si="65"/>
        <v>#N/A</v>
      </c>
      <c r="V825" s="92" t="str">
        <f t="shared" si="61"/>
        <v/>
      </c>
      <c r="W825" s="192"/>
      <c r="Y825" s="193"/>
      <c r="Z825" s="193"/>
    </row>
    <row r="826" spans="2:26" s="60" customFormat="1" ht="15" x14ac:dyDescent="0.25">
      <c r="B826" s="183"/>
      <c r="C826" s="184"/>
      <c r="D826" s="80"/>
      <c r="E826" s="81"/>
      <c r="F826" s="86"/>
      <c r="G826" s="185"/>
      <c r="H826" s="82"/>
      <c r="I826" s="185"/>
      <c r="J826" s="82"/>
      <c r="K826" s="186"/>
      <c r="L826" s="187"/>
      <c r="M826" s="188" t="str">
        <f>IF(ISBLANK(E826),"",IF(E826&lt;&gt;"VULA Basis","Ikke viktig",IF(ISNUMBER(MATCH(D826,Postnummer!A:A,0)),VLOOKUP(D826,Postnummer!A:D,4,0),"Distrikt")))</f>
        <v/>
      </c>
      <c r="N826" s="188">
        <f t="shared" si="62"/>
        <v>0</v>
      </c>
      <c r="O826" s="188">
        <f t="shared" si="63"/>
        <v>0</v>
      </c>
      <c r="P826" s="189" t="str">
        <f t="shared" si="64"/>
        <v/>
      </c>
      <c r="Q826" s="182" t="e">
        <f>MATCH(P826,'SLA-parameter DRIFT'!$2:$2,0)</f>
        <v>#N/A</v>
      </c>
      <c r="R826" s="182" t="e">
        <f ca="1">MATCH(TIME(HOUR(H826),MINUTE(H826),SECOND(H826)),OFFSET('SLA-parameter DRIFT'!$A$1,0,Q826-1,1000,1))</f>
        <v>#N/A</v>
      </c>
      <c r="S826" s="190" t="e">
        <f ca="1">DATE(YEAR(T826),MONTH(T826),DAY(T826))
+VLOOKUP(TIME(HOUR(T826),MINUTE(T826)-1,0),OFFSET('SLA-parameter DRIFT'!$A$1,2,Q826-1,4,3),3)
+VLOOKUP(TIME(HOUR(T826),MINUTE(T826)-1,0),OFFSET('SLA-parameter DRIFT'!$A$1,2,Q826-1,4,3),2)</f>
        <v>#N/A</v>
      </c>
      <c r="T826" s="191" t="e">
        <f ca="1">VLOOKUP(DATE(YEAR(G826),MONTH(G826),DAY(G826)),Virkedager!C:G,2,0)+
IF(VLOOKUP(DATE(YEAR(G826),MONTH(G826),DAY(G826)),Virkedager!C:G,2,0)=DATE(YEAR(G826),MONTH(G826),DAY(G826)),OFFSET('SLA-parameter DRIFT'!$A$1,R826,Q826-1),OFFSET('SLA-parameter DRIFT'!$A$1,3,Q826-1))</f>
        <v>#N/A</v>
      </c>
      <c r="U826" s="182" t="e">
        <f t="shared" ca="1" si="65"/>
        <v>#N/A</v>
      </c>
      <c r="V826" s="92" t="str">
        <f t="shared" si="61"/>
        <v/>
      </c>
      <c r="W826" s="192"/>
      <c r="Y826" s="193"/>
      <c r="Z826" s="193"/>
    </row>
    <row r="827" spans="2:26" s="60" customFormat="1" ht="15" x14ac:dyDescent="0.25">
      <c r="B827" s="183"/>
      <c r="C827" s="184"/>
      <c r="D827" s="80"/>
      <c r="E827" s="81"/>
      <c r="F827" s="86"/>
      <c r="G827" s="185"/>
      <c r="H827" s="82"/>
      <c r="I827" s="185"/>
      <c r="J827" s="82"/>
      <c r="K827" s="186"/>
      <c r="L827" s="187"/>
      <c r="M827" s="188" t="str">
        <f>IF(ISBLANK(E827),"",IF(E827&lt;&gt;"VULA Basis","Ikke viktig",IF(ISNUMBER(MATCH(D827,Postnummer!A:A,0)),VLOOKUP(D827,Postnummer!A:D,4,0),"Distrikt")))</f>
        <v/>
      </c>
      <c r="N827" s="188">
        <f t="shared" si="62"/>
        <v>0</v>
      </c>
      <c r="O827" s="188">
        <f t="shared" si="63"/>
        <v>0</v>
      </c>
      <c r="P827" s="189" t="str">
        <f t="shared" si="64"/>
        <v/>
      </c>
      <c r="Q827" s="182" t="e">
        <f>MATCH(P827,'SLA-parameter DRIFT'!$2:$2,0)</f>
        <v>#N/A</v>
      </c>
      <c r="R827" s="182" t="e">
        <f ca="1">MATCH(TIME(HOUR(H827),MINUTE(H827),SECOND(H827)),OFFSET('SLA-parameter DRIFT'!$A$1,0,Q827-1,1000,1))</f>
        <v>#N/A</v>
      </c>
      <c r="S827" s="190" t="e">
        <f ca="1">DATE(YEAR(T827),MONTH(T827),DAY(T827))
+VLOOKUP(TIME(HOUR(T827),MINUTE(T827)-1,0),OFFSET('SLA-parameter DRIFT'!$A$1,2,Q827-1,4,3),3)
+VLOOKUP(TIME(HOUR(T827),MINUTE(T827)-1,0),OFFSET('SLA-parameter DRIFT'!$A$1,2,Q827-1,4,3),2)</f>
        <v>#N/A</v>
      </c>
      <c r="T827" s="191" t="e">
        <f ca="1">VLOOKUP(DATE(YEAR(G827),MONTH(G827),DAY(G827)),Virkedager!C:G,2,0)+
IF(VLOOKUP(DATE(YEAR(G827),MONTH(G827),DAY(G827)),Virkedager!C:G,2,0)=DATE(YEAR(G827),MONTH(G827),DAY(G827)),OFFSET('SLA-parameter DRIFT'!$A$1,R827,Q827-1),OFFSET('SLA-parameter DRIFT'!$A$1,3,Q827-1))</f>
        <v>#N/A</v>
      </c>
      <c r="U827" s="182" t="e">
        <f t="shared" ca="1" si="65"/>
        <v>#N/A</v>
      </c>
      <c r="V827" s="92" t="str">
        <f t="shared" si="61"/>
        <v/>
      </c>
      <c r="W827" s="192"/>
      <c r="Y827" s="193"/>
      <c r="Z827" s="193"/>
    </row>
    <row r="828" spans="2:26" s="60" customFormat="1" ht="15" x14ac:dyDescent="0.25">
      <c r="B828" s="183"/>
      <c r="C828" s="184"/>
      <c r="D828" s="80"/>
      <c r="E828" s="81"/>
      <c r="F828" s="86"/>
      <c r="G828" s="185"/>
      <c r="H828" s="82"/>
      <c r="I828" s="185"/>
      <c r="J828" s="82"/>
      <c r="K828" s="186"/>
      <c r="L828" s="187"/>
      <c r="M828" s="188" t="str">
        <f>IF(ISBLANK(E828),"",IF(E828&lt;&gt;"VULA Basis","Ikke viktig",IF(ISNUMBER(MATCH(D828,Postnummer!A:A,0)),VLOOKUP(D828,Postnummer!A:D,4,0),"Distrikt")))</f>
        <v/>
      </c>
      <c r="N828" s="188">
        <f t="shared" si="62"/>
        <v>0</v>
      </c>
      <c r="O828" s="188">
        <f t="shared" si="63"/>
        <v>0</v>
      </c>
      <c r="P828" s="189" t="str">
        <f t="shared" si="64"/>
        <v/>
      </c>
      <c r="Q828" s="182" t="e">
        <f>MATCH(P828,'SLA-parameter DRIFT'!$2:$2,0)</f>
        <v>#N/A</v>
      </c>
      <c r="R828" s="182" t="e">
        <f ca="1">MATCH(TIME(HOUR(H828),MINUTE(H828),SECOND(H828)),OFFSET('SLA-parameter DRIFT'!$A$1,0,Q828-1,1000,1))</f>
        <v>#N/A</v>
      </c>
      <c r="S828" s="190" t="e">
        <f ca="1">DATE(YEAR(T828),MONTH(T828),DAY(T828))
+VLOOKUP(TIME(HOUR(T828),MINUTE(T828)-1,0),OFFSET('SLA-parameter DRIFT'!$A$1,2,Q828-1,4,3),3)
+VLOOKUP(TIME(HOUR(T828),MINUTE(T828)-1,0),OFFSET('SLA-parameter DRIFT'!$A$1,2,Q828-1,4,3),2)</f>
        <v>#N/A</v>
      </c>
      <c r="T828" s="191" t="e">
        <f ca="1">VLOOKUP(DATE(YEAR(G828),MONTH(G828),DAY(G828)),Virkedager!C:G,2,0)+
IF(VLOOKUP(DATE(YEAR(G828),MONTH(G828),DAY(G828)),Virkedager!C:G,2,0)=DATE(YEAR(G828),MONTH(G828),DAY(G828)),OFFSET('SLA-parameter DRIFT'!$A$1,R828,Q828-1),OFFSET('SLA-parameter DRIFT'!$A$1,3,Q828-1))</f>
        <v>#N/A</v>
      </c>
      <c r="U828" s="182" t="e">
        <f t="shared" ca="1" si="65"/>
        <v>#N/A</v>
      </c>
      <c r="V828" s="92" t="str">
        <f t="shared" si="61"/>
        <v/>
      </c>
      <c r="W828" s="192"/>
      <c r="Y828" s="193"/>
      <c r="Z828" s="193"/>
    </row>
    <row r="829" spans="2:26" s="60" customFormat="1" ht="15" x14ac:dyDescent="0.25">
      <c r="B829" s="183"/>
      <c r="C829" s="184"/>
      <c r="D829" s="80"/>
      <c r="E829" s="81"/>
      <c r="F829" s="86"/>
      <c r="G829" s="185"/>
      <c r="H829" s="82"/>
      <c r="I829" s="185"/>
      <c r="J829" s="82"/>
      <c r="K829" s="186"/>
      <c r="L829" s="187"/>
      <c r="M829" s="188" t="str">
        <f>IF(ISBLANK(E829),"",IF(E829&lt;&gt;"VULA Basis","Ikke viktig",IF(ISNUMBER(MATCH(D829,Postnummer!A:A,0)),VLOOKUP(D829,Postnummer!A:D,4,0),"Distrikt")))</f>
        <v/>
      </c>
      <c r="N829" s="188">
        <f t="shared" si="62"/>
        <v>0</v>
      </c>
      <c r="O829" s="188">
        <f t="shared" si="63"/>
        <v>0</v>
      </c>
      <c r="P829" s="189" t="str">
        <f t="shared" si="64"/>
        <v/>
      </c>
      <c r="Q829" s="182" t="e">
        <f>MATCH(P829,'SLA-parameter DRIFT'!$2:$2,0)</f>
        <v>#N/A</v>
      </c>
      <c r="R829" s="182" t="e">
        <f ca="1">MATCH(TIME(HOUR(H829),MINUTE(H829),SECOND(H829)),OFFSET('SLA-parameter DRIFT'!$A$1,0,Q829-1,1000,1))</f>
        <v>#N/A</v>
      </c>
      <c r="S829" s="190" t="e">
        <f ca="1">DATE(YEAR(T829),MONTH(T829),DAY(T829))
+VLOOKUP(TIME(HOUR(T829),MINUTE(T829)-1,0),OFFSET('SLA-parameter DRIFT'!$A$1,2,Q829-1,4,3),3)
+VLOOKUP(TIME(HOUR(T829),MINUTE(T829)-1,0),OFFSET('SLA-parameter DRIFT'!$A$1,2,Q829-1,4,3),2)</f>
        <v>#N/A</v>
      </c>
      <c r="T829" s="191" t="e">
        <f ca="1">VLOOKUP(DATE(YEAR(G829),MONTH(G829),DAY(G829)),Virkedager!C:G,2,0)+
IF(VLOOKUP(DATE(YEAR(G829),MONTH(G829),DAY(G829)),Virkedager!C:G,2,0)=DATE(YEAR(G829),MONTH(G829),DAY(G829)),OFFSET('SLA-parameter DRIFT'!$A$1,R829,Q829-1),OFFSET('SLA-parameter DRIFT'!$A$1,3,Q829-1))</f>
        <v>#N/A</v>
      </c>
      <c r="U829" s="182" t="e">
        <f t="shared" ca="1" si="65"/>
        <v>#N/A</v>
      </c>
      <c r="V829" s="92" t="str">
        <f t="shared" si="61"/>
        <v/>
      </c>
      <c r="W829" s="192"/>
      <c r="Y829" s="193"/>
      <c r="Z829" s="193"/>
    </row>
    <row r="830" spans="2:26" s="60" customFormat="1" ht="15" x14ac:dyDescent="0.25">
      <c r="B830" s="183"/>
      <c r="C830" s="184"/>
      <c r="D830" s="80"/>
      <c r="E830" s="81"/>
      <c r="F830" s="86"/>
      <c r="G830" s="185"/>
      <c r="H830" s="82"/>
      <c r="I830" s="185"/>
      <c r="J830" s="82"/>
      <c r="K830" s="186"/>
      <c r="L830" s="187"/>
      <c r="M830" s="188" t="str">
        <f>IF(ISBLANK(E830),"",IF(E830&lt;&gt;"VULA Basis","Ikke viktig",IF(ISNUMBER(MATCH(D830,Postnummer!A:A,0)),VLOOKUP(D830,Postnummer!A:D,4,0),"Distrikt")))</f>
        <v/>
      </c>
      <c r="N830" s="188">
        <f t="shared" si="62"/>
        <v>0</v>
      </c>
      <c r="O830" s="188">
        <f t="shared" si="63"/>
        <v>0</v>
      </c>
      <c r="P830" s="189" t="str">
        <f t="shared" si="64"/>
        <v/>
      </c>
      <c r="Q830" s="182" t="e">
        <f>MATCH(P830,'SLA-parameter DRIFT'!$2:$2,0)</f>
        <v>#N/A</v>
      </c>
      <c r="R830" s="182" t="e">
        <f ca="1">MATCH(TIME(HOUR(H830),MINUTE(H830),SECOND(H830)),OFFSET('SLA-parameter DRIFT'!$A$1,0,Q830-1,1000,1))</f>
        <v>#N/A</v>
      </c>
      <c r="S830" s="190" t="e">
        <f ca="1">DATE(YEAR(T830),MONTH(T830),DAY(T830))
+VLOOKUP(TIME(HOUR(T830),MINUTE(T830)-1,0),OFFSET('SLA-parameter DRIFT'!$A$1,2,Q830-1,4,3),3)
+VLOOKUP(TIME(HOUR(T830),MINUTE(T830)-1,0),OFFSET('SLA-parameter DRIFT'!$A$1,2,Q830-1,4,3),2)</f>
        <v>#N/A</v>
      </c>
      <c r="T830" s="191" t="e">
        <f ca="1">VLOOKUP(DATE(YEAR(G830),MONTH(G830),DAY(G830)),Virkedager!C:G,2,0)+
IF(VLOOKUP(DATE(YEAR(G830),MONTH(G830),DAY(G830)),Virkedager!C:G,2,0)=DATE(YEAR(G830),MONTH(G830),DAY(G830)),OFFSET('SLA-parameter DRIFT'!$A$1,R830,Q830-1),OFFSET('SLA-parameter DRIFT'!$A$1,3,Q830-1))</f>
        <v>#N/A</v>
      </c>
      <c r="U830" s="182" t="e">
        <f t="shared" ca="1" si="65"/>
        <v>#N/A</v>
      </c>
      <c r="V830" s="92" t="str">
        <f t="shared" si="61"/>
        <v/>
      </c>
      <c r="W830" s="192"/>
      <c r="Y830" s="193"/>
      <c r="Z830" s="193"/>
    </row>
    <row r="831" spans="2:26" s="60" customFormat="1" ht="15" x14ac:dyDescent="0.25">
      <c r="B831" s="183"/>
      <c r="C831" s="184"/>
      <c r="D831" s="80"/>
      <c r="E831" s="81"/>
      <c r="F831" s="86"/>
      <c r="G831" s="185"/>
      <c r="H831" s="82"/>
      <c r="I831" s="185"/>
      <c r="J831" s="82"/>
      <c r="K831" s="186"/>
      <c r="L831" s="187"/>
      <c r="M831" s="188" t="str">
        <f>IF(ISBLANK(E831),"",IF(E831&lt;&gt;"VULA Basis","Ikke viktig",IF(ISNUMBER(MATCH(D831,Postnummer!A:A,0)),VLOOKUP(D831,Postnummer!A:D,4,0),"Distrikt")))</f>
        <v/>
      </c>
      <c r="N831" s="188">
        <f t="shared" si="62"/>
        <v>0</v>
      </c>
      <c r="O831" s="188">
        <f t="shared" si="63"/>
        <v>0</v>
      </c>
      <c r="P831" s="189" t="str">
        <f t="shared" si="64"/>
        <v/>
      </c>
      <c r="Q831" s="182" t="e">
        <f>MATCH(P831,'SLA-parameter DRIFT'!$2:$2,0)</f>
        <v>#N/A</v>
      </c>
      <c r="R831" s="182" t="e">
        <f ca="1">MATCH(TIME(HOUR(H831),MINUTE(H831),SECOND(H831)),OFFSET('SLA-parameter DRIFT'!$A$1,0,Q831-1,1000,1))</f>
        <v>#N/A</v>
      </c>
      <c r="S831" s="190" t="e">
        <f ca="1">DATE(YEAR(T831),MONTH(T831),DAY(T831))
+VLOOKUP(TIME(HOUR(T831),MINUTE(T831)-1,0),OFFSET('SLA-parameter DRIFT'!$A$1,2,Q831-1,4,3),3)
+VLOOKUP(TIME(HOUR(T831),MINUTE(T831)-1,0),OFFSET('SLA-parameter DRIFT'!$A$1,2,Q831-1,4,3),2)</f>
        <v>#N/A</v>
      </c>
      <c r="T831" s="191" t="e">
        <f ca="1">VLOOKUP(DATE(YEAR(G831),MONTH(G831),DAY(G831)),Virkedager!C:G,2,0)+
IF(VLOOKUP(DATE(YEAR(G831),MONTH(G831),DAY(G831)),Virkedager!C:G,2,0)=DATE(YEAR(G831),MONTH(G831),DAY(G831)),OFFSET('SLA-parameter DRIFT'!$A$1,R831,Q831-1),OFFSET('SLA-parameter DRIFT'!$A$1,3,Q831-1))</f>
        <v>#N/A</v>
      </c>
      <c r="U831" s="182" t="e">
        <f t="shared" ca="1" si="65"/>
        <v>#N/A</v>
      </c>
      <c r="V831" s="92" t="str">
        <f t="shared" si="61"/>
        <v/>
      </c>
      <c r="W831" s="192"/>
      <c r="Y831" s="193"/>
      <c r="Z831" s="193"/>
    </row>
    <row r="832" spans="2:26" s="60" customFormat="1" ht="15" x14ac:dyDescent="0.25">
      <c r="B832" s="183"/>
      <c r="C832" s="184"/>
      <c r="D832" s="80"/>
      <c r="E832" s="81"/>
      <c r="F832" s="86"/>
      <c r="G832" s="185"/>
      <c r="H832" s="82"/>
      <c r="I832" s="185"/>
      <c r="J832" s="82"/>
      <c r="K832" s="186"/>
      <c r="L832" s="187"/>
      <c r="M832" s="188" t="str">
        <f>IF(ISBLANK(E832),"",IF(E832&lt;&gt;"VULA Basis","Ikke viktig",IF(ISNUMBER(MATCH(D832,Postnummer!A:A,0)),VLOOKUP(D832,Postnummer!A:D,4,0),"Distrikt")))</f>
        <v/>
      </c>
      <c r="N832" s="188">
        <f t="shared" si="62"/>
        <v>0</v>
      </c>
      <c r="O832" s="188">
        <f t="shared" si="63"/>
        <v>0</v>
      </c>
      <c r="P832" s="189" t="str">
        <f t="shared" si="64"/>
        <v/>
      </c>
      <c r="Q832" s="182" t="e">
        <f>MATCH(P832,'SLA-parameter DRIFT'!$2:$2,0)</f>
        <v>#N/A</v>
      </c>
      <c r="R832" s="182" t="e">
        <f ca="1">MATCH(TIME(HOUR(H832),MINUTE(H832),SECOND(H832)),OFFSET('SLA-parameter DRIFT'!$A$1,0,Q832-1,1000,1))</f>
        <v>#N/A</v>
      </c>
      <c r="S832" s="190" t="e">
        <f ca="1">DATE(YEAR(T832),MONTH(T832),DAY(T832))
+VLOOKUP(TIME(HOUR(T832),MINUTE(T832)-1,0),OFFSET('SLA-parameter DRIFT'!$A$1,2,Q832-1,4,3),3)
+VLOOKUP(TIME(HOUR(T832),MINUTE(T832)-1,0),OFFSET('SLA-parameter DRIFT'!$A$1,2,Q832-1,4,3),2)</f>
        <v>#N/A</v>
      </c>
      <c r="T832" s="191" t="e">
        <f ca="1">VLOOKUP(DATE(YEAR(G832),MONTH(G832),DAY(G832)),Virkedager!C:G,2,0)+
IF(VLOOKUP(DATE(YEAR(G832),MONTH(G832),DAY(G832)),Virkedager!C:G,2,0)=DATE(YEAR(G832),MONTH(G832),DAY(G832)),OFFSET('SLA-parameter DRIFT'!$A$1,R832,Q832-1),OFFSET('SLA-parameter DRIFT'!$A$1,3,Q832-1))</f>
        <v>#N/A</v>
      </c>
      <c r="U832" s="182" t="e">
        <f t="shared" ca="1" si="65"/>
        <v>#N/A</v>
      </c>
      <c r="V832" s="92" t="str">
        <f t="shared" si="61"/>
        <v/>
      </c>
      <c r="W832" s="192"/>
      <c r="Y832" s="193"/>
      <c r="Z832" s="193"/>
    </row>
    <row r="833" spans="2:26" s="60" customFormat="1" ht="15" x14ac:dyDescent="0.25">
      <c r="B833" s="183"/>
      <c r="C833" s="184"/>
      <c r="D833" s="80"/>
      <c r="E833" s="81"/>
      <c r="F833" s="86"/>
      <c r="G833" s="185"/>
      <c r="H833" s="82"/>
      <c r="I833" s="185"/>
      <c r="J833" s="82"/>
      <c r="K833" s="186"/>
      <c r="L833" s="187"/>
      <c r="M833" s="188" t="str">
        <f>IF(ISBLANK(E833),"",IF(E833&lt;&gt;"VULA Basis","Ikke viktig",IF(ISNUMBER(MATCH(D833,Postnummer!A:A,0)),VLOOKUP(D833,Postnummer!A:D,4,0),"Distrikt")))</f>
        <v/>
      </c>
      <c r="N833" s="188">
        <f t="shared" si="62"/>
        <v>0</v>
      </c>
      <c r="O833" s="188">
        <f t="shared" si="63"/>
        <v>0</v>
      </c>
      <c r="P833" s="189" t="str">
        <f t="shared" si="64"/>
        <v/>
      </c>
      <c r="Q833" s="182" t="e">
        <f>MATCH(P833,'SLA-parameter DRIFT'!$2:$2,0)</f>
        <v>#N/A</v>
      </c>
      <c r="R833" s="182" t="e">
        <f ca="1">MATCH(TIME(HOUR(H833),MINUTE(H833),SECOND(H833)),OFFSET('SLA-parameter DRIFT'!$A$1,0,Q833-1,1000,1))</f>
        <v>#N/A</v>
      </c>
      <c r="S833" s="190" t="e">
        <f ca="1">DATE(YEAR(T833),MONTH(T833),DAY(T833))
+VLOOKUP(TIME(HOUR(T833),MINUTE(T833)-1,0),OFFSET('SLA-parameter DRIFT'!$A$1,2,Q833-1,4,3),3)
+VLOOKUP(TIME(HOUR(T833),MINUTE(T833)-1,0),OFFSET('SLA-parameter DRIFT'!$A$1,2,Q833-1,4,3),2)</f>
        <v>#N/A</v>
      </c>
      <c r="T833" s="191" t="e">
        <f ca="1">VLOOKUP(DATE(YEAR(G833),MONTH(G833),DAY(G833)),Virkedager!C:G,2,0)+
IF(VLOOKUP(DATE(YEAR(G833),MONTH(G833),DAY(G833)),Virkedager!C:G,2,0)=DATE(YEAR(G833),MONTH(G833),DAY(G833)),OFFSET('SLA-parameter DRIFT'!$A$1,R833,Q833-1),OFFSET('SLA-parameter DRIFT'!$A$1,3,Q833-1))</f>
        <v>#N/A</v>
      </c>
      <c r="U833" s="182" t="e">
        <f t="shared" ca="1" si="65"/>
        <v>#N/A</v>
      </c>
      <c r="V833" s="92" t="str">
        <f t="shared" si="61"/>
        <v/>
      </c>
      <c r="W833" s="192"/>
      <c r="Y833" s="193"/>
      <c r="Z833" s="193"/>
    </row>
    <row r="834" spans="2:26" s="60" customFormat="1" ht="15" x14ac:dyDescent="0.25">
      <c r="B834" s="183"/>
      <c r="C834" s="184"/>
      <c r="D834" s="80"/>
      <c r="E834" s="81"/>
      <c r="F834" s="86"/>
      <c r="G834" s="185"/>
      <c r="H834" s="82"/>
      <c r="I834" s="185"/>
      <c r="J834" s="82"/>
      <c r="K834" s="186"/>
      <c r="L834" s="187"/>
      <c r="M834" s="188" t="str">
        <f>IF(ISBLANK(E834),"",IF(E834&lt;&gt;"VULA Basis","Ikke viktig",IF(ISNUMBER(MATCH(D834,Postnummer!A:A,0)),VLOOKUP(D834,Postnummer!A:D,4,0),"Distrikt")))</f>
        <v/>
      </c>
      <c r="N834" s="188">
        <f t="shared" si="62"/>
        <v>0</v>
      </c>
      <c r="O834" s="188">
        <f t="shared" si="63"/>
        <v>0</v>
      </c>
      <c r="P834" s="189" t="str">
        <f t="shared" si="64"/>
        <v/>
      </c>
      <c r="Q834" s="182" t="e">
        <f>MATCH(P834,'SLA-parameter DRIFT'!$2:$2,0)</f>
        <v>#N/A</v>
      </c>
      <c r="R834" s="182" t="e">
        <f ca="1">MATCH(TIME(HOUR(H834),MINUTE(H834),SECOND(H834)),OFFSET('SLA-parameter DRIFT'!$A$1,0,Q834-1,1000,1))</f>
        <v>#N/A</v>
      </c>
      <c r="S834" s="190" t="e">
        <f ca="1">DATE(YEAR(T834),MONTH(T834),DAY(T834))
+VLOOKUP(TIME(HOUR(T834),MINUTE(T834)-1,0),OFFSET('SLA-parameter DRIFT'!$A$1,2,Q834-1,4,3),3)
+VLOOKUP(TIME(HOUR(T834),MINUTE(T834)-1,0),OFFSET('SLA-parameter DRIFT'!$A$1,2,Q834-1,4,3),2)</f>
        <v>#N/A</v>
      </c>
      <c r="T834" s="191" t="e">
        <f ca="1">VLOOKUP(DATE(YEAR(G834),MONTH(G834),DAY(G834)),Virkedager!C:G,2,0)+
IF(VLOOKUP(DATE(YEAR(G834),MONTH(G834),DAY(G834)),Virkedager!C:G,2,0)=DATE(YEAR(G834),MONTH(G834),DAY(G834)),OFFSET('SLA-parameter DRIFT'!$A$1,R834,Q834-1),OFFSET('SLA-parameter DRIFT'!$A$1,3,Q834-1))</f>
        <v>#N/A</v>
      </c>
      <c r="U834" s="182" t="e">
        <f t="shared" ca="1" si="65"/>
        <v>#N/A</v>
      </c>
      <c r="V834" s="92" t="str">
        <f t="shared" si="61"/>
        <v/>
      </c>
      <c r="W834" s="192"/>
      <c r="Y834" s="193"/>
      <c r="Z834" s="193"/>
    </row>
    <row r="835" spans="2:26" s="60" customFormat="1" ht="15" x14ac:dyDescent="0.25">
      <c r="B835" s="183"/>
      <c r="C835" s="184"/>
      <c r="D835" s="80"/>
      <c r="E835" s="81"/>
      <c r="F835" s="86"/>
      <c r="G835" s="185"/>
      <c r="H835" s="82"/>
      <c r="I835" s="185"/>
      <c r="J835" s="82"/>
      <c r="K835" s="186"/>
      <c r="L835" s="187"/>
      <c r="M835" s="188" t="str">
        <f>IF(ISBLANK(E835),"",IF(E835&lt;&gt;"VULA Basis","Ikke viktig",IF(ISNUMBER(MATCH(D835,Postnummer!A:A,0)),VLOOKUP(D835,Postnummer!A:D,4,0),"Distrikt")))</f>
        <v/>
      </c>
      <c r="N835" s="188">
        <f t="shared" si="62"/>
        <v>0</v>
      </c>
      <c r="O835" s="188">
        <f t="shared" si="63"/>
        <v>0</v>
      </c>
      <c r="P835" s="189" t="str">
        <f t="shared" si="64"/>
        <v/>
      </c>
      <c r="Q835" s="182" t="e">
        <f>MATCH(P835,'SLA-parameter DRIFT'!$2:$2,0)</f>
        <v>#N/A</v>
      </c>
      <c r="R835" s="182" t="e">
        <f ca="1">MATCH(TIME(HOUR(H835),MINUTE(H835),SECOND(H835)),OFFSET('SLA-parameter DRIFT'!$A$1,0,Q835-1,1000,1))</f>
        <v>#N/A</v>
      </c>
      <c r="S835" s="190" t="e">
        <f ca="1">DATE(YEAR(T835),MONTH(T835),DAY(T835))
+VLOOKUP(TIME(HOUR(T835),MINUTE(T835)-1,0),OFFSET('SLA-parameter DRIFT'!$A$1,2,Q835-1,4,3),3)
+VLOOKUP(TIME(HOUR(T835),MINUTE(T835)-1,0),OFFSET('SLA-parameter DRIFT'!$A$1,2,Q835-1,4,3),2)</f>
        <v>#N/A</v>
      </c>
      <c r="T835" s="191" t="e">
        <f ca="1">VLOOKUP(DATE(YEAR(G835),MONTH(G835),DAY(G835)),Virkedager!C:G,2,0)+
IF(VLOOKUP(DATE(YEAR(G835),MONTH(G835),DAY(G835)),Virkedager!C:G,2,0)=DATE(YEAR(G835),MONTH(G835),DAY(G835)),OFFSET('SLA-parameter DRIFT'!$A$1,R835,Q835-1),OFFSET('SLA-parameter DRIFT'!$A$1,3,Q835-1))</f>
        <v>#N/A</v>
      </c>
      <c r="U835" s="182" t="e">
        <f t="shared" ca="1" si="65"/>
        <v>#N/A</v>
      </c>
      <c r="V835" s="92" t="str">
        <f t="shared" ref="V835:V898" si="66">IF(G835="","",IF(NOT(U835),K835,0))</f>
        <v/>
      </c>
      <c r="W835" s="192"/>
      <c r="Y835" s="193"/>
      <c r="Z835" s="193"/>
    </row>
    <row r="836" spans="2:26" s="60" customFormat="1" ht="15" x14ac:dyDescent="0.25">
      <c r="B836" s="183"/>
      <c r="C836" s="184"/>
      <c r="D836" s="80"/>
      <c r="E836" s="81"/>
      <c r="F836" s="86"/>
      <c r="G836" s="185"/>
      <c r="H836" s="82"/>
      <c r="I836" s="185"/>
      <c r="J836" s="82"/>
      <c r="K836" s="186"/>
      <c r="L836" s="187"/>
      <c r="M836" s="188" t="str">
        <f>IF(ISBLANK(E836),"",IF(E836&lt;&gt;"VULA Basis","Ikke viktig",IF(ISNUMBER(MATCH(D836,Postnummer!A:A,0)),VLOOKUP(D836,Postnummer!A:D,4,0),"Distrikt")))</f>
        <v/>
      </c>
      <c r="N836" s="188">
        <f t="shared" ref="N836:N899" si="67">DATE(YEAR(G836),MONTH(G836),DAY(G836))+TIME(HOUR(H836),MINUTE(H836),0)</f>
        <v>0</v>
      </c>
      <c r="O836" s="188">
        <f t="shared" ref="O836:O899" si="68">DATE(YEAR(I836),MONTH(I836),DAY(I836))+TIME(HOUR(J836),MINUTE(J836),0)</f>
        <v>0</v>
      </c>
      <c r="P836" s="189" t="str">
        <f t="shared" ref="P836:P899" si="69">E836 &amp; IF(E836&lt;&gt;"VULA Basis",""," (" &amp; IF(AND(M836&lt;&gt;"Distrikt",M836&lt;&gt;""),"Sentralt","Distrikt") &amp; ")")</f>
        <v/>
      </c>
      <c r="Q836" s="182" t="e">
        <f>MATCH(P836,'SLA-parameter DRIFT'!$2:$2,0)</f>
        <v>#N/A</v>
      </c>
      <c r="R836" s="182" t="e">
        <f ca="1">MATCH(TIME(HOUR(H836),MINUTE(H836),SECOND(H836)),OFFSET('SLA-parameter DRIFT'!$A$1,0,Q836-1,1000,1))</f>
        <v>#N/A</v>
      </c>
      <c r="S836" s="190" t="e">
        <f ca="1">DATE(YEAR(T836),MONTH(T836),DAY(T836))
+VLOOKUP(TIME(HOUR(T836),MINUTE(T836)-1,0),OFFSET('SLA-parameter DRIFT'!$A$1,2,Q836-1,4,3),3)
+VLOOKUP(TIME(HOUR(T836),MINUTE(T836)-1,0),OFFSET('SLA-parameter DRIFT'!$A$1,2,Q836-1,4,3),2)</f>
        <v>#N/A</v>
      </c>
      <c r="T836" s="191" t="e">
        <f ca="1">VLOOKUP(DATE(YEAR(G836),MONTH(G836),DAY(G836)),Virkedager!C:G,2,0)+
IF(VLOOKUP(DATE(YEAR(G836),MONTH(G836),DAY(G836)),Virkedager!C:G,2,0)=DATE(YEAR(G836),MONTH(G836),DAY(G836)),OFFSET('SLA-parameter DRIFT'!$A$1,R836,Q836-1),OFFSET('SLA-parameter DRIFT'!$A$1,3,Q836-1))</f>
        <v>#N/A</v>
      </c>
      <c r="U836" s="182" t="e">
        <f t="shared" ca="1" si="65"/>
        <v>#N/A</v>
      </c>
      <c r="V836" s="92" t="str">
        <f t="shared" si="66"/>
        <v/>
      </c>
      <c r="W836" s="192"/>
      <c r="Y836" s="193"/>
      <c r="Z836" s="193"/>
    </row>
    <row r="837" spans="2:26" s="60" customFormat="1" ht="15" x14ac:dyDescent="0.25">
      <c r="B837" s="183"/>
      <c r="C837" s="184"/>
      <c r="D837" s="80"/>
      <c r="E837" s="81"/>
      <c r="F837" s="86"/>
      <c r="G837" s="185"/>
      <c r="H837" s="82"/>
      <c r="I837" s="185"/>
      <c r="J837" s="82"/>
      <c r="K837" s="186"/>
      <c r="L837" s="187"/>
      <c r="M837" s="188" t="str">
        <f>IF(ISBLANK(E837),"",IF(E837&lt;&gt;"VULA Basis","Ikke viktig",IF(ISNUMBER(MATCH(D837,Postnummer!A:A,0)),VLOOKUP(D837,Postnummer!A:D,4,0),"Distrikt")))</f>
        <v/>
      </c>
      <c r="N837" s="188">
        <f t="shared" si="67"/>
        <v>0</v>
      </c>
      <c r="O837" s="188">
        <f t="shared" si="68"/>
        <v>0</v>
      </c>
      <c r="P837" s="189" t="str">
        <f t="shared" si="69"/>
        <v/>
      </c>
      <c r="Q837" s="182" t="e">
        <f>MATCH(P837,'SLA-parameter DRIFT'!$2:$2,0)</f>
        <v>#N/A</v>
      </c>
      <c r="R837" s="182" t="e">
        <f ca="1">MATCH(TIME(HOUR(H837),MINUTE(H837),SECOND(H837)),OFFSET('SLA-parameter DRIFT'!$A$1,0,Q837-1,1000,1))</f>
        <v>#N/A</v>
      </c>
      <c r="S837" s="190" t="e">
        <f ca="1">DATE(YEAR(T837),MONTH(T837),DAY(T837))
+VLOOKUP(TIME(HOUR(T837),MINUTE(T837)-1,0),OFFSET('SLA-parameter DRIFT'!$A$1,2,Q837-1,4,3),3)
+VLOOKUP(TIME(HOUR(T837),MINUTE(T837)-1,0),OFFSET('SLA-parameter DRIFT'!$A$1,2,Q837-1,4,3),2)</f>
        <v>#N/A</v>
      </c>
      <c r="T837" s="191" t="e">
        <f ca="1">VLOOKUP(DATE(YEAR(G837),MONTH(G837),DAY(G837)),Virkedager!C:G,2,0)+
IF(VLOOKUP(DATE(YEAR(G837),MONTH(G837),DAY(G837)),Virkedager!C:G,2,0)=DATE(YEAR(G837),MONTH(G837),DAY(G837)),OFFSET('SLA-parameter DRIFT'!$A$1,R837,Q837-1),OFFSET('SLA-parameter DRIFT'!$A$1,3,Q837-1))</f>
        <v>#N/A</v>
      </c>
      <c r="U837" s="182" t="e">
        <f t="shared" ca="1" si="65"/>
        <v>#N/A</v>
      </c>
      <c r="V837" s="92" t="str">
        <f t="shared" si="66"/>
        <v/>
      </c>
      <c r="W837" s="192"/>
      <c r="Y837" s="193"/>
      <c r="Z837" s="193"/>
    </row>
    <row r="838" spans="2:26" s="60" customFormat="1" ht="15" x14ac:dyDescent="0.25">
      <c r="B838" s="183"/>
      <c r="C838" s="184"/>
      <c r="D838" s="80"/>
      <c r="E838" s="81"/>
      <c r="F838" s="86"/>
      <c r="G838" s="185"/>
      <c r="H838" s="82"/>
      <c r="I838" s="185"/>
      <c r="J838" s="82"/>
      <c r="K838" s="186"/>
      <c r="L838" s="187"/>
      <c r="M838" s="188" t="str">
        <f>IF(ISBLANK(E838),"",IF(E838&lt;&gt;"VULA Basis","Ikke viktig",IF(ISNUMBER(MATCH(D838,Postnummer!A:A,0)),VLOOKUP(D838,Postnummer!A:D,4,0),"Distrikt")))</f>
        <v/>
      </c>
      <c r="N838" s="188">
        <f t="shared" si="67"/>
        <v>0</v>
      </c>
      <c r="O838" s="188">
        <f t="shared" si="68"/>
        <v>0</v>
      </c>
      <c r="P838" s="189" t="str">
        <f t="shared" si="69"/>
        <v/>
      </c>
      <c r="Q838" s="182" t="e">
        <f>MATCH(P838,'SLA-parameter DRIFT'!$2:$2,0)</f>
        <v>#N/A</v>
      </c>
      <c r="R838" s="182" t="e">
        <f ca="1">MATCH(TIME(HOUR(H838),MINUTE(H838),SECOND(H838)),OFFSET('SLA-parameter DRIFT'!$A$1,0,Q838-1,1000,1))</f>
        <v>#N/A</v>
      </c>
      <c r="S838" s="190" t="e">
        <f ca="1">DATE(YEAR(T838),MONTH(T838),DAY(T838))
+VLOOKUP(TIME(HOUR(T838),MINUTE(T838)-1,0),OFFSET('SLA-parameter DRIFT'!$A$1,2,Q838-1,4,3),3)
+VLOOKUP(TIME(HOUR(T838),MINUTE(T838)-1,0),OFFSET('SLA-parameter DRIFT'!$A$1,2,Q838-1,4,3),2)</f>
        <v>#N/A</v>
      </c>
      <c r="T838" s="191" t="e">
        <f ca="1">VLOOKUP(DATE(YEAR(G838),MONTH(G838),DAY(G838)),Virkedager!C:G,2,0)+
IF(VLOOKUP(DATE(YEAR(G838),MONTH(G838),DAY(G838)),Virkedager!C:G,2,0)=DATE(YEAR(G838),MONTH(G838),DAY(G838)),OFFSET('SLA-parameter DRIFT'!$A$1,R838,Q838-1),OFFSET('SLA-parameter DRIFT'!$A$1,3,Q838-1))</f>
        <v>#N/A</v>
      </c>
      <c r="U838" s="182" t="e">
        <f t="shared" ref="U838:U901" ca="1" si="70">O838&lt;=S838</f>
        <v>#N/A</v>
      </c>
      <c r="V838" s="92" t="str">
        <f t="shared" si="66"/>
        <v/>
      </c>
      <c r="W838" s="192"/>
      <c r="Y838" s="193"/>
      <c r="Z838" s="193"/>
    </row>
    <row r="839" spans="2:26" s="60" customFormat="1" ht="15" x14ac:dyDescent="0.25">
      <c r="B839" s="183"/>
      <c r="C839" s="184"/>
      <c r="D839" s="80"/>
      <c r="E839" s="81"/>
      <c r="F839" s="86"/>
      <c r="G839" s="185"/>
      <c r="H839" s="82"/>
      <c r="I839" s="185"/>
      <c r="J839" s="82"/>
      <c r="K839" s="186"/>
      <c r="L839" s="187"/>
      <c r="M839" s="188" t="str">
        <f>IF(ISBLANK(E839),"",IF(E839&lt;&gt;"VULA Basis","Ikke viktig",IF(ISNUMBER(MATCH(D839,Postnummer!A:A,0)),VLOOKUP(D839,Postnummer!A:D,4,0),"Distrikt")))</f>
        <v/>
      </c>
      <c r="N839" s="188">
        <f t="shared" si="67"/>
        <v>0</v>
      </c>
      <c r="O839" s="188">
        <f t="shared" si="68"/>
        <v>0</v>
      </c>
      <c r="P839" s="189" t="str">
        <f t="shared" si="69"/>
        <v/>
      </c>
      <c r="Q839" s="182" t="e">
        <f>MATCH(P839,'SLA-parameter DRIFT'!$2:$2,0)</f>
        <v>#N/A</v>
      </c>
      <c r="R839" s="182" t="e">
        <f ca="1">MATCH(TIME(HOUR(H839),MINUTE(H839),SECOND(H839)),OFFSET('SLA-parameter DRIFT'!$A$1,0,Q839-1,1000,1))</f>
        <v>#N/A</v>
      </c>
      <c r="S839" s="190" t="e">
        <f ca="1">DATE(YEAR(T839),MONTH(T839),DAY(T839))
+VLOOKUP(TIME(HOUR(T839),MINUTE(T839)-1,0),OFFSET('SLA-parameter DRIFT'!$A$1,2,Q839-1,4,3),3)
+VLOOKUP(TIME(HOUR(T839),MINUTE(T839)-1,0),OFFSET('SLA-parameter DRIFT'!$A$1,2,Q839-1,4,3),2)</f>
        <v>#N/A</v>
      </c>
      <c r="T839" s="191" t="e">
        <f ca="1">VLOOKUP(DATE(YEAR(G839),MONTH(G839),DAY(G839)),Virkedager!C:G,2,0)+
IF(VLOOKUP(DATE(YEAR(G839),MONTH(G839),DAY(G839)),Virkedager!C:G,2,0)=DATE(YEAR(G839),MONTH(G839),DAY(G839)),OFFSET('SLA-parameter DRIFT'!$A$1,R839,Q839-1),OFFSET('SLA-parameter DRIFT'!$A$1,3,Q839-1))</f>
        <v>#N/A</v>
      </c>
      <c r="U839" s="182" t="e">
        <f t="shared" ca="1" si="70"/>
        <v>#N/A</v>
      </c>
      <c r="V839" s="92" t="str">
        <f t="shared" si="66"/>
        <v/>
      </c>
      <c r="W839" s="192"/>
      <c r="Y839" s="193"/>
      <c r="Z839" s="193"/>
    </row>
    <row r="840" spans="2:26" s="60" customFormat="1" ht="15" x14ac:dyDescent="0.25">
      <c r="B840" s="183"/>
      <c r="C840" s="184"/>
      <c r="D840" s="80"/>
      <c r="E840" s="81"/>
      <c r="F840" s="86"/>
      <c r="G840" s="185"/>
      <c r="H840" s="82"/>
      <c r="I840" s="185"/>
      <c r="J840" s="82"/>
      <c r="K840" s="186"/>
      <c r="L840" s="187"/>
      <c r="M840" s="188" t="str">
        <f>IF(ISBLANK(E840),"",IF(E840&lt;&gt;"VULA Basis","Ikke viktig",IF(ISNUMBER(MATCH(D840,Postnummer!A:A,0)),VLOOKUP(D840,Postnummer!A:D,4,0),"Distrikt")))</f>
        <v/>
      </c>
      <c r="N840" s="188">
        <f t="shared" si="67"/>
        <v>0</v>
      </c>
      <c r="O840" s="188">
        <f t="shared" si="68"/>
        <v>0</v>
      </c>
      <c r="P840" s="189" t="str">
        <f t="shared" si="69"/>
        <v/>
      </c>
      <c r="Q840" s="182" t="e">
        <f>MATCH(P840,'SLA-parameter DRIFT'!$2:$2,0)</f>
        <v>#N/A</v>
      </c>
      <c r="R840" s="182" t="e">
        <f ca="1">MATCH(TIME(HOUR(H840),MINUTE(H840),SECOND(H840)),OFFSET('SLA-parameter DRIFT'!$A$1,0,Q840-1,1000,1))</f>
        <v>#N/A</v>
      </c>
      <c r="S840" s="190" t="e">
        <f ca="1">DATE(YEAR(T840),MONTH(T840),DAY(T840))
+VLOOKUP(TIME(HOUR(T840),MINUTE(T840)-1,0),OFFSET('SLA-parameter DRIFT'!$A$1,2,Q840-1,4,3),3)
+VLOOKUP(TIME(HOUR(T840),MINUTE(T840)-1,0),OFFSET('SLA-parameter DRIFT'!$A$1,2,Q840-1,4,3),2)</f>
        <v>#N/A</v>
      </c>
      <c r="T840" s="191" t="e">
        <f ca="1">VLOOKUP(DATE(YEAR(G840),MONTH(G840),DAY(G840)),Virkedager!C:G,2,0)+
IF(VLOOKUP(DATE(YEAR(G840),MONTH(G840),DAY(G840)),Virkedager!C:G,2,0)=DATE(YEAR(G840),MONTH(G840),DAY(G840)),OFFSET('SLA-parameter DRIFT'!$A$1,R840,Q840-1),OFFSET('SLA-parameter DRIFT'!$A$1,3,Q840-1))</f>
        <v>#N/A</v>
      </c>
      <c r="U840" s="182" t="e">
        <f t="shared" ca="1" si="70"/>
        <v>#N/A</v>
      </c>
      <c r="V840" s="92" t="str">
        <f t="shared" si="66"/>
        <v/>
      </c>
      <c r="W840" s="192"/>
      <c r="Y840" s="193"/>
      <c r="Z840" s="193"/>
    </row>
    <row r="841" spans="2:26" s="60" customFormat="1" ht="15" x14ac:dyDescent="0.25">
      <c r="B841" s="183"/>
      <c r="C841" s="184"/>
      <c r="D841" s="80"/>
      <c r="E841" s="81"/>
      <c r="F841" s="86"/>
      <c r="G841" s="185"/>
      <c r="H841" s="82"/>
      <c r="I841" s="185"/>
      <c r="J841" s="82"/>
      <c r="K841" s="186"/>
      <c r="L841" s="187"/>
      <c r="M841" s="188" t="str">
        <f>IF(ISBLANK(E841),"",IF(E841&lt;&gt;"VULA Basis","Ikke viktig",IF(ISNUMBER(MATCH(D841,Postnummer!A:A,0)),VLOOKUP(D841,Postnummer!A:D,4,0),"Distrikt")))</f>
        <v/>
      </c>
      <c r="N841" s="188">
        <f t="shared" si="67"/>
        <v>0</v>
      </c>
      <c r="O841" s="188">
        <f t="shared" si="68"/>
        <v>0</v>
      </c>
      <c r="P841" s="189" t="str">
        <f t="shared" si="69"/>
        <v/>
      </c>
      <c r="Q841" s="182" t="e">
        <f>MATCH(P841,'SLA-parameter DRIFT'!$2:$2,0)</f>
        <v>#N/A</v>
      </c>
      <c r="R841" s="182" t="e">
        <f ca="1">MATCH(TIME(HOUR(H841),MINUTE(H841),SECOND(H841)),OFFSET('SLA-parameter DRIFT'!$A$1,0,Q841-1,1000,1))</f>
        <v>#N/A</v>
      </c>
      <c r="S841" s="190" t="e">
        <f ca="1">DATE(YEAR(T841),MONTH(T841),DAY(T841))
+VLOOKUP(TIME(HOUR(T841),MINUTE(T841)-1,0),OFFSET('SLA-parameter DRIFT'!$A$1,2,Q841-1,4,3),3)
+VLOOKUP(TIME(HOUR(T841),MINUTE(T841)-1,0),OFFSET('SLA-parameter DRIFT'!$A$1,2,Q841-1,4,3),2)</f>
        <v>#N/A</v>
      </c>
      <c r="T841" s="191" t="e">
        <f ca="1">VLOOKUP(DATE(YEAR(G841),MONTH(G841),DAY(G841)),Virkedager!C:G,2,0)+
IF(VLOOKUP(DATE(YEAR(G841),MONTH(G841),DAY(G841)),Virkedager!C:G,2,0)=DATE(YEAR(G841),MONTH(G841),DAY(G841)),OFFSET('SLA-parameter DRIFT'!$A$1,R841,Q841-1),OFFSET('SLA-parameter DRIFT'!$A$1,3,Q841-1))</f>
        <v>#N/A</v>
      </c>
      <c r="U841" s="182" t="e">
        <f t="shared" ca="1" si="70"/>
        <v>#N/A</v>
      </c>
      <c r="V841" s="92" t="str">
        <f t="shared" si="66"/>
        <v/>
      </c>
      <c r="W841" s="192"/>
      <c r="Y841" s="193"/>
      <c r="Z841" s="193"/>
    </row>
    <row r="842" spans="2:26" s="60" customFormat="1" ht="15" x14ac:dyDescent="0.25">
      <c r="B842" s="183"/>
      <c r="C842" s="184"/>
      <c r="D842" s="80"/>
      <c r="E842" s="81"/>
      <c r="F842" s="86"/>
      <c r="G842" s="185"/>
      <c r="H842" s="82"/>
      <c r="I842" s="185"/>
      <c r="J842" s="82"/>
      <c r="K842" s="186"/>
      <c r="L842" s="187"/>
      <c r="M842" s="188" t="str">
        <f>IF(ISBLANK(E842),"",IF(E842&lt;&gt;"VULA Basis","Ikke viktig",IF(ISNUMBER(MATCH(D842,Postnummer!A:A,0)),VLOOKUP(D842,Postnummer!A:D,4,0),"Distrikt")))</f>
        <v/>
      </c>
      <c r="N842" s="188">
        <f t="shared" si="67"/>
        <v>0</v>
      </c>
      <c r="O842" s="188">
        <f t="shared" si="68"/>
        <v>0</v>
      </c>
      <c r="P842" s="189" t="str">
        <f t="shared" si="69"/>
        <v/>
      </c>
      <c r="Q842" s="182" t="e">
        <f>MATCH(P842,'SLA-parameter DRIFT'!$2:$2,0)</f>
        <v>#N/A</v>
      </c>
      <c r="R842" s="182" t="e">
        <f ca="1">MATCH(TIME(HOUR(H842),MINUTE(H842),SECOND(H842)),OFFSET('SLA-parameter DRIFT'!$A$1,0,Q842-1,1000,1))</f>
        <v>#N/A</v>
      </c>
      <c r="S842" s="190" t="e">
        <f ca="1">DATE(YEAR(T842),MONTH(T842),DAY(T842))
+VLOOKUP(TIME(HOUR(T842),MINUTE(T842)-1,0),OFFSET('SLA-parameter DRIFT'!$A$1,2,Q842-1,4,3),3)
+VLOOKUP(TIME(HOUR(T842),MINUTE(T842)-1,0),OFFSET('SLA-parameter DRIFT'!$A$1,2,Q842-1,4,3),2)</f>
        <v>#N/A</v>
      </c>
      <c r="T842" s="191" t="e">
        <f ca="1">VLOOKUP(DATE(YEAR(G842),MONTH(G842),DAY(G842)),Virkedager!C:G,2,0)+
IF(VLOOKUP(DATE(YEAR(G842),MONTH(G842),DAY(G842)),Virkedager!C:G,2,0)=DATE(YEAR(G842),MONTH(G842),DAY(G842)),OFFSET('SLA-parameter DRIFT'!$A$1,R842,Q842-1),OFFSET('SLA-parameter DRIFT'!$A$1,3,Q842-1))</f>
        <v>#N/A</v>
      </c>
      <c r="U842" s="182" t="e">
        <f t="shared" ca="1" si="70"/>
        <v>#N/A</v>
      </c>
      <c r="V842" s="92" t="str">
        <f t="shared" si="66"/>
        <v/>
      </c>
      <c r="W842" s="192"/>
      <c r="Y842" s="193"/>
      <c r="Z842" s="193"/>
    </row>
    <row r="843" spans="2:26" s="60" customFormat="1" ht="15" x14ac:dyDescent="0.25">
      <c r="B843" s="183"/>
      <c r="C843" s="184"/>
      <c r="D843" s="80"/>
      <c r="E843" s="81"/>
      <c r="F843" s="86"/>
      <c r="G843" s="185"/>
      <c r="H843" s="82"/>
      <c r="I843" s="185"/>
      <c r="J843" s="82"/>
      <c r="K843" s="186"/>
      <c r="L843" s="187"/>
      <c r="M843" s="188" t="str">
        <f>IF(ISBLANK(E843),"",IF(E843&lt;&gt;"VULA Basis","Ikke viktig",IF(ISNUMBER(MATCH(D843,Postnummer!A:A,0)),VLOOKUP(D843,Postnummer!A:D,4,0),"Distrikt")))</f>
        <v/>
      </c>
      <c r="N843" s="188">
        <f t="shared" si="67"/>
        <v>0</v>
      </c>
      <c r="O843" s="188">
        <f t="shared" si="68"/>
        <v>0</v>
      </c>
      <c r="P843" s="189" t="str">
        <f t="shared" si="69"/>
        <v/>
      </c>
      <c r="Q843" s="182" t="e">
        <f>MATCH(P843,'SLA-parameter DRIFT'!$2:$2,0)</f>
        <v>#N/A</v>
      </c>
      <c r="R843" s="182" t="e">
        <f ca="1">MATCH(TIME(HOUR(H843),MINUTE(H843),SECOND(H843)),OFFSET('SLA-parameter DRIFT'!$A$1,0,Q843-1,1000,1))</f>
        <v>#N/A</v>
      </c>
      <c r="S843" s="190" t="e">
        <f ca="1">DATE(YEAR(T843),MONTH(T843),DAY(T843))
+VLOOKUP(TIME(HOUR(T843),MINUTE(T843)-1,0),OFFSET('SLA-parameter DRIFT'!$A$1,2,Q843-1,4,3),3)
+VLOOKUP(TIME(HOUR(T843),MINUTE(T843)-1,0),OFFSET('SLA-parameter DRIFT'!$A$1,2,Q843-1,4,3),2)</f>
        <v>#N/A</v>
      </c>
      <c r="T843" s="191" t="e">
        <f ca="1">VLOOKUP(DATE(YEAR(G843),MONTH(G843),DAY(G843)),Virkedager!C:G,2,0)+
IF(VLOOKUP(DATE(YEAR(G843),MONTH(G843),DAY(G843)),Virkedager!C:G,2,0)=DATE(YEAR(G843),MONTH(G843),DAY(G843)),OFFSET('SLA-parameter DRIFT'!$A$1,R843,Q843-1),OFFSET('SLA-parameter DRIFT'!$A$1,3,Q843-1))</f>
        <v>#N/A</v>
      </c>
      <c r="U843" s="182" t="e">
        <f t="shared" ca="1" si="70"/>
        <v>#N/A</v>
      </c>
      <c r="V843" s="92" t="str">
        <f t="shared" si="66"/>
        <v/>
      </c>
      <c r="W843" s="192"/>
      <c r="Y843" s="193"/>
      <c r="Z843" s="193"/>
    </row>
    <row r="844" spans="2:26" s="60" customFormat="1" ht="15" x14ac:dyDescent="0.25">
      <c r="B844" s="183"/>
      <c r="C844" s="184"/>
      <c r="D844" s="80"/>
      <c r="E844" s="81"/>
      <c r="F844" s="86"/>
      <c r="G844" s="185"/>
      <c r="H844" s="82"/>
      <c r="I844" s="185"/>
      <c r="J844" s="82"/>
      <c r="K844" s="186"/>
      <c r="L844" s="187"/>
      <c r="M844" s="188" t="str">
        <f>IF(ISBLANK(E844),"",IF(E844&lt;&gt;"VULA Basis","Ikke viktig",IF(ISNUMBER(MATCH(D844,Postnummer!A:A,0)),VLOOKUP(D844,Postnummer!A:D,4,0),"Distrikt")))</f>
        <v/>
      </c>
      <c r="N844" s="188">
        <f t="shared" si="67"/>
        <v>0</v>
      </c>
      <c r="O844" s="188">
        <f t="shared" si="68"/>
        <v>0</v>
      </c>
      <c r="P844" s="189" t="str">
        <f t="shared" si="69"/>
        <v/>
      </c>
      <c r="Q844" s="182" t="e">
        <f>MATCH(P844,'SLA-parameter DRIFT'!$2:$2,0)</f>
        <v>#N/A</v>
      </c>
      <c r="R844" s="182" t="e">
        <f ca="1">MATCH(TIME(HOUR(H844),MINUTE(H844),SECOND(H844)),OFFSET('SLA-parameter DRIFT'!$A$1,0,Q844-1,1000,1))</f>
        <v>#N/A</v>
      </c>
      <c r="S844" s="190" t="e">
        <f ca="1">DATE(YEAR(T844),MONTH(T844),DAY(T844))
+VLOOKUP(TIME(HOUR(T844),MINUTE(T844)-1,0),OFFSET('SLA-parameter DRIFT'!$A$1,2,Q844-1,4,3),3)
+VLOOKUP(TIME(HOUR(T844),MINUTE(T844)-1,0),OFFSET('SLA-parameter DRIFT'!$A$1,2,Q844-1,4,3),2)</f>
        <v>#N/A</v>
      </c>
      <c r="T844" s="191" t="e">
        <f ca="1">VLOOKUP(DATE(YEAR(G844),MONTH(G844),DAY(G844)),Virkedager!C:G,2,0)+
IF(VLOOKUP(DATE(YEAR(G844),MONTH(G844),DAY(G844)),Virkedager!C:G,2,0)=DATE(YEAR(G844),MONTH(G844),DAY(G844)),OFFSET('SLA-parameter DRIFT'!$A$1,R844,Q844-1),OFFSET('SLA-parameter DRIFT'!$A$1,3,Q844-1))</f>
        <v>#N/A</v>
      </c>
      <c r="U844" s="182" t="e">
        <f t="shared" ca="1" si="70"/>
        <v>#N/A</v>
      </c>
      <c r="V844" s="92" t="str">
        <f t="shared" si="66"/>
        <v/>
      </c>
      <c r="W844" s="192"/>
      <c r="Y844" s="193"/>
      <c r="Z844" s="193"/>
    </row>
    <row r="845" spans="2:26" s="60" customFormat="1" ht="15" x14ac:dyDescent="0.25">
      <c r="B845" s="183"/>
      <c r="C845" s="184"/>
      <c r="D845" s="80"/>
      <c r="E845" s="81"/>
      <c r="F845" s="86"/>
      <c r="G845" s="185"/>
      <c r="H845" s="82"/>
      <c r="I845" s="185"/>
      <c r="J845" s="82"/>
      <c r="K845" s="186"/>
      <c r="L845" s="187"/>
      <c r="M845" s="188" t="str">
        <f>IF(ISBLANK(E845),"",IF(E845&lt;&gt;"VULA Basis","Ikke viktig",IF(ISNUMBER(MATCH(D845,Postnummer!A:A,0)),VLOOKUP(D845,Postnummer!A:D,4,0),"Distrikt")))</f>
        <v/>
      </c>
      <c r="N845" s="188">
        <f t="shared" si="67"/>
        <v>0</v>
      </c>
      <c r="O845" s="188">
        <f t="shared" si="68"/>
        <v>0</v>
      </c>
      <c r="P845" s="189" t="str">
        <f t="shared" si="69"/>
        <v/>
      </c>
      <c r="Q845" s="182" t="e">
        <f>MATCH(P845,'SLA-parameter DRIFT'!$2:$2,0)</f>
        <v>#N/A</v>
      </c>
      <c r="R845" s="182" t="e">
        <f ca="1">MATCH(TIME(HOUR(H845),MINUTE(H845),SECOND(H845)),OFFSET('SLA-parameter DRIFT'!$A$1,0,Q845-1,1000,1))</f>
        <v>#N/A</v>
      </c>
      <c r="S845" s="190" t="e">
        <f ca="1">DATE(YEAR(T845),MONTH(T845),DAY(T845))
+VLOOKUP(TIME(HOUR(T845),MINUTE(T845)-1,0),OFFSET('SLA-parameter DRIFT'!$A$1,2,Q845-1,4,3),3)
+VLOOKUP(TIME(HOUR(T845),MINUTE(T845)-1,0),OFFSET('SLA-parameter DRIFT'!$A$1,2,Q845-1,4,3),2)</f>
        <v>#N/A</v>
      </c>
      <c r="T845" s="191" t="e">
        <f ca="1">VLOOKUP(DATE(YEAR(G845),MONTH(G845),DAY(G845)),Virkedager!C:G,2,0)+
IF(VLOOKUP(DATE(YEAR(G845),MONTH(G845),DAY(G845)),Virkedager!C:G,2,0)=DATE(YEAR(G845),MONTH(G845),DAY(G845)),OFFSET('SLA-parameter DRIFT'!$A$1,R845,Q845-1),OFFSET('SLA-parameter DRIFT'!$A$1,3,Q845-1))</f>
        <v>#N/A</v>
      </c>
      <c r="U845" s="182" t="e">
        <f t="shared" ca="1" si="70"/>
        <v>#N/A</v>
      </c>
      <c r="V845" s="92" t="str">
        <f t="shared" si="66"/>
        <v/>
      </c>
      <c r="W845" s="192"/>
      <c r="Y845" s="193"/>
      <c r="Z845" s="193"/>
    </row>
    <row r="846" spans="2:26" s="60" customFormat="1" ht="15" x14ac:dyDescent="0.25">
      <c r="B846" s="183"/>
      <c r="C846" s="184"/>
      <c r="D846" s="80"/>
      <c r="E846" s="81"/>
      <c r="F846" s="86"/>
      <c r="G846" s="185"/>
      <c r="H846" s="82"/>
      <c r="I846" s="185"/>
      <c r="J846" s="82"/>
      <c r="K846" s="186"/>
      <c r="L846" s="187"/>
      <c r="M846" s="188" t="str">
        <f>IF(ISBLANK(E846),"",IF(E846&lt;&gt;"VULA Basis","Ikke viktig",IF(ISNUMBER(MATCH(D846,Postnummer!A:A,0)),VLOOKUP(D846,Postnummer!A:D,4,0),"Distrikt")))</f>
        <v/>
      </c>
      <c r="N846" s="188">
        <f t="shared" si="67"/>
        <v>0</v>
      </c>
      <c r="O846" s="188">
        <f t="shared" si="68"/>
        <v>0</v>
      </c>
      <c r="P846" s="189" t="str">
        <f t="shared" si="69"/>
        <v/>
      </c>
      <c r="Q846" s="182" t="e">
        <f>MATCH(P846,'SLA-parameter DRIFT'!$2:$2,0)</f>
        <v>#N/A</v>
      </c>
      <c r="R846" s="182" t="e">
        <f ca="1">MATCH(TIME(HOUR(H846),MINUTE(H846),SECOND(H846)),OFFSET('SLA-parameter DRIFT'!$A$1,0,Q846-1,1000,1))</f>
        <v>#N/A</v>
      </c>
      <c r="S846" s="190" t="e">
        <f ca="1">DATE(YEAR(T846),MONTH(T846),DAY(T846))
+VLOOKUP(TIME(HOUR(T846),MINUTE(T846)-1,0),OFFSET('SLA-parameter DRIFT'!$A$1,2,Q846-1,4,3),3)
+VLOOKUP(TIME(HOUR(T846),MINUTE(T846)-1,0),OFFSET('SLA-parameter DRIFT'!$A$1,2,Q846-1,4,3),2)</f>
        <v>#N/A</v>
      </c>
      <c r="T846" s="191" t="e">
        <f ca="1">VLOOKUP(DATE(YEAR(G846),MONTH(G846),DAY(G846)),Virkedager!C:G,2,0)+
IF(VLOOKUP(DATE(YEAR(G846),MONTH(G846),DAY(G846)),Virkedager!C:G,2,0)=DATE(YEAR(G846),MONTH(G846),DAY(G846)),OFFSET('SLA-parameter DRIFT'!$A$1,R846,Q846-1),OFFSET('SLA-parameter DRIFT'!$A$1,3,Q846-1))</f>
        <v>#N/A</v>
      </c>
      <c r="U846" s="182" t="e">
        <f t="shared" ca="1" si="70"/>
        <v>#N/A</v>
      </c>
      <c r="V846" s="92" t="str">
        <f t="shared" si="66"/>
        <v/>
      </c>
      <c r="W846" s="192"/>
      <c r="Y846" s="193"/>
      <c r="Z846" s="193"/>
    </row>
    <row r="847" spans="2:26" s="60" customFormat="1" ht="15" x14ac:dyDescent="0.25">
      <c r="B847" s="183"/>
      <c r="C847" s="184"/>
      <c r="D847" s="80"/>
      <c r="E847" s="81"/>
      <c r="F847" s="86"/>
      <c r="G847" s="185"/>
      <c r="H847" s="82"/>
      <c r="I847" s="185"/>
      <c r="J847" s="82"/>
      <c r="K847" s="186"/>
      <c r="L847" s="187"/>
      <c r="M847" s="188" t="str">
        <f>IF(ISBLANK(E847),"",IF(E847&lt;&gt;"VULA Basis","Ikke viktig",IF(ISNUMBER(MATCH(D847,Postnummer!A:A,0)),VLOOKUP(D847,Postnummer!A:D,4,0),"Distrikt")))</f>
        <v/>
      </c>
      <c r="N847" s="188">
        <f t="shared" si="67"/>
        <v>0</v>
      </c>
      <c r="O847" s="188">
        <f t="shared" si="68"/>
        <v>0</v>
      </c>
      <c r="P847" s="189" t="str">
        <f t="shared" si="69"/>
        <v/>
      </c>
      <c r="Q847" s="182" t="e">
        <f>MATCH(P847,'SLA-parameter DRIFT'!$2:$2,0)</f>
        <v>#N/A</v>
      </c>
      <c r="R847" s="182" t="e">
        <f ca="1">MATCH(TIME(HOUR(H847),MINUTE(H847),SECOND(H847)),OFFSET('SLA-parameter DRIFT'!$A$1,0,Q847-1,1000,1))</f>
        <v>#N/A</v>
      </c>
      <c r="S847" s="190" t="e">
        <f ca="1">DATE(YEAR(T847),MONTH(T847),DAY(T847))
+VLOOKUP(TIME(HOUR(T847),MINUTE(T847)-1,0),OFFSET('SLA-parameter DRIFT'!$A$1,2,Q847-1,4,3),3)
+VLOOKUP(TIME(HOUR(T847),MINUTE(T847)-1,0),OFFSET('SLA-parameter DRIFT'!$A$1,2,Q847-1,4,3),2)</f>
        <v>#N/A</v>
      </c>
      <c r="T847" s="191" t="e">
        <f ca="1">VLOOKUP(DATE(YEAR(G847),MONTH(G847),DAY(G847)),Virkedager!C:G,2,0)+
IF(VLOOKUP(DATE(YEAR(G847),MONTH(G847),DAY(G847)),Virkedager!C:G,2,0)=DATE(YEAR(G847),MONTH(G847),DAY(G847)),OFFSET('SLA-parameter DRIFT'!$A$1,R847,Q847-1),OFFSET('SLA-parameter DRIFT'!$A$1,3,Q847-1))</f>
        <v>#N/A</v>
      </c>
      <c r="U847" s="182" t="e">
        <f t="shared" ca="1" si="70"/>
        <v>#N/A</v>
      </c>
      <c r="V847" s="92" t="str">
        <f t="shared" si="66"/>
        <v/>
      </c>
      <c r="W847" s="192"/>
      <c r="Y847" s="193"/>
      <c r="Z847" s="193"/>
    </row>
    <row r="848" spans="2:26" s="60" customFormat="1" ht="15" x14ac:dyDescent="0.25">
      <c r="B848" s="183"/>
      <c r="C848" s="184"/>
      <c r="D848" s="80"/>
      <c r="E848" s="81"/>
      <c r="F848" s="86"/>
      <c r="G848" s="185"/>
      <c r="H848" s="82"/>
      <c r="I848" s="185"/>
      <c r="J848" s="82"/>
      <c r="K848" s="186"/>
      <c r="L848" s="187"/>
      <c r="M848" s="188" t="str">
        <f>IF(ISBLANK(E848),"",IF(E848&lt;&gt;"VULA Basis","Ikke viktig",IF(ISNUMBER(MATCH(D848,Postnummer!A:A,0)),VLOOKUP(D848,Postnummer!A:D,4,0),"Distrikt")))</f>
        <v/>
      </c>
      <c r="N848" s="188">
        <f t="shared" si="67"/>
        <v>0</v>
      </c>
      <c r="O848" s="188">
        <f t="shared" si="68"/>
        <v>0</v>
      </c>
      <c r="P848" s="189" t="str">
        <f t="shared" si="69"/>
        <v/>
      </c>
      <c r="Q848" s="182" t="e">
        <f>MATCH(P848,'SLA-parameter DRIFT'!$2:$2,0)</f>
        <v>#N/A</v>
      </c>
      <c r="R848" s="182" t="e">
        <f ca="1">MATCH(TIME(HOUR(H848),MINUTE(H848),SECOND(H848)),OFFSET('SLA-parameter DRIFT'!$A$1,0,Q848-1,1000,1))</f>
        <v>#N/A</v>
      </c>
      <c r="S848" s="190" t="e">
        <f ca="1">DATE(YEAR(T848),MONTH(T848),DAY(T848))
+VLOOKUP(TIME(HOUR(T848),MINUTE(T848)-1,0),OFFSET('SLA-parameter DRIFT'!$A$1,2,Q848-1,4,3),3)
+VLOOKUP(TIME(HOUR(T848),MINUTE(T848)-1,0),OFFSET('SLA-parameter DRIFT'!$A$1,2,Q848-1,4,3),2)</f>
        <v>#N/A</v>
      </c>
      <c r="T848" s="191" t="e">
        <f ca="1">VLOOKUP(DATE(YEAR(G848),MONTH(G848),DAY(G848)),Virkedager!C:G,2,0)+
IF(VLOOKUP(DATE(YEAR(G848),MONTH(G848),DAY(G848)),Virkedager!C:G,2,0)=DATE(YEAR(G848),MONTH(G848),DAY(G848)),OFFSET('SLA-parameter DRIFT'!$A$1,R848,Q848-1),OFFSET('SLA-parameter DRIFT'!$A$1,3,Q848-1))</f>
        <v>#N/A</v>
      </c>
      <c r="U848" s="182" t="e">
        <f t="shared" ca="1" si="70"/>
        <v>#N/A</v>
      </c>
      <c r="V848" s="92" t="str">
        <f t="shared" si="66"/>
        <v/>
      </c>
      <c r="W848" s="192"/>
      <c r="Y848" s="193"/>
      <c r="Z848" s="193"/>
    </row>
    <row r="849" spans="2:26" s="60" customFormat="1" ht="15" x14ac:dyDescent="0.25">
      <c r="B849" s="183"/>
      <c r="C849" s="184"/>
      <c r="D849" s="80"/>
      <c r="E849" s="81"/>
      <c r="F849" s="86"/>
      <c r="G849" s="185"/>
      <c r="H849" s="82"/>
      <c r="I849" s="185"/>
      <c r="J849" s="82"/>
      <c r="K849" s="186"/>
      <c r="L849" s="187"/>
      <c r="M849" s="188" t="str">
        <f>IF(ISBLANK(E849),"",IF(E849&lt;&gt;"VULA Basis","Ikke viktig",IF(ISNUMBER(MATCH(D849,Postnummer!A:A,0)),VLOOKUP(D849,Postnummer!A:D,4,0),"Distrikt")))</f>
        <v/>
      </c>
      <c r="N849" s="188">
        <f t="shared" si="67"/>
        <v>0</v>
      </c>
      <c r="O849" s="188">
        <f t="shared" si="68"/>
        <v>0</v>
      </c>
      <c r="P849" s="189" t="str">
        <f t="shared" si="69"/>
        <v/>
      </c>
      <c r="Q849" s="182" t="e">
        <f>MATCH(P849,'SLA-parameter DRIFT'!$2:$2,0)</f>
        <v>#N/A</v>
      </c>
      <c r="R849" s="182" t="e">
        <f ca="1">MATCH(TIME(HOUR(H849),MINUTE(H849),SECOND(H849)),OFFSET('SLA-parameter DRIFT'!$A$1,0,Q849-1,1000,1))</f>
        <v>#N/A</v>
      </c>
      <c r="S849" s="190" t="e">
        <f ca="1">DATE(YEAR(T849),MONTH(T849),DAY(T849))
+VLOOKUP(TIME(HOUR(T849),MINUTE(T849)-1,0),OFFSET('SLA-parameter DRIFT'!$A$1,2,Q849-1,4,3),3)
+VLOOKUP(TIME(HOUR(T849),MINUTE(T849)-1,0),OFFSET('SLA-parameter DRIFT'!$A$1,2,Q849-1,4,3),2)</f>
        <v>#N/A</v>
      </c>
      <c r="T849" s="191" t="e">
        <f ca="1">VLOOKUP(DATE(YEAR(G849),MONTH(G849),DAY(G849)),Virkedager!C:G,2,0)+
IF(VLOOKUP(DATE(YEAR(G849),MONTH(G849),DAY(G849)),Virkedager!C:G,2,0)=DATE(YEAR(G849),MONTH(G849),DAY(G849)),OFFSET('SLA-parameter DRIFT'!$A$1,R849,Q849-1),OFFSET('SLA-parameter DRIFT'!$A$1,3,Q849-1))</f>
        <v>#N/A</v>
      </c>
      <c r="U849" s="182" t="e">
        <f t="shared" ca="1" si="70"/>
        <v>#N/A</v>
      </c>
      <c r="V849" s="92" t="str">
        <f t="shared" si="66"/>
        <v/>
      </c>
      <c r="W849" s="192"/>
      <c r="Y849" s="193"/>
      <c r="Z849" s="193"/>
    </row>
    <row r="850" spans="2:26" s="60" customFormat="1" ht="15" x14ac:dyDescent="0.25">
      <c r="B850" s="183"/>
      <c r="C850" s="184"/>
      <c r="D850" s="80"/>
      <c r="E850" s="81"/>
      <c r="F850" s="86"/>
      <c r="G850" s="185"/>
      <c r="H850" s="82"/>
      <c r="I850" s="185"/>
      <c r="J850" s="82"/>
      <c r="K850" s="186"/>
      <c r="L850" s="187"/>
      <c r="M850" s="188" t="str">
        <f>IF(ISBLANK(E850),"",IF(E850&lt;&gt;"VULA Basis","Ikke viktig",IF(ISNUMBER(MATCH(D850,Postnummer!A:A,0)),VLOOKUP(D850,Postnummer!A:D,4,0),"Distrikt")))</f>
        <v/>
      </c>
      <c r="N850" s="188">
        <f t="shared" si="67"/>
        <v>0</v>
      </c>
      <c r="O850" s="188">
        <f t="shared" si="68"/>
        <v>0</v>
      </c>
      <c r="P850" s="189" t="str">
        <f t="shared" si="69"/>
        <v/>
      </c>
      <c r="Q850" s="182" t="e">
        <f>MATCH(P850,'SLA-parameter DRIFT'!$2:$2,0)</f>
        <v>#N/A</v>
      </c>
      <c r="R850" s="182" t="e">
        <f ca="1">MATCH(TIME(HOUR(H850),MINUTE(H850),SECOND(H850)),OFFSET('SLA-parameter DRIFT'!$A$1,0,Q850-1,1000,1))</f>
        <v>#N/A</v>
      </c>
      <c r="S850" s="190" t="e">
        <f ca="1">DATE(YEAR(T850),MONTH(T850),DAY(T850))
+VLOOKUP(TIME(HOUR(T850),MINUTE(T850)-1,0),OFFSET('SLA-parameter DRIFT'!$A$1,2,Q850-1,4,3),3)
+VLOOKUP(TIME(HOUR(T850),MINUTE(T850)-1,0),OFFSET('SLA-parameter DRIFT'!$A$1,2,Q850-1,4,3),2)</f>
        <v>#N/A</v>
      </c>
      <c r="T850" s="191" t="e">
        <f ca="1">VLOOKUP(DATE(YEAR(G850),MONTH(G850),DAY(G850)),Virkedager!C:G,2,0)+
IF(VLOOKUP(DATE(YEAR(G850),MONTH(G850),DAY(G850)),Virkedager!C:G,2,0)=DATE(YEAR(G850),MONTH(G850),DAY(G850)),OFFSET('SLA-parameter DRIFT'!$A$1,R850,Q850-1),OFFSET('SLA-parameter DRIFT'!$A$1,3,Q850-1))</f>
        <v>#N/A</v>
      </c>
      <c r="U850" s="182" t="e">
        <f t="shared" ca="1" si="70"/>
        <v>#N/A</v>
      </c>
      <c r="V850" s="92" t="str">
        <f t="shared" si="66"/>
        <v/>
      </c>
      <c r="W850" s="192"/>
      <c r="Y850" s="193"/>
      <c r="Z850" s="193"/>
    </row>
    <row r="851" spans="2:26" s="60" customFormat="1" ht="15" x14ac:dyDescent="0.25">
      <c r="B851" s="183"/>
      <c r="C851" s="184"/>
      <c r="D851" s="80"/>
      <c r="E851" s="81"/>
      <c r="F851" s="86"/>
      <c r="G851" s="185"/>
      <c r="H851" s="82"/>
      <c r="I851" s="185"/>
      <c r="J851" s="82"/>
      <c r="K851" s="186"/>
      <c r="L851" s="187"/>
      <c r="M851" s="188" t="str">
        <f>IF(ISBLANK(E851),"",IF(E851&lt;&gt;"VULA Basis","Ikke viktig",IF(ISNUMBER(MATCH(D851,Postnummer!A:A,0)),VLOOKUP(D851,Postnummer!A:D,4,0),"Distrikt")))</f>
        <v/>
      </c>
      <c r="N851" s="188">
        <f t="shared" si="67"/>
        <v>0</v>
      </c>
      <c r="O851" s="188">
        <f t="shared" si="68"/>
        <v>0</v>
      </c>
      <c r="P851" s="189" t="str">
        <f t="shared" si="69"/>
        <v/>
      </c>
      <c r="Q851" s="182" t="e">
        <f>MATCH(P851,'SLA-parameter DRIFT'!$2:$2,0)</f>
        <v>#N/A</v>
      </c>
      <c r="R851" s="182" t="e">
        <f ca="1">MATCH(TIME(HOUR(H851),MINUTE(H851),SECOND(H851)),OFFSET('SLA-parameter DRIFT'!$A$1,0,Q851-1,1000,1))</f>
        <v>#N/A</v>
      </c>
      <c r="S851" s="190" t="e">
        <f ca="1">DATE(YEAR(T851),MONTH(T851),DAY(T851))
+VLOOKUP(TIME(HOUR(T851),MINUTE(T851)-1,0),OFFSET('SLA-parameter DRIFT'!$A$1,2,Q851-1,4,3),3)
+VLOOKUP(TIME(HOUR(T851),MINUTE(T851)-1,0),OFFSET('SLA-parameter DRIFT'!$A$1,2,Q851-1,4,3),2)</f>
        <v>#N/A</v>
      </c>
      <c r="T851" s="191" t="e">
        <f ca="1">VLOOKUP(DATE(YEAR(G851),MONTH(G851),DAY(G851)),Virkedager!C:G,2,0)+
IF(VLOOKUP(DATE(YEAR(G851),MONTH(G851),DAY(G851)),Virkedager!C:G,2,0)=DATE(YEAR(G851),MONTH(G851),DAY(G851)),OFFSET('SLA-parameter DRIFT'!$A$1,R851,Q851-1),OFFSET('SLA-parameter DRIFT'!$A$1,3,Q851-1))</f>
        <v>#N/A</v>
      </c>
      <c r="U851" s="182" t="e">
        <f t="shared" ca="1" si="70"/>
        <v>#N/A</v>
      </c>
      <c r="V851" s="92" t="str">
        <f t="shared" si="66"/>
        <v/>
      </c>
      <c r="W851" s="192"/>
      <c r="Y851" s="193"/>
      <c r="Z851" s="193"/>
    </row>
    <row r="852" spans="2:26" s="60" customFormat="1" ht="15" x14ac:dyDescent="0.25">
      <c r="B852" s="183"/>
      <c r="C852" s="184"/>
      <c r="D852" s="80"/>
      <c r="E852" s="81"/>
      <c r="F852" s="86"/>
      <c r="G852" s="185"/>
      <c r="H852" s="82"/>
      <c r="I852" s="185"/>
      <c r="J852" s="82"/>
      <c r="K852" s="186"/>
      <c r="L852" s="187"/>
      <c r="M852" s="188" t="str">
        <f>IF(ISBLANK(E852),"",IF(E852&lt;&gt;"VULA Basis","Ikke viktig",IF(ISNUMBER(MATCH(D852,Postnummer!A:A,0)),VLOOKUP(D852,Postnummer!A:D,4,0),"Distrikt")))</f>
        <v/>
      </c>
      <c r="N852" s="188">
        <f t="shared" si="67"/>
        <v>0</v>
      </c>
      <c r="O852" s="188">
        <f t="shared" si="68"/>
        <v>0</v>
      </c>
      <c r="P852" s="189" t="str">
        <f t="shared" si="69"/>
        <v/>
      </c>
      <c r="Q852" s="182" t="e">
        <f>MATCH(P852,'SLA-parameter DRIFT'!$2:$2,0)</f>
        <v>#N/A</v>
      </c>
      <c r="R852" s="182" t="e">
        <f ca="1">MATCH(TIME(HOUR(H852),MINUTE(H852),SECOND(H852)),OFFSET('SLA-parameter DRIFT'!$A$1,0,Q852-1,1000,1))</f>
        <v>#N/A</v>
      </c>
      <c r="S852" s="190" t="e">
        <f ca="1">DATE(YEAR(T852),MONTH(T852),DAY(T852))
+VLOOKUP(TIME(HOUR(T852),MINUTE(T852)-1,0),OFFSET('SLA-parameter DRIFT'!$A$1,2,Q852-1,4,3),3)
+VLOOKUP(TIME(HOUR(T852),MINUTE(T852)-1,0),OFFSET('SLA-parameter DRIFT'!$A$1,2,Q852-1,4,3),2)</f>
        <v>#N/A</v>
      </c>
      <c r="T852" s="191" t="e">
        <f ca="1">VLOOKUP(DATE(YEAR(G852),MONTH(G852),DAY(G852)),Virkedager!C:G,2,0)+
IF(VLOOKUP(DATE(YEAR(G852),MONTH(G852),DAY(G852)),Virkedager!C:G,2,0)=DATE(YEAR(G852),MONTH(G852),DAY(G852)),OFFSET('SLA-parameter DRIFT'!$A$1,R852,Q852-1),OFFSET('SLA-parameter DRIFT'!$A$1,3,Q852-1))</f>
        <v>#N/A</v>
      </c>
      <c r="U852" s="182" t="e">
        <f t="shared" ca="1" si="70"/>
        <v>#N/A</v>
      </c>
      <c r="V852" s="92" t="str">
        <f t="shared" si="66"/>
        <v/>
      </c>
      <c r="W852" s="192"/>
      <c r="Y852" s="193"/>
      <c r="Z852" s="193"/>
    </row>
    <row r="853" spans="2:26" s="60" customFormat="1" ht="15" x14ac:dyDescent="0.25">
      <c r="B853" s="183"/>
      <c r="C853" s="184"/>
      <c r="D853" s="80"/>
      <c r="E853" s="81"/>
      <c r="F853" s="86"/>
      <c r="G853" s="185"/>
      <c r="H853" s="82"/>
      <c r="I853" s="185"/>
      <c r="J853" s="82"/>
      <c r="K853" s="186"/>
      <c r="L853" s="187"/>
      <c r="M853" s="188" t="str">
        <f>IF(ISBLANK(E853),"",IF(E853&lt;&gt;"VULA Basis","Ikke viktig",IF(ISNUMBER(MATCH(D853,Postnummer!A:A,0)),VLOOKUP(D853,Postnummer!A:D,4,0),"Distrikt")))</f>
        <v/>
      </c>
      <c r="N853" s="188">
        <f t="shared" si="67"/>
        <v>0</v>
      </c>
      <c r="O853" s="188">
        <f t="shared" si="68"/>
        <v>0</v>
      </c>
      <c r="P853" s="189" t="str">
        <f t="shared" si="69"/>
        <v/>
      </c>
      <c r="Q853" s="182" t="e">
        <f>MATCH(P853,'SLA-parameter DRIFT'!$2:$2,0)</f>
        <v>#N/A</v>
      </c>
      <c r="R853" s="182" t="e">
        <f ca="1">MATCH(TIME(HOUR(H853),MINUTE(H853),SECOND(H853)),OFFSET('SLA-parameter DRIFT'!$A$1,0,Q853-1,1000,1))</f>
        <v>#N/A</v>
      </c>
      <c r="S853" s="190" t="e">
        <f ca="1">DATE(YEAR(T853),MONTH(T853),DAY(T853))
+VLOOKUP(TIME(HOUR(T853),MINUTE(T853)-1,0),OFFSET('SLA-parameter DRIFT'!$A$1,2,Q853-1,4,3),3)
+VLOOKUP(TIME(HOUR(T853),MINUTE(T853)-1,0),OFFSET('SLA-parameter DRIFT'!$A$1,2,Q853-1,4,3),2)</f>
        <v>#N/A</v>
      </c>
      <c r="T853" s="191" t="e">
        <f ca="1">VLOOKUP(DATE(YEAR(G853),MONTH(G853),DAY(G853)),Virkedager!C:G,2,0)+
IF(VLOOKUP(DATE(YEAR(G853),MONTH(G853),DAY(G853)),Virkedager!C:G,2,0)=DATE(YEAR(G853),MONTH(G853),DAY(G853)),OFFSET('SLA-parameter DRIFT'!$A$1,R853,Q853-1),OFFSET('SLA-parameter DRIFT'!$A$1,3,Q853-1))</f>
        <v>#N/A</v>
      </c>
      <c r="U853" s="182" t="e">
        <f t="shared" ca="1" si="70"/>
        <v>#N/A</v>
      </c>
      <c r="V853" s="92" t="str">
        <f t="shared" si="66"/>
        <v/>
      </c>
      <c r="W853" s="192"/>
      <c r="Y853" s="193"/>
      <c r="Z853" s="193"/>
    </row>
    <row r="854" spans="2:26" s="60" customFormat="1" ht="15" x14ac:dyDescent="0.25">
      <c r="B854" s="183"/>
      <c r="C854" s="184"/>
      <c r="D854" s="80"/>
      <c r="E854" s="81"/>
      <c r="F854" s="86"/>
      <c r="G854" s="185"/>
      <c r="H854" s="82"/>
      <c r="I854" s="185"/>
      <c r="J854" s="82"/>
      <c r="K854" s="186"/>
      <c r="L854" s="187"/>
      <c r="M854" s="188" t="str">
        <f>IF(ISBLANK(E854),"",IF(E854&lt;&gt;"VULA Basis","Ikke viktig",IF(ISNUMBER(MATCH(D854,Postnummer!A:A,0)),VLOOKUP(D854,Postnummer!A:D,4,0),"Distrikt")))</f>
        <v/>
      </c>
      <c r="N854" s="188">
        <f t="shared" si="67"/>
        <v>0</v>
      </c>
      <c r="O854" s="188">
        <f t="shared" si="68"/>
        <v>0</v>
      </c>
      <c r="P854" s="189" t="str">
        <f t="shared" si="69"/>
        <v/>
      </c>
      <c r="Q854" s="182" t="e">
        <f>MATCH(P854,'SLA-parameter DRIFT'!$2:$2,0)</f>
        <v>#N/A</v>
      </c>
      <c r="R854" s="182" t="e">
        <f ca="1">MATCH(TIME(HOUR(H854),MINUTE(H854),SECOND(H854)),OFFSET('SLA-parameter DRIFT'!$A$1,0,Q854-1,1000,1))</f>
        <v>#N/A</v>
      </c>
      <c r="S854" s="190" t="e">
        <f ca="1">DATE(YEAR(T854),MONTH(T854),DAY(T854))
+VLOOKUP(TIME(HOUR(T854),MINUTE(T854)-1,0),OFFSET('SLA-parameter DRIFT'!$A$1,2,Q854-1,4,3),3)
+VLOOKUP(TIME(HOUR(T854),MINUTE(T854)-1,0),OFFSET('SLA-parameter DRIFT'!$A$1,2,Q854-1,4,3),2)</f>
        <v>#N/A</v>
      </c>
      <c r="T854" s="191" t="e">
        <f ca="1">VLOOKUP(DATE(YEAR(G854),MONTH(G854),DAY(G854)),Virkedager!C:G,2,0)+
IF(VLOOKUP(DATE(YEAR(G854),MONTH(G854),DAY(G854)),Virkedager!C:G,2,0)=DATE(YEAR(G854),MONTH(G854),DAY(G854)),OFFSET('SLA-parameter DRIFT'!$A$1,R854,Q854-1),OFFSET('SLA-parameter DRIFT'!$A$1,3,Q854-1))</f>
        <v>#N/A</v>
      </c>
      <c r="U854" s="182" t="e">
        <f t="shared" ca="1" si="70"/>
        <v>#N/A</v>
      </c>
      <c r="V854" s="92" t="str">
        <f t="shared" si="66"/>
        <v/>
      </c>
      <c r="W854" s="192"/>
      <c r="Y854" s="193"/>
      <c r="Z854" s="193"/>
    </row>
    <row r="855" spans="2:26" s="60" customFormat="1" ht="15" x14ac:dyDescent="0.25">
      <c r="B855" s="183"/>
      <c r="C855" s="184"/>
      <c r="D855" s="80"/>
      <c r="E855" s="81"/>
      <c r="F855" s="86"/>
      <c r="G855" s="185"/>
      <c r="H855" s="82"/>
      <c r="I855" s="185"/>
      <c r="J855" s="82"/>
      <c r="K855" s="186"/>
      <c r="L855" s="187"/>
      <c r="M855" s="188" t="str">
        <f>IF(ISBLANK(E855),"",IF(E855&lt;&gt;"VULA Basis","Ikke viktig",IF(ISNUMBER(MATCH(D855,Postnummer!A:A,0)),VLOOKUP(D855,Postnummer!A:D,4,0),"Distrikt")))</f>
        <v/>
      </c>
      <c r="N855" s="188">
        <f t="shared" si="67"/>
        <v>0</v>
      </c>
      <c r="O855" s="188">
        <f t="shared" si="68"/>
        <v>0</v>
      </c>
      <c r="P855" s="189" t="str">
        <f t="shared" si="69"/>
        <v/>
      </c>
      <c r="Q855" s="182" t="e">
        <f>MATCH(P855,'SLA-parameter DRIFT'!$2:$2,0)</f>
        <v>#N/A</v>
      </c>
      <c r="R855" s="182" t="e">
        <f ca="1">MATCH(TIME(HOUR(H855),MINUTE(H855),SECOND(H855)),OFFSET('SLA-parameter DRIFT'!$A$1,0,Q855-1,1000,1))</f>
        <v>#N/A</v>
      </c>
      <c r="S855" s="190" t="e">
        <f ca="1">DATE(YEAR(T855),MONTH(T855),DAY(T855))
+VLOOKUP(TIME(HOUR(T855),MINUTE(T855)-1,0),OFFSET('SLA-parameter DRIFT'!$A$1,2,Q855-1,4,3),3)
+VLOOKUP(TIME(HOUR(T855),MINUTE(T855)-1,0),OFFSET('SLA-parameter DRIFT'!$A$1,2,Q855-1,4,3),2)</f>
        <v>#N/A</v>
      </c>
      <c r="T855" s="191" t="e">
        <f ca="1">VLOOKUP(DATE(YEAR(G855),MONTH(G855),DAY(G855)),Virkedager!C:G,2,0)+
IF(VLOOKUP(DATE(YEAR(G855),MONTH(G855),DAY(G855)),Virkedager!C:G,2,0)=DATE(YEAR(G855),MONTH(G855),DAY(G855)),OFFSET('SLA-parameter DRIFT'!$A$1,R855,Q855-1),OFFSET('SLA-parameter DRIFT'!$A$1,3,Q855-1))</f>
        <v>#N/A</v>
      </c>
      <c r="U855" s="182" t="e">
        <f t="shared" ca="1" si="70"/>
        <v>#N/A</v>
      </c>
      <c r="V855" s="92" t="str">
        <f t="shared" si="66"/>
        <v/>
      </c>
      <c r="W855" s="192"/>
      <c r="Y855" s="193"/>
      <c r="Z855" s="193"/>
    </row>
    <row r="856" spans="2:26" s="60" customFormat="1" ht="15" x14ac:dyDescent="0.25">
      <c r="B856" s="183"/>
      <c r="C856" s="184"/>
      <c r="D856" s="80"/>
      <c r="E856" s="81"/>
      <c r="F856" s="86"/>
      <c r="G856" s="185"/>
      <c r="H856" s="82"/>
      <c r="I856" s="185"/>
      <c r="J856" s="82"/>
      <c r="K856" s="186"/>
      <c r="L856" s="187"/>
      <c r="M856" s="188" t="str">
        <f>IF(ISBLANK(E856),"",IF(E856&lt;&gt;"VULA Basis","Ikke viktig",IF(ISNUMBER(MATCH(D856,Postnummer!A:A,0)),VLOOKUP(D856,Postnummer!A:D,4,0),"Distrikt")))</f>
        <v/>
      </c>
      <c r="N856" s="188">
        <f t="shared" si="67"/>
        <v>0</v>
      </c>
      <c r="O856" s="188">
        <f t="shared" si="68"/>
        <v>0</v>
      </c>
      <c r="P856" s="189" t="str">
        <f t="shared" si="69"/>
        <v/>
      </c>
      <c r="Q856" s="182" t="e">
        <f>MATCH(P856,'SLA-parameter DRIFT'!$2:$2,0)</f>
        <v>#N/A</v>
      </c>
      <c r="R856" s="182" t="e">
        <f ca="1">MATCH(TIME(HOUR(H856),MINUTE(H856),SECOND(H856)),OFFSET('SLA-parameter DRIFT'!$A$1,0,Q856-1,1000,1))</f>
        <v>#N/A</v>
      </c>
      <c r="S856" s="190" t="e">
        <f ca="1">DATE(YEAR(T856),MONTH(T856),DAY(T856))
+VLOOKUP(TIME(HOUR(T856),MINUTE(T856)-1,0),OFFSET('SLA-parameter DRIFT'!$A$1,2,Q856-1,4,3),3)
+VLOOKUP(TIME(HOUR(T856),MINUTE(T856)-1,0),OFFSET('SLA-parameter DRIFT'!$A$1,2,Q856-1,4,3),2)</f>
        <v>#N/A</v>
      </c>
      <c r="T856" s="191" t="e">
        <f ca="1">VLOOKUP(DATE(YEAR(G856),MONTH(G856),DAY(G856)),Virkedager!C:G,2,0)+
IF(VLOOKUP(DATE(YEAR(G856),MONTH(G856),DAY(G856)),Virkedager!C:G,2,0)=DATE(YEAR(G856),MONTH(G856),DAY(G856)),OFFSET('SLA-parameter DRIFT'!$A$1,R856,Q856-1),OFFSET('SLA-parameter DRIFT'!$A$1,3,Q856-1))</f>
        <v>#N/A</v>
      </c>
      <c r="U856" s="182" t="e">
        <f t="shared" ca="1" si="70"/>
        <v>#N/A</v>
      </c>
      <c r="V856" s="92" t="str">
        <f t="shared" si="66"/>
        <v/>
      </c>
      <c r="W856" s="192"/>
      <c r="Y856" s="193"/>
      <c r="Z856" s="193"/>
    </row>
    <row r="857" spans="2:26" s="60" customFormat="1" ht="15" x14ac:dyDescent="0.25">
      <c r="B857" s="183"/>
      <c r="C857" s="184"/>
      <c r="D857" s="80"/>
      <c r="E857" s="81"/>
      <c r="F857" s="86"/>
      <c r="G857" s="185"/>
      <c r="H857" s="82"/>
      <c r="I857" s="185"/>
      <c r="J857" s="82"/>
      <c r="K857" s="186"/>
      <c r="L857" s="187"/>
      <c r="M857" s="188" t="str">
        <f>IF(ISBLANK(E857),"",IF(E857&lt;&gt;"VULA Basis","Ikke viktig",IF(ISNUMBER(MATCH(D857,Postnummer!A:A,0)),VLOOKUP(D857,Postnummer!A:D,4,0),"Distrikt")))</f>
        <v/>
      </c>
      <c r="N857" s="188">
        <f t="shared" si="67"/>
        <v>0</v>
      </c>
      <c r="O857" s="188">
        <f t="shared" si="68"/>
        <v>0</v>
      </c>
      <c r="P857" s="189" t="str">
        <f t="shared" si="69"/>
        <v/>
      </c>
      <c r="Q857" s="182" t="e">
        <f>MATCH(P857,'SLA-parameter DRIFT'!$2:$2,0)</f>
        <v>#N/A</v>
      </c>
      <c r="R857" s="182" t="e">
        <f ca="1">MATCH(TIME(HOUR(H857),MINUTE(H857),SECOND(H857)),OFFSET('SLA-parameter DRIFT'!$A$1,0,Q857-1,1000,1))</f>
        <v>#N/A</v>
      </c>
      <c r="S857" s="190" t="e">
        <f ca="1">DATE(YEAR(T857),MONTH(T857),DAY(T857))
+VLOOKUP(TIME(HOUR(T857),MINUTE(T857)-1,0),OFFSET('SLA-parameter DRIFT'!$A$1,2,Q857-1,4,3),3)
+VLOOKUP(TIME(HOUR(T857),MINUTE(T857)-1,0),OFFSET('SLA-parameter DRIFT'!$A$1,2,Q857-1,4,3),2)</f>
        <v>#N/A</v>
      </c>
      <c r="T857" s="191" t="e">
        <f ca="1">VLOOKUP(DATE(YEAR(G857),MONTH(G857),DAY(G857)),Virkedager!C:G,2,0)+
IF(VLOOKUP(DATE(YEAR(G857),MONTH(G857),DAY(G857)),Virkedager!C:G,2,0)=DATE(YEAR(G857),MONTH(G857),DAY(G857)),OFFSET('SLA-parameter DRIFT'!$A$1,R857,Q857-1),OFFSET('SLA-parameter DRIFT'!$A$1,3,Q857-1))</f>
        <v>#N/A</v>
      </c>
      <c r="U857" s="182" t="e">
        <f t="shared" ca="1" si="70"/>
        <v>#N/A</v>
      </c>
      <c r="V857" s="92" t="str">
        <f t="shared" si="66"/>
        <v/>
      </c>
      <c r="W857" s="192"/>
      <c r="Y857" s="193"/>
      <c r="Z857" s="193"/>
    </row>
    <row r="858" spans="2:26" s="60" customFormat="1" ht="15" x14ac:dyDescent="0.25">
      <c r="B858" s="183"/>
      <c r="C858" s="184"/>
      <c r="D858" s="80"/>
      <c r="E858" s="81"/>
      <c r="F858" s="86"/>
      <c r="G858" s="185"/>
      <c r="H858" s="82"/>
      <c r="I858" s="185"/>
      <c r="J858" s="82"/>
      <c r="K858" s="186"/>
      <c r="L858" s="187"/>
      <c r="M858" s="188" t="str">
        <f>IF(ISBLANK(E858),"",IF(E858&lt;&gt;"VULA Basis","Ikke viktig",IF(ISNUMBER(MATCH(D858,Postnummer!A:A,0)),VLOOKUP(D858,Postnummer!A:D,4,0),"Distrikt")))</f>
        <v/>
      </c>
      <c r="N858" s="188">
        <f t="shared" si="67"/>
        <v>0</v>
      </c>
      <c r="O858" s="188">
        <f t="shared" si="68"/>
        <v>0</v>
      </c>
      <c r="P858" s="189" t="str">
        <f t="shared" si="69"/>
        <v/>
      </c>
      <c r="Q858" s="182" t="e">
        <f>MATCH(P858,'SLA-parameter DRIFT'!$2:$2,0)</f>
        <v>#N/A</v>
      </c>
      <c r="R858" s="182" t="e">
        <f ca="1">MATCH(TIME(HOUR(H858),MINUTE(H858),SECOND(H858)),OFFSET('SLA-parameter DRIFT'!$A$1,0,Q858-1,1000,1))</f>
        <v>#N/A</v>
      </c>
      <c r="S858" s="190" t="e">
        <f ca="1">DATE(YEAR(T858),MONTH(T858),DAY(T858))
+VLOOKUP(TIME(HOUR(T858),MINUTE(T858)-1,0),OFFSET('SLA-parameter DRIFT'!$A$1,2,Q858-1,4,3),3)
+VLOOKUP(TIME(HOUR(T858),MINUTE(T858)-1,0),OFFSET('SLA-parameter DRIFT'!$A$1,2,Q858-1,4,3),2)</f>
        <v>#N/A</v>
      </c>
      <c r="T858" s="191" t="e">
        <f ca="1">VLOOKUP(DATE(YEAR(G858),MONTH(G858),DAY(G858)),Virkedager!C:G,2,0)+
IF(VLOOKUP(DATE(YEAR(G858),MONTH(G858),DAY(G858)),Virkedager!C:G,2,0)=DATE(YEAR(G858),MONTH(G858),DAY(G858)),OFFSET('SLA-parameter DRIFT'!$A$1,R858,Q858-1),OFFSET('SLA-parameter DRIFT'!$A$1,3,Q858-1))</f>
        <v>#N/A</v>
      </c>
      <c r="U858" s="182" t="e">
        <f t="shared" ca="1" si="70"/>
        <v>#N/A</v>
      </c>
      <c r="V858" s="92" t="str">
        <f t="shared" si="66"/>
        <v/>
      </c>
      <c r="W858" s="192"/>
      <c r="Y858" s="193"/>
      <c r="Z858" s="193"/>
    </row>
    <row r="859" spans="2:26" s="60" customFormat="1" ht="15" x14ac:dyDescent="0.25">
      <c r="B859" s="183"/>
      <c r="C859" s="184"/>
      <c r="D859" s="80"/>
      <c r="E859" s="81"/>
      <c r="F859" s="86"/>
      <c r="G859" s="185"/>
      <c r="H859" s="82"/>
      <c r="I859" s="185"/>
      <c r="J859" s="82"/>
      <c r="K859" s="186"/>
      <c r="L859" s="187"/>
      <c r="M859" s="188" t="str">
        <f>IF(ISBLANK(E859),"",IF(E859&lt;&gt;"VULA Basis","Ikke viktig",IF(ISNUMBER(MATCH(D859,Postnummer!A:A,0)),VLOOKUP(D859,Postnummer!A:D,4,0),"Distrikt")))</f>
        <v/>
      </c>
      <c r="N859" s="188">
        <f t="shared" si="67"/>
        <v>0</v>
      </c>
      <c r="O859" s="188">
        <f t="shared" si="68"/>
        <v>0</v>
      </c>
      <c r="P859" s="189" t="str">
        <f t="shared" si="69"/>
        <v/>
      </c>
      <c r="Q859" s="182" t="e">
        <f>MATCH(P859,'SLA-parameter DRIFT'!$2:$2,0)</f>
        <v>#N/A</v>
      </c>
      <c r="R859" s="182" t="e">
        <f ca="1">MATCH(TIME(HOUR(H859),MINUTE(H859),SECOND(H859)),OFFSET('SLA-parameter DRIFT'!$A$1,0,Q859-1,1000,1))</f>
        <v>#N/A</v>
      </c>
      <c r="S859" s="190" t="e">
        <f ca="1">DATE(YEAR(T859),MONTH(T859),DAY(T859))
+VLOOKUP(TIME(HOUR(T859),MINUTE(T859)-1,0),OFFSET('SLA-parameter DRIFT'!$A$1,2,Q859-1,4,3),3)
+VLOOKUP(TIME(HOUR(T859),MINUTE(T859)-1,0),OFFSET('SLA-parameter DRIFT'!$A$1,2,Q859-1,4,3),2)</f>
        <v>#N/A</v>
      </c>
      <c r="T859" s="191" t="e">
        <f ca="1">VLOOKUP(DATE(YEAR(G859),MONTH(G859),DAY(G859)),Virkedager!C:G,2,0)+
IF(VLOOKUP(DATE(YEAR(G859),MONTH(G859),DAY(G859)),Virkedager!C:G,2,0)=DATE(YEAR(G859),MONTH(G859),DAY(G859)),OFFSET('SLA-parameter DRIFT'!$A$1,R859,Q859-1),OFFSET('SLA-parameter DRIFT'!$A$1,3,Q859-1))</f>
        <v>#N/A</v>
      </c>
      <c r="U859" s="182" t="e">
        <f t="shared" ca="1" si="70"/>
        <v>#N/A</v>
      </c>
      <c r="V859" s="92" t="str">
        <f t="shared" si="66"/>
        <v/>
      </c>
      <c r="W859" s="192"/>
      <c r="Y859" s="193"/>
      <c r="Z859" s="193"/>
    </row>
    <row r="860" spans="2:26" s="60" customFormat="1" ht="15" x14ac:dyDescent="0.25">
      <c r="B860" s="183"/>
      <c r="C860" s="184"/>
      <c r="D860" s="80"/>
      <c r="E860" s="81"/>
      <c r="F860" s="86"/>
      <c r="G860" s="185"/>
      <c r="H860" s="82"/>
      <c r="I860" s="185"/>
      <c r="J860" s="82"/>
      <c r="K860" s="186"/>
      <c r="L860" s="187"/>
      <c r="M860" s="188" t="str">
        <f>IF(ISBLANK(E860),"",IF(E860&lt;&gt;"VULA Basis","Ikke viktig",IF(ISNUMBER(MATCH(D860,Postnummer!A:A,0)),VLOOKUP(D860,Postnummer!A:D,4,0),"Distrikt")))</f>
        <v/>
      </c>
      <c r="N860" s="188">
        <f t="shared" si="67"/>
        <v>0</v>
      </c>
      <c r="O860" s="188">
        <f t="shared" si="68"/>
        <v>0</v>
      </c>
      <c r="P860" s="189" t="str">
        <f t="shared" si="69"/>
        <v/>
      </c>
      <c r="Q860" s="182" t="e">
        <f>MATCH(P860,'SLA-parameter DRIFT'!$2:$2,0)</f>
        <v>#N/A</v>
      </c>
      <c r="R860" s="182" t="e">
        <f ca="1">MATCH(TIME(HOUR(H860),MINUTE(H860),SECOND(H860)),OFFSET('SLA-parameter DRIFT'!$A$1,0,Q860-1,1000,1))</f>
        <v>#N/A</v>
      </c>
      <c r="S860" s="190" t="e">
        <f ca="1">DATE(YEAR(T860),MONTH(T860),DAY(T860))
+VLOOKUP(TIME(HOUR(T860),MINUTE(T860)-1,0),OFFSET('SLA-parameter DRIFT'!$A$1,2,Q860-1,4,3),3)
+VLOOKUP(TIME(HOUR(T860),MINUTE(T860)-1,0),OFFSET('SLA-parameter DRIFT'!$A$1,2,Q860-1,4,3),2)</f>
        <v>#N/A</v>
      </c>
      <c r="T860" s="191" t="e">
        <f ca="1">VLOOKUP(DATE(YEAR(G860),MONTH(G860),DAY(G860)),Virkedager!C:G,2,0)+
IF(VLOOKUP(DATE(YEAR(G860),MONTH(G860),DAY(G860)),Virkedager!C:G,2,0)=DATE(YEAR(G860),MONTH(G860),DAY(G860)),OFFSET('SLA-parameter DRIFT'!$A$1,R860,Q860-1),OFFSET('SLA-parameter DRIFT'!$A$1,3,Q860-1))</f>
        <v>#N/A</v>
      </c>
      <c r="U860" s="182" t="e">
        <f t="shared" ca="1" si="70"/>
        <v>#N/A</v>
      </c>
      <c r="V860" s="92" t="str">
        <f t="shared" si="66"/>
        <v/>
      </c>
      <c r="W860" s="192"/>
      <c r="Y860" s="193"/>
      <c r="Z860" s="193"/>
    </row>
    <row r="861" spans="2:26" s="60" customFormat="1" ht="15" x14ac:dyDescent="0.25">
      <c r="B861" s="183"/>
      <c r="C861" s="184"/>
      <c r="D861" s="80"/>
      <c r="E861" s="81"/>
      <c r="F861" s="86"/>
      <c r="G861" s="185"/>
      <c r="H861" s="82"/>
      <c r="I861" s="185"/>
      <c r="J861" s="82"/>
      <c r="K861" s="186"/>
      <c r="L861" s="187"/>
      <c r="M861" s="188" t="str">
        <f>IF(ISBLANK(E861),"",IF(E861&lt;&gt;"VULA Basis","Ikke viktig",IF(ISNUMBER(MATCH(D861,Postnummer!A:A,0)),VLOOKUP(D861,Postnummer!A:D,4,0),"Distrikt")))</f>
        <v/>
      </c>
      <c r="N861" s="188">
        <f t="shared" si="67"/>
        <v>0</v>
      </c>
      <c r="O861" s="188">
        <f t="shared" si="68"/>
        <v>0</v>
      </c>
      <c r="P861" s="189" t="str">
        <f t="shared" si="69"/>
        <v/>
      </c>
      <c r="Q861" s="182" t="e">
        <f>MATCH(P861,'SLA-parameter DRIFT'!$2:$2,0)</f>
        <v>#N/A</v>
      </c>
      <c r="R861" s="182" t="e">
        <f ca="1">MATCH(TIME(HOUR(H861),MINUTE(H861),SECOND(H861)),OFFSET('SLA-parameter DRIFT'!$A$1,0,Q861-1,1000,1))</f>
        <v>#N/A</v>
      </c>
      <c r="S861" s="190" t="e">
        <f ca="1">DATE(YEAR(T861),MONTH(T861),DAY(T861))
+VLOOKUP(TIME(HOUR(T861),MINUTE(T861)-1,0),OFFSET('SLA-parameter DRIFT'!$A$1,2,Q861-1,4,3),3)
+VLOOKUP(TIME(HOUR(T861),MINUTE(T861)-1,0),OFFSET('SLA-parameter DRIFT'!$A$1,2,Q861-1,4,3),2)</f>
        <v>#N/A</v>
      </c>
      <c r="T861" s="191" t="e">
        <f ca="1">VLOOKUP(DATE(YEAR(G861),MONTH(G861),DAY(G861)),Virkedager!C:G,2,0)+
IF(VLOOKUP(DATE(YEAR(G861),MONTH(G861),DAY(G861)),Virkedager!C:G,2,0)=DATE(YEAR(G861),MONTH(G861),DAY(G861)),OFFSET('SLA-parameter DRIFT'!$A$1,R861,Q861-1),OFFSET('SLA-parameter DRIFT'!$A$1,3,Q861-1))</f>
        <v>#N/A</v>
      </c>
      <c r="U861" s="182" t="e">
        <f t="shared" ca="1" si="70"/>
        <v>#N/A</v>
      </c>
      <c r="V861" s="92" t="str">
        <f t="shared" si="66"/>
        <v/>
      </c>
      <c r="W861" s="192"/>
      <c r="Y861" s="193"/>
      <c r="Z861" s="193"/>
    </row>
    <row r="862" spans="2:26" s="60" customFormat="1" ht="15" x14ac:dyDescent="0.25">
      <c r="B862" s="183"/>
      <c r="C862" s="184"/>
      <c r="D862" s="80"/>
      <c r="E862" s="81"/>
      <c r="F862" s="86"/>
      <c r="G862" s="185"/>
      <c r="H862" s="82"/>
      <c r="I862" s="185"/>
      <c r="J862" s="82"/>
      <c r="K862" s="186"/>
      <c r="L862" s="187"/>
      <c r="M862" s="188" t="str">
        <f>IF(ISBLANK(E862),"",IF(E862&lt;&gt;"VULA Basis","Ikke viktig",IF(ISNUMBER(MATCH(D862,Postnummer!A:A,0)),VLOOKUP(D862,Postnummer!A:D,4,0),"Distrikt")))</f>
        <v/>
      </c>
      <c r="N862" s="188">
        <f t="shared" si="67"/>
        <v>0</v>
      </c>
      <c r="O862" s="188">
        <f t="shared" si="68"/>
        <v>0</v>
      </c>
      <c r="P862" s="189" t="str">
        <f t="shared" si="69"/>
        <v/>
      </c>
      <c r="Q862" s="182" t="e">
        <f>MATCH(P862,'SLA-parameter DRIFT'!$2:$2,0)</f>
        <v>#N/A</v>
      </c>
      <c r="R862" s="182" t="e">
        <f ca="1">MATCH(TIME(HOUR(H862),MINUTE(H862),SECOND(H862)),OFFSET('SLA-parameter DRIFT'!$A$1,0,Q862-1,1000,1))</f>
        <v>#N/A</v>
      </c>
      <c r="S862" s="190" t="e">
        <f ca="1">DATE(YEAR(T862),MONTH(T862),DAY(T862))
+VLOOKUP(TIME(HOUR(T862),MINUTE(T862)-1,0),OFFSET('SLA-parameter DRIFT'!$A$1,2,Q862-1,4,3),3)
+VLOOKUP(TIME(HOUR(T862),MINUTE(T862)-1,0),OFFSET('SLA-parameter DRIFT'!$A$1,2,Q862-1,4,3),2)</f>
        <v>#N/A</v>
      </c>
      <c r="T862" s="191" t="e">
        <f ca="1">VLOOKUP(DATE(YEAR(G862),MONTH(G862),DAY(G862)),Virkedager!C:G,2,0)+
IF(VLOOKUP(DATE(YEAR(G862),MONTH(G862),DAY(G862)),Virkedager!C:G,2,0)=DATE(YEAR(G862),MONTH(G862),DAY(G862)),OFFSET('SLA-parameter DRIFT'!$A$1,R862,Q862-1),OFFSET('SLA-parameter DRIFT'!$A$1,3,Q862-1))</f>
        <v>#N/A</v>
      </c>
      <c r="U862" s="182" t="e">
        <f t="shared" ca="1" si="70"/>
        <v>#N/A</v>
      </c>
      <c r="V862" s="92" t="str">
        <f t="shared" si="66"/>
        <v/>
      </c>
      <c r="W862" s="192"/>
      <c r="Y862" s="193"/>
      <c r="Z862" s="193"/>
    </row>
    <row r="863" spans="2:26" s="60" customFormat="1" ht="15" x14ac:dyDescent="0.25">
      <c r="B863" s="183"/>
      <c r="C863" s="184"/>
      <c r="D863" s="80"/>
      <c r="E863" s="81"/>
      <c r="F863" s="86"/>
      <c r="G863" s="185"/>
      <c r="H863" s="82"/>
      <c r="I863" s="185"/>
      <c r="J863" s="82"/>
      <c r="K863" s="186"/>
      <c r="L863" s="187"/>
      <c r="M863" s="188" t="str">
        <f>IF(ISBLANK(E863),"",IF(E863&lt;&gt;"VULA Basis","Ikke viktig",IF(ISNUMBER(MATCH(D863,Postnummer!A:A,0)),VLOOKUP(D863,Postnummer!A:D,4,0),"Distrikt")))</f>
        <v/>
      </c>
      <c r="N863" s="188">
        <f t="shared" si="67"/>
        <v>0</v>
      </c>
      <c r="O863" s="188">
        <f t="shared" si="68"/>
        <v>0</v>
      </c>
      <c r="P863" s="189" t="str">
        <f t="shared" si="69"/>
        <v/>
      </c>
      <c r="Q863" s="182" t="e">
        <f>MATCH(P863,'SLA-parameter DRIFT'!$2:$2,0)</f>
        <v>#N/A</v>
      </c>
      <c r="R863" s="182" t="e">
        <f ca="1">MATCH(TIME(HOUR(H863),MINUTE(H863),SECOND(H863)),OFFSET('SLA-parameter DRIFT'!$A$1,0,Q863-1,1000,1))</f>
        <v>#N/A</v>
      </c>
      <c r="S863" s="190" t="e">
        <f ca="1">DATE(YEAR(T863),MONTH(T863),DAY(T863))
+VLOOKUP(TIME(HOUR(T863),MINUTE(T863)-1,0),OFFSET('SLA-parameter DRIFT'!$A$1,2,Q863-1,4,3),3)
+VLOOKUP(TIME(HOUR(T863),MINUTE(T863)-1,0),OFFSET('SLA-parameter DRIFT'!$A$1,2,Q863-1,4,3),2)</f>
        <v>#N/A</v>
      </c>
      <c r="T863" s="191" t="e">
        <f ca="1">VLOOKUP(DATE(YEAR(G863),MONTH(G863),DAY(G863)),Virkedager!C:G,2,0)+
IF(VLOOKUP(DATE(YEAR(G863),MONTH(G863),DAY(G863)),Virkedager!C:G,2,0)=DATE(YEAR(G863),MONTH(G863),DAY(G863)),OFFSET('SLA-parameter DRIFT'!$A$1,R863,Q863-1),OFFSET('SLA-parameter DRIFT'!$A$1,3,Q863-1))</f>
        <v>#N/A</v>
      </c>
      <c r="U863" s="182" t="e">
        <f t="shared" ca="1" si="70"/>
        <v>#N/A</v>
      </c>
      <c r="V863" s="92" t="str">
        <f t="shared" si="66"/>
        <v/>
      </c>
      <c r="W863" s="192"/>
      <c r="Y863" s="193"/>
      <c r="Z863" s="193"/>
    </row>
    <row r="864" spans="2:26" s="60" customFormat="1" ht="15" x14ac:dyDescent="0.25">
      <c r="B864" s="183"/>
      <c r="C864" s="184"/>
      <c r="D864" s="80"/>
      <c r="E864" s="81"/>
      <c r="F864" s="86"/>
      <c r="G864" s="185"/>
      <c r="H864" s="82"/>
      <c r="I864" s="185"/>
      <c r="J864" s="82"/>
      <c r="K864" s="186"/>
      <c r="L864" s="187"/>
      <c r="M864" s="188" t="str">
        <f>IF(ISBLANK(E864),"",IF(E864&lt;&gt;"VULA Basis","Ikke viktig",IF(ISNUMBER(MATCH(D864,Postnummer!A:A,0)),VLOOKUP(D864,Postnummer!A:D,4,0),"Distrikt")))</f>
        <v/>
      </c>
      <c r="N864" s="188">
        <f t="shared" si="67"/>
        <v>0</v>
      </c>
      <c r="O864" s="188">
        <f t="shared" si="68"/>
        <v>0</v>
      </c>
      <c r="P864" s="189" t="str">
        <f t="shared" si="69"/>
        <v/>
      </c>
      <c r="Q864" s="182" t="e">
        <f>MATCH(P864,'SLA-parameter DRIFT'!$2:$2,0)</f>
        <v>#N/A</v>
      </c>
      <c r="R864" s="182" t="e">
        <f ca="1">MATCH(TIME(HOUR(H864),MINUTE(H864),SECOND(H864)),OFFSET('SLA-parameter DRIFT'!$A$1,0,Q864-1,1000,1))</f>
        <v>#N/A</v>
      </c>
      <c r="S864" s="190" t="e">
        <f ca="1">DATE(YEAR(T864),MONTH(T864),DAY(T864))
+VLOOKUP(TIME(HOUR(T864),MINUTE(T864)-1,0),OFFSET('SLA-parameter DRIFT'!$A$1,2,Q864-1,4,3),3)
+VLOOKUP(TIME(HOUR(T864),MINUTE(T864)-1,0),OFFSET('SLA-parameter DRIFT'!$A$1,2,Q864-1,4,3),2)</f>
        <v>#N/A</v>
      </c>
      <c r="T864" s="191" t="e">
        <f ca="1">VLOOKUP(DATE(YEAR(G864),MONTH(G864),DAY(G864)),Virkedager!C:G,2,0)+
IF(VLOOKUP(DATE(YEAR(G864),MONTH(G864),DAY(G864)),Virkedager!C:G,2,0)=DATE(YEAR(G864),MONTH(G864),DAY(G864)),OFFSET('SLA-parameter DRIFT'!$A$1,R864,Q864-1),OFFSET('SLA-parameter DRIFT'!$A$1,3,Q864-1))</f>
        <v>#N/A</v>
      </c>
      <c r="U864" s="182" t="e">
        <f t="shared" ca="1" si="70"/>
        <v>#N/A</v>
      </c>
      <c r="V864" s="92" t="str">
        <f t="shared" si="66"/>
        <v/>
      </c>
      <c r="W864" s="192"/>
      <c r="Y864" s="193"/>
      <c r="Z864" s="193"/>
    </row>
    <row r="865" spans="2:26" s="60" customFormat="1" ht="15" x14ac:dyDescent="0.25">
      <c r="B865" s="183"/>
      <c r="C865" s="184"/>
      <c r="D865" s="80"/>
      <c r="E865" s="81"/>
      <c r="F865" s="86"/>
      <c r="G865" s="185"/>
      <c r="H865" s="82"/>
      <c r="I865" s="185"/>
      <c r="J865" s="82"/>
      <c r="K865" s="186"/>
      <c r="L865" s="187"/>
      <c r="M865" s="188" t="str">
        <f>IF(ISBLANK(E865),"",IF(E865&lt;&gt;"VULA Basis","Ikke viktig",IF(ISNUMBER(MATCH(D865,Postnummer!A:A,0)),VLOOKUP(D865,Postnummer!A:D,4,0),"Distrikt")))</f>
        <v/>
      </c>
      <c r="N865" s="188">
        <f t="shared" si="67"/>
        <v>0</v>
      </c>
      <c r="O865" s="188">
        <f t="shared" si="68"/>
        <v>0</v>
      </c>
      <c r="P865" s="189" t="str">
        <f t="shared" si="69"/>
        <v/>
      </c>
      <c r="Q865" s="182" t="e">
        <f>MATCH(P865,'SLA-parameter DRIFT'!$2:$2,0)</f>
        <v>#N/A</v>
      </c>
      <c r="R865" s="182" t="e">
        <f ca="1">MATCH(TIME(HOUR(H865),MINUTE(H865),SECOND(H865)),OFFSET('SLA-parameter DRIFT'!$A$1,0,Q865-1,1000,1))</f>
        <v>#N/A</v>
      </c>
      <c r="S865" s="190" t="e">
        <f ca="1">DATE(YEAR(T865),MONTH(T865),DAY(T865))
+VLOOKUP(TIME(HOUR(T865),MINUTE(T865)-1,0),OFFSET('SLA-parameter DRIFT'!$A$1,2,Q865-1,4,3),3)
+VLOOKUP(TIME(HOUR(T865),MINUTE(T865)-1,0),OFFSET('SLA-parameter DRIFT'!$A$1,2,Q865-1,4,3),2)</f>
        <v>#N/A</v>
      </c>
      <c r="T865" s="191" t="e">
        <f ca="1">VLOOKUP(DATE(YEAR(G865),MONTH(G865),DAY(G865)),Virkedager!C:G,2,0)+
IF(VLOOKUP(DATE(YEAR(G865),MONTH(G865),DAY(G865)),Virkedager!C:G,2,0)=DATE(YEAR(G865),MONTH(G865),DAY(G865)),OFFSET('SLA-parameter DRIFT'!$A$1,R865,Q865-1),OFFSET('SLA-parameter DRIFT'!$A$1,3,Q865-1))</f>
        <v>#N/A</v>
      </c>
      <c r="U865" s="182" t="e">
        <f t="shared" ca="1" si="70"/>
        <v>#N/A</v>
      </c>
      <c r="V865" s="92" t="str">
        <f t="shared" si="66"/>
        <v/>
      </c>
      <c r="W865" s="192"/>
      <c r="Y865" s="193"/>
      <c r="Z865" s="193"/>
    </row>
    <row r="866" spans="2:26" s="60" customFormat="1" ht="15" x14ac:dyDescent="0.25">
      <c r="B866" s="183"/>
      <c r="C866" s="184"/>
      <c r="D866" s="80"/>
      <c r="E866" s="81"/>
      <c r="F866" s="86"/>
      <c r="G866" s="185"/>
      <c r="H866" s="82"/>
      <c r="I866" s="185"/>
      <c r="J866" s="82"/>
      <c r="K866" s="186"/>
      <c r="L866" s="187"/>
      <c r="M866" s="188" t="str">
        <f>IF(ISBLANK(E866),"",IF(E866&lt;&gt;"VULA Basis","Ikke viktig",IF(ISNUMBER(MATCH(D866,Postnummer!A:A,0)),VLOOKUP(D866,Postnummer!A:D,4,0),"Distrikt")))</f>
        <v/>
      </c>
      <c r="N866" s="188">
        <f t="shared" si="67"/>
        <v>0</v>
      </c>
      <c r="O866" s="188">
        <f t="shared" si="68"/>
        <v>0</v>
      </c>
      <c r="P866" s="189" t="str">
        <f t="shared" si="69"/>
        <v/>
      </c>
      <c r="Q866" s="182" t="e">
        <f>MATCH(P866,'SLA-parameter DRIFT'!$2:$2,0)</f>
        <v>#N/A</v>
      </c>
      <c r="R866" s="182" t="e">
        <f ca="1">MATCH(TIME(HOUR(H866),MINUTE(H866),SECOND(H866)),OFFSET('SLA-parameter DRIFT'!$A$1,0,Q866-1,1000,1))</f>
        <v>#N/A</v>
      </c>
      <c r="S866" s="190" t="e">
        <f ca="1">DATE(YEAR(T866),MONTH(T866),DAY(T866))
+VLOOKUP(TIME(HOUR(T866),MINUTE(T866)-1,0),OFFSET('SLA-parameter DRIFT'!$A$1,2,Q866-1,4,3),3)
+VLOOKUP(TIME(HOUR(T866),MINUTE(T866)-1,0),OFFSET('SLA-parameter DRIFT'!$A$1,2,Q866-1,4,3),2)</f>
        <v>#N/A</v>
      </c>
      <c r="T866" s="191" t="e">
        <f ca="1">VLOOKUP(DATE(YEAR(G866),MONTH(G866),DAY(G866)),Virkedager!C:G,2,0)+
IF(VLOOKUP(DATE(YEAR(G866),MONTH(G866),DAY(G866)),Virkedager!C:G,2,0)=DATE(YEAR(G866),MONTH(G866),DAY(G866)),OFFSET('SLA-parameter DRIFT'!$A$1,R866,Q866-1),OFFSET('SLA-parameter DRIFT'!$A$1,3,Q866-1))</f>
        <v>#N/A</v>
      </c>
      <c r="U866" s="182" t="e">
        <f t="shared" ca="1" si="70"/>
        <v>#N/A</v>
      </c>
      <c r="V866" s="92" t="str">
        <f t="shared" si="66"/>
        <v/>
      </c>
      <c r="W866" s="192"/>
      <c r="Y866" s="193"/>
      <c r="Z866" s="193"/>
    </row>
    <row r="867" spans="2:26" s="60" customFormat="1" ht="15" x14ac:dyDescent="0.25">
      <c r="B867" s="183"/>
      <c r="C867" s="184"/>
      <c r="D867" s="80"/>
      <c r="E867" s="81"/>
      <c r="F867" s="86"/>
      <c r="G867" s="185"/>
      <c r="H867" s="82"/>
      <c r="I867" s="185"/>
      <c r="J867" s="82"/>
      <c r="K867" s="186"/>
      <c r="L867" s="187"/>
      <c r="M867" s="188" t="str">
        <f>IF(ISBLANK(E867),"",IF(E867&lt;&gt;"VULA Basis","Ikke viktig",IF(ISNUMBER(MATCH(D867,Postnummer!A:A,0)),VLOOKUP(D867,Postnummer!A:D,4,0),"Distrikt")))</f>
        <v/>
      </c>
      <c r="N867" s="188">
        <f t="shared" si="67"/>
        <v>0</v>
      </c>
      <c r="O867" s="188">
        <f t="shared" si="68"/>
        <v>0</v>
      </c>
      <c r="P867" s="189" t="str">
        <f t="shared" si="69"/>
        <v/>
      </c>
      <c r="Q867" s="182" t="e">
        <f>MATCH(P867,'SLA-parameter DRIFT'!$2:$2,0)</f>
        <v>#N/A</v>
      </c>
      <c r="R867" s="182" t="e">
        <f ca="1">MATCH(TIME(HOUR(H867),MINUTE(H867),SECOND(H867)),OFFSET('SLA-parameter DRIFT'!$A$1,0,Q867-1,1000,1))</f>
        <v>#N/A</v>
      </c>
      <c r="S867" s="190" t="e">
        <f ca="1">DATE(YEAR(T867),MONTH(T867),DAY(T867))
+VLOOKUP(TIME(HOUR(T867),MINUTE(T867)-1,0),OFFSET('SLA-parameter DRIFT'!$A$1,2,Q867-1,4,3),3)
+VLOOKUP(TIME(HOUR(T867),MINUTE(T867)-1,0),OFFSET('SLA-parameter DRIFT'!$A$1,2,Q867-1,4,3),2)</f>
        <v>#N/A</v>
      </c>
      <c r="T867" s="191" t="e">
        <f ca="1">VLOOKUP(DATE(YEAR(G867),MONTH(G867),DAY(G867)),Virkedager!C:G,2,0)+
IF(VLOOKUP(DATE(YEAR(G867),MONTH(G867),DAY(G867)),Virkedager!C:G,2,0)=DATE(YEAR(G867),MONTH(G867),DAY(G867)),OFFSET('SLA-parameter DRIFT'!$A$1,R867,Q867-1),OFFSET('SLA-parameter DRIFT'!$A$1,3,Q867-1))</f>
        <v>#N/A</v>
      </c>
      <c r="U867" s="182" t="e">
        <f t="shared" ca="1" si="70"/>
        <v>#N/A</v>
      </c>
      <c r="V867" s="92" t="str">
        <f t="shared" si="66"/>
        <v/>
      </c>
      <c r="W867" s="192"/>
      <c r="Y867" s="193"/>
      <c r="Z867" s="193"/>
    </row>
    <row r="868" spans="2:26" s="60" customFormat="1" ht="15" x14ac:dyDescent="0.25">
      <c r="B868" s="183"/>
      <c r="C868" s="184"/>
      <c r="D868" s="80"/>
      <c r="E868" s="81"/>
      <c r="F868" s="86"/>
      <c r="G868" s="185"/>
      <c r="H868" s="82"/>
      <c r="I868" s="185"/>
      <c r="J868" s="82"/>
      <c r="K868" s="186"/>
      <c r="L868" s="187"/>
      <c r="M868" s="188" t="str">
        <f>IF(ISBLANK(E868),"",IF(E868&lt;&gt;"VULA Basis","Ikke viktig",IF(ISNUMBER(MATCH(D868,Postnummer!A:A,0)),VLOOKUP(D868,Postnummer!A:D,4,0),"Distrikt")))</f>
        <v/>
      </c>
      <c r="N868" s="188">
        <f t="shared" si="67"/>
        <v>0</v>
      </c>
      <c r="O868" s="188">
        <f t="shared" si="68"/>
        <v>0</v>
      </c>
      <c r="P868" s="189" t="str">
        <f t="shared" si="69"/>
        <v/>
      </c>
      <c r="Q868" s="182" t="e">
        <f>MATCH(P868,'SLA-parameter DRIFT'!$2:$2,0)</f>
        <v>#N/A</v>
      </c>
      <c r="R868" s="182" t="e">
        <f ca="1">MATCH(TIME(HOUR(H868),MINUTE(H868),SECOND(H868)),OFFSET('SLA-parameter DRIFT'!$A$1,0,Q868-1,1000,1))</f>
        <v>#N/A</v>
      </c>
      <c r="S868" s="190" t="e">
        <f ca="1">DATE(YEAR(T868),MONTH(T868),DAY(T868))
+VLOOKUP(TIME(HOUR(T868),MINUTE(T868)-1,0),OFFSET('SLA-parameter DRIFT'!$A$1,2,Q868-1,4,3),3)
+VLOOKUP(TIME(HOUR(T868),MINUTE(T868)-1,0),OFFSET('SLA-parameter DRIFT'!$A$1,2,Q868-1,4,3),2)</f>
        <v>#N/A</v>
      </c>
      <c r="T868" s="191" t="e">
        <f ca="1">VLOOKUP(DATE(YEAR(G868),MONTH(G868),DAY(G868)),Virkedager!C:G,2,0)+
IF(VLOOKUP(DATE(YEAR(G868),MONTH(G868),DAY(G868)),Virkedager!C:G,2,0)=DATE(YEAR(G868),MONTH(G868),DAY(G868)),OFFSET('SLA-parameter DRIFT'!$A$1,R868,Q868-1),OFFSET('SLA-parameter DRIFT'!$A$1,3,Q868-1))</f>
        <v>#N/A</v>
      </c>
      <c r="U868" s="182" t="e">
        <f t="shared" ca="1" si="70"/>
        <v>#N/A</v>
      </c>
      <c r="V868" s="92" t="str">
        <f t="shared" si="66"/>
        <v/>
      </c>
      <c r="W868" s="192"/>
      <c r="Y868" s="193"/>
      <c r="Z868" s="193"/>
    </row>
    <row r="869" spans="2:26" s="60" customFormat="1" ht="15" x14ac:dyDescent="0.25">
      <c r="B869" s="183"/>
      <c r="C869" s="184"/>
      <c r="D869" s="80"/>
      <c r="E869" s="81"/>
      <c r="F869" s="86"/>
      <c r="G869" s="185"/>
      <c r="H869" s="82"/>
      <c r="I869" s="185"/>
      <c r="J869" s="82"/>
      <c r="K869" s="186"/>
      <c r="L869" s="187"/>
      <c r="M869" s="188" t="str">
        <f>IF(ISBLANK(E869),"",IF(E869&lt;&gt;"VULA Basis","Ikke viktig",IF(ISNUMBER(MATCH(D869,Postnummer!A:A,0)),VLOOKUP(D869,Postnummer!A:D,4,0),"Distrikt")))</f>
        <v/>
      </c>
      <c r="N869" s="188">
        <f t="shared" si="67"/>
        <v>0</v>
      </c>
      <c r="O869" s="188">
        <f t="shared" si="68"/>
        <v>0</v>
      </c>
      <c r="P869" s="189" t="str">
        <f t="shared" si="69"/>
        <v/>
      </c>
      <c r="Q869" s="182" t="e">
        <f>MATCH(P869,'SLA-parameter DRIFT'!$2:$2,0)</f>
        <v>#N/A</v>
      </c>
      <c r="R869" s="182" t="e">
        <f ca="1">MATCH(TIME(HOUR(H869),MINUTE(H869),SECOND(H869)),OFFSET('SLA-parameter DRIFT'!$A$1,0,Q869-1,1000,1))</f>
        <v>#N/A</v>
      </c>
      <c r="S869" s="190" t="e">
        <f ca="1">DATE(YEAR(T869),MONTH(T869),DAY(T869))
+VLOOKUP(TIME(HOUR(T869),MINUTE(T869)-1,0),OFFSET('SLA-parameter DRIFT'!$A$1,2,Q869-1,4,3),3)
+VLOOKUP(TIME(HOUR(T869),MINUTE(T869)-1,0),OFFSET('SLA-parameter DRIFT'!$A$1,2,Q869-1,4,3),2)</f>
        <v>#N/A</v>
      </c>
      <c r="T869" s="191" t="e">
        <f ca="1">VLOOKUP(DATE(YEAR(G869),MONTH(G869),DAY(G869)),Virkedager!C:G,2,0)+
IF(VLOOKUP(DATE(YEAR(G869),MONTH(G869),DAY(G869)),Virkedager!C:G,2,0)=DATE(YEAR(G869),MONTH(G869),DAY(G869)),OFFSET('SLA-parameter DRIFT'!$A$1,R869,Q869-1),OFFSET('SLA-parameter DRIFT'!$A$1,3,Q869-1))</f>
        <v>#N/A</v>
      </c>
      <c r="U869" s="182" t="e">
        <f t="shared" ca="1" si="70"/>
        <v>#N/A</v>
      </c>
      <c r="V869" s="92" t="str">
        <f t="shared" si="66"/>
        <v/>
      </c>
      <c r="W869" s="192"/>
      <c r="Y869" s="193"/>
      <c r="Z869" s="193"/>
    </row>
    <row r="870" spans="2:26" s="60" customFormat="1" ht="15" x14ac:dyDescent="0.25">
      <c r="B870" s="183"/>
      <c r="C870" s="184"/>
      <c r="D870" s="80"/>
      <c r="E870" s="81"/>
      <c r="F870" s="86"/>
      <c r="G870" s="185"/>
      <c r="H870" s="82"/>
      <c r="I870" s="185"/>
      <c r="J870" s="82"/>
      <c r="K870" s="186"/>
      <c r="L870" s="187"/>
      <c r="M870" s="188" t="str">
        <f>IF(ISBLANK(E870),"",IF(E870&lt;&gt;"VULA Basis","Ikke viktig",IF(ISNUMBER(MATCH(D870,Postnummer!A:A,0)),VLOOKUP(D870,Postnummer!A:D,4,0),"Distrikt")))</f>
        <v/>
      </c>
      <c r="N870" s="188">
        <f t="shared" si="67"/>
        <v>0</v>
      </c>
      <c r="O870" s="188">
        <f t="shared" si="68"/>
        <v>0</v>
      </c>
      <c r="P870" s="189" t="str">
        <f t="shared" si="69"/>
        <v/>
      </c>
      <c r="Q870" s="182" t="e">
        <f>MATCH(P870,'SLA-parameter DRIFT'!$2:$2,0)</f>
        <v>#N/A</v>
      </c>
      <c r="R870" s="182" t="e">
        <f ca="1">MATCH(TIME(HOUR(H870),MINUTE(H870),SECOND(H870)),OFFSET('SLA-parameter DRIFT'!$A$1,0,Q870-1,1000,1))</f>
        <v>#N/A</v>
      </c>
      <c r="S870" s="190" t="e">
        <f ca="1">DATE(YEAR(T870),MONTH(T870),DAY(T870))
+VLOOKUP(TIME(HOUR(T870),MINUTE(T870)-1,0),OFFSET('SLA-parameter DRIFT'!$A$1,2,Q870-1,4,3),3)
+VLOOKUP(TIME(HOUR(T870),MINUTE(T870)-1,0),OFFSET('SLA-parameter DRIFT'!$A$1,2,Q870-1,4,3),2)</f>
        <v>#N/A</v>
      </c>
      <c r="T870" s="191" t="e">
        <f ca="1">VLOOKUP(DATE(YEAR(G870),MONTH(G870),DAY(G870)),Virkedager!C:G,2,0)+
IF(VLOOKUP(DATE(YEAR(G870),MONTH(G870),DAY(G870)),Virkedager!C:G,2,0)=DATE(YEAR(G870),MONTH(G870),DAY(G870)),OFFSET('SLA-parameter DRIFT'!$A$1,R870,Q870-1),OFFSET('SLA-parameter DRIFT'!$A$1,3,Q870-1))</f>
        <v>#N/A</v>
      </c>
      <c r="U870" s="182" t="e">
        <f t="shared" ca="1" si="70"/>
        <v>#N/A</v>
      </c>
      <c r="V870" s="92" t="str">
        <f t="shared" si="66"/>
        <v/>
      </c>
      <c r="W870" s="192"/>
      <c r="Y870" s="193"/>
      <c r="Z870" s="193"/>
    </row>
    <row r="871" spans="2:26" s="60" customFormat="1" ht="15" x14ac:dyDescent="0.25">
      <c r="B871" s="183"/>
      <c r="C871" s="184"/>
      <c r="D871" s="80"/>
      <c r="E871" s="81"/>
      <c r="F871" s="86"/>
      <c r="G871" s="185"/>
      <c r="H871" s="82"/>
      <c r="I871" s="185"/>
      <c r="J871" s="82"/>
      <c r="K871" s="186"/>
      <c r="L871" s="187"/>
      <c r="M871" s="188" t="str">
        <f>IF(ISBLANK(E871),"",IF(E871&lt;&gt;"VULA Basis","Ikke viktig",IF(ISNUMBER(MATCH(D871,Postnummer!A:A,0)),VLOOKUP(D871,Postnummer!A:D,4,0),"Distrikt")))</f>
        <v/>
      </c>
      <c r="N871" s="188">
        <f t="shared" si="67"/>
        <v>0</v>
      </c>
      <c r="O871" s="188">
        <f t="shared" si="68"/>
        <v>0</v>
      </c>
      <c r="P871" s="189" t="str">
        <f t="shared" si="69"/>
        <v/>
      </c>
      <c r="Q871" s="182" t="e">
        <f>MATCH(P871,'SLA-parameter DRIFT'!$2:$2,0)</f>
        <v>#N/A</v>
      </c>
      <c r="R871" s="182" t="e">
        <f ca="1">MATCH(TIME(HOUR(H871),MINUTE(H871),SECOND(H871)),OFFSET('SLA-parameter DRIFT'!$A$1,0,Q871-1,1000,1))</f>
        <v>#N/A</v>
      </c>
      <c r="S871" s="190" t="e">
        <f ca="1">DATE(YEAR(T871),MONTH(T871),DAY(T871))
+VLOOKUP(TIME(HOUR(T871),MINUTE(T871)-1,0),OFFSET('SLA-parameter DRIFT'!$A$1,2,Q871-1,4,3),3)
+VLOOKUP(TIME(HOUR(T871),MINUTE(T871)-1,0),OFFSET('SLA-parameter DRIFT'!$A$1,2,Q871-1,4,3),2)</f>
        <v>#N/A</v>
      </c>
      <c r="T871" s="191" t="e">
        <f ca="1">VLOOKUP(DATE(YEAR(G871),MONTH(G871),DAY(G871)),Virkedager!C:G,2,0)+
IF(VLOOKUP(DATE(YEAR(G871),MONTH(G871),DAY(G871)),Virkedager!C:G,2,0)=DATE(YEAR(G871),MONTH(G871),DAY(G871)),OFFSET('SLA-parameter DRIFT'!$A$1,R871,Q871-1),OFFSET('SLA-parameter DRIFT'!$A$1,3,Q871-1))</f>
        <v>#N/A</v>
      </c>
      <c r="U871" s="182" t="e">
        <f t="shared" ca="1" si="70"/>
        <v>#N/A</v>
      </c>
      <c r="V871" s="92" t="str">
        <f t="shared" si="66"/>
        <v/>
      </c>
      <c r="W871" s="192"/>
      <c r="Y871" s="193"/>
      <c r="Z871" s="193"/>
    </row>
    <row r="872" spans="2:26" s="60" customFormat="1" ht="15" x14ac:dyDescent="0.25">
      <c r="B872" s="183"/>
      <c r="C872" s="184"/>
      <c r="D872" s="80"/>
      <c r="E872" s="81"/>
      <c r="F872" s="86"/>
      <c r="G872" s="185"/>
      <c r="H872" s="82"/>
      <c r="I872" s="185"/>
      <c r="J872" s="82"/>
      <c r="K872" s="186"/>
      <c r="L872" s="187"/>
      <c r="M872" s="188" t="str">
        <f>IF(ISBLANK(E872),"",IF(E872&lt;&gt;"VULA Basis","Ikke viktig",IF(ISNUMBER(MATCH(D872,Postnummer!A:A,0)),VLOOKUP(D872,Postnummer!A:D,4,0),"Distrikt")))</f>
        <v/>
      </c>
      <c r="N872" s="188">
        <f t="shared" si="67"/>
        <v>0</v>
      </c>
      <c r="O872" s="188">
        <f t="shared" si="68"/>
        <v>0</v>
      </c>
      <c r="P872" s="189" t="str">
        <f t="shared" si="69"/>
        <v/>
      </c>
      <c r="Q872" s="182" t="e">
        <f>MATCH(P872,'SLA-parameter DRIFT'!$2:$2,0)</f>
        <v>#N/A</v>
      </c>
      <c r="R872" s="182" t="e">
        <f ca="1">MATCH(TIME(HOUR(H872),MINUTE(H872),SECOND(H872)),OFFSET('SLA-parameter DRIFT'!$A$1,0,Q872-1,1000,1))</f>
        <v>#N/A</v>
      </c>
      <c r="S872" s="190" t="e">
        <f ca="1">DATE(YEAR(T872),MONTH(T872),DAY(T872))
+VLOOKUP(TIME(HOUR(T872),MINUTE(T872)-1,0),OFFSET('SLA-parameter DRIFT'!$A$1,2,Q872-1,4,3),3)
+VLOOKUP(TIME(HOUR(T872),MINUTE(T872)-1,0),OFFSET('SLA-parameter DRIFT'!$A$1,2,Q872-1,4,3),2)</f>
        <v>#N/A</v>
      </c>
      <c r="T872" s="191" t="e">
        <f ca="1">VLOOKUP(DATE(YEAR(G872),MONTH(G872),DAY(G872)),Virkedager!C:G,2,0)+
IF(VLOOKUP(DATE(YEAR(G872),MONTH(G872),DAY(G872)),Virkedager!C:G,2,0)=DATE(YEAR(G872),MONTH(G872),DAY(G872)),OFFSET('SLA-parameter DRIFT'!$A$1,R872,Q872-1),OFFSET('SLA-parameter DRIFT'!$A$1,3,Q872-1))</f>
        <v>#N/A</v>
      </c>
      <c r="U872" s="182" t="e">
        <f t="shared" ca="1" si="70"/>
        <v>#N/A</v>
      </c>
      <c r="V872" s="92" t="str">
        <f t="shared" si="66"/>
        <v/>
      </c>
      <c r="W872" s="192"/>
      <c r="Y872" s="193"/>
      <c r="Z872" s="193"/>
    </row>
    <row r="873" spans="2:26" s="60" customFormat="1" ht="15" x14ac:dyDescent="0.25">
      <c r="B873" s="183"/>
      <c r="C873" s="184"/>
      <c r="D873" s="80"/>
      <c r="E873" s="81"/>
      <c r="F873" s="86"/>
      <c r="G873" s="185"/>
      <c r="H873" s="82"/>
      <c r="I873" s="185"/>
      <c r="J873" s="82"/>
      <c r="K873" s="186"/>
      <c r="L873" s="187"/>
      <c r="M873" s="188" t="str">
        <f>IF(ISBLANK(E873),"",IF(E873&lt;&gt;"VULA Basis","Ikke viktig",IF(ISNUMBER(MATCH(D873,Postnummer!A:A,0)),VLOOKUP(D873,Postnummer!A:D,4,0),"Distrikt")))</f>
        <v/>
      </c>
      <c r="N873" s="188">
        <f t="shared" si="67"/>
        <v>0</v>
      </c>
      <c r="O873" s="188">
        <f t="shared" si="68"/>
        <v>0</v>
      </c>
      <c r="P873" s="189" t="str">
        <f t="shared" si="69"/>
        <v/>
      </c>
      <c r="Q873" s="182" t="e">
        <f>MATCH(P873,'SLA-parameter DRIFT'!$2:$2,0)</f>
        <v>#N/A</v>
      </c>
      <c r="R873" s="182" t="e">
        <f ca="1">MATCH(TIME(HOUR(H873),MINUTE(H873),SECOND(H873)),OFFSET('SLA-parameter DRIFT'!$A$1,0,Q873-1,1000,1))</f>
        <v>#N/A</v>
      </c>
      <c r="S873" s="190" t="e">
        <f ca="1">DATE(YEAR(T873),MONTH(T873),DAY(T873))
+VLOOKUP(TIME(HOUR(T873),MINUTE(T873)-1,0),OFFSET('SLA-parameter DRIFT'!$A$1,2,Q873-1,4,3),3)
+VLOOKUP(TIME(HOUR(T873),MINUTE(T873)-1,0),OFFSET('SLA-parameter DRIFT'!$A$1,2,Q873-1,4,3),2)</f>
        <v>#N/A</v>
      </c>
      <c r="T873" s="191" t="e">
        <f ca="1">VLOOKUP(DATE(YEAR(G873),MONTH(G873),DAY(G873)),Virkedager!C:G,2,0)+
IF(VLOOKUP(DATE(YEAR(G873),MONTH(G873),DAY(G873)),Virkedager!C:G,2,0)=DATE(YEAR(G873),MONTH(G873),DAY(G873)),OFFSET('SLA-parameter DRIFT'!$A$1,R873,Q873-1),OFFSET('SLA-parameter DRIFT'!$A$1,3,Q873-1))</f>
        <v>#N/A</v>
      </c>
      <c r="U873" s="182" t="e">
        <f t="shared" ca="1" si="70"/>
        <v>#N/A</v>
      </c>
      <c r="V873" s="92" t="str">
        <f t="shared" si="66"/>
        <v/>
      </c>
      <c r="W873" s="192"/>
      <c r="Y873" s="193"/>
      <c r="Z873" s="193"/>
    </row>
    <row r="874" spans="2:26" s="60" customFormat="1" ht="15" x14ac:dyDescent="0.25">
      <c r="B874" s="183"/>
      <c r="C874" s="184"/>
      <c r="D874" s="80"/>
      <c r="E874" s="81"/>
      <c r="F874" s="86"/>
      <c r="G874" s="185"/>
      <c r="H874" s="82"/>
      <c r="I874" s="185"/>
      <c r="J874" s="82"/>
      <c r="K874" s="186"/>
      <c r="L874" s="187"/>
      <c r="M874" s="188" t="str">
        <f>IF(ISBLANK(E874),"",IF(E874&lt;&gt;"VULA Basis","Ikke viktig",IF(ISNUMBER(MATCH(D874,Postnummer!A:A,0)),VLOOKUP(D874,Postnummer!A:D,4,0),"Distrikt")))</f>
        <v/>
      </c>
      <c r="N874" s="188">
        <f t="shared" si="67"/>
        <v>0</v>
      </c>
      <c r="O874" s="188">
        <f t="shared" si="68"/>
        <v>0</v>
      </c>
      <c r="P874" s="189" t="str">
        <f t="shared" si="69"/>
        <v/>
      </c>
      <c r="Q874" s="182" t="e">
        <f>MATCH(P874,'SLA-parameter DRIFT'!$2:$2,0)</f>
        <v>#N/A</v>
      </c>
      <c r="R874" s="182" t="e">
        <f ca="1">MATCH(TIME(HOUR(H874),MINUTE(H874),SECOND(H874)),OFFSET('SLA-parameter DRIFT'!$A$1,0,Q874-1,1000,1))</f>
        <v>#N/A</v>
      </c>
      <c r="S874" s="190" t="e">
        <f ca="1">DATE(YEAR(T874),MONTH(T874),DAY(T874))
+VLOOKUP(TIME(HOUR(T874),MINUTE(T874)-1,0),OFFSET('SLA-parameter DRIFT'!$A$1,2,Q874-1,4,3),3)
+VLOOKUP(TIME(HOUR(T874),MINUTE(T874)-1,0),OFFSET('SLA-parameter DRIFT'!$A$1,2,Q874-1,4,3),2)</f>
        <v>#N/A</v>
      </c>
      <c r="T874" s="191" t="e">
        <f ca="1">VLOOKUP(DATE(YEAR(G874),MONTH(G874),DAY(G874)),Virkedager!C:G,2,0)+
IF(VLOOKUP(DATE(YEAR(G874),MONTH(G874),DAY(G874)),Virkedager!C:G,2,0)=DATE(YEAR(G874),MONTH(G874),DAY(G874)),OFFSET('SLA-parameter DRIFT'!$A$1,R874,Q874-1),OFFSET('SLA-parameter DRIFT'!$A$1,3,Q874-1))</f>
        <v>#N/A</v>
      </c>
      <c r="U874" s="182" t="e">
        <f t="shared" ca="1" si="70"/>
        <v>#N/A</v>
      </c>
      <c r="V874" s="92" t="str">
        <f t="shared" si="66"/>
        <v/>
      </c>
      <c r="W874" s="192"/>
      <c r="Y874" s="193"/>
      <c r="Z874" s="193"/>
    </row>
    <row r="875" spans="2:26" s="60" customFormat="1" ht="15" x14ac:dyDescent="0.25">
      <c r="B875" s="183"/>
      <c r="C875" s="184"/>
      <c r="D875" s="80"/>
      <c r="E875" s="81"/>
      <c r="F875" s="86"/>
      <c r="G875" s="185"/>
      <c r="H875" s="82"/>
      <c r="I875" s="185"/>
      <c r="J875" s="82"/>
      <c r="K875" s="186"/>
      <c r="L875" s="187"/>
      <c r="M875" s="188" t="str">
        <f>IF(ISBLANK(E875),"",IF(E875&lt;&gt;"VULA Basis","Ikke viktig",IF(ISNUMBER(MATCH(D875,Postnummer!A:A,0)),VLOOKUP(D875,Postnummer!A:D,4,0),"Distrikt")))</f>
        <v/>
      </c>
      <c r="N875" s="188">
        <f t="shared" si="67"/>
        <v>0</v>
      </c>
      <c r="O875" s="188">
        <f t="shared" si="68"/>
        <v>0</v>
      </c>
      <c r="P875" s="189" t="str">
        <f t="shared" si="69"/>
        <v/>
      </c>
      <c r="Q875" s="182" t="e">
        <f>MATCH(P875,'SLA-parameter DRIFT'!$2:$2,0)</f>
        <v>#N/A</v>
      </c>
      <c r="R875" s="182" t="e">
        <f ca="1">MATCH(TIME(HOUR(H875),MINUTE(H875),SECOND(H875)),OFFSET('SLA-parameter DRIFT'!$A$1,0,Q875-1,1000,1))</f>
        <v>#N/A</v>
      </c>
      <c r="S875" s="190" t="e">
        <f ca="1">DATE(YEAR(T875),MONTH(T875),DAY(T875))
+VLOOKUP(TIME(HOUR(T875),MINUTE(T875)-1,0),OFFSET('SLA-parameter DRIFT'!$A$1,2,Q875-1,4,3),3)
+VLOOKUP(TIME(HOUR(T875),MINUTE(T875)-1,0),OFFSET('SLA-parameter DRIFT'!$A$1,2,Q875-1,4,3),2)</f>
        <v>#N/A</v>
      </c>
      <c r="T875" s="191" t="e">
        <f ca="1">VLOOKUP(DATE(YEAR(G875),MONTH(G875),DAY(G875)),Virkedager!C:G,2,0)+
IF(VLOOKUP(DATE(YEAR(G875),MONTH(G875),DAY(G875)),Virkedager!C:G,2,0)=DATE(YEAR(G875),MONTH(G875),DAY(G875)),OFFSET('SLA-parameter DRIFT'!$A$1,R875,Q875-1),OFFSET('SLA-parameter DRIFT'!$A$1,3,Q875-1))</f>
        <v>#N/A</v>
      </c>
      <c r="U875" s="182" t="e">
        <f t="shared" ca="1" si="70"/>
        <v>#N/A</v>
      </c>
      <c r="V875" s="92" t="str">
        <f t="shared" si="66"/>
        <v/>
      </c>
      <c r="W875" s="192"/>
      <c r="Y875" s="193"/>
      <c r="Z875" s="193"/>
    </row>
    <row r="876" spans="2:26" s="60" customFormat="1" ht="15" x14ac:dyDescent="0.25">
      <c r="B876" s="183"/>
      <c r="C876" s="184"/>
      <c r="D876" s="80"/>
      <c r="E876" s="81"/>
      <c r="F876" s="86"/>
      <c r="G876" s="185"/>
      <c r="H876" s="82"/>
      <c r="I876" s="185"/>
      <c r="J876" s="82"/>
      <c r="K876" s="186"/>
      <c r="L876" s="187"/>
      <c r="M876" s="188" t="str">
        <f>IF(ISBLANK(E876),"",IF(E876&lt;&gt;"VULA Basis","Ikke viktig",IF(ISNUMBER(MATCH(D876,Postnummer!A:A,0)),VLOOKUP(D876,Postnummer!A:D,4,0),"Distrikt")))</f>
        <v/>
      </c>
      <c r="N876" s="188">
        <f t="shared" si="67"/>
        <v>0</v>
      </c>
      <c r="O876" s="188">
        <f t="shared" si="68"/>
        <v>0</v>
      </c>
      <c r="P876" s="189" t="str">
        <f t="shared" si="69"/>
        <v/>
      </c>
      <c r="Q876" s="182" t="e">
        <f>MATCH(P876,'SLA-parameter DRIFT'!$2:$2,0)</f>
        <v>#N/A</v>
      </c>
      <c r="R876" s="182" t="e">
        <f ca="1">MATCH(TIME(HOUR(H876),MINUTE(H876),SECOND(H876)),OFFSET('SLA-parameter DRIFT'!$A$1,0,Q876-1,1000,1))</f>
        <v>#N/A</v>
      </c>
      <c r="S876" s="190" t="e">
        <f ca="1">DATE(YEAR(T876),MONTH(T876),DAY(T876))
+VLOOKUP(TIME(HOUR(T876),MINUTE(T876)-1,0),OFFSET('SLA-parameter DRIFT'!$A$1,2,Q876-1,4,3),3)
+VLOOKUP(TIME(HOUR(T876),MINUTE(T876)-1,0),OFFSET('SLA-parameter DRIFT'!$A$1,2,Q876-1,4,3),2)</f>
        <v>#N/A</v>
      </c>
      <c r="T876" s="191" t="e">
        <f ca="1">VLOOKUP(DATE(YEAR(G876),MONTH(G876),DAY(G876)),Virkedager!C:G,2,0)+
IF(VLOOKUP(DATE(YEAR(G876),MONTH(G876),DAY(G876)),Virkedager!C:G,2,0)=DATE(YEAR(G876),MONTH(G876),DAY(G876)),OFFSET('SLA-parameter DRIFT'!$A$1,R876,Q876-1),OFFSET('SLA-parameter DRIFT'!$A$1,3,Q876-1))</f>
        <v>#N/A</v>
      </c>
      <c r="U876" s="182" t="e">
        <f t="shared" ca="1" si="70"/>
        <v>#N/A</v>
      </c>
      <c r="V876" s="92" t="str">
        <f t="shared" si="66"/>
        <v/>
      </c>
      <c r="W876" s="192"/>
      <c r="Y876" s="193"/>
      <c r="Z876" s="193"/>
    </row>
    <row r="877" spans="2:26" s="60" customFormat="1" ht="15" x14ac:dyDescent="0.25">
      <c r="B877" s="183"/>
      <c r="C877" s="184"/>
      <c r="D877" s="80"/>
      <c r="E877" s="81"/>
      <c r="F877" s="86"/>
      <c r="G877" s="185"/>
      <c r="H877" s="82"/>
      <c r="I877" s="185"/>
      <c r="J877" s="82"/>
      <c r="K877" s="186"/>
      <c r="L877" s="187"/>
      <c r="M877" s="188" t="str">
        <f>IF(ISBLANK(E877),"",IF(E877&lt;&gt;"VULA Basis","Ikke viktig",IF(ISNUMBER(MATCH(D877,Postnummer!A:A,0)),VLOOKUP(D877,Postnummer!A:D,4,0),"Distrikt")))</f>
        <v/>
      </c>
      <c r="N877" s="188">
        <f t="shared" si="67"/>
        <v>0</v>
      </c>
      <c r="O877" s="188">
        <f t="shared" si="68"/>
        <v>0</v>
      </c>
      <c r="P877" s="189" t="str">
        <f t="shared" si="69"/>
        <v/>
      </c>
      <c r="Q877" s="182" t="e">
        <f>MATCH(P877,'SLA-parameter DRIFT'!$2:$2,0)</f>
        <v>#N/A</v>
      </c>
      <c r="R877" s="182" t="e">
        <f ca="1">MATCH(TIME(HOUR(H877),MINUTE(H877),SECOND(H877)),OFFSET('SLA-parameter DRIFT'!$A$1,0,Q877-1,1000,1))</f>
        <v>#N/A</v>
      </c>
      <c r="S877" s="190" t="e">
        <f ca="1">DATE(YEAR(T877),MONTH(T877),DAY(T877))
+VLOOKUP(TIME(HOUR(T877),MINUTE(T877)-1,0),OFFSET('SLA-parameter DRIFT'!$A$1,2,Q877-1,4,3),3)
+VLOOKUP(TIME(HOUR(T877),MINUTE(T877)-1,0),OFFSET('SLA-parameter DRIFT'!$A$1,2,Q877-1,4,3),2)</f>
        <v>#N/A</v>
      </c>
      <c r="T877" s="191" t="e">
        <f ca="1">VLOOKUP(DATE(YEAR(G877),MONTH(G877),DAY(G877)),Virkedager!C:G,2,0)+
IF(VLOOKUP(DATE(YEAR(G877),MONTH(G877),DAY(G877)),Virkedager!C:G,2,0)=DATE(YEAR(G877),MONTH(G877),DAY(G877)),OFFSET('SLA-parameter DRIFT'!$A$1,R877,Q877-1),OFFSET('SLA-parameter DRIFT'!$A$1,3,Q877-1))</f>
        <v>#N/A</v>
      </c>
      <c r="U877" s="182" t="e">
        <f t="shared" ca="1" si="70"/>
        <v>#N/A</v>
      </c>
      <c r="V877" s="92" t="str">
        <f t="shared" si="66"/>
        <v/>
      </c>
      <c r="W877" s="192"/>
      <c r="Y877" s="193"/>
      <c r="Z877" s="193"/>
    </row>
    <row r="878" spans="2:26" s="60" customFormat="1" ht="15" x14ac:dyDescent="0.25">
      <c r="B878" s="183"/>
      <c r="C878" s="184"/>
      <c r="D878" s="80"/>
      <c r="E878" s="81"/>
      <c r="F878" s="86"/>
      <c r="G878" s="185"/>
      <c r="H878" s="82"/>
      <c r="I878" s="185"/>
      <c r="J878" s="82"/>
      <c r="K878" s="186"/>
      <c r="L878" s="187"/>
      <c r="M878" s="188" t="str">
        <f>IF(ISBLANK(E878),"",IF(E878&lt;&gt;"VULA Basis","Ikke viktig",IF(ISNUMBER(MATCH(D878,Postnummer!A:A,0)),VLOOKUP(D878,Postnummer!A:D,4,0),"Distrikt")))</f>
        <v/>
      </c>
      <c r="N878" s="188">
        <f t="shared" si="67"/>
        <v>0</v>
      </c>
      <c r="O878" s="188">
        <f t="shared" si="68"/>
        <v>0</v>
      </c>
      <c r="P878" s="189" t="str">
        <f t="shared" si="69"/>
        <v/>
      </c>
      <c r="Q878" s="182" t="e">
        <f>MATCH(P878,'SLA-parameter DRIFT'!$2:$2,0)</f>
        <v>#N/A</v>
      </c>
      <c r="R878" s="182" t="e">
        <f ca="1">MATCH(TIME(HOUR(H878),MINUTE(H878),SECOND(H878)),OFFSET('SLA-parameter DRIFT'!$A$1,0,Q878-1,1000,1))</f>
        <v>#N/A</v>
      </c>
      <c r="S878" s="190" t="e">
        <f ca="1">DATE(YEAR(T878),MONTH(T878),DAY(T878))
+VLOOKUP(TIME(HOUR(T878),MINUTE(T878)-1,0),OFFSET('SLA-parameter DRIFT'!$A$1,2,Q878-1,4,3),3)
+VLOOKUP(TIME(HOUR(T878),MINUTE(T878)-1,0),OFFSET('SLA-parameter DRIFT'!$A$1,2,Q878-1,4,3),2)</f>
        <v>#N/A</v>
      </c>
      <c r="T878" s="191" t="e">
        <f ca="1">VLOOKUP(DATE(YEAR(G878),MONTH(G878),DAY(G878)),Virkedager!C:G,2,0)+
IF(VLOOKUP(DATE(YEAR(G878),MONTH(G878),DAY(G878)),Virkedager!C:G,2,0)=DATE(YEAR(G878),MONTH(G878),DAY(G878)),OFFSET('SLA-parameter DRIFT'!$A$1,R878,Q878-1),OFFSET('SLA-parameter DRIFT'!$A$1,3,Q878-1))</f>
        <v>#N/A</v>
      </c>
      <c r="U878" s="182" t="e">
        <f t="shared" ca="1" si="70"/>
        <v>#N/A</v>
      </c>
      <c r="V878" s="92" t="str">
        <f t="shared" si="66"/>
        <v/>
      </c>
      <c r="W878" s="192"/>
      <c r="Y878" s="193"/>
      <c r="Z878" s="193"/>
    </row>
    <row r="879" spans="2:26" s="60" customFormat="1" ht="15" x14ac:dyDescent="0.25">
      <c r="B879" s="183"/>
      <c r="C879" s="184"/>
      <c r="D879" s="80"/>
      <c r="E879" s="81"/>
      <c r="F879" s="86"/>
      <c r="G879" s="185"/>
      <c r="H879" s="82"/>
      <c r="I879" s="185"/>
      <c r="J879" s="82"/>
      <c r="K879" s="186"/>
      <c r="L879" s="187"/>
      <c r="M879" s="188" t="str">
        <f>IF(ISBLANK(E879),"",IF(E879&lt;&gt;"VULA Basis","Ikke viktig",IF(ISNUMBER(MATCH(D879,Postnummer!A:A,0)),VLOOKUP(D879,Postnummer!A:D,4,0),"Distrikt")))</f>
        <v/>
      </c>
      <c r="N879" s="188">
        <f t="shared" si="67"/>
        <v>0</v>
      </c>
      <c r="O879" s="188">
        <f t="shared" si="68"/>
        <v>0</v>
      </c>
      <c r="P879" s="189" t="str">
        <f t="shared" si="69"/>
        <v/>
      </c>
      <c r="Q879" s="182" t="e">
        <f>MATCH(P879,'SLA-parameter DRIFT'!$2:$2,0)</f>
        <v>#N/A</v>
      </c>
      <c r="R879" s="182" t="e">
        <f ca="1">MATCH(TIME(HOUR(H879),MINUTE(H879),SECOND(H879)),OFFSET('SLA-parameter DRIFT'!$A$1,0,Q879-1,1000,1))</f>
        <v>#N/A</v>
      </c>
      <c r="S879" s="190" t="e">
        <f ca="1">DATE(YEAR(T879),MONTH(T879),DAY(T879))
+VLOOKUP(TIME(HOUR(T879),MINUTE(T879)-1,0),OFFSET('SLA-parameter DRIFT'!$A$1,2,Q879-1,4,3),3)
+VLOOKUP(TIME(HOUR(T879),MINUTE(T879)-1,0),OFFSET('SLA-parameter DRIFT'!$A$1,2,Q879-1,4,3),2)</f>
        <v>#N/A</v>
      </c>
      <c r="T879" s="191" t="e">
        <f ca="1">VLOOKUP(DATE(YEAR(G879),MONTH(G879),DAY(G879)),Virkedager!C:G,2,0)+
IF(VLOOKUP(DATE(YEAR(G879),MONTH(G879),DAY(G879)),Virkedager!C:G,2,0)=DATE(YEAR(G879),MONTH(G879),DAY(G879)),OFFSET('SLA-parameter DRIFT'!$A$1,R879,Q879-1),OFFSET('SLA-parameter DRIFT'!$A$1,3,Q879-1))</f>
        <v>#N/A</v>
      </c>
      <c r="U879" s="182" t="e">
        <f t="shared" ca="1" si="70"/>
        <v>#N/A</v>
      </c>
      <c r="V879" s="92" t="str">
        <f t="shared" si="66"/>
        <v/>
      </c>
      <c r="W879" s="192"/>
      <c r="Y879" s="193"/>
      <c r="Z879" s="193"/>
    </row>
    <row r="880" spans="2:26" s="60" customFormat="1" ht="15" x14ac:dyDescent="0.25">
      <c r="B880" s="183"/>
      <c r="C880" s="184"/>
      <c r="D880" s="80"/>
      <c r="E880" s="81"/>
      <c r="F880" s="86"/>
      <c r="G880" s="185"/>
      <c r="H880" s="82"/>
      <c r="I880" s="185"/>
      <c r="J880" s="82"/>
      <c r="K880" s="186"/>
      <c r="L880" s="187"/>
      <c r="M880" s="188" t="str">
        <f>IF(ISBLANK(E880),"",IF(E880&lt;&gt;"VULA Basis","Ikke viktig",IF(ISNUMBER(MATCH(D880,Postnummer!A:A,0)),VLOOKUP(D880,Postnummer!A:D,4,0),"Distrikt")))</f>
        <v/>
      </c>
      <c r="N880" s="188">
        <f t="shared" si="67"/>
        <v>0</v>
      </c>
      <c r="O880" s="188">
        <f t="shared" si="68"/>
        <v>0</v>
      </c>
      <c r="P880" s="189" t="str">
        <f t="shared" si="69"/>
        <v/>
      </c>
      <c r="Q880" s="182" t="e">
        <f>MATCH(P880,'SLA-parameter DRIFT'!$2:$2,0)</f>
        <v>#N/A</v>
      </c>
      <c r="R880" s="182" t="e">
        <f ca="1">MATCH(TIME(HOUR(H880),MINUTE(H880),SECOND(H880)),OFFSET('SLA-parameter DRIFT'!$A$1,0,Q880-1,1000,1))</f>
        <v>#N/A</v>
      </c>
      <c r="S880" s="190" t="e">
        <f ca="1">DATE(YEAR(T880),MONTH(T880),DAY(T880))
+VLOOKUP(TIME(HOUR(T880),MINUTE(T880)-1,0),OFFSET('SLA-parameter DRIFT'!$A$1,2,Q880-1,4,3),3)
+VLOOKUP(TIME(HOUR(T880),MINUTE(T880)-1,0),OFFSET('SLA-parameter DRIFT'!$A$1,2,Q880-1,4,3),2)</f>
        <v>#N/A</v>
      </c>
      <c r="T880" s="191" t="e">
        <f ca="1">VLOOKUP(DATE(YEAR(G880),MONTH(G880),DAY(G880)),Virkedager!C:G,2,0)+
IF(VLOOKUP(DATE(YEAR(G880),MONTH(G880),DAY(G880)),Virkedager!C:G,2,0)=DATE(YEAR(G880),MONTH(G880),DAY(G880)),OFFSET('SLA-parameter DRIFT'!$A$1,R880,Q880-1),OFFSET('SLA-parameter DRIFT'!$A$1,3,Q880-1))</f>
        <v>#N/A</v>
      </c>
      <c r="U880" s="182" t="e">
        <f t="shared" ca="1" si="70"/>
        <v>#N/A</v>
      </c>
      <c r="V880" s="92" t="str">
        <f t="shared" si="66"/>
        <v/>
      </c>
      <c r="W880" s="192"/>
      <c r="Y880" s="193"/>
      <c r="Z880" s="193"/>
    </row>
    <row r="881" spans="2:26" s="60" customFormat="1" ht="15" x14ac:dyDescent="0.25">
      <c r="B881" s="183"/>
      <c r="C881" s="184"/>
      <c r="D881" s="80"/>
      <c r="E881" s="81"/>
      <c r="F881" s="86"/>
      <c r="G881" s="185"/>
      <c r="H881" s="82"/>
      <c r="I881" s="185"/>
      <c r="J881" s="82"/>
      <c r="K881" s="186"/>
      <c r="L881" s="187"/>
      <c r="M881" s="188" t="str">
        <f>IF(ISBLANK(E881),"",IF(E881&lt;&gt;"VULA Basis","Ikke viktig",IF(ISNUMBER(MATCH(D881,Postnummer!A:A,0)),VLOOKUP(D881,Postnummer!A:D,4,0),"Distrikt")))</f>
        <v/>
      </c>
      <c r="N881" s="188">
        <f t="shared" si="67"/>
        <v>0</v>
      </c>
      <c r="O881" s="188">
        <f t="shared" si="68"/>
        <v>0</v>
      </c>
      <c r="P881" s="189" t="str">
        <f t="shared" si="69"/>
        <v/>
      </c>
      <c r="Q881" s="182" t="e">
        <f>MATCH(P881,'SLA-parameter DRIFT'!$2:$2,0)</f>
        <v>#N/A</v>
      </c>
      <c r="R881" s="182" t="e">
        <f ca="1">MATCH(TIME(HOUR(H881),MINUTE(H881),SECOND(H881)),OFFSET('SLA-parameter DRIFT'!$A$1,0,Q881-1,1000,1))</f>
        <v>#N/A</v>
      </c>
      <c r="S881" s="190" t="e">
        <f ca="1">DATE(YEAR(T881),MONTH(T881),DAY(T881))
+VLOOKUP(TIME(HOUR(T881),MINUTE(T881)-1,0),OFFSET('SLA-parameter DRIFT'!$A$1,2,Q881-1,4,3),3)
+VLOOKUP(TIME(HOUR(T881),MINUTE(T881)-1,0),OFFSET('SLA-parameter DRIFT'!$A$1,2,Q881-1,4,3),2)</f>
        <v>#N/A</v>
      </c>
      <c r="T881" s="191" t="e">
        <f ca="1">VLOOKUP(DATE(YEAR(G881),MONTH(G881),DAY(G881)),Virkedager!C:G,2,0)+
IF(VLOOKUP(DATE(YEAR(G881),MONTH(G881),DAY(G881)),Virkedager!C:G,2,0)=DATE(YEAR(G881),MONTH(G881),DAY(G881)),OFFSET('SLA-parameter DRIFT'!$A$1,R881,Q881-1),OFFSET('SLA-parameter DRIFT'!$A$1,3,Q881-1))</f>
        <v>#N/A</v>
      </c>
      <c r="U881" s="182" t="e">
        <f t="shared" ca="1" si="70"/>
        <v>#N/A</v>
      </c>
      <c r="V881" s="92" t="str">
        <f t="shared" si="66"/>
        <v/>
      </c>
      <c r="W881" s="192"/>
      <c r="Y881" s="193"/>
      <c r="Z881" s="193"/>
    </row>
    <row r="882" spans="2:26" s="60" customFormat="1" ht="15" x14ac:dyDescent="0.25">
      <c r="B882" s="183"/>
      <c r="C882" s="184"/>
      <c r="D882" s="80"/>
      <c r="E882" s="81"/>
      <c r="F882" s="86"/>
      <c r="G882" s="185"/>
      <c r="H882" s="82"/>
      <c r="I882" s="185"/>
      <c r="J882" s="82"/>
      <c r="K882" s="186"/>
      <c r="L882" s="187"/>
      <c r="M882" s="188" t="str">
        <f>IF(ISBLANK(E882),"",IF(E882&lt;&gt;"VULA Basis","Ikke viktig",IF(ISNUMBER(MATCH(D882,Postnummer!A:A,0)),VLOOKUP(D882,Postnummer!A:D,4,0),"Distrikt")))</f>
        <v/>
      </c>
      <c r="N882" s="188">
        <f t="shared" si="67"/>
        <v>0</v>
      </c>
      <c r="O882" s="188">
        <f t="shared" si="68"/>
        <v>0</v>
      </c>
      <c r="P882" s="189" t="str">
        <f t="shared" si="69"/>
        <v/>
      </c>
      <c r="Q882" s="182" t="e">
        <f>MATCH(P882,'SLA-parameter DRIFT'!$2:$2,0)</f>
        <v>#N/A</v>
      </c>
      <c r="R882" s="182" t="e">
        <f ca="1">MATCH(TIME(HOUR(H882),MINUTE(H882),SECOND(H882)),OFFSET('SLA-parameter DRIFT'!$A$1,0,Q882-1,1000,1))</f>
        <v>#N/A</v>
      </c>
      <c r="S882" s="190" t="e">
        <f ca="1">DATE(YEAR(T882),MONTH(T882),DAY(T882))
+VLOOKUP(TIME(HOUR(T882),MINUTE(T882)-1,0),OFFSET('SLA-parameter DRIFT'!$A$1,2,Q882-1,4,3),3)
+VLOOKUP(TIME(HOUR(T882),MINUTE(T882)-1,0),OFFSET('SLA-parameter DRIFT'!$A$1,2,Q882-1,4,3),2)</f>
        <v>#N/A</v>
      </c>
      <c r="T882" s="191" t="e">
        <f ca="1">VLOOKUP(DATE(YEAR(G882),MONTH(G882),DAY(G882)),Virkedager!C:G,2,0)+
IF(VLOOKUP(DATE(YEAR(G882),MONTH(G882),DAY(G882)),Virkedager!C:G,2,0)=DATE(YEAR(G882),MONTH(G882),DAY(G882)),OFFSET('SLA-parameter DRIFT'!$A$1,R882,Q882-1),OFFSET('SLA-parameter DRIFT'!$A$1,3,Q882-1))</f>
        <v>#N/A</v>
      </c>
      <c r="U882" s="182" t="e">
        <f t="shared" ca="1" si="70"/>
        <v>#N/A</v>
      </c>
      <c r="V882" s="92" t="str">
        <f t="shared" si="66"/>
        <v/>
      </c>
      <c r="W882" s="192"/>
      <c r="Y882" s="193"/>
      <c r="Z882" s="193"/>
    </row>
    <row r="883" spans="2:26" s="60" customFormat="1" ht="15" x14ac:dyDescent="0.25">
      <c r="B883" s="183"/>
      <c r="C883" s="184"/>
      <c r="D883" s="80"/>
      <c r="E883" s="81"/>
      <c r="F883" s="86"/>
      <c r="G883" s="185"/>
      <c r="H883" s="82"/>
      <c r="I883" s="185"/>
      <c r="J883" s="82"/>
      <c r="K883" s="186"/>
      <c r="L883" s="187"/>
      <c r="M883" s="188" t="str">
        <f>IF(ISBLANK(E883),"",IF(E883&lt;&gt;"VULA Basis","Ikke viktig",IF(ISNUMBER(MATCH(D883,Postnummer!A:A,0)),VLOOKUP(D883,Postnummer!A:D,4,0),"Distrikt")))</f>
        <v/>
      </c>
      <c r="N883" s="188">
        <f t="shared" si="67"/>
        <v>0</v>
      </c>
      <c r="O883" s="188">
        <f t="shared" si="68"/>
        <v>0</v>
      </c>
      <c r="P883" s="189" t="str">
        <f t="shared" si="69"/>
        <v/>
      </c>
      <c r="Q883" s="182" t="e">
        <f>MATCH(P883,'SLA-parameter DRIFT'!$2:$2,0)</f>
        <v>#N/A</v>
      </c>
      <c r="R883" s="182" t="e">
        <f ca="1">MATCH(TIME(HOUR(H883),MINUTE(H883),SECOND(H883)),OFFSET('SLA-parameter DRIFT'!$A$1,0,Q883-1,1000,1))</f>
        <v>#N/A</v>
      </c>
      <c r="S883" s="190" t="e">
        <f ca="1">DATE(YEAR(T883),MONTH(T883),DAY(T883))
+VLOOKUP(TIME(HOUR(T883),MINUTE(T883)-1,0),OFFSET('SLA-parameter DRIFT'!$A$1,2,Q883-1,4,3),3)
+VLOOKUP(TIME(HOUR(T883),MINUTE(T883)-1,0),OFFSET('SLA-parameter DRIFT'!$A$1,2,Q883-1,4,3),2)</f>
        <v>#N/A</v>
      </c>
      <c r="T883" s="191" t="e">
        <f ca="1">VLOOKUP(DATE(YEAR(G883),MONTH(G883),DAY(G883)),Virkedager!C:G,2,0)+
IF(VLOOKUP(DATE(YEAR(G883),MONTH(G883),DAY(G883)),Virkedager!C:G,2,0)=DATE(YEAR(G883),MONTH(G883),DAY(G883)),OFFSET('SLA-parameter DRIFT'!$A$1,R883,Q883-1),OFFSET('SLA-parameter DRIFT'!$A$1,3,Q883-1))</f>
        <v>#N/A</v>
      </c>
      <c r="U883" s="182" t="e">
        <f t="shared" ca="1" si="70"/>
        <v>#N/A</v>
      </c>
      <c r="V883" s="92" t="str">
        <f t="shared" si="66"/>
        <v/>
      </c>
      <c r="W883" s="192"/>
      <c r="Y883" s="193"/>
      <c r="Z883" s="193"/>
    </row>
    <row r="884" spans="2:26" s="60" customFormat="1" ht="15" x14ac:dyDescent="0.25">
      <c r="B884" s="183"/>
      <c r="C884" s="184"/>
      <c r="D884" s="80"/>
      <c r="E884" s="81"/>
      <c r="F884" s="86"/>
      <c r="G884" s="185"/>
      <c r="H884" s="82"/>
      <c r="I884" s="185"/>
      <c r="J884" s="82"/>
      <c r="K884" s="186"/>
      <c r="L884" s="187"/>
      <c r="M884" s="188" t="str">
        <f>IF(ISBLANK(E884),"",IF(E884&lt;&gt;"VULA Basis","Ikke viktig",IF(ISNUMBER(MATCH(D884,Postnummer!A:A,0)),VLOOKUP(D884,Postnummer!A:D,4,0),"Distrikt")))</f>
        <v/>
      </c>
      <c r="N884" s="188">
        <f t="shared" si="67"/>
        <v>0</v>
      </c>
      <c r="O884" s="188">
        <f t="shared" si="68"/>
        <v>0</v>
      </c>
      <c r="P884" s="189" t="str">
        <f t="shared" si="69"/>
        <v/>
      </c>
      <c r="Q884" s="182" t="e">
        <f>MATCH(P884,'SLA-parameter DRIFT'!$2:$2,0)</f>
        <v>#N/A</v>
      </c>
      <c r="R884" s="182" t="e">
        <f ca="1">MATCH(TIME(HOUR(H884),MINUTE(H884),SECOND(H884)),OFFSET('SLA-parameter DRIFT'!$A$1,0,Q884-1,1000,1))</f>
        <v>#N/A</v>
      </c>
      <c r="S884" s="190" t="e">
        <f ca="1">DATE(YEAR(T884),MONTH(T884),DAY(T884))
+VLOOKUP(TIME(HOUR(T884),MINUTE(T884)-1,0),OFFSET('SLA-parameter DRIFT'!$A$1,2,Q884-1,4,3),3)
+VLOOKUP(TIME(HOUR(T884),MINUTE(T884)-1,0),OFFSET('SLA-parameter DRIFT'!$A$1,2,Q884-1,4,3),2)</f>
        <v>#N/A</v>
      </c>
      <c r="T884" s="191" t="e">
        <f ca="1">VLOOKUP(DATE(YEAR(G884),MONTH(G884),DAY(G884)),Virkedager!C:G,2,0)+
IF(VLOOKUP(DATE(YEAR(G884),MONTH(G884),DAY(G884)),Virkedager!C:G,2,0)=DATE(YEAR(G884),MONTH(G884),DAY(G884)),OFFSET('SLA-parameter DRIFT'!$A$1,R884,Q884-1),OFFSET('SLA-parameter DRIFT'!$A$1,3,Q884-1))</f>
        <v>#N/A</v>
      </c>
      <c r="U884" s="182" t="e">
        <f t="shared" ca="1" si="70"/>
        <v>#N/A</v>
      </c>
      <c r="V884" s="92" t="str">
        <f t="shared" si="66"/>
        <v/>
      </c>
      <c r="W884" s="192"/>
      <c r="Y884" s="193"/>
      <c r="Z884" s="193"/>
    </row>
    <row r="885" spans="2:26" s="60" customFormat="1" ht="15" x14ac:dyDescent="0.25">
      <c r="B885" s="183"/>
      <c r="C885" s="184"/>
      <c r="D885" s="80"/>
      <c r="E885" s="81"/>
      <c r="F885" s="86"/>
      <c r="G885" s="185"/>
      <c r="H885" s="82"/>
      <c r="I885" s="185"/>
      <c r="J885" s="82"/>
      <c r="K885" s="186"/>
      <c r="L885" s="187"/>
      <c r="M885" s="188" t="str">
        <f>IF(ISBLANK(E885),"",IF(E885&lt;&gt;"VULA Basis","Ikke viktig",IF(ISNUMBER(MATCH(D885,Postnummer!A:A,0)),VLOOKUP(D885,Postnummer!A:D,4,0),"Distrikt")))</f>
        <v/>
      </c>
      <c r="N885" s="188">
        <f t="shared" si="67"/>
        <v>0</v>
      </c>
      <c r="O885" s="188">
        <f t="shared" si="68"/>
        <v>0</v>
      </c>
      <c r="P885" s="189" t="str">
        <f t="shared" si="69"/>
        <v/>
      </c>
      <c r="Q885" s="182" t="e">
        <f>MATCH(P885,'SLA-parameter DRIFT'!$2:$2,0)</f>
        <v>#N/A</v>
      </c>
      <c r="R885" s="182" t="e">
        <f ca="1">MATCH(TIME(HOUR(H885),MINUTE(H885),SECOND(H885)),OFFSET('SLA-parameter DRIFT'!$A$1,0,Q885-1,1000,1))</f>
        <v>#N/A</v>
      </c>
      <c r="S885" s="190" t="e">
        <f ca="1">DATE(YEAR(T885),MONTH(T885),DAY(T885))
+VLOOKUP(TIME(HOUR(T885),MINUTE(T885)-1,0),OFFSET('SLA-parameter DRIFT'!$A$1,2,Q885-1,4,3),3)
+VLOOKUP(TIME(HOUR(T885),MINUTE(T885)-1,0),OFFSET('SLA-parameter DRIFT'!$A$1,2,Q885-1,4,3),2)</f>
        <v>#N/A</v>
      </c>
      <c r="T885" s="191" t="e">
        <f ca="1">VLOOKUP(DATE(YEAR(G885),MONTH(G885),DAY(G885)),Virkedager!C:G,2,0)+
IF(VLOOKUP(DATE(YEAR(G885),MONTH(G885),DAY(G885)),Virkedager!C:G,2,0)=DATE(YEAR(G885),MONTH(G885),DAY(G885)),OFFSET('SLA-parameter DRIFT'!$A$1,R885,Q885-1),OFFSET('SLA-parameter DRIFT'!$A$1,3,Q885-1))</f>
        <v>#N/A</v>
      </c>
      <c r="U885" s="182" t="e">
        <f t="shared" ca="1" si="70"/>
        <v>#N/A</v>
      </c>
      <c r="V885" s="92" t="str">
        <f t="shared" si="66"/>
        <v/>
      </c>
      <c r="W885" s="192"/>
      <c r="Y885" s="193"/>
      <c r="Z885" s="193"/>
    </row>
    <row r="886" spans="2:26" s="60" customFormat="1" ht="15" x14ac:dyDescent="0.25">
      <c r="B886" s="183"/>
      <c r="C886" s="184"/>
      <c r="D886" s="80"/>
      <c r="E886" s="81"/>
      <c r="F886" s="86"/>
      <c r="G886" s="185"/>
      <c r="H886" s="82"/>
      <c r="I886" s="185"/>
      <c r="J886" s="82"/>
      <c r="K886" s="186"/>
      <c r="L886" s="187"/>
      <c r="M886" s="188" t="str">
        <f>IF(ISBLANK(E886),"",IF(E886&lt;&gt;"VULA Basis","Ikke viktig",IF(ISNUMBER(MATCH(D886,Postnummer!A:A,0)),VLOOKUP(D886,Postnummer!A:D,4,0),"Distrikt")))</f>
        <v/>
      </c>
      <c r="N886" s="188">
        <f t="shared" si="67"/>
        <v>0</v>
      </c>
      <c r="O886" s="188">
        <f t="shared" si="68"/>
        <v>0</v>
      </c>
      <c r="P886" s="189" t="str">
        <f t="shared" si="69"/>
        <v/>
      </c>
      <c r="Q886" s="182" t="e">
        <f>MATCH(P886,'SLA-parameter DRIFT'!$2:$2,0)</f>
        <v>#N/A</v>
      </c>
      <c r="R886" s="182" t="e">
        <f ca="1">MATCH(TIME(HOUR(H886),MINUTE(H886),SECOND(H886)),OFFSET('SLA-parameter DRIFT'!$A$1,0,Q886-1,1000,1))</f>
        <v>#N/A</v>
      </c>
      <c r="S886" s="190" t="e">
        <f ca="1">DATE(YEAR(T886),MONTH(T886),DAY(T886))
+VLOOKUP(TIME(HOUR(T886),MINUTE(T886)-1,0),OFFSET('SLA-parameter DRIFT'!$A$1,2,Q886-1,4,3),3)
+VLOOKUP(TIME(HOUR(T886),MINUTE(T886)-1,0),OFFSET('SLA-parameter DRIFT'!$A$1,2,Q886-1,4,3),2)</f>
        <v>#N/A</v>
      </c>
      <c r="T886" s="191" t="e">
        <f ca="1">VLOOKUP(DATE(YEAR(G886),MONTH(G886),DAY(G886)),Virkedager!C:G,2,0)+
IF(VLOOKUP(DATE(YEAR(G886),MONTH(G886),DAY(G886)),Virkedager!C:G,2,0)=DATE(YEAR(G886),MONTH(G886),DAY(G886)),OFFSET('SLA-parameter DRIFT'!$A$1,R886,Q886-1),OFFSET('SLA-parameter DRIFT'!$A$1,3,Q886-1))</f>
        <v>#N/A</v>
      </c>
      <c r="U886" s="182" t="e">
        <f t="shared" ca="1" si="70"/>
        <v>#N/A</v>
      </c>
      <c r="V886" s="92" t="str">
        <f t="shared" si="66"/>
        <v/>
      </c>
      <c r="W886" s="192"/>
      <c r="Y886" s="193"/>
      <c r="Z886" s="193"/>
    </row>
    <row r="887" spans="2:26" s="60" customFormat="1" ht="15" x14ac:dyDescent="0.25">
      <c r="B887" s="183"/>
      <c r="C887" s="184"/>
      <c r="D887" s="80"/>
      <c r="E887" s="81"/>
      <c r="F887" s="86"/>
      <c r="G887" s="185"/>
      <c r="H887" s="82"/>
      <c r="I887" s="185"/>
      <c r="J887" s="82"/>
      <c r="K887" s="186"/>
      <c r="L887" s="187"/>
      <c r="M887" s="188" t="str">
        <f>IF(ISBLANK(E887),"",IF(E887&lt;&gt;"VULA Basis","Ikke viktig",IF(ISNUMBER(MATCH(D887,Postnummer!A:A,0)),VLOOKUP(D887,Postnummer!A:D,4,0),"Distrikt")))</f>
        <v/>
      </c>
      <c r="N887" s="188">
        <f t="shared" si="67"/>
        <v>0</v>
      </c>
      <c r="O887" s="188">
        <f t="shared" si="68"/>
        <v>0</v>
      </c>
      <c r="P887" s="189" t="str">
        <f t="shared" si="69"/>
        <v/>
      </c>
      <c r="Q887" s="182" t="e">
        <f>MATCH(P887,'SLA-parameter DRIFT'!$2:$2,0)</f>
        <v>#N/A</v>
      </c>
      <c r="R887" s="182" t="e">
        <f ca="1">MATCH(TIME(HOUR(H887),MINUTE(H887),SECOND(H887)),OFFSET('SLA-parameter DRIFT'!$A$1,0,Q887-1,1000,1))</f>
        <v>#N/A</v>
      </c>
      <c r="S887" s="190" t="e">
        <f ca="1">DATE(YEAR(T887),MONTH(T887),DAY(T887))
+VLOOKUP(TIME(HOUR(T887),MINUTE(T887)-1,0),OFFSET('SLA-parameter DRIFT'!$A$1,2,Q887-1,4,3),3)
+VLOOKUP(TIME(HOUR(T887),MINUTE(T887)-1,0),OFFSET('SLA-parameter DRIFT'!$A$1,2,Q887-1,4,3),2)</f>
        <v>#N/A</v>
      </c>
      <c r="T887" s="191" t="e">
        <f ca="1">VLOOKUP(DATE(YEAR(G887),MONTH(G887),DAY(G887)),Virkedager!C:G,2,0)+
IF(VLOOKUP(DATE(YEAR(G887),MONTH(G887),DAY(G887)),Virkedager!C:G,2,0)=DATE(YEAR(G887),MONTH(G887),DAY(G887)),OFFSET('SLA-parameter DRIFT'!$A$1,R887,Q887-1),OFFSET('SLA-parameter DRIFT'!$A$1,3,Q887-1))</f>
        <v>#N/A</v>
      </c>
      <c r="U887" s="182" t="e">
        <f t="shared" ca="1" si="70"/>
        <v>#N/A</v>
      </c>
      <c r="V887" s="92" t="str">
        <f t="shared" si="66"/>
        <v/>
      </c>
      <c r="W887" s="192"/>
      <c r="Y887" s="193"/>
      <c r="Z887" s="193"/>
    </row>
    <row r="888" spans="2:26" s="60" customFormat="1" ht="15" x14ac:dyDescent="0.25">
      <c r="B888" s="183"/>
      <c r="C888" s="184"/>
      <c r="D888" s="80"/>
      <c r="E888" s="81"/>
      <c r="F888" s="86"/>
      <c r="G888" s="185"/>
      <c r="H888" s="82"/>
      <c r="I888" s="185"/>
      <c r="J888" s="82"/>
      <c r="K888" s="186"/>
      <c r="L888" s="187"/>
      <c r="M888" s="188" t="str">
        <f>IF(ISBLANK(E888),"",IF(E888&lt;&gt;"VULA Basis","Ikke viktig",IF(ISNUMBER(MATCH(D888,Postnummer!A:A,0)),VLOOKUP(D888,Postnummer!A:D,4,0),"Distrikt")))</f>
        <v/>
      </c>
      <c r="N888" s="188">
        <f t="shared" si="67"/>
        <v>0</v>
      </c>
      <c r="O888" s="188">
        <f t="shared" si="68"/>
        <v>0</v>
      </c>
      <c r="P888" s="189" t="str">
        <f t="shared" si="69"/>
        <v/>
      </c>
      <c r="Q888" s="182" t="e">
        <f>MATCH(P888,'SLA-parameter DRIFT'!$2:$2,0)</f>
        <v>#N/A</v>
      </c>
      <c r="R888" s="182" t="e">
        <f ca="1">MATCH(TIME(HOUR(H888),MINUTE(H888),SECOND(H888)),OFFSET('SLA-parameter DRIFT'!$A$1,0,Q888-1,1000,1))</f>
        <v>#N/A</v>
      </c>
      <c r="S888" s="190" t="e">
        <f ca="1">DATE(YEAR(T888),MONTH(T888),DAY(T888))
+VLOOKUP(TIME(HOUR(T888),MINUTE(T888)-1,0),OFFSET('SLA-parameter DRIFT'!$A$1,2,Q888-1,4,3),3)
+VLOOKUP(TIME(HOUR(T888),MINUTE(T888)-1,0),OFFSET('SLA-parameter DRIFT'!$A$1,2,Q888-1,4,3),2)</f>
        <v>#N/A</v>
      </c>
      <c r="T888" s="191" t="e">
        <f ca="1">VLOOKUP(DATE(YEAR(G888),MONTH(G888),DAY(G888)),Virkedager!C:G,2,0)+
IF(VLOOKUP(DATE(YEAR(G888),MONTH(G888),DAY(G888)),Virkedager!C:G,2,0)=DATE(YEAR(G888),MONTH(G888),DAY(G888)),OFFSET('SLA-parameter DRIFT'!$A$1,R888,Q888-1),OFFSET('SLA-parameter DRIFT'!$A$1,3,Q888-1))</f>
        <v>#N/A</v>
      </c>
      <c r="U888" s="182" t="e">
        <f t="shared" ca="1" si="70"/>
        <v>#N/A</v>
      </c>
      <c r="V888" s="92" t="str">
        <f t="shared" si="66"/>
        <v/>
      </c>
      <c r="W888" s="192"/>
      <c r="Y888" s="193"/>
      <c r="Z888" s="193"/>
    </row>
    <row r="889" spans="2:26" s="60" customFormat="1" ht="15" x14ac:dyDescent="0.25">
      <c r="B889" s="183"/>
      <c r="C889" s="184"/>
      <c r="D889" s="80"/>
      <c r="E889" s="81"/>
      <c r="F889" s="86"/>
      <c r="G889" s="185"/>
      <c r="H889" s="82"/>
      <c r="I889" s="185"/>
      <c r="J889" s="82"/>
      <c r="K889" s="186"/>
      <c r="L889" s="187"/>
      <c r="M889" s="188" t="str">
        <f>IF(ISBLANK(E889),"",IF(E889&lt;&gt;"VULA Basis","Ikke viktig",IF(ISNUMBER(MATCH(D889,Postnummer!A:A,0)),VLOOKUP(D889,Postnummer!A:D,4,0),"Distrikt")))</f>
        <v/>
      </c>
      <c r="N889" s="188">
        <f t="shared" si="67"/>
        <v>0</v>
      </c>
      <c r="O889" s="188">
        <f t="shared" si="68"/>
        <v>0</v>
      </c>
      <c r="P889" s="189" t="str">
        <f t="shared" si="69"/>
        <v/>
      </c>
      <c r="Q889" s="182" t="e">
        <f>MATCH(P889,'SLA-parameter DRIFT'!$2:$2,0)</f>
        <v>#N/A</v>
      </c>
      <c r="R889" s="182" t="e">
        <f ca="1">MATCH(TIME(HOUR(H889),MINUTE(H889),SECOND(H889)),OFFSET('SLA-parameter DRIFT'!$A$1,0,Q889-1,1000,1))</f>
        <v>#N/A</v>
      </c>
      <c r="S889" s="190" t="e">
        <f ca="1">DATE(YEAR(T889),MONTH(T889),DAY(T889))
+VLOOKUP(TIME(HOUR(T889),MINUTE(T889)-1,0),OFFSET('SLA-parameter DRIFT'!$A$1,2,Q889-1,4,3),3)
+VLOOKUP(TIME(HOUR(T889),MINUTE(T889)-1,0),OFFSET('SLA-parameter DRIFT'!$A$1,2,Q889-1,4,3),2)</f>
        <v>#N/A</v>
      </c>
      <c r="T889" s="191" t="e">
        <f ca="1">VLOOKUP(DATE(YEAR(G889),MONTH(G889),DAY(G889)),Virkedager!C:G,2,0)+
IF(VLOOKUP(DATE(YEAR(G889),MONTH(G889),DAY(G889)),Virkedager!C:G,2,0)=DATE(YEAR(G889),MONTH(G889),DAY(G889)),OFFSET('SLA-parameter DRIFT'!$A$1,R889,Q889-1),OFFSET('SLA-parameter DRIFT'!$A$1,3,Q889-1))</f>
        <v>#N/A</v>
      </c>
      <c r="U889" s="182" t="e">
        <f t="shared" ca="1" si="70"/>
        <v>#N/A</v>
      </c>
      <c r="V889" s="92" t="str">
        <f t="shared" si="66"/>
        <v/>
      </c>
      <c r="W889" s="192"/>
      <c r="Y889" s="193"/>
      <c r="Z889" s="193"/>
    </row>
    <row r="890" spans="2:26" s="60" customFormat="1" ht="15" x14ac:dyDescent="0.25">
      <c r="B890" s="183"/>
      <c r="C890" s="184"/>
      <c r="D890" s="80"/>
      <c r="E890" s="81"/>
      <c r="F890" s="86"/>
      <c r="G890" s="185"/>
      <c r="H890" s="82"/>
      <c r="I890" s="185"/>
      <c r="J890" s="82"/>
      <c r="K890" s="186"/>
      <c r="L890" s="187"/>
      <c r="M890" s="188" t="str">
        <f>IF(ISBLANK(E890),"",IF(E890&lt;&gt;"VULA Basis","Ikke viktig",IF(ISNUMBER(MATCH(D890,Postnummer!A:A,0)),VLOOKUP(D890,Postnummer!A:D,4,0),"Distrikt")))</f>
        <v/>
      </c>
      <c r="N890" s="188">
        <f t="shared" si="67"/>
        <v>0</v>
      </c>
      <c r="O890" s="188">
        <f t="shared" si="68"/>
        <v>0</v>
      </c>
      <c r="P890" s="189" t="str">
        <f t="shared" si="69"/>
        <v/>
      </c>
      <c r="Q890" s="182" t="e">
        <f>MATCH(P890,'SLA-parameter DRIFT'!$2:$2,0)</f>
        <v>#N/A</v>
      </c>
      <c r="R890" s="182" t="e">
        <f ca="1">MATCH(TIME(HOUR(H890),MINUTE(H890),SECOND(H890)),OFFSET('SLA-parameter DRIFT'!$A$1,0,Q890-1,1000,1))</f>
        <v>#N/A</v>
      </c>
      <c r="S890" s="190" t="e">
        <f ca="1">DATE(YEAR(T890),MONTH(T890),DAY(T890))
+VLOOKUP(TIME(HOUR(T890),MINUTE(T890)-1,0),OFFSET('SLA-parameter DRIFT'!$A$1,2,Q890-1,4,3),3)
+VLOOKUP(TIME(HOUR(T890),MINUTE(T890)-1,0),OFFSET('SLA-parameter DRIFT'!$A$1,2,Q890-1,4,3),2)</f>
        <v>#N/A</v>
      </c>
      <c r="T890" s="191" t="e">
        <f ca="1">VLOOKUP(DATE(YEAR(G890),MONTH(G890),DAY(G890)),Virkedager!C:G,2,0)+
IF(VLOOKUP(DATE(YEAR(G890),MONTH(G890),DAY(G890)),Virkedager!C:G,2,0)=DATE(YEAR(G890),MONTH(G890),DAY(G890)),OFFSET('SLA-parameter DRIFT'!$A$1,R890,Q890-1),OFFSET('SLA-parameter DRIFT'!$A$1,3,Q890-1))</f>
        <v>#N/A</v>
      </c>
      <c r="U890" s="182" t="e">
        <f t="shared" ca="1" si="70"/>
        <v>#N/A</v>
      </c>
      <c r="V890" s="92" t="str">
        <f t="shared" si="66"/>
        <v/>
      </c>
      <c r="W890" s="192"/>
      <c r="Y890" s="193"/>
      <c r="Z890" s="193"/>
    </row>
    <row r="891" spans="2:26" s="60" customFormat="1" ht="15" x14ac:dyDescent="0.25">
      <c r="B891" s="183"/>
      <c r="C891" s="184"/>
      <c r="D891" s="80"/>
      <c r="E891" s="81"/>
      <c r="F891" s="86"/>
      <c r="G891" s="185"/>
      <c r="H891" s="82"/>
      <c r="I891" s="185"/>
      <c r="J891" s="82"/>
      <c r="K891" s="186"/>
      <c r="L891" s="187"/>
      <c r="M891" s="188" t="str">
        <f>IF(ISBLANK(E891),"",IF(E891&lt;&gt;"VULA Basis","Ikke viktig",IF(ISNUMBER(MATCH(D891,Postnummer!A:A,0)),VLOOKUP(D891,Postnummer!A:D,4,0),"Distrikt")))</f>
        <v/>
      </c>
      <c r="N891" s="188">
        <f t="shared" si="67"/>
        <v>0</v>
      </c>
      <c r="O891" s="188">
        <f t="shared" si="68"/>
        <v>0</v>
      </c>
      <c r="P891" s="189" t="str">
        <f t="shared" si="69"/>
        <v/>
      </c>
      <c r="Q891" s="182" t="e">
        <f>MATCH(P891,'SLA-parameter DRIFT'!$2:$2,0)</f>
        <v>#N/A</v>
      </c>
      <c r="R891" s="182" t="e">
        <f ca="1">MATCH(TIME(HOUR(H891),MINUTE(H891),SECOND(H891)),OFFSET('SLA-parameter DRIFT'!$A$1,0,Q891-1,1000,1))</f>
        <v>#N/A</v>
      </c>
      <c r="S891" s="190" t="e">
        <f ca="1">DATE(YEAR(T891),MONTH(T891),DAY(T891))
+VLOOKUP(TIME(HOUR(T891),MINUTE(T891)-1,0),OFFSET('SLA-parameter DRIFT'!$A$1,2,Q891-1,4,3),3)
+VLOOKUP(TIME(HOUR(T891),MINUTE(T891)-1,0),OFFSET('SLA-parameter DRIFT'!$A$1,2,Q891-1,4,3),2)</f>
        <v>#N/A</v>
      </c>
      <c r="T891" s="191" t="e">
        <f ca="1">VLOOKUP(DATE(YEAR(G891),MONTH(G891),DAY(G891)),Virkedager!C:G,2,0)+
IF(VLOOKUP(DATE(YEAR(G891),MONTH(G891),DAY(G891)),Virkedager!C:G,2,0)=DATE(YEAR(G891),MONTH(G891),DAY(G891)),OFFSET('SLA-parameter DRIFT'!$A$1,R891,Q891-1),OFFSET('SLA-parameter DRIFT'!$A$1,3,Q891-1))</f>
        <v>#N/A</v>
      </c>
      <c r="U891" s="182" t="e">
        <f t="shared" ca="1" si="70"/>
        <v>#N/A</v>
      </c>
      <c r="V891" s="92" t="str">
        <f t="shared" si="66"/>
        <v/>
      </c>
      <c r="W891" s="192"/>
      <c r="Y891" s="193"/>
      <c r="Z891" s="193"/>
    </row>
    <row r="892" spans="2:26" s="60" customFormat="1" ht="15" x14ac:dyDescent="0.25">
      <c r="B892" s="183"/>
      <c r="C892" s="184"/>
      <c r="D892" s="80"/>
      <c r="E892" s="81"/>
      <c r="F892" s="86"/>
      <c r="G892" s="185"/>
      <c r="H892" s="82"/>
      <c r="I892" s="185"/>
      <c r="J892" s="82"/>
      <c r="K892" s="186"/>
      <c r="L892" s="187"/>
      <c r="M892" s="188" t="str">
        <f>IF(ISBLANK(E892),"",IF(E892&lt;&gt;"VULA Basis","Ikke viktig",IF(ISNUMBER(MATCH(D892,Postnummer!A:A,0)),VLOOKUP(D892,Postnummer!A:D,4,0),"Distrikt")))</f>
        <v/>
      </c>
      <c r="N892" s="188">
        <f t="shared" si="67"/>
        <v>0</v>
      </c>
      <c r="O892" s="188">
        <f t="shared" si="68"/>
        <v>0</v>
      </c>
      <c r="P892" s="189" t="str">
        <f t="shared" si="69"/>
        <v/>
      </c>
      <c r="Q892" s="182" t="e">
        <f>MATCH(P892,'SLA-parameter DRIFT'!$2:$2,0)</f>
        <v>#N/A</v>
      </c>
      <c r="R892" s="182" t="e">
        <f ca="1">MATCH(TIME(HOUR(H892),MINUTE(H892),SECOND(H892)),OFFSET('SLA-parameter DRIFT'!$A$1,0,Q892-1,1000,1))</f>
        <v>#N/A</v>
      </c>
      <c r="S892" s="190" t="e">
        <f ca="1">DATE(YEAR(T892),MONTH(T892),DAY(T892))
+VLOOKUP(TIME(HOUR(T892),MINUTE(T892)-1,0),OFFSET('SLA-parameter DRIFT'!$A$1,2,Q892-1,4,3),3)
+VLOOKUP(TIME(HOUR(T892),MINUTE(T892)-1,0),OFFSET('SLA-parameter DRIFT'!$A$1,2,Q892-1,4,3),2)</f>
        <v>#N/A</v>
      </c>
      <c r="T892" s="191" t="e">
        <f ca="1">VLOOKUP(DATE(YEAR(G892),MONTH(G892),DAY(G892)),Virkedager!C:G,2,0)+
IF(VLOOKUP(DATE(YEAR(G892),MONTH(G892),DAY(G892)),Virkedager!C:G,2,0)=DATE(YEAR(G892),MONTH(G892),DAY(G892)),OFFSET('SLA-parameter DRIFT'!$A$1,R892,Q892-1),OFFSET('SLA-parameter DRIFT'!$A$1,3,Q892-1))</f>
        <v>#N/A</v>
      </c>
      <c r="U892" s="182" t="e">
        <f t="shared" ca="1" si="70"/>
        <v>#N/A</v>
      </c>
      <c r="V892" s="92" t="str">
        <f t="shared" si="66"/>
        <v/>
      </c>
      <c r="W892" s="192"/>
      <c r="Y892" s="193"/>
      <c r="Z892" s="193"/>
    </row>
    <row r="893" spans="2:26" s="60" customFormat="1" ht="15" x14ac:dyDescent="0.25">
      <c r="B893" s="183"/>
      <c r="C893" s="184"/>
      <c r="D893" s="80"/>
      <c r="E893" s="81"/>
      <c r="F893" s="86"/>
      <c r="G893" s="185"/>
      <c r="H893" s="82"/>
      <c r="I893" s="185"/>
      <c r="J893" s="82"/>
      <c r="K893" s="186"/>
      <c r="L893" s="187"/>
      <c r="M893" s="188" t="str">
        <f>IF(ISBLANK(E893),"",IF(E893&lt;&gt;"VULA Basis","Ikke viktig",IF(ISNUMBER(MATCH(D893,Postnummer!A:A,0)),VLOOKUP(D893,Postnummer!A:D,4,0),"Distrikt")))</f>
        <v/>
      </c>
      <c r="N893" s="188">
        <f t="shared" si="67"/>
        <v>0</v>
      </c>
      <c r="O893" s="188">
        <f t="shared" si="68"/>
        <v>0</v>
      </c>
      <c r="P893" s="189" t="str">
        <f t="shared" si="69"/>
        <v/>
      </c>
      <c r="Q893" s="182" t="e">
        <f>MATCH(P893,'SLA-parameter DRIFT'!$2:$2,0)</f>
        <v>#N/A</v>
      </c>
      <c r="R893" s="182" t="e">
        <f ca="1">MATCH(TIME(HOUR(H893),MINUTE(H893),SECOND(H893)),OFFSET('SLA-parameter DRIFT'!$A$1,0,Q893-1,1000,1))</f>
        <v>#N/A</v>
      </c>
      <c r="S893" s="190" t="e">
        <f ca="1">DATE(YEAR(T893),MONTH(T893),DAY(T893))
+VLOOKUP(TIME(HOUR(T893),MINUTE(T893)-1,0),OFFSET('SLA-parameter DRIFT'!$A$1,2,Q893-1,4,3),3)
+VLOOKUP(TIME(HOUR(T893),MINUTE(T893)-1,0),OFFSET('SLA-parameter DRIFT'!$A$1,2,Q893-1,4,3),2)</f>
        <v>#N/A</v>
      </c>
      <c r="T893" s="191" t="e">
        <f ca="1">VLOOKUP(DATE(YEAR(G893),MONTH(G893),DAY(G893)),Virkedager!C:G,2,0)+
IF(VLOOKUP(DATE(YEAR(G893),MONTH(G893),DAY(G893)),Virkedager!C:G,2,0)=DATE(YEAR(G893),MONTH(G893),DAY(G893)),OFFSET('SLA-parameter DRIFT'!$A$1,R893,Q893-1),OFFSET('SLA-parameter DRIFT'!$A$1,3,Q893-1))</f>
        <v>#N/A</v>
      </c>
      <c r="U893" s="182" t="e">
        <f t="shared" ca="1" si="70"/>
        <v>#N/A</v>
      </c>
      <c r="V893" s="92" t="str">
        <f t="shared" si="66"/>
        <v/>
      </c>
      <c r="W893" s="192"/>
      <c r="Y893" s="193"/>
      <c r="Z893" s="193"/>
    </row>
    <row r="894" spans="2:26" s="60" customFormat="1" ht="15" x14ac:dyDescent="0.25">
      <c r="B894" s="183"/>
      <c r="C894" s="184"/>
      <c r="D894" s="80"/>
      <c r="E894" s="81"/>
      <c r="F894" s="86"/>
      <c r="G894" s="185"/>
      <c r="H894" s="82"/>
      <c r="I894" s="185"/>
      <c r="J894" s="82"/>
      <c r="K894" s="186"/>
      <c r="L894" s="187"/>
      <c r="M894" s="188" t="str">
        <f>IF(ISBLANK(E894),"",IF(E894&lt;&gt;"VULA Basis","Ikke viktig",IF(ISNUMBER(MATCH(D894,Postnummer!A:A,0)),VLOOKUP(D894,Postnummer!A:D,4,0),"Distrikt")))</f>
        <v/>
      </c>
      <c r="N894" s="188">
        <f t="shared" si="67"/>
        <v>0</v>
      </c>
      <c r="O894" s="188">
        <f t="shared" si="68"/>
        <v>0</v>
      </c>
      <c r="P894" s="189" t="str">
        <f t="shared" si="69"/>
        <v/>
      </c>
      <c r="Q894" s="182" t="e">
        <f>MATCH(P894,'SLA-parameter DRIFT'!$2:$2,0)</f>
        <v>#N/A</v>
      </c>
      <c r="R894" s="182" t="e">
        <f ca="1">MATCH(TIME(HOUR(H894),MINUTE(H894),SECOND(H894)),OFFSET('SLA-parameter DRIFT'!$A$1,0,Q894-1,1000,1))</f>
        <v>#N/A</v>
      </c>
      <c r="S894" s="190" t="e">
        <f ca="1">DATE(YEAR(T894),MONTH(T894),DAY(T894))
+VLOOKUP(TIME(HOUR(T894),MINUTE(T894)-1,0),OFFSET('SLA-parameter DRIFT'!$A$1,2,Q894-1,4,3),3)
+VLOOKUP(TIME(HOUR(T894),MINUTE(T894)-1,0),OFFSET('SLA-parameter DRIFT'!$A$1,2,Q894-1,4,3),2)</f>
        <v>#N/A</v>
      </c>
      <c r="T894" s="191" t="e">
        <f ca="1">VLOOKUP(DATE(YEAR(G894),MONTH(G894),DAY(G894)),Virkedager!C:G,2,0)+
IF(VLOOKUP(DATE(YEAR(G894),MONTH(G894),DAY(G894)),Virkedager!C:G,2,0)=DATE(YEAR(G894),MONTH(G894),DAY(G894)),OFFSET('SLA-parameter DRIFT'!$A$1,R894,Q894-1),OFFSET('SLA-parameter DRIFT'!$A$1,3,Q894-1))</f>
        <v>#N/A</v>
      </c>
      <c r="U894" s="182" t="e">
        <f t="shared" ca="1" si="70"/>
        <v>#N/A</v>
      </c>
      <c r="V894" s="92" t="str">
        <f t="shared" si="66"/>
        <v/>
      </c>
      <c r="W894" s="192"/>
      <c r="Y894" s="193"/>
      <c r="Z894" s="193"/>
    </row>
    <row r="895" spans="2:26" s="60" customFormat="1" ht="15" x14ac:dyDescent="0.25">
      <c r="B895" s="183"/>
      <c r="C895" s="184"/>
      <c r="D895" s="80"/>
      <c r="E895" s="81"/>
      <c r="F895" s="86"/>
      <c r="G895" s="185"/>
      <c r="H895" s="82"/>
      <c r="I895" s="185"/>
      <c r="J895" s="82"/>
      <c r="K895" s="186"/>
      <c r="L895" s="187"/>
      <c r="M895" s="188" t="str">
        <f>IF(ISBLANK(E895),"",IF(E895&lt;&gt;"VULA Basis","Ikke viktig",IF(ISNUMBER(MATCH(D895,Postnummer!A:A,0)),VLOOKUP(D895,Postnummer!A:D,4,0),"Distrikt")))</f>
        <v/>
      </c>
      <c r="N895" s="188">
        <f t="shared" si="67"/>
        <v>0</v>
      </c>
      <c r="O895" s="188">
        <f t="shared" si="68"/>
        <v>0</v>
      </c>
      <c r="P895" s="189" t="str">
        <f t="shared" si="69"/>
        <v/>
      </c>
      <c r="Q895" s="182" t="e">
        <f>MATCH(P895,'SLA-parameter DRIFT'!$2:$2,0)</f>
        <v>#N/A</v>
      </c>
      <c r="R895" s="182" t="e">
        <f ca="1">MATCH(TIME(HOUR(H895),MINUTE(H895),SECOND(H895)),OFFSET('SLA-parameter DRIFT'!$A$1,0,Q895-1,1000,1))</f>
        <v>#N/A</v>
      </c>
      <c r="S895" s="190" t="e">
        <f ca="1">DATE(YEAR(T895),MONTH(T895),DAY(T895))
+VLOOKUP(TIME(HOUR(T895),MINUTE(T895)-1,0),OFFSET('SLA-parameter DRIFT'!$A$1,2,Q895-1,4,3),3)
+VLOOKUP(TIME(HOUR(T895),MINUTE(T895)-1,0),OFFSET('SLA-parameter DRIFT'!$A$1,2,Q895-1,4,3),2)</f>
        <v>#N/A</v>
      </c>
      <c r="T895" s="191" t="e">
        <f ca="1">VLOOKUP(DATE(YEAR(G895),MONTH(G895),DAY(G895)),Virkedager!C:G,2,0)+
IF(VLOOKUP(DATE(YEAR(G895),MONTH(G895),DAY(G895)),Virkedager!C:G,2,0)=DATE(YEAR(G895),MONTH(G895),DAY(G895)),OFFSET('SLA-parameter DRIFT'!$A$1,R895,Q895-1),OFFSET('SLA-parameter DRIFT'!$A$1,3,Q895-1))</f>
        <v>#N/A</v>
      </c>
      <c r="U895" s="182" t="e">
        <f t="shared" ca="1" si="70"/>
        <v>#N/A</v>
      </c>
      <c r="V895" s="92" t="str">
        <f t="shared" si="66"/>
        <v/>
      </c>
      <c r="W895" s="192"/>
      <c r="Y895" s="193"/>
      <c r="Z895" s="193"/>
    </row>
    <row r="896" spans="2:26" s="60" customFormat="1" ht="15" x14ac:dyDescent="0.25">
      <c r="B896" s="183"/>
      <c r="C896" s="184"/>
      <c r="D896" s="80"/>
      <c r="E896" s="81"/>
      <c r="F896" s="86"/>
      <c r="G896" s="185"/>
      <c r="H896" s="82"/>
      <c r="I896" s="185"/>
      <c r="J896" s="82"/>
      <c r="K896" s="186"/>
      <c r="L896" s="187"/>
      <c r="M896" s="188" t="str">
        <f>IF(ISBLANK(E896),"",IF(E896&lt;&gt;"VULA Basis","Ikke viktig",IF(ISNUMBER(MATCH(D896,Postnummer!A:A,0)),VLOOKUP(D896,Postnummer!A:D,4,0),"Distrikt")))</f>
        <v/>
      </c>
      <c r="N896" s="188">
        <f t="shared" si="67"/>
        <v>0</v>
      </c>
      <c r="O896" s="188">
        <f t="shared" si="68"/>
        <v>0</v>
      </c>
      <c r="P896" s="189" t="str">
        <f t="shared" si="69"/>
        <v/>
      </c>
      <c r="Q896" s="182" t="e">
        <f>MATCH(P896,'SLA-parameter DRIFT'!$2:$2,0)</f>
        <v>#N/A</v>
      </c>
      <c r="R896" s="182" t="e">
        <f ca="1">MATCH(TIME(HOUR(H896),MINUTE(H896),SECOND(H896)),OFFSET('SLA-parameter DRIFT'!$A$1,0,Q896-1,1000,1))</f>
        <v>#N/A</v>
      </c>
      <c r="S896" s="190" t="e">
        <f ca="1">DATE(YEAR(T896),MONTH(T896),DAY(T896))
+VLOOKUP(TIME(HOUR(T896),MINUTE(T896)-1,0),OFFSET('SLA-parameter DRIFT'!$A$1,2,Q896-1,4,3),3)
+VLOOKUP(TIME(HOUR(T896),MINUTE(T896)-1,0),OFFSET('SLA-parameter DRIFT'!$A$1,2,Q896-1,4,3),2)</f>
        <v>#N/A</v>
      </c>
      <c r="T896" s="191" t="e">
        <f ca="1">VLOOKUP(DATE(YEAR(G896),MONTH(G896),DAY(G896)),Virkedager!C:G,2,0)+
IF(VLOOKUP(DATE(YEAR(G896),MONTH(G896),DAY(G896)),Virkedager!C:G,2,0)=DATE(YEAR(G896),MONTH(G896),DAY(G896)),OFFSET('SLA-parameter DRIFT'!$A$1,R896,Q896-1),OFFSET('SLA-parameter DRIFT'!$A$1,3,Q896-1))</f>
        <v>#N/A</v>
      </c>
      <c r="U896" s="182" t="e">
        <f t="shared" ca="1" si="70"/>
        <v>#N/A</v>
      </c>
      <c r="V896" s="92" t="str">
        <f t="shared" si="66"/>
        <v/>
      </c>
      <c r="W896" s="192"/>
      <c r="Y896" s="193"/>
      <c r="Z896" s="193"/>
    </row>
    <row r="897" spans="2:26" s="60" customFormat="1" ht="15" x14ac:dyDescent="0.25">
      <c r="B897" s="183"/>
      <c r="C897" s="184"/>
      <c r="D897" s="80"/>
      <c r="E897" s="81"/>
      <c r="F897" s="86"/>
      <c r="G897" s="185"/>
      <c r="H897" s="82"/>
      <c r="I897" s="185"/>
      <c r="J897" s="82"/>
      <c r="K897" s="186"/>
      <c r="L897" s="187"/>
      <c r="M897" s="188" t="str">
        <f>IF(ISBLANK(E897),"",IF(E897&lt;&gt;"VULA Basis","Ikke viktig",IF(ISNUMBER(MATCH(D897,Postnummer!A:A,0)),VLOOKUP(D897,Postnummer!A:D,4,0),"Distrikt")))</f>
        <v/>
      </c>
      <c r="N897" s="188">
        <f t="shared" si="67"/>
        <v>0</v>
      </c>
      <c r="O897" s="188">
        <f t="shared" si="68"/>
        <v>0</v>
      </c>
      <c r="P897" s="189" t="str">
        <f t="shared" si="69"/>
        <v/>
      </c>
      <c r="Q897" s="182" t="e">
        <f>MATCH(P897,'SLA-parameter DRIFT'!$2:$2,0)</f>
        <v>#N/A</v>
      </c>
      <c r="R897" s="182" t="e">
        <f ca="1">MATCH(TIME(HOUR(H897),MINUTE(H897),SECOND(H897)),OFFSET('SLA-parameter DRIFT'!$A$1,0,Q897-1,1000,1))</f>
        <v>#N/A</v>
      </c>
      <c r="S897" s="190" t="e">
        <f ca="1">DATE(YEAR(T897),MONTH(T897),DAY(T897))
+VLOOKUP(TIME(HOUR(T897),MINUTE(T897)-1,0),OFFSET('SLA-parameter DRIFT'!$A$1,2,Q897-1,4,3),3)
+VLOOKUP(TIME(HOUR(T897),MINUTE(T897)-1,0),OFFSET('SLA-parameter DRIFT'!$A$1,2,Q897-1,4,3),2)</f>
        <v>#N/A</v>
      </c>
      <c r="T897" s="191" t="e">
        <f ca="1">VLOOKUP(DATE(YEAR(G897),MONTH(G897),DAY(G897)),Virkedager!C:G,2,0)+
IF(VLOOKUP(DATE(YEAR(G897),MONTH(G897),DAY(G897)),Virkedager!C:G,2,0)=DATE(YEAR(G897),MONTH(G897),DAY(G897)),OFFSET('SLA-parameter DRIFT'!$A$1,R897,Q897-1),OFFSET('SLA-parameter DRIFT'!$A$1,3,Q897-1))</f>
        <v>#N/A</v>
      </c>
      <c r="U897" s="182" t="e">
        <f t="shared" ca="1" si="70"/>
        <v>#N/A</v>
      </c>
      <c r="V897" s="92" t="str">
        <f t="shared" si="66"/>
        <v/>
      </c>
      <c r="W897" s="192"/>
      <c r="Y897" s="193"/>
      <c r="Z897" s="193"/>
    </row>
    <row r="898" spans="2:26" s="60" customFormat="1" ht="15" x14ac:dyDescent="0.25">
      <c r="B898" s="183"/>
      <c r="C898" s="184"/>
      <c r="D898" s="80"/>
      <c r="E898" s="81"/>
      <c r="F898" s="86"/>
      <c r="G898" s="185"/>
      <c r="H898" s="82"/>
      <c r="I898" s="185"/>
      <c r="J898" s="82"/>
      <c r="K898" s="186"/>
      <c r="L898" s="187"/>
      <c r="M898" s="188" t="str">
        <f>IF(ISBLANK(E898),"",IF(E898&lt;&gt;"VULA Basis","Ikke viktig",IF(ISNUMBER(MATCH(D898,Postnummer!A:A,0)),VLOOKUP(D898,Postnummer!A:D,4,0),"Distrikt")))</f>
        <v/>
      </c>
      <c r="N898" s="188">
        <f t="shared" si="67"/>
        <v>0</v>
      </c>
      <c r="O898" s="188">
        <f t="shared" si="68"/>
        <v>0</v>
      </c>
      <c r="P898" s="189" t="str">
        <f t="shared" si="69"/>
        <v/>
      </c>
      <c r="Q898" s="182" t="e">
        <f>MATCH(P898,'SLA-parameter DRIFT'!$2:$2,0)</f>
        <v>#N/A</v>
      </c>
      <c r="R898" s="182" t="e">
        <f ca="1">MATCH(TIME(HOUR(H898),MINUTE(H898),SECOND(H898)),OFFSET('SLA-parameter DRIFT'!$A$1,0,Q898-1,1000,1))</f>
        <v>#N/A</v>
      </c>
      <c r="S898" s="190" t="e">
        <f ca="1">DATE(YEAR(T898),MONTH(T898),DAY(T898))
+VLOOKUP(TIME(HOUR(T898),MINUTE(T898)-1,0),OFFSET('SLA-parameter DRIFT'!$A$1,2,Q898-1,4,3),3)
+VLOOKUP(TIME(HOUR(T898),MINUTE(T898)-1,0),OFFSET('SLA-parameter DRIFT'!$A$1,2,Q898-1,4,3),2)</f>
        <v>#N/A</v>
      </c>
      <c r="T898" s="191" t="e">
        <f ca="1">VLOOKUP(DATE(YEAR(G898),MONTH(G898),DAY(G898)),Virkedager!C:G,2,0)+
IF(VLOOKUP(DATE(YEAR(G898),MONTH(G898),DAY(G898)),Virkedager!C:G,2,0)=DATE(YEAR(G898),MONTH(G898),DAY(G898)),OFFSET('SLA-parameter DRIFT'!$A$1,R898,Q898-1),OFFSET('SLA-parameter DRIFT'!$A$1,3,Q898-1))</f>
        <v>#N/A</v>
      </c>
      <c r="U898" s="182" t="e">
        <f t="shared" ca="1" si="70"/>
        <v>#N/A</v>
      </c>
      <c r="V898" s="92" t="str">
        <f t="shared" si="66"/>
        <v/>
      </c>
      <c r="W898" s="192"/>
      <c r="Y898" s="193"/>
      <c r="Z898" s="193"/>
    </row>
    <row r="899" spans="2:26" s="60" customFormat="1" ht="15" x14ac:dyDescent="0.25">
      <c r="B899" s="183"/>
      <c r="C899" s="184"/>
      <c r="D899" s="80"/>
      <c r="E899" s="81"/>
      <c r="F899" s="86"/>
      <c r="G899" s="185"/>
      <c r="H899" s="82"/>
      <c r="I899" s="185"/>
      <c r="J899" s="82"/>
      <c r="K899" s="186"/>
      <c r="L899" s="187"/>
      <c r="M899" s="188" t="str">
        <f>IF(ISBLANK(E899),"",IF(E899&lt;&gt;"VULA Basis","Ikke viktig",IF(ISNUMBER(MATCH(D899,Postnummer!A:A,0)),VLOOKUP(D899,Postnummer!A:D,4,0),"Distrikt")))</f>
        <v/>
      </c>
      <c r="N899" s="188">
        <f t="shared" si="67"/>
        <v>0</v>
      </c>
      <c r="O899" s="188">
        <f t="shared" si="68"/>
        <v>0</v>
      </c>
      <c r="P899" s="189" t="str">
        <f t="shared" si="69"/>
        <v/>
      </c>
      <c r="Q899" s="182" t="e">
        <f>MATCH(P899,'SLA-parameter DRIFT'!$2:$2,0)</f>
        <v>#N/A</v>
      </c>
      <c r="R899" s="182" t="e">
        <f ca="1">MATCH(TIME(HOUR(H899),MINUTE(H899),SECOND(H899)),OFFSET('SLA-parameter DRIFT'!$A$1,0,Q899-1,1000,1))</f>
        <v>#N/A</v>
      </c>
      <c r="S899" s="190" t="e">
        <f ca="1">DATE(YEAR(T899),MONTH(T899),DAY(T899))
+VLOOKUP(TIME(HOUR(T899),MINUTE(T899)-1,0),OFFSET('SLA-parameter DRIFT'!$A$1,2,Q899-1,4,3),3)
+VLOOKUP(TIME(HOUR(T899),MINUTE(T899)-1,0),OFFSET('SLA-parameter DRIFT'!$A$1,2,Q899-1,4,3),2)</f>
        <v>#N/A</v>
      </c>
      <c r="T899" s="191" t="e">
        <f ca="1">VLOOKUP(DATE(YEAR(G899),MONTH(G899),DAY(G899)),Virkedager!C:G,2,0)+
IF(VLOOKUP(DATE(YEAR(G899),MONTH(G899),DAY(G899)),Virkedager!C:G,2,0)=DATE(YEAR(G899),MONTH(G899),DAY(G899)),OFFSET('SLA-parameter DRIFT'!$A$1,R899,Q899-1),OFFSET('SLA-parameter DRIFT'!$A$1,3,Q899-1))</f>
        <v>#N/A</v>
      </c>
      <c r="U899" s="182" t="e">
        <f t="shared" ca="1" si="70"/>
        <v>#N/A</v>
      </c>
      <c r="V899" s="92" t="str">
        <f t="shared" ref="V899:V962" si="71">IF(G899="","",IF(NOT(U899),K899,0))</f>
        <v/>
      </c>
      <c r="W899" s="192"/>
      <c r="Y899" s="193"/>
      <c r="Z899" s="193"/>
    </row>
    <row r="900" spans="2:26" s="60" customFormat="1" ht="15" x14ac:dyDescent="0.25">
      <c r="B900" s="183"/>
      <c r="C900" s="184"/>
      <c r="D900" s="80"/>
      <c r="E900" s="81"/>
      <c r="F900" s="86"/>
      <c r="G900" s="185"/>
      <c r="H900" s="82"/>
      <c r="I900" s="185"/>
      <c r="J900" s="82"/>
      <c r="K900" s="186"/>
      <c r="L900" s="187"/>
      <c r="M900" s="188" t="str">
        <f>IF(ISBLANK(E900),"",IF(E900&lt;&gt;"VULA Basis","Ikke viktig",IF(ISNUMBER(MATCH(D900,Postnummer!A:A,0)),VLOOKUP(D900,Postnummer!A:D,4,0),"Distrikt")))</f>
        <v/>
      </c>
      <c r="N900" s="188">
        <f t="shared" ref="N900:N963" si="72">DATE(YEAR(G900),MONTH(G900),DAY(G900))+TIME(HOUR(H900),MINUTE(H900),0)</f>
        <v>0</v>
      </c>
      <c r="O900" s="188">
        <f t="shared" ref="O900:O963" si="73">DATE(YEAR(I900),MONTH(I900),DAY(I900))+TIME(HOUR(J900),MINUTE(J900),0)</f>
        <v>0</v>
      </c>
      <c r="P900" s="189" t="str">
        <f t="shared" ref="P900:P963" si="74">E900 &amp; IF(E900&lt;&gt;"VULA Basis",""," (" &amp; IF(AND(M900&lt;&gt;"Distrikt",M900&lt;&gt;""),"Sentralt","Distrikt") &amp; ")")</f>
        <v/>
      </c>
      <c r="Q900" s="182" t="e">
        <f>MATCH(P900,'SLA-parameter DRIFT'!$2:$2,0)</f>
        <v>#N/A</v>
      </c>
      <c r="R900" s="182" t="e">
        <f ca="1">MATCH(TIME(HOUR(H900),MINUTE(H900),SECOND(H900)),OFFSET('SLA-parameter DRIFT'!$A$1,0,Q900-1,1000,1))</f>
        <v>#N/A</v>
      </c>
      <c r="S900" s="190" t="e">
        <f ca="1">DATE(YEAR(T900),MONTH(T900),DAY(T900))
+VLOOKUP(TIME(HOUR(T900),MINUTE(T900)-1,0),OFFSET('SLA-parameter DRIFT'!$A$1,2,Q900-1,4,3),3)
+VLOOKUP(TIME(HOUR(T900),MINUTE(T900)-1,0),OFFSET('SLA-parameter DRIFT'!$A$1,2,Q900-1,4,3),2)</f>
        <v>#N/A</v>
      </c>
      <c r="T900" s="191" t="e">
        <f ca="1">VLOOKUP(DATE(YEAR(G900),MONTH(G900),DAY(G900)),Virkedager!C:G,2,0)+
IF(VLOOKUP(DATE(YEAR(G900),MONTH(G900),DAY(G900)),Virkedager!C:G,2,0)=DATE(YEAR(G900),MONTH(G900),DAY(G900)),OFFSET('SLA-parameter DRIFT'!$A$1,R900,Q900-1),OFFSET('SLA-parameter DRIFT'!$A$1,3,Q900-1))</f>
        <v>#N/A</v>
      </c>
      <c r="U900" s="182" t="e">
        <f t="shared" ca="1" si="70"/>
        <v>#N/A</v>
      </c>
      <c r="V900" s="92" t="str">
        <f t="shared" si="71"/>
        <v/>
      </c>
      <c r="W900" s="192"/>
      <c r="Y900" s="193"/>
      <c r="Z900" s="193"/>
    </row>
    <row r="901" spans="2:26" s="60" customFormat="1" ht="15" x14ac:dyDescent="0.25">
      <c r="B901" s="183"/>
      <c r="C901" s="184"/>
      <c r="D901" s="80"/>
      <c r="E901" s="81"/>
      <c r="F901" s="86"/>
      <c r="G901" s="185"/>
      <c r="H901" s="82"/>
      <c r="I901" s="185"/>
      <c r="J901" s="82"/>
      <c r="K901" s="186"/>
      <c r="L901" s="187"/>
      <c r="M901" s="188" t="str">
        <f>IF(ISBLANK(E901),"",IF(E901&lt;&gt;"VULA Basis","Ikke viktig",IF(ISNUMBER(MATCH(D901,Postnummer!A:A,0)),VLOOKUP(D901,Postnummer!A:D,4,0),"Distrikt")))</f>
        <v/>
      </c>
      <c r="N901" s="188">
        <f t="shared" si="72"/>
        <v>0</v>
      </c>
      <c r="O901" s="188">
        <f t="shared" si="73"/>
        <v>0</v>
      </c>
      <c r="P901" s="189" t="str">
        <f t="shared" si="74"/>
        <v/>
      </c>
      <c r="Q901" s="182" t="e">
        <f>MATCH(P901,'SLA-parameter DRIFT'!$2:$2,0)</f>
        <v>#N/A</v>
      </c>
      <c r="R901" s="182" t="e">
        <f ca="1">MATCH(TIME(HOUR(H901),MINUTE(H901),SECOND(H901)),OFFSET('SLA-parameter DRIFT'!$A$1,0,Q901-1,1000,1))</f>
        <v>#N/A</v>
      </c>
      <c r="S901" s="190" t="e">
        <f ca="1">DATE(YEAR(T901),MONTH(T901),DAY(T901))
+VLOOKUP(TIME(HOUR(T901),MINUTE(T901)-1,0),OFFSET('SLA-parameter DRIFT'!$A$1,2,Q901-1,4,3),3)
+VLOOKUP(TIME(HOUR(T901),MINUTE(T901)-1,0),OFFSET('SLA-parameter DRIFT'!$A$1,2,Q901-1,4,3),2)</f>
        <v>#N/A</v>
      </c>
      <c r="T901" s="191" t="e">
        <f ca="1">VLOOKUP(DATE(YEAR(G901),MONTH(G901),DAY(G901)),Virkedager!C:G,2,0)+
IF(VLOOKUP(DATE(YEAR(G901),MONTH(G901),DAY(G901)),Virkedager!C:G,2,0)=DATE(YEAR(G901),MONTH(G901),DAY(G901)),OFFSET('SLA-parameter DRIFT'!$A$1,R901,Q901-1),OFFSET('SLA-parameter DRIFT'!$A$1,3,Q901-1))</f>
        <v>#N/A</v>
      </c>
      <c r="U901" s="182" t="e">
        <f t="shared" ca="1" si="70"/>
        <v>#N/A</v>
      </c>
      <c r="V901" s="92" t="str">
        <f t="shared" si="71"/>
        <v/>
      </c>
      <c r="W901" s="192"/>
      <c r="Y901" s="193"/>
      <c r="Z901" s="193"/>
    </row>
    <row r="902" spans="2:26" s="60" customFormat="1" ht="15" x14ac:dyDescent="0.25">
      <c r="B902" s="183"/>
      <c r="C902" s="184"/>
      <c r="D902" s="80"/>
      <c r="E902" s="81"/>
      <c r="F902" s="86"/>
      <c r="G902" s="185"/>
      <c r="H902" s="82"/>
      <c r="I902" s="185"/>
      <c r="J902" s="82"/>
      <c r="K902" s="186"/>
      <c r="L902" s="187"/>
      <c r="M902" s="188" t="str">
        <f>IF(ISBLANK(E902),"",IF(E902&lt;&gt;"VULA Basis","Ikke viktig",IF(ISNUMBER(MATCH(D902,Postnummer!A:A,0)),VLOOKUP(D902,Postnummer!A:D,4,0),"Distrikt")))</f>
        <v/>
      </c>
      <c r="N902" s="188">
        <f t="shared" si="72"/>
        <v>0</v>
      </c>
      <c r="O902" s="188">
        <f t="shared" si="73"/>
        <v>0</v>
      </c>
      <c r="P902" s="189" t="str">
        <f t="shared" si="74"/>
        <v/>
      </c>
      <c r="Q902" s="182" t="e">
        <f>MATCH(P902,'SLA-parameter DRIFT'!$2:$2,0)</f>
        <v>#N/A</v>
      </c>
      <c r="R902" s="182" t="e">
        <f ca="1">MATCH(TIME(HOUR(H902),MINUTE(H902),SECOND(H902)),OFFSET('SLA-parameter DRIFT'!$A$1,0,Q902-1,1000,1))</f>
        <v>#N/A</v>
      </c>
      <c r="S902" s="190" t="e">
        <f ca="1">DATE(YEAR(T902),MONTH(T902),DAY(T902))
+VLOOKUP(TIME(HOUR(T902),MINUTE(T902)-1,0),OFFSET('SLA-parameter DRIFT'!$A$1,2,Q902-1,4,3),3)
+VLOOKUP(TIME(HOUR(T902),MINUTE(T902)-1,0),OFFSET('SLA-parameter DRIFT'!$A$1,2,Q902-1,4,3),2)</f>
        <v>#N/A</v>
      </c>
      <c r="T902" s="191" t="e">
        <f ca="1">VLOOKUP(DATE(YEAR(G902),MONTH(G902),DAY(G902)),Virkedager!C:G,2,0)+
IF(VLOOKUP(DATE(YEAR(G902),MONTH(G902),DAY(G902)),Virkedager!C:G,2,0)=DATE(YEAR(G902),MONTH(G902),DAY(G902)),OFFSET('SLA-parameter DRIFT'!$A$1,R902,Q902-1),OFFSET('SLA-parameter DRIFT'!$A$1,3,Q902-1))</f>
        <v>#N/A</v>
      </c>
      <c r="U902" s="182" t="e">
        <f t="shared" ref="U902:U965" ca="1" si="75">O902&lt;=S902</f>
        <v>#N/A</v>
      </c>
      <c r="V902" s="92" t="str">
        <f t="shared" si="71"/>
        <v/>
      </c>
      <c r="W902" s="192"/>
      <c r="Y902" s="193"/>
      <c r="Z902" s="193"/>
    </row>
    <row r="903" spans="2:26" s="60" customFormat="1" ht="15" x14ac:dyDescent="0.25">
      <c r="B903" s="183"/>
      <c r="C903" s="184"/>
      <c r="D903" s="80"/>
      <c r="E903" s="81"/>
      <c r="F903" s="86"/>
      <c r="G903" s="185"/>
      <c r="H903" s="82"/>
      <c r="I903" s="185"/>
      <c r="J903" s="82"/>
      <c r="K903" s="186"/>
      <c r="L903" s="187"/>
      <c r="M903" s="188" t="str">
        <f>IF(ISBLANK(E903),"",IF(E903&lt;&gt;"VULA Basis","Ikke viktig",IF(ISNUMBER(MATCH(D903,Postnummer!A:A,0)),VLOOKUP(D903,Postnummer!A:D,4,0),"Distrikt")))</f>
        <v/>
      </c>
      <c r="N903" s="188">
        <f t="shared" si="72"/>
        <v>0</v>
      </c>
      <c r="O903" s="188">
        <f t="shared" si="73"/>
        <v>0</v>
      </c>
      <c r="P903" s="189" t="str">
        <f t="shared" si="74"/>
        <v/>
      </c>
      <c r="Q903" s="182" t="e">
        <f>MATCH(P903,'SLA-parameter DRIFT'!$2:$2,0)</f>
        <v>#N/A</v>
      </c>
      <c r="R903" s="182" t="e">
        <f ca="1">MATCH(TIME(HOUR(H903),MINUTE(H903),SECOND(H903)),OFFSET('SLA-parameter DRIFT'!$A$1,0,Q903-1,1000,1))</f>
        <v>#N/A</v>
      </c>
      <c r="S903" s="190" t="e">
        <f ca="1">DATE(YEAR(T903),MONTH(T903),DAY(T903))
+VLOOKUP(TIME(HOUR(T903),MINUTE(T903)-1,0),OFFSET('SLA-parameter DRIFT'!$A$1,2,Q903-1,4,3),3)
+VLOOKUP(TIME(HOUR(T903),MINUTE(T903)-1,0),OFFSET('SLA-parameter DRIFT'!$A$1,2,Q903-1,4,3),2)</f>
        <v>#N/A</v>
      </c>
      <c r="T903" s="191" t="e">
        <f ca="1">VLOOKUP(DATE(YEAR(G903),MONTH(G903),DAY(G903)),Virkedager!C:G,2,0)+
IF(VLOOKUP(DATE(YEAR(G903),MONTH(G903),DAY(G903)),Virkedager!C:G,2,0)=DATE(YEAR(G903),MONTH(G903),DAY(G903)),OFFSET('SLA-parameter DRIFT'!$A$1,R903,Q903-1),OFFSET('SLA-parameter DRIFT'!$A$1,3,Q903-1))</f>
        <v>#N/A</v>
      </c>
      <c r="U903" s="182" t="e">
        <f t="shared" ca="1" si="75"/>
        <v>#N/A</v>
      </c>
      <c r="V903" s="92" t="str">
        <f t="shared" si="71"/>
        <v/>
      </c>
      <c r="W903" s="192"/>
      <c r="Y903" s="193"/>
      <c r="Z903" s="193"/>
    </row>
    <row r="904" spans="2:26" s="60" customFormat="1" ht="15" x14ac:dyDescent="0.25">
      <c r="B904" s="183"/>
      <c r="C904" s="184"/>
      <c r="D904" s="80"/>
      <c r="E904" s="81"/>
      <c r="F904" s="86"/>
      <c r="G904" s="185"/>
      <c r="H904" s="82"/>
      <c r="I904" s="185"/>
      <c r="J904" s="82"/>
      <c r="K904" s="186"/>
      <c r="L904" s="187"/>
      <c r="M904" s="188" t="str">
        <f>IF(ISBLANK(E904),"",IF(E904&lt;&gt;"VULA Basis","Ikke viktig",IF(ISNUMBER(MATCH(D904,Postnummer!A:A,0)),VLOOKUP(D904,Postnummer!A:D,4,0),"Distrikt")))</f>
        <v/>
      </c>
      <c r="N904" s="188">
        <f t="shared" si="72"/>
        <v>0</v>
      </c>
      <c r="O904" s="188">
        <f t="shared" si="73"/>
        <v>0</v>
      </c>
      <c r="P904" s="189" t="str">
        <f t="shared" si="74"/>
        <v/>
      </c>
      <c r="Q904" s="182" t="e">
        <f>MATCH(P904,'SLA-parameter DRIFT'!$2:$2,0)</f>
        <v>#N/A</v>
      </c>
      <c r="R904" s="182" t="e">
        <f ca="1">MATCH(TIME(HOUR(H904),MINUTE(H904),SECOND(H904)),OFFSET('SLA-parameter DRIFT'!$A$1,0,Q904-1,1000,1))</f>
        <v>#N/A</v>
      </c>
      <c r="S904" s="190" t="e">
        <f ca="1">DATE(YEAR(T904),MONTH(T904),DAY(T904))
+VLOOKUP(TIME(HOUR(T904),MINUTE(T904)-1,0),OFFSET('SLA-parameter DRIFT'!$A$1,2,Q904-1,4,3),3)
+VLOOKUP(TIME(HOUR(T904),MINUTE(T904)-1,0),OFFSET('SLA-parameter DRIFT'!$A$1,2,Q904-1,4,3),2)</f>
        <v>#N/A</v>
      </c>
      <c r="T904" s="191" t="e">
        <f ca="1">VLOOKUP(DATE(YEAR(G904),MONTH(G904),DAY(G904)),Virkedager!C:G,2,0)+
IF(VLOOKUP(DATE(YEAR(G904),MONTH(G904),DAY(G904)),Virkedager!C:G,2,0)=DATE(YEAR(G904),MONTH(G904),DAY(G904)),OFFSET('SLA-parameter DRIFT'!$A$1,R904,Q904-1),OFFSET('SLA-parameter DRIFT'!$A$1,3,Q904-1))</f>
        <v>#N/A</v>
      </c>
      <c r="U904" s="182" t="e">
        <f t="shared" ca="1" si="75"/>
        <v>#N/A</v>
      </c>
      <c r="V904" s="92" t="str">
        <f t="shared" si="71"/>
        <v/>
      </c>
      <c r="W904" s="192"/>
      <c r="Y904" s="193"/>
      <c r="Z904" s="193"/>
    </row>
    <row r="905" spans="2:26" s="60" customFormat="1" ht="15" x14ac:dyDescent="0.25">
      <c r="B905" s="183"/>
      <c r="C905" s="184"/>
      <c r="D905" s="80"/>
      <c r="E905" s="81"/>
      <c r="F905" s="86"/>
      <c r="G905" s="185"/>
      <c r="H905" s="82"/>
      <c r="I905" s="185"/>
      <c r="J905" s="82"/>
      <c r="K905" s="186"/>
      <c r="L905" s="187"/>
      <c r="M905" s="188" t="str">
        <f>IF(ISBLANK(E905),"",IF(E905&lt;&gt;"VULA Basis","Ikke viktig",IF(ISNUMBER(MATCH(D905,Postnummer!A:A,0)),VLOOKUP(D905,Postnummer!A:D,4,0),"Distrikt")))</f>
        <v/>
      </c>
      <c r="N905" s="188">
        <f t="shared" si="72"/>
        <v>0</v>
      </c>
      <c r="O905" s="188">
        <f t="shared" si="73"/>
        <v>0</v>
      </c>
      <c r="P905" s="189" t="str">
        <f t="shared" si="74"/>
        <v/>
      </c>
      <c r="Q905" s="182" t="e">
        <f>MATCH(P905,'SLA-parameter DRIFT'!$2:$2,0)</f>
        <v>#N/A</v>
      </c>
      <c r="R905" s="182" t="e">
        <f ca="1">MATCH(TIME(HOUR(H905),MINUTE(H905),SECOND(H905)),OFFSET('SLA-parameter DRIFT'!$A$1,0,Q905-1,1000,1))</f>
        <v>#N/A</v>
      </c>
      <c r="S905" s="190" t="e">
        <f ca="1">DATE(YEAR(T905),MONTH(T905),DAY(T905))
+VLOOKUP(TIME(HOUR(T905),MINUTE(T905)-1,0),OFFSET('SLA-parameter DRIFT'!$A$1,2,Q905-1,4,3),3)
+VLOOKUP(TIME(HOUR(T905),MINUTE(T905)-1,0),OFFSET('SLA-parameter DRIFT'!$A$1,2,Q905-1,4,3),2)</f>
        <v>#N/A</v>
      </c>
      <c r="T905" s="191" t="e">
        <f ca="1">VLOOKUP(DATE(YEAR(G905),MONTH(G905),DAY(G905)),Virkedager!C:G,2,0)+
IF(VLOOKUP(DATE(YEAR(G905),MONTH(G905),DAY(G905)),Virkedager!C:G,2,0)=DATE(YEAR(G905),MONTH(G905),DAY(G905)),OFFSET('SLA-parameter DRIFT'!$A$1,R905,Q905-1),OFFSET('SLA-parameter DRIFT'!$A$1,3,Q905-1))</f>
        <v>#N/A</v>
      </c>
      <c r="U905" s="182" t="e">
        <f t="shared" ca="1" si="75"/>
        <v>#N/A</v>
      </c>
      <c r="V905" s="92" t="str">
        <f t="shared" si="71"/>
        <v/>
      </c>
      <c r="W905" s="192"/>
      <c r="Y905" s="193"/>
      <c r="Z905" s="193"/>
    </row>
    <row r="906" spans="2:26" s="60" customFormat="1" ht="15" x14ac:dyDescent="0.25">
      <c r="B906" s="183"/>
      <c r="C906" s="184"/>
      <c r="D906" s="80"/>
      <c r="E906" s="81"/>
      <c r="F906" s="86"/>
      <c r="G906" s="185"/>
      <c r="H906" s="82"/>
      <c r="I906" s="185"/>
      <c r="J906" s="82"/>
      <c r="K906" s="186"/>
      <c r="L906" s="187"/>
      <c r="M906" s="188" t="str">
        <f>IF(ISBLANK(E906),"",IF(E906&lt;&gt;"VULA Basis","Ikke viktig",IF(ISNUMBER(MATCH(D906,Postnummer!A:A,0)),VLOOKUP(D906,Postnummer!A:D,4,0),"Distrikt")))</f>
        <v/>
      </c>
      <c r="N906" s="188">
        <f t="shared" si="72"/>
        <v>0</v>
      </c>
      <c r="O906" s="188">
        <f t="shared" si="73"/>
        <v>0</v>
      </c>
      <c r="P906" s="189" t="str">
        <f t="shared" si="74"/>
        <v/>
      </c>
      <c r="Q906" s="182" t="e">
        <f>MATCH(P906,'SLA-parameter DRIFT'!$2:$2,0)</f>
        <v>#N/A</v>
      </c>
      <c r="R906" s="182" t="e">
        <f ca="1">MATCH(TIME(HOUR(H906),MINUTE(H906),SECOND(H906)),OFFSET('SLA-parameter DRIFT'!$A$1,0,Q906-1,1000,1))</f>
        <v>#N/A</v>
      </c>
      <c r="S906" s="190" t="e">
        <f ca="1">DATE(YEAR(T906),MONTH(T906),DAY(T906))
+VLOOKUP(TIME(HOUR(T906),MINUTE(T906)-1,0),OFFSET('SLA-parameter DRIFT'!$A$1,2,Q906-1,4,3),3)
+VLOOKUP(TIME(HOUR(T906),MINUTE(T906)-1,0),OFFSET('SLA-parameter DRIFT'!$A$1,2,Q906-1,4,3),2)</f>
        <v>#N/A</v>
      </c>
      <c r="T906" s="191" t="e">
        <f ca="1">VLOOKUP(DATE(YEAR(G906),MONTH(G906),DAY(G906)),Virkedager!C:G,2,0)+
IF(VLOOKUP(DATE(YEAR(G906),MONTH(G906),DAY(G906)),Virkedager!C:G,2,0)=DATE(YEAR(G906),MONTH(G906),DAY(G906)),OFFSET('SLA-parameter DRIFT'!$A$1,R906,Q906-1),OFFSET('SLA-parameter DRIFT'!$A$1,3,Q906-1))</f>
        <v>#N/A</v>
      </c>
      <c r="U906" s="182" t="e">
        <f t="shared" ca="1" si="75"/>
        <v>#N/A</v>
      </c>
      <c r="V906" s="92" t="str">
        <f t="shared" si="71"/>
        <v/>
      </c>
      <c r="W906" s="192"/>
      <c r="Y906" s="193"/>
      <c r="Z906" s="193"/>
    </row>
    <row r="907" spans="2:26" s="60" customFormat="1" ht="15" x14ac:dyDescent="0.25">
      <c r="B907" s="183"/>
      <c r="C907" s="184"/>
      <c r="D907" s="80"/>
      <c r="E907" s="81"/>
      <c r="F907" s="86"/>
      <c r="G907" s="185"/>
      <c r="H907" s="82"/>
      <c r="I907" s="185"/>
      <c r="J907" s="82"/>
      <c r="K907" s="186"/>
      <c r="L907" s="187"/>
      <c r="M907" s="188" t="str">
        <f>IF(ISBLANK(E907),"",IF(E907&lt;&gt;"VULA Basis","Ikke viktig",IF(ISNUMBER(MATCH(D907,Postnummer!A:A,0)),VLOOKUP(D907,Postnummer!A:D,4,0),"Distrikt")))</f>
        <v/>
      </c>
      <c r="N907" s="188">
        <f t="shared" si="72"/>
        <v>0</v>
      </c>
      <c r="O907" s="188">
        <f t="shared" si="73"/>
        <v>0</v>
      </c>
      <c r="P907" s="189" t="str">
        <f t="shared" si="74"/>
        <v/>
      </c>
      <c r="Q907" s="182" t="e">
        <f>MATCH(P907,'SLA-parameter DRIFT'!$2:$2,0)</f>
        <v>#N/A</v>
      </c>
      <c r="R907" s="182" t="e">
        <f ca="1">MATCH(TIME(HOUR(H907),MINUTE(H907),SECOND(H907)),OFFSET('SLA-parameter DRIFT'!$A$1,0,Q907-1,1000,1))</f>
        <v>#N/A</v>
      </c>
      <c r="S907" s="190" t="e">
        <f ca="1">DATE(YEAR(T907),MONTH(T907),DAY(T907))
+VLOOKUP(TIME(HOUR(T907),MINUTE(T907)-1,0),OFFSET('SLA-parameter DRIFT'!$A$1,2,Q907-1,4,3),3)
+VLOOKUP(TIME(HOUR(T907),MINUTE(T907)-1,0),OFFSET('SLA-parameter DRIFT'!$A$1,2,Q907-1,4,3),2)</f>
        <v>#N/A</v>
      </c>
      <c r="T907" s="191" t="e">
        <f ca="1">VLOOKUP(DATE(YEAR(G907),MONTH(G907),DAY(G907)),Virkedager!C:G,2,0)+
IF(VLOOKUP(DATE(YEAR(G907),MONTH(G907),DAY(G907)),Virkedager!C:G,2,0)=DATE(YEAR(G907),MONTH(G907),DAY(G907)),OFFSET('SLA-parameter DRIFT'!$A$1,R907,Q907-1),OFFSET('SLA-parameter DRIFT'!$A$1,3,Q907-1))</f>
        <v>#N/A</v>
      </c>
      <c r="U907" s="182" t="e">
        <f t="shared" ca="1" si="75"/>
        <v>#N/A</v>
      </c>
      <c r="V907" s="92" t="str">
        <f t="shared" si="71"/>
        <v/>
      </c>
      <c r="W907" s="192"/>
      <c r="Y907" s="193"/>
      <c r="Z907" s="193"/>
    </row>
    <row r="908" spans="2:26" s="60" customFormat="1" ht="15" x14ac:dyDescent="0.25">
      <c r="B908" s="183"/>
      <c r="C908" s="184"/>
      <c r="D908" s="80"/>
      <c r="E908" s="81"/>
      <c r="F908" s="86"/>
      <c r="G908" s="185"/>
      <c r="H908" s="82"/>
      <c r="I908" s="185"/>
      <c r="J908" s="82"/>
      <c r="K908" s="186"/>
      <c r="L908" s="187"/>
      <c r="M908" s="188" t="str">
        <f>IF(ISBLANK(E908),"",IF(E908&lt;&gt;"VULA Basis","Ikke viktig",IF(ISNUMBER(MATCH(D908,Postnummer!A:A,0)),VLOOKUP(D908,Postnummer!A:D,4,0),"Distrikt")))</f>
        <v/>
      </c>
      <c r="N908" s="188">
        <f t="shared" si="72"/>
        <v>0</v>
      </c>
      <c r="O908" s="188">
        <f t="shared" si="73"/>
        <v>0</v>
      </c>
      <c r="P908" s="189" t="str">
        <f t="shared" si="74"/>
        <v/>
      </c>
      <c r="Q908" s="182" t="e">
        <f>MATCH(P908,'SLA-parameter DRIFT'!$2:$2,0)</f>
        <v>#N/A</v>
      </c>
      <c r="R908" s="182" t="e">
        <f ca="1">MATCH(TIME(HOUR(H908),MINUTE(H908),SECOND(H908)),OFFSET('SLA-parameter DRIFT'!$A$1,0,Q908-1,1000,1))</f>
        <v>#N/A</v>
      </c>
      <c r="S908" s="190" t="e">
        <f ca="1">DATE(YEAR(T908),MONTH(T908),DAY(T908))
+VLOOKUP(TIME(HOUR(T908),MINUTE(T908)-1,0),OFFSET('SLA-parameter DRIFT'!$A$1,2,Q908-1,4,3),3)
+VLOOKUP(TIME(HOUR(T908),MINUTE(T908)-1,0),OFFSET('SLA-parameter DRIFT'!$A$1,2,Q908-1,4,3),2)</f>
        <v>#N/A</v>
      </c>
      <c r="T908" s="191" t="e">
        <f ca="1">VLOOKUP(DATE(YEAR(G908),MONTH(G908),DAY(G908)),Virkedager!C:G,2,0)+
IF(VLOOKUP(DATE(YEAR(G908),MONTH(G908),DAY(G908)),Virkedager!C:G,2,0)=DATE(YEAR(G908),MONTH(G908),DAY(G908)),OFFSET('SLA-parameter DRIFT'!$A$1,R908,Q908-1),OFFSET('SLA-parameter DRIFT'!$A$1,3,Q908-1))</f>
        <v>#N/A</v>
      </c>
      <c r="U908" s="182" t="e">
        <f t="shared" ca="1" si="75"/>
        <v>#N/A</v>
      </c>
      <c r="V908" s="92" t="str">
        <f t="shared" si="71"/>
        <v/>
      </c>
      <c r="W908" s="192"/>
      <c r="Y908" s="193"/>
      <c r="Z908" s="193"/>
    </row>
    <row r="909" spans="2:26" s="60" customFormat="1" ht="15" x14ac:dyDescent="0.25">
      <c r="B909" s="183"/>
      <c r="C909" s="184"/>
      <c r="D909" s="80"/>
      <c r="E909" s="81"/>
      <c r="F909" s="86"/>
      <c r="G909" s="185"/>
      <c r="H909" s="82"/>
      <c r="I909" s="185"/>
      <c r="J909" s="82"/>
      <c r="K909" s="186"/>
      <c r="L909" s="187"/>
      <c r="M909" s="188" t="str">
        <f>IF(ISBLANK(E909),"",IF(E909&lt;&gt;"VULA Basis","Ikke viktig",IF(ISNUMBER(MATCH(D909,Postnummer!A:A,0)),VLOOKUP(D909,Postnummer!A:D,4,0),"Distrikt")))</f>
        <v/>
      </c>
      <c r="N909" s="188">
        <f t="shared" si="72"/>
        <v>0</v>
      </c>
      <c r="O909" s="188">
        <f t="shared" si="73"/>
        <v>0</v>
      </c>
      <c r="P909" s="189" t="str">
        <f t="shared" si="74"/>
        <v/>
      </c>
      <c r="Q909" s="182" t="e">
        <f>MATCH(P909,'SLA-parameter DRIFT'!$2:$2,0)</f>
        <v>#N/A</v>
      </c>
      <c r="R909" s="182" t="e">
        <f ca="1">MATCH(TIME(HOUR(H909),MINUTE(H909),SECOND(H909)),OFFSET('SLA-parameter DRIFT'!$A$1,0,Q909-1,1000,1))</f>
        <v>#N/A</v>
      </c>
      <c r="S909" s="190" t="e">
        <f ca="1">DATE(YEAR(T909),MONTH(T909),DAY(T909))
+VLOOKUP(TIME(HOUR(T909),MINUTE(T909)-1,0),OFFSET('SLA-parameter DRIFT'!$A$1,2,Q909-1,4,3),3)
+VLOOKUP(TIME(HOUR(T909),MINUTE(T909)-1,0),OFFSET('SLA-parameter DRIFT'!$A$1,2,Q909-1,4,3),2)</f>
        <v>#N/A</v>
      </c>
      <c r="T909" s="191" t="e">
        <f ca="1">VLOOKUP(DATE(YEAR(G909),MONTH(G909),DAY(G909)),Virkedager!C:G,2,0)+
IF(VLOOKUP(DATE(YEAR(G909),MONTH(G909),DAY(G909)),Virkedager!C:G,2,0)=DATE(YEAR(G909),MONTH(G909),DAY(G909)),OFFSET('SLA-parameter DRIFT'!$A$1,R909,Q909-1),OFFSET('SLA-parameter DRIFT'!$A$1,3,Q909-1))</f>
        <v>#N/A</v>
      </c>
      <c r="U909" s="182" t="e">
        <f t="shared" ca="1" si="75"/>
        <v>#N/A</v>
      </c>
      <c r="V909" s="92" t="str">
        <f t="shared" si="71"/>
        <v/>
      </c>
      <c r="W909" s="192"/>
      <c r="Y909" s="193"/>
      <c r="Z909" s="193"/>
    </row>
    <row r="910" spans="2:26" s="60" customFormat="1" ht="15" x14ac:dyDescent="0.25">
      <c r="B910" s="183"/>
      <c r="C910" s="184"/>
      <c r="D910" s="80"/>
      <c r="E910" s="81"/>
      <c r="F910" s="86"/>
      <c r="G910" s="185"/>
      <c r="H910" s="82"/>
      <c r="I910" s="185"/>
      <c r="J910" s="82"/>
      <c r="K910" s="186"/>
      <c r="L910" s="187"/>
      <c r="M910" s="188" t="str">
        <f>IF(ISBLANK(E910),"",IF(E910&lt;&gt;"VULA Basis","Ikke viktig",IF(ISNUMBER(MATCH(D910,Postnummer!A:A,0)),VLOOKUP(D910,Postnummer!A:D,4,0),"Distrikt")))</f>
        <v/>
      </c>
      <c r="N910" s="188">
        <f t="shared" si="72"/>
        <v>0</v>
      </c>
      <c r="O910" s="188">
        <f t="shared" si="73"/>
        <v>0</v>
      </c>
      <c r="P910" s="189" t="str">
        <f t="shared" si="74"/>
        <v/>
      </c>
      <c r="Q910" s="182" t="e">
        <f>MATCH(P910,'SLA-parameter DRIFT'!$2:$2,0)</f>
        <v>#N/A</v>
      </c>
      <c r="R910" s="182" t="e">
        <f ca="1">MATCH(TIME(HOUR(H910),MINUTE(H910),SECOND(H910)),OFFSET('SLA-parameter DRIFT'!$A$1,0,Q910-1,1000,1))</f>
        <v>#N/A</v>
      </c>
      <c r="S910" s="190" t="e">
        <f ca="1">DATE(YEAR(T910),MONTH(T910),DAY(T910))
+VLOOKUP(TIME(HOUR(T910),MINUTE(T910)-1,0),OFFSET('SLA-parameter DRIFT'!$A$1,2,Q910-1,4,3),3)
+VLOOKUP(TIME(HOUR(T910),MINUTE(T910)-1,0),OFFSET('SLA-parameter DRIFT'!$A$1,2,Q910-1,4,3),2)</f>
        <v>#N/A</v>
      </c>
      <c r="T910" s="191" t="e">
        <f ca="1">VLOOKUP(DATE(YEAR(G910),MONTH(G910),DAY(G910)),Virkedager!C:G,2,0)+
IF(VLOOKUP(DATE(YEAR(G910),MONTH(G910),DAY(G910)),Virkedager!C:G,2,0)=DATE(YEAR(G910),MONTH(G910),DAY(G910)),OFFSET('SLA-parameter DRIFT'!$A$1,R910,Q910-1),OFFSET('SLA-parameter DRIFT'!$A$1,3,Q910-1))</f>
        <v>#N/A</v>
      </c>
      <c r="U910" s="182" t="e">
        <f t="shared" ca="1" si="75"/>
        <v>#N/A</v>
      </c>
      <c r="V910" s="92" t="str">
        <f t="shared" si="71"/>
        <v/>
      </c>
      <c r="W910" s="192"/>
      <c r="Y910" s="193"/>
      <c r="Z910" s="193"/>
    </row>
    <row r="911" spans="2:26" s="60" customFormat="1" ht="15" x14ac:dyDescent="0.25">
      <c r="B911" s="183"/>
      <c r="C911" s="184"/>
      <c r="D911" s="80"/>
      <c r="E911" s="81"/>
      <c r="F911" s="86"/>
      <c r="G911" s="185"/>
      <c r="H911" s="82"/>
      <c r="I911" s="185"/>
      <c r="J911" s="82"/>
      <c r="K911" s="186"/>
      <c r="L911" s="187"/>
      <c r="M911" s="188" t="str">
        <f>IF(ISBLANK(E911),"",IF(E911&lt;&gt;"VULA Basis","Ikke viktig",IF(ISNUMBER(MATCH(D911,Postnummer!A:A,0)),VLOOKUP(D911,Postnummer!A:D,4,0),"Distrikt")))</f>
        <v/>
      </c>
      <c r="N911" s="188">
        <f t="shared" si="72"/>
        <v>0</v>
      </c>
      <c r="O911" s="188">
        <f t="shared" si="73"/>
        <v>0</v>
      </c>
      <c r="P911" s="189" t="str">
        <f t="shared" si="74"/>
        <v/>
      </c>
      <c r="Q911" s="182" t="e">
        <f>MATCH(P911,'SLA-parameter DRIFT'!$2:$2,0)</f>
        <v>#N/A</v>
      </c>
      <c r="R911" s="182" t="e">
        <f ca="1">MATCH(TIME(HOUR(H911),MINUTE(H911),SECOND(H911)),OFFSET('SLA-parameter DRIFT'!$A$1,0,Q911-1,1000,1))</f>
        <v>#N/A</v>
      </c>
      <c r="S911" s="190" t="e">
        <f ca="1">DATE(YEAR(T911),MONTH(T911),DAY(T911))
+VLOOKUP(TIME(HOUR(T911),MINUTE(T911)-1,0),OFFSET('SLA-parameter DRIFT'!$A$1,2,Q911-1,4,3),3)
+VLOOKUP(TIME(HOUR(T911),MINUTE(T911)-1,0),OFFSET('SLA-parameter DRIFT'!$A$1,2,Q911-1,4,3),2)</f>
        <v>#N/A</v>
      </c>
      <c r="T911" s="191" t="e">
        <f ca="1">VLOOKUP(DATE(YEAR(G911),MONTH(G911),DAY(G911)),Virkedager!C:G,2,0)+
IF(VLOOKUP(DATE(YEAR(G911),MONTH(G911),DAY(G911)),Virkedager!C:G,2,0)=DATE(YEAR(G911),MONTH(G911),DAY(G911)),OFFSET('SLA-parameter DRIFT'!$A$1,R911,Q911-1),OFFSET('SLA-parameter DRIFT'!$A$1,3,Q911-1))</f>
        <v>#N/A</v>
      </c>
      <c r="U911" s="182" t="e">
        <f t="shared" ca="1" si="75"/>
        <v>#N/A</v>
      </c>
      <c r="V911" s="92" t="str">
        <f t="shared" si="71"/>
        <v/>
      </c>
      <c r="W911" s="192"/>
      <c r="Y911" s="193"/>
      <c r="Z911" s="193"/>
    </row>
    <row r="912" spans="2:26" s="60" customFormat="1" ht="15" x14ac:dyDescent="0.25">
      <c r="B912" s="183"/>
      <c r="C912" s="184"/>
      <c r="D912" s="80"/>
      <c r="E912" s="81"/>
      <c r="F912" s="86"/>
      <c r="G912" s="185"/>
      <c r="H912" s="82"/>
      <c r="I912" s="185"/>
      <c r="J912" s="82"/>
      <c r="K912" s="186"/>
      <c r="L912" s="187"/>
      <c r="M912" s="188" t="str">
        <f>IF(ISBLANK(E912),"",IF(E912&lt;&gt;"VULA Basis","Ikke viktig",IF(ISNUMBER(MATCH(D912,Postnummer!A:A,0)),VLOOKUP(D912,Postnummer!A:D,4,0),"Distrikt")))</f>
        <v/>
      </c>
      <c r="N912" s="188">
        <f t="shared" si="72"/>
        <v>0</v>
      </c>
      <c r="O912" s="188">
        <f t="shared" si="73"/>
        <v>0</v>
      </c>
      <c r="P912" s="189" t="str">
        <f t="shared" si="74"/>
        <v/>
      </c>
      <c r="Q912" s="182" t="e">
        <f>MATCH(P912,'SLA-parameter DRIFT'!$2:$2,0)</f>
        <v>#N/A</v>
      </c>
      <c r="R912" s="182" t="e">
        <f ca="1">MATCH(TIME(HOUR(H912),MINUTE(H912),SECOND(H912)),OFFSET('SLA-parameter DRIFT'!$A$1,0,Q912-1,1000,1))</f>
        <v>#N/A</v>
      </c>
      <c r="S912" s="190" t="e">
        <f ca="1">DATE(YEAR(T912),MONTH(T912),DAY(T912))
+VLOOKUP(TIME(HOUR(T912),MINUTE(T912)-1,0),OFFSET('SLA-parameter DRIFT'!$A$1,2,Q912-1,4,3),3)
+VLOOKUP(TIME(HOUR(T912),MINUTE(T912)-1,0),OFFSET('SLA-parameter DRIFT'!$A$1,2,Q912-1,4,3),2)</f>
        <v>#N/A</v>
      </c>
      <c r="T912" s="191" t="e">
        <f ca="1">VLOOKUP(DATE(YEAR(G912),MONTH(G912),DAY(G912)),Virkedager!C:G,2,0)+
IF(VLOOKUP(DATE(YEAR(G912),MONTH(G912),DAY(G912)),Virkedager!C:G,2,0)=DATE(YEAR(G912),MONTH(G912),DAY(G912)),OFFSET('SLA-parameter DRIFT'!$A$1,R912,Q912-1),OFFSET('SLA-parameter DRIFT'!$A$1,3,Q912-1))</f>
        <v>#N/A</v>
      </c>
      <c r="U912" s="182" t="e">
        <f t="shared" ca="1" si="75"/>
        <v>#N/A</v>
      </c>
      <c r="V912" s="92" t="str">
        <f t="shared" si="71"/>
        <v/>
      </c>
      <c r="W912" s="192"/>
      <c r="Y912" s="193"/>
      <c r="Z912" s="193"/>
    </row>
    <row r="913" spans="2:26" s="60" customFormat="1" ht="15" x14ac:dyDescent="0.25">
      <c r="B913" s="183"/>
      <c r="C913" s="184"/>
      <c r="D913" s="80"/>
      <c r="E913" s="81"/>
      <c r="F913" s="86"/>
      <c r="G913" s="185"/>
      <c r="H913" s="82"/>
      <c r="I913" s="185"/>
      <c r="J913" s="82"/>
      <c r="K913" s="186"/>
      <c r="L913" s="187"/>
      <c r="M913" s="188" t="str">
        <f>IF(ISBLANK(E913),"",IF(E913&lt;&gt;"VULA Basis","Ikke viktig",IF(ISNUMBER(MATCH(D913,Postnummer!A:A,0)),VLOOKUP(D913,Postnummer!A:D,4,0),"Distrikt")))</f>
        <v/>
      </c>
      <c r="N913" s="188">
        <f t="shared" si="72"/>
        <v>0</v>
      </c>
      <c r="O913" s="188">
        <f t="shared" si="73"/>
        <v>0</v>
      </c>
      <c r="P913" s="189" t="str">
        <f t="shared" si="74"/>
        <v/>
      </c>
      <c r="Q913" s="182" t="e">
        <f>MATCH(P913,'SLA-parameter DRIFT'!$2:$2,0)</f>
        <v>#N/A</v>
      </c>
      <c r="R913" s="182" t="e">
        <f ca="1">MATCH(TIME(HOUR(H913),MINUTE(H913),SECOND(H913)),OFFSET('SLA-parameter DRIFT'!$A$1,0,Q913-1,1000,1))</f>
        <v>#N/A</v>
      </c>
      <c r="S913" s="190" t="e">
        <f ca="1">DATE(YEAR(T913),MONTH(T913),DAY(T913))
+VLOOKUP(TIME(HOUR(T913),MINUTE(T913)-1,0),OFFSET('SLA-parameter DRIFT'!$A$1,2,Q913-1,4,3),3)
+VLOOKUP(TIME(HOUR(T913),MINUTE(T913)-1,0),OFFSET('SLA-parameter DRIFT'!$A$1,2,Q913-1,4,3),2)</f>
        <v>#N/A</v>
      </c>
      <c r="T913" s="191" t="e">
        <f ca="1">VLOOKUP(DATE(YEAR(G913),MONTH(G913),DAY(G913)),Virkedager!C:G,2,0)+
IF(VLOOKUP(DATE(YEAR(G913),MONTH(G913),DAY(G913)),Virkedager!C:G,2,0)=DATE(YEAR(G913),MONTH(G913),DAY(G913)),OFFSET('SLA-parameter DRIFT'!$A$1,R913,Q913-1),OFFSET('SLA-parameter DRIFT'!$A$1,3,Q913-1))</f>
        <v>#N/A</v>
      </c>
      <c r="U913" s="182" t="e">
        <f t="shared" ca="1" si="75"/>
        <v>#N/A</v>
      </c>
      <c r="V913" s="92" t="str">
        <f t="shared" si="71"/>
        <v/>
      </c>
      <c r="W913" s="192"/>
      <c r="Y913" s="193"/>
      <c r="Z913" s="193"/>
    </row>
    <row r="914" spans="2:26" s="60" customFormat="1" ht="15" x14ac:dyDescent="0.25">
      <c r="B914" s="183"/>
      <c r="C914" s="184"/>
      <c r="D914" s="80"/>
      <c r="E914" s="81"/>
      <c r="F914" s="86"/>
      <c r="G914" s="185"/>
      <c r="H914" s="82"/>
      <c r="I914" s="185"/>
      <c r="J914" s="82"/>
      <c r="K914" s="186"/>
      <c r="L914" s="187"/>
      <c r="M914" s="188" t="str">
        <f>IF(ISBLANK(E914),"",IF(E914&lt;&gt;"VULA Basis","Ikke viktig",IF(ISNUMBER(MATCH(D914,Postnummer!A:A,0)),VLOOKUP(D914,Postnummer!A:D,4,0),"Distrikt")))</f>
        <v/>
      </c>
      <c r="N914" s="188">
        <f t="shared" si="72"/>
        <v>0</v>
      </c>
      <c r="O914" s="188">
        <f t="shared" si="73"/>
        <v>0</v>
      </c>
      <c r="P914" s="189" t="str">
        <f t="shared" si="74"/>
        <v/>
      </c>
      <c r="Q914" s="182" t="e">
        <f>MATCH(P914,'SLA-parameter DRIFT'!$2:$2,0)</f>
        <v>#N/A</v>
      </c>
      <c r="R914" s="182" t="e">
        <f ca="1">MATCH(TIME(HOUR(H914),MINUTE(H914),SECOND(H914)),OFFSET('SLA-parameter DRIFT'!$A$1,0,Q914-1,1000,1))</f>
        <v>#N/A</v>
      </c>
      <c r="S914" s="190" t="e">
        <f ca="1">DATE(YEAR(T914),MONTH(T914),DAY(T914))
+VLOOKUP(TIME(HOUR(T914),MINUTE(T914)-1,0),OFFSET('SLA-parameter DRIFT'!$A$1,2,Q914-1,4,3),3)
+VLOOKUP(TIME(HOUR(T914),MINUTE(T914)-1,0),OFFSET('SLA-parameter DRIFT'!$A$1,2,Q914-1,4,3),2)</f>
        <v>#N/A</v>
      </c>
      <c r="T914" s="191" t="e">
        <f ca="1">VLOOKUP(DATE(YEAR(G914),MONTH(G914),DAY(G914)),Virkedager!C:G,2,0)+
IF(VLOOKUP(DATE(YEAR(G914),MONTH(G914),DAY(G914)),Virkedager!C:G,2,0)=DATE(YEAR(G914),MONTH(G914),DAY(G914)),OFFSET('SLA-parameter DRIFT'!$A$1,R914,Q914-1),OFFSET('SLA-parameter DRIFT'!$A$1,3,Q914-1))</f>
        <v>#N/A</v>
      </c>
      <c r="U914" s="182" t="e">
        <f t="shared" ca="1" si="75"/>
        <v>#N/A</v>
      </c>
      <c r="V914" s="92" t="str">
        <f t="shared" si="71"/>
        <v/>
      </c>
      <c r="W914" s="192"/>
      <c r="Y914" s="193"/>
      <c r="Z914" s="193"/>
    </row>
    <row r="915" spans="2:26" s="60" customFormat="1" ht="15" x14ac:dyDescent="0.25">
      <c r="B915" s="183"/>
      <c r="C915" s="184"/>
      <c r="D915" s="80"/>
      <c r="E915" s="81"/>
      <c r="F915" s="86"/>
      <c r="G915" s="185"/>
      <c r="H915" s="82"/>
      <c r="I915" s="185"/>
      <c r="J915" s="82"/>
      <c r="K915" s="186"/>
      <c r="L915" s="187"/>
      <c r="M915" s="188" t="str">
        <f>IF(ISBLANK(E915),"",IF(E915&lt;&gt;"VULA Basis","Ikke viktig",IF(ISNUMBER(MATCH(D915,Postnummer!A:A,0)),VLOOKUP(D915,Postnummer!A:D,4,0),"Distrikt")))</f>
        <v/>
      </c>
      <c r="N915" s="188">
        <f t="shared" si="72"/>
        <v>0</v>
      </c>
      <c r="O915" s="188">
        <f t="shared" si="73"/>
        <v>0</v>
      </c>
      <c r="P915" s="189" t="str">
        <f t="shared" si="74"/>
        <v/>
      </c>
      <c r="Q915" s="182" t="e">
        <f>MATCH(P915,'SLA-parameter DRIFT'!$2:$2,0)</f>
        <v>#N/A</v>
      </c>
      <c r="R915" s="182" t="e">
        <f ca="1">MATCH(TIME(HOUR(H915),MINUTE(H915),SECOND(H915)),OFFSET('SLA-parameter DRIFT'!$A$1,0,Q915-1,1000,1))</f>
        <v>#N/A</v>
      </c>
      <c r="S915" s="190" t="e">
        <f ca="1">DATE(YEAR(T915),MONTH(T915),DAY(T915))
+VLOOKUP(TIME(HOUR(T915),MINUTE(T915)-1,0),OFFSET('SLA-parameter DRIFT'!$A$1,2,Q915-1,4,3),3)
+VLOOKUP(TIME(HOUR(T915),MINUTE(T915)-1,0),OFFSET('SLA-parameter DRIFT'!$A$1,2,Q915-1,4,3),2)</f>
        <v>#N/A</v>
      </c>
      <c r="T915" s="191" t="e">
        <f ca="1">VLOOKUP(DATE(YEAR(G915),MONTH(G915),DAY(G915)),Virkedager!C:G,2,0)+
IF(VLOOKUP(DATE(YEAR(G915),MONTH(G915),DAY(G915)),Virkedager!C:G,2,0)=DATE(YEAR(G915),MONTH(G915),DAY(G915)),OFFSET('SLA-parameter DRIFT'!$A$1,R915,Q915-1),OFFSET('SLA-parameter DRIFT'!$A$1,3,Q915-1))</f>
        <v>#N/A</v>
      </c>
      <c r="U915" s="182" t="e">
        <f t="shared" ca="1" si="75"/>
        <v>#N/A</v>
      </c>
      <c r="V915" s="92" t="str">
        <f t="shared" si="71"/>
        <v/>
      </c>
      <c r="W915" s="192"/>
      <c r="Y915" s="193"/>
      <c r="Z915" s="193"/>
    </row>
    <row r="916" spans="2:26" s="60" customFormat="1" ht="15" x14ac:dyDescent="0.25">
      <c r="B916" s="183"/>
      <c r="C916" s="184"/>
      <c r="D916" s="80"/>
      <c r="E916" s="81"/>
      <c r="F916" s="86"/>
      <c r="G916" s="185"/>
      <c r="H916" s="82"/>
      <c r="I916" s="185"/>
      <c r="J916" s="82"/>
      <c r="K916" s="186"/>
      <c r="L916" s="187"/>
      <c r="M916" s="188" t="str">
        <f>IF(ISBLANK(E916),"",IF(E916&lt;&gt;"VULA Basis","Ikke viktig",IF(ISNUMBER(MATCH(D916,Postnummer!A:A,0)),VLOOKUP(D916,Postnummer!A:D,4,0),"Distrikt")))</f>
        <v/>
      </c>
      <c r="N916" s="188">
        <f t="shared" si="72"/>
        <v>0</v>
      </c>
      <c r="O916" s="188">
        <f t="shared" si="73"/>
        <v>0</v>
      </c>
      <c r="P916" s="189" t="str">
        <f t="shared" si="74"/>
        <v/>
      </c>
      <c r="Q916" s="182" t="e">
        <f>MATCH(P916,'SLA-parameter DRIFT'!$2:$2,0)</f>
        <v>#N/A</v>
      </c>
      <c r="R916" s="182" t="e">
        <f ca="1">MATCH(TIME(HOUR(H916),MINUTE(H916),SECOND(H916)),OFFSET('SLA-parameter DRIFT'!$A$1,0,Q916-1,1000,1))</f>
        <v>#N/A</v>
      </c>
      <c r="S916" s="190" t="e">
        <f ca="1">DATE(YEAR(T916),MONTH(T916),DAY(T916))
+VLOOKUP(TIME(HOUR(T916),MINUTE(T916)-1,0),OFFSET('SLA-parameter DRIFT'!$A$1,2,Q916-1,4,3),3)
+VLOOKUP(TIME(HOUR(T916),MINUTE(T916)-1,0),OFFSET('SLA-parameter DRIFT'!$A$1,2,Q916-1,4,3),2)</f>
        <v>#N/A</v>
      </c>
      <c r="T916" s="191" t="e">
        <f ca="1">VLOOKUP(DATE(YEAR(G916),MONTH(G916),DAY(G916)),Virkedager!C:G,2,0)+
IF(VLOOKUP(DATE(YEAR(G916),MONTH(G916),DAY(G916)),Virkedager!C:G,2,0)=DATE(YEAR(G916),MONTH(G916),DAY(G916)),OFFSET('SLA-parameter DRIFT'!$A$1,R916,Q916-1),OFFSET('SLA-parameter DRIFT'!$A$1,3,Q916-1))</f>
        <v>#N/A</v>
      </c>
      <c r="U916" s="182" t="e">
        <f t="shared" ca="1" si="75"/>
        <v>#N/A</v>
      </c>
      <c r="V916" s="92" t="str">
        <f t="shared" si="71"/>
        <v/>
      </c>
      <c r="W916" s="192"/>
      <c r="Y916" s="193"/>
      <c r="Z916" s="193"/>
    </row>
    <row r="917" spans="2:26" s="60" customFormat="1" ht="15" x14ac:dyDescent="0.25">
      <c r="B917" s="183"/>
      <c r="C917" s="184"/>
      <c r="D917" s="80"/>
      <c r="E917" s="81"/>
      <c r="F917" s="86"/>
      <c r="G917" s="185"/>
      <c r="H917" s="82"/>
      <c r="I917" s="185"/>
      <c r="J917" s="82"/>
      <c r="K917" s="186"/>
      <c r="L917" s="187"/>
      <c r="M917" s="188" t="str">
        <f>IF(ISBLANK(E917),"",IF(E917&lt;&gt;"VULA Basis","Ikke viktig",IF(ISNUMBER(MATCH(D917,Postnummer!A:A,0)),VLOOKUP(D917,Postnummer!A:D,4,0),"Distrikt")))</f>
        <v/>
      </c>
      <c r="N917" s="188">
        <f t="shared" si="72"/>
        <v>0</v>
      </c>
      <c r="O917" s="188">
        <f t="shared" si="73"/>
        <v>0</v>
      </c>
      <c r="P917" s="189" t="str">
        <f t="shared" si="74"/>
        <v/>
      </c>
      <c r="Q917" s="182" t="e">
        <f>MATCH(P917,'SLA-parameter DRIFT'!$2:$2,0)</f>
        <v>#N/A</v>
      </c>
      <c r="R917" s="182" t="e">
        <f ca="1">MATCH(TIME(HOUR(H917),MINUTE(H917),SECOND(H917)),OFFSET('SLA-parameter DRIFT'!$A$1,0,Q917-1,1000,1))</f>
        <v>#N/A</v>
      </c>
      <c r="S917" s="190" t="e">
        <f ca="1">DATE(YEAR(T917),MONTH(T917),DAY(T917))
+VLOOKUP(TIME(HOUR(T917),MINUTE(T917)-1,0),OFFSET('SLA-parameter DRIFT'!$A$1,2,Q917-1,4,3),3)
+VLOOKUP(TIME(HOUR(T917),MINUTE(T917)-1,0),OFFSET('SLA-parameter DRIFT'!$A$1,2,Q917-1,4,3),2)</f>
        <v>#N/A</v>
      </c>
      <c r="T917" s="191" t="e">
        <f ca="1">VLOOKUP(DATE(YEAR(G917),MONTH(G917),DAY(G917)),Virkedager!C:G,2,0)+
IF(VLOOKUP(DATE(YEAR(G917),MONTH(G917),DAY(G917)),Virkedager!C:G,2,0)=DATE(YEAR(G917),MONTH(G917),DAY(G917)),OFFSET('SLA-parameter DRIFT'!$A$1,R917,Q917-1),OFFSET('SLA-parameter DRIFT'!$A$1,3,Q917-1))</f>
        <v>#N/A</v>
      </c>
      <c r="U917" s="182" t="e">
        <f t="shared" ca="1" si="75"/>
        <v>#N/A</v>
      </c>
      <c r="V917" s="92" t="str">
        <f t="shared" si="71"/>
        <v/>
      </c>
      <c r="W917" s="192"/>
      <c r="Y917" s="193"/>
      <c r="Z917" s="193"/>
    </row>
    <row r="918" spans="2:26" s="60" customFormat="1" ht="15" x14ac:dyDescent="0.25">
      <c r="B918" s="183"/>
      <c r="C918" s="184"/>
      <c r="D918" s="80"/>
      <c r="E918" s="81"/>
      <c r="F918" s="86"/>
      <c r="G918" s="185"/>
      <c r="H918" s="82"/>
      <c r="I918" s="185"/>
      <c r="J918" s="82"/>
      <c r="K918" s="186"/>
      <c r="L918" s="187"/>
      <c r="M918" s="188" t="str">
        <f>IF(ISBLANK(E918),"",IF(E918&lt;&gt;"VULA Basis","Ikke viktig",IF(ISNUMBER(MATCH(D918,Postnummer!A:A,0)),VLOOKUP(D918,Postnummer!A:D,4,0),"Distrikt")))</f>
        <v/>
      </c>
      <c r="N918" s="188">
        <f t="shared" si="72"/>
        <v>0</v>
      </c>
      <c r="O918" s="188">
        <f t="shared" si="73"/>
        <v>0</v>
      </c>
      <c r="P918" s="189" t="str">
        <f t="shared" si="74"/>
        <v/>
      </c>
      <c r="Q918" s="182" t="e">
        <f>MATCH(P918,'SLA-parameter DRIFT'!$2:$2,0)</f>
        <v>#N/A</v>
      </c>
      <c r="R918" s="182" t="e">
        <f ca="1">MATCH(TIME(HOUR(H918),MINUTE(H918),SECOND(H918)),OFFSET('SLA-parameter DRIFT'!$A$1,0,Q918-1,1000,1))</f>
        <v>#N/A</v>
      </c>
      <c r="S918" s="190" t="e">
        <f ca="1">DATE(YEAR(T918),MONTH(T918),DAY(T918))
+VLOOKUP(TIME(HOUR(T918),MINUTE(T918)-1,0),OFFSET('SLA-parameter DRIFT'!$A$1,2,Q918-1,4,3),3)
+VLOOKUP(TIME(HOUR(T918),MINUTE(T918)-1,0),OFFSET('SLA-parameter DRIFT'!$A$1,2,Q918-1,4,3),2)</f>
        <v>#N/A</v>
      </c>
      <c r="T918" s="191" t="e">
        <f ca="1">VLOOKUP(DATE(YEAR(G918),MONTH(G918),DAY(G918)),Virkedager!C:G,2,0)+
IF(VLOOKUP(DATE(YEAR(G918),MONTH(G918),DAY(G918)),Virkedager!C:G,2,0)=DATE(YEAR(G918),MONTH(G918),DAY(G918)),OFFSET('SLA-parameter DRIFT'!$A$1,R918,Q918-1),OFFSET('SLA-parameter DRIFT'!$A$1,3,Q918-1))</f>
        <v>#N/A</v>
      </c>
      <c r="U918" s="182" t="e">
        <f t="shared" ca="1" si="75"/>
        <v>#N/A</v>
      </c>
      <c r="V918" s="92" t="str">
        <f t="shared" si="71"/>
        <v/>
      </c>
      <c r="W918" s="192"/>
      <c r="Y918" s="193"/>
      <c r="Z918" s="193"/>
    </row>
    <row r="919" spans="2:26" s="60" customFormat="1" ht="15" x14ac:dyDescent="0.25">
      <c r="B919" s="183"/>
      <c r="C919" s="184"/>
      <c r="D919" s="80"/>
      <c r="E919" s="81"/>
      <c r="F919" s="86"/>
      <c r="G919" s="185"/>
      <c r="H919" s="82"/>
      <c r="I919" s="185"/>
      <c r="J919" s="82"/>
      <c r="K919" s="186"/>
      <c r="L919" s="187"/>
      <c r="M919" s="188" t="str">
        <f>IF(ISBLANK(E919),"",IF(E919&lt;&gt;"VULA Basis","Ikke viktig",IF(ISNUMBER(MATCH(D919,Postnummer!A:A,0)),VLOOKUP(D919,Postnummer!A:D,4,0),"Distrikt")))</f>
        <v/>
      </c>
      <c r="N919" s="188">
        <f t="shared" si="72"/>
        <v>0</v>
      </c>
      <c r="O919" s="188">
        <f t="shared" si="73"/>
        <v>0</v>
      </c>
      <c r="P919" s="189" t="str">
        <f t="shared" si="74"/>
        <v/>
      </c>
      <c r="Q919" s="182" t="e">
        <f>MATCH(P919,'SLA-parameter DRIFT'!$2:$2,0)</f>
        <v>#N/A</v>
      </c>
      <c r="R919" s="182" t="e">
        <f ca="1">MATCH(TIME(HOUR(H919),MINUTE(H919),SECOND(H919)),OFFSET('SLA-parameter DRIFT'!$A$1,0,Q919-1,1000,1))</f>
        <v>#N/A</v>
      </c>
      <c r="S919" s="190" t="e">
        <f ca="1">DATE(YEAR(T919),MONTH(T919),DAY(T919))
+VLOOKUP(TIME(HOUR(T919),MINUTE(T919)-1,0),OFFSET('SLA-parameter DRIFT'!$A$1,2,Q919-1,4,3),3)
+VLOOKUP(TIME(HOUR(T919),MINUTE(T919)-1,0),OFFSET('SLA-parameter DRIFT'!$A$1,2,Q919-1,4,3),2)</f>
        <v>#N/A</v>
      </c>
      <c r="T919" s="191" t="e">
        <f ca="1">VLOOKUP(DATE(YEAR(G919),MONTH(G919),DAY(G919)),Virkedager!C:G,2,0)+
IF(VLOOKUP(DATE(YEAR(G919),MONTH(G919),DAY(G919)),Virkedager!C:G,2,0)=DATE(YEAR(G919),MONTH(G919),DAY(G919)),OFFSET('SLA-parameter DRIFT'!$A$1,R919,Q919-1),OFFSET('SLA-parameter DRIFT'!$A$1,3,Q919-1))</f>
        <v>#N/A</v>
      </c>
      <c r="U919" s="182" t="e">
        <f t="shared" ca="1" si="75"/>
        <v>#N/A</v>
      </c>
      <c r="V919" s="92" t="str">
        <f t="shared" si="71"/>
        <v/>
      </c>
      <c r="W919" s="192"/>
      <c r="Y919" s="193"/>
      <c r="Z919" s="193"/>
    </row>
    <row r="920" spans="2:26" s="60" customFormat="1" ht="15" x14ac:dyDescent="0.25">
      <c r="B920" s="183"/>
      <c r="C920" s="184"/>
      <c r="D920" s="80"/>
      <c r="E920" s="81"/>
      <c r="F920" s="86"/>
      <c r="G920" s="185"/>
      <c r="H920" s="82"/>
      <c r="I920" s="185"/>
      <c r="J920" s="82"/>
      <c r="K920" s="186"/>
      <c r="L920" s="187"/>
      <c r="M920" s="188" t="str">
        <f>IF(ISBLANK(E920),"",IF(E920&lt;&gt;"VULA Basis","Ikke viktig",IF(ISNUMBER(MATCH(D920,Postnummer!A:A,0)),VLOOKUP(D920,Postnummer!A:D,4,0),"Distrikt")))</f>
        <v/>
      </c>
      <c r="N920" s="188">
        <f t="shared" si="72"/>
        <v>0</v>
      </c>
      <c r="O920" s="188">
        <f t="shared" si="73"/>
        <v>0</v>
      </c>
      <c r="P920" s="189" t="str">
        <f t="shared" si="74"/>
        <v/>
      </c>
      <c r="Q920" s="182" t="e">
        <f>MATCH(P920,'SLA-parameter DRIFT'!$2:$2,0)</f>
        <v>#N/A</v>
      </c>
      <c r="R920" s="182" t="e">
        <f ca="1">MATCH(TIME(HOUR(H920),MINUTE(H920),SECOND(H920)),OFFSET('SLA-parameter DRIFT'!$A$1,0,Q920-1,1000,1))</f>
        <v>#N/A</v>
      </c>
      <c r="S920" s="190" t="e">
        <f ca="1">DATE(YEAR(T920),MONTH(T920),DAY(T920))
+VLOOKUP(TIME(HOUR(T920),MINUTE(T920)-1,0),OFFSET('SLA-parameter DRIFT'!$A$1,2,Q920-1,4,3),3)
+VLOOKUP(TIME(HOUR(T920),MINUTE(T920)-1,0),OFFSET('SLA-parameter DRIFT'!$A$1,2,Q920-1,4,3),2)</f>
        <v>#N/A</v>
      </c>
      <c r="T920" s="191" t="e">
        <f ca="1">VLOOKUP(DATE(YEAR(G920),MONTH(G920),DAY(G920)),Virkedager!C:G,2,0)+
IF(VLOOKUP(DATE(YEAR(G920),MONTH(G920),DAY(G920)),Virkedager!C:G,2,0)=DATE(YEAR(G920),MONTH(G920),DAY(G920)),OFFSET('SLA-parameter DRIFT'!$A$1,R920,Q920-1),OFFSET('SLA-parameter DRIFT'!$A$1,3,Q920-1))</f>
        <v>#N/A</v>
      </c>
      <c r="U920" s="182" t="e">
        <f t="shared" ca="1" si="75"/>
        <v>#N/A</v>
      </c>
      <c r="V920" s="92" t="str">
        <f t="shared" si="71"/>
        <v/>
      </c>
      <c r="W920" s="192"/>
      <c r="Y920" s="193"/>
      <c r="Z920" s="193"/>
    </row>
    <row r="921" spans="2:26" s="60" customFormat="1" ht="15" x14ac:dyDescent="0.25">
      <c r="B921" s="183"/>
      <c r="C921" s="184"/>
      <c r="D921" s="80"/>
      <c r="E921" s="81"/>
      <c r="F921" s="86"/>
      <c r="G921" s="185"/>
      <c r="H921" s="82"/>
      <c r="I921" s="185"/>
      <c r="J921" s="82"/>
      <c r="K921" s="186"/>
      <c r="L921" s="187"/>
      <c r="M921" s="188" t="str">
        <f>IF(ISBLANK(E921),"",IF(E921&lt;&gt;"VULA Basis","Ikke viktig",IF(ISNUMBER(MATCH(D921,Postnummer!A:A,0)),VLOOKUP(D921,Postnummer!A:D,4,0),"Distrikt")))</f>
        <v/>
      </c>
      <c r="N921" s="188">
        <f t="shared" si="72"/>
        <v>0</v>
      </c>
      <c r="O921" s="188">
        <f t="shared" si="73"/>
        <v>0</v>
      </c>
      <c r="P921" s="189" t="str">
        <f t="shared" si="74"/>
        <v/>
      </c>
      <c r="Q921" s="182" t="e">
        <f>MATCH(P921,'SLA-parameter DRIFT'!$2:$2,0)</f>
        <v>#N/A</v>
      </c>
      <c r="R921" s="182" t="e">
        <f ca="1">MATCH(TIME(HOUR(H921),MINUTE(H921),SECOND(H921)),OFFSET('SLA-parameter DRIFT'!$A$1,0,Q921-1,1000,1))</f>
        <v>#N/A</v>
      </c>
      <c r="S921" s="190" t="e">
        <f ca="1">DATE(YEAR(T921),MONTH(T921),DAY(T921))
+VLOOKUP(TIME(HOUR(T921),MINUTE(T921)-1,0),OFFSET('SLA-parameter DRIFT'!$A$1,2,Q921-1,4,3),3)
+VLOOKUP(TIME(HOUR(T921),MINUTE(T921)-1,0),OFFSET('SLA-parameter DRIFT'!$A$1,2,Q921-1,4,3),2)</f>
        <v>#N/A</v>
      </c>
      <c r="T921" s="191" t="e">
        <f ca="1">VLOOKUP(DATE(YEAR(G921),MONTH(G921),DAY(G921)),Virkedager!C:G,2,0)+
IF(VLOOKUP(DATE(YEAR(G921),MONTH(G921),DAY(G921)),Virkedager!C:G,2,0)=DATE(YEAR(G921),MONTH(G921),DAY(G921)),OFFSET('SLA-parameter DRIFT'!$A$1,R921,Q921-1),OFFSET('SLA-parameter DRIFT'!$A$1,3,Q921-1))</f>
        <v>#N/A</v>
      </c>
      <c r="U921" s="182" t="e">
        <f t="shared" ca="1" si="75"/>
        <v>#N/A</v>
      </c>
      <c r="V921" s="92" t="str">
        <f t="shared" si="71"/>
        <v/>
      </c>
      <c r="W921" s="192"/>
      <c r="Y921" s="193"/>
      <c r="Z921" s="193"/>
    </row>
    <row r="922" spans="2:26" s="60" customFormat="1" ht="15" x14ac:dyDescent="0.25">
      <c r="B922" s="183"/>
      <c r="C922" s="184"/>
      <c r="D922" s="80"/>
      <c r="E922" s="81"/>
      <c r="F922" s="86"/>
      <c r="G922" s="185"/>
      <c r="H922" s="82"/>
      <c r="I922" s="185"/>
      <c r="J922" s="82"/>
      <c r="K922" s="186"/>
      <c r="L922" s="187"/>
      <c r="M922" s="188" t="str">
        <f>IF(ISBLANK(E922),"",IF(E922&lt;&gt;"VULA Basis","Ikke viktig",IF(ISNUMBER(MATCH(D922,Postnummer!A:A,0)),VLOOKUP(D922,Postnummer!A:D,4,0),"Distrikt")))</f>
        <v/>
      </c>
      <c r="N922" s="188">
        <f t="shared" si="72"/>
        <v>0</v>
      </c>
      <c r="O922" s="188">
        <f t="shared" si="73"/>
        <v>0</v>
      </c>
      <c r="P922" s="189" t="str">
        <f t="shared" si="74"/>
        <v/>
      </c>
      <c r="Q922" s="182" t="e">
        <f>MATCH(P922,'SLA-parameter DRIFT'!$2:$2,0)</f>
        <v>#N/A</v>
      </c>
      <c r="R922" s="182" t="e">
        <f ca="1">MATCH(TIME(HOUR(H922),MINUTE(H922),SECOND(H922)),OFFSET('SLA-parameter DRIFT'!$A$1,0,Q922-1,1000,1))</f>
        <v>#N/A</v>
      </c>
      <c r="S922" s="190" t="e">
        <f ca="1">DATE(YEAR(T922),MONTH(T922),DAY(T922))
+VLOOKUP(TIME(HOUR(T922),MINUTE(T922)-1,0),OFFSET('SLA-parameter DRIFT'!$A$1,2,Q922-1,4,3),3)
+VLOOKUP(TIME(HOUR(T922),MINUTE(T922)-1,0),OFFSET('SLA-parameter DRIFT'!$A$1,2,Q922-1,4,3),2)</f>
        <v>#N/A</v>
      </c>
      <c r="T922" s="191" t="e">
        <f ca="1">VLOOKUP(DATE(YEAR(G922),MONTH(G922),DAY(G922)),Virkedager!C:G,2,0)+
IF(VLOOKUP(DATE(YEAR(G922),MONTH(G922),DAY(G922)),Virkedager!C:G,2,0)=DATE(YEAR(G922),MONTH(G922),DAY(G922)),OFFSET('SLA-parameter DRIFT'!$A$1,R922,Q922-1),OFFSET('SLA-parameter DRIFT'!$A$1,3,Q922-1))</f>
        <v>#N/A</v>
      </c>
      <c r="U922" s="182" t="e">
        <f t="shared" ca="1" si="75"/>
        <v>#N/A</v>
      </c>
      <c r="V922" s="92" t="str">
        <f t="shared" si="71"/>
        <v/>
      </c>
      <c r="W922" s="192"/>
      <c r="Y922" s="193"/>
      <c r="Z922" s="193"/>
    </row>
    <row r="923" spans="2:26" s="60" customFormat="1" ht="15" x14ac:dyDescent="0.25">
      <c r="B923" s="183"/>
      <c r="C923" s="184"/>
      <c r="D923" s="80"/>
      <c r="E923" s="81"/>
      <c r="F923" s="86"/>
      <c r="G923" s="185"/>
      <c r="H923" s="82"/>
      <c r="I923" s="185"/>
      <c r="J923" s="82"/>
      <c r="K923" s="186"/>
      <c r="L923" s="187"/>
      <c r="M923" s="188" t="str">
        <f>IF(ISBLANK(E923),"",IF(E923&lt;&gt;"VULA Basis","Ikke viktig",IF(ISNUMBER(MATCH(D923,Postnummer!A:A,0)),VLOOKUP(D923,Postnummer!A:D,4,0),"Distrikt")))</f>
        <v/>
      </c>
      <c r="N923" s="188">
        <f t="shared" si="72"/>
        <v>0</v>
      </c>
      <c r="O923" s="188">
        <f t="shared" si="73"/>
        <v>0</v>
      </c>
      <c r="P923" s="189" t="str">
        <f t="shared" si="74"/>
        <v/>
      </c>
      <c r="Q923" s="182" t="e">
        <f>MATCH(P923,'SLA-parameter DRIFT'!$2:$2,0)</f>
        <v>#N/A</v>
      </c>
      <c r="R923" s="182" t="e">
        <f ca="1">MATCH(TIME(HOUR(H923),MINUTE(H923),SECOND(H923)),OFFSET('SLA-parameter DRIFT'!$A$1,0,Q923-1,1000,1))</f>
        <v>#N/A</v>
      </c>
      <c r="S923" s="190" t="e">
        <f ca="1">DATE(YEAR(T923),MONTH(T923),DAY(T923))
+VLOOKUP(TIME(HOUR(T923),MINUTE(T923)-1,0),OFFSET('SLA-parameter DRIFT'!$A$1,2,Q923-1,4,3),3)
+VLOOKUP(TIME(HOUR(T923),MINUTE(T923)-1,0),OFFSET('SLA-parameter DRIFT'!$A$1,2,Q923-1,4,3),2)</f>
        <v>#N/A</v>
      </c>
      <c r="T923" s="191" t="e">
        <f ca="1">VLOOKUP(DATE(YEAR(G923),MONTH(G923),DAY(G923)),Virkedager!C:G,2,0)+
IF(VLOOKUP(DATE(YEAR(G923),MONTH(G923),DAY(G923)),Virkedager!C:G,2,0)=DATE(YEAR(G923),MONTH(G923),DAY(G923)),OFFSET('SLA-parameter DRIFT'!$A$1,R923,Q923-1),OFFSET('SLA-parameter DRIFT'!$A$1,3,Q923-1))</f>
        <v>#N/A</v>
      </c>
      <c r="U923" s="182" t="e">
        <f t="shared" ca="1" si="75"/>
        <v>#N/A</v>
      </c>
      <c r="V923" s="92" t="str">
        <f t="shared" si="71"/>
        <v/>
      </c>
      <c r="W923" s="192"/>
      <c r="Y923" s="193"/>
      <c r="Z923" s="193"/>
    </row>
    <row r="924" spans="2:26" s="60" customFormat="1" ht="15" x14ac:dyDescent="0.25">
      <c r="B924" s="183"/>
      <c r="C924" s="184"/>
      <c r="D924" s="80"/>
      <c r="E924" s="81"/>
      <c r="F924" s="86"/>
      <c r="G924" s="185"/>
      <c r="H924" s="82"/>
      <c r="I924" s="185"/>
      <c r="J924" s="82"/>
      <c r="K924" s="186"/>
      <c r="L924" s="187"/>
      <c r="M924" s="188" t="str">
        <f>IF(ISBLANK(E924),"",IF(E924&lt;&gt;"VULA Basis","Ikke viktig",IF(ISNUMBER(MATCH(D924,Postnummer!A:A,0)),VLOOKUP(D924,Postnummer!A:D,4,0),"Distrikt")))</f>
        <v/>
      </c>
      <c r="N924" s="188">
        <f t="shared" si="72"/>
        <v>0</v>
      </c>
      <c r="O924" s="188">
        <f t="shared" si="73"/>
        <v>0</v>
      </c>
      <c r="P924" s="189" t="str">
        <f t="shared" si="74"/>
        <v/>
      </c>
      <c r="Q924" s="182" t="e">
        <f>MATCH(P924,'SLA-parameter DRIFT'!$2:$2,0)</f>
        <v>#N/A</v>
      </c>
      <c r="R924" s="182" t="e">
        <f ca="1">MATCH(TIME(HOUR(H924),MINUTE(H924),SECOND(H924)),OFFSET('SLA-parameter DRIFT'!$A$1,0,Q924-1,1000,1))</f>
        <v>#N/A</v>
      </c>
      <c r="S924" s="190" t="e">
        <f ca="1">DATE(YEAR(T924),MONTH(T924),DAY(T924))
+VLOOKUP(TIME(HOUR(T924),MINUTE(T924)-1,0),OFFSET('SLA-parameter DRIFT'!$A$1,2,Q924-1,4,3),3)
+VLOOKUP(TIME(HOUR(T924),MINUTE(T924)-1,0),OFFSET('SLA-parameter DRIFT'!$A$1,2,Q924-1,4,3),2)</f>
        <v>#N/A</v>
      </c>
      <c r="T924" s="191" t="e">
        <f ca="1">VLOOKUP(DATE(YEAR(G924),MONTH(G924),DAY(G924)),Virkedager!C:G,2,0)+
IF(VLOOKUP(DATE(YEAR(G924),MONTH(G924),DAY(G924)),Virkedager!C:G,2,0)=DATE(YEAR(G924),MONTH(G924),DAY(G924)),OFFSET('SLA-parameter DRIFT'!$A$1,R924,Q924-1),OFFSET('SLA-parameter DRIFT'!$A$1,3,Q924-1))</f>
        <v>#N/A</v>
      </c>
      <c r="U924" s="182" t="e">
        <f t="shared" ca="1" si="75"/>
        <v>#N/A</v>
      </c>
      <c r="V924" s="92" t="str">
        <f t="shared" si="71"/>
        <v/>
      </c>
      <c r="W924" s="192"/>
      <c r="Y924" s="193"/>
      <c r="Z924" s="193"/>
    </row>
    <row r="925" spans="2:26" s="60" customFormat="1" ht="15" x14ac:dyDescent="0.25">
      <c r="B925" s="183"/>
      <c r="C925" s="184"/>
      <c r="D925" s="80"/>
      <c r="E925" s="81"/>
      <c r="F925" s="86"/>
      <c r="G925" s="185"/>
      <c r="H925" s="82"/>
      <c r="I925" s="185"/>
      <c r="J925" s="82"/>
      <c r="K925" s="186"/>
      <c r="L925" s="187"/>
      <c r="M925" s="188" t="str">
        <f>IF(ISBLANK(E925),"",IF(E925&lt;&gt;"VULA Basis","Ikke viktig",IF(ISNUMBER(MATCH(D925,Postnummer!A:A,0)),VLOOKUP(D925,Postnummer!A:D,4,0),"Distrikt")))</f>
        <v/>
      </c>
      <c r="N925" s="188">
        <f t="shared" si="72"/>
        <v>0</v>
      </c>
      <c r="O925" s="188">
        <f t="shared" si="73"/>
        <v>0</v>
      </c>
      <c r="P925" s="189" t="str">
        <f t="shared" si="74"/>
        <v/>
      </c>
      <c r="Q925" s="182" t="e">
        <f>MATCH(P925,'SLA-parameter DRIFT'!$2:$2,0)</f>
        <v>#N/A</v>
      </c>
      <c r="R925" s="182" t="e">
        <f ca="1">MATCH(TIME(HOUR(H925),MINUTE(H925),SECOND(H925)),OFFSET('SLA-parameter DRIFT'!$A$1,0,Q925-1,1000,1))</f>
        <v>#N/A</v>
      </c>
      <c r="S925" s="190" t="e">
        <f ca="1">DATE(YEAR(T925),MONTH(T925),DAY(T925))
+VLOOKUP(TIME(HOUR(T925),MINUTE(T925)-1,0),OFFSET('SLA-parameter DRIFT'!$A$1,2,Q925-1,4,3),3)
+VLOOKUP(TIME(HOUR(T925),MINUTE(T925)-1,0),OFFSET('SLA-parameter DRIFT'!$A$1,2,Q925-1,4,3),2)</f>
        <v>#N/A</v>
      </c>
      <c r="T925" s="191" t="e">
        <f ca="1">VLOOKUP(DATE(YEAR(G925),MONTH(G925),DAY(G925)),Virkedager!C:G,2,0)+
IF(VLOOKUP(DATE(YEAR(G925),MONTH(G925),DAY(G925)),Virkedager!C:G,2,0)=DATE(YEAR(G925),MONTH(G925),DAY(G925)),OFFSET('SLA-parameter DRIFT'!$A$1,R925,Q925-1),OFFSET('SLA-parameter DRIFT'!$A$1,3,Q925-1))</f>
        <v>#N/A</v>
      </c>
      <c r="U925" s="182" t="e">
        <f t="shared" ca="1" si="75"/>
        <v>#N/A</v>
      </c>
      <c r="V925" s="92" t="str">
        <f t="shared" si="71"/>
        <v/>
      </c>
      <c r="W925" s="192"/>
      <c r="Y925" s="193"/>
      <c r="Z925" s="193"/>
    </row>
    <row r="926" spans="2:26" s="60" customFormat="1" ht="15" x14ac:dyDescent="0.25">
      <c r="B926" s="183"/>
      <c r="C926" s="184"/>
      <c r="D926" s="80"/>
      <c r="E926" s="81"/>
      <c r="F926" s="86"/>
      <c r="G926" s="185"/>
      <c r="H926" s="82"/>
      <c r="I926" s="185"/>
      <c r="J926" s="82"/>
      <c r="K926" s="186"/>
      <c r="L926" s="187"/>
      <c r="M926" s="188" t="str">
        <f>IF(ISBLANK(E926),"",IF(E926&lt;&gt;"VULA Basis","Ikke viktig",IF(ISNUMBER(MATCH(D926,Postnummer!A:A,0)),VLOOKUP(D926,Postnummer!A:D,4,0),"Distrikt")))</f>
        <v/>
      </c>
      <c r="N926" s="188">
        <f t="shared" si="72"/>
        <v>0</v>
      </c>
      <c r="O926" s="188">
        <f t="shared" si="73"/>
        <v>0</v>
      </c>
      <c r="P926" s="189" t="str">
        <f t="shared" si="74"/>
        <v/>
      </c>
      <c r="Q926" s="182" t="e">
        <f>MATCH(P926,'SLA-parameter DRIFT'!$2:$2,0)</f>
        <v>#N/A</v>
      </c>
      <c r="R926" s="182" t="e">
        <f ca="1">MATCH(TIME(HOUR(H926),MINUTE(H926),SECOND(H926)),OFFSET('SLA-parameter DRIFT'!$A$1,0,Q926-1,1000,1))</f>
        <v>#N/A</v>
      </c>
      <c r="S926" s="190" t="e">
        <f ca="1">DATE(YEAR(T926),MONTH(T926),DAY(T926))
+VLOOKUP(TIME(HOUR(T926),MINUTE(T926)-1,0),OFFSET('SLA-parameter DRIFT'!$A$1,2,Q926-1,4,3),3)
+VLOOKUP(TIME(HOUR(T926),MINUTE(T926)-1,0),OFFSET('SLA-parameter DRIFT'!$A$1,2,Q926-1,4,3),2)</f>
        <v>#N/A</v>
      </c>
      <c r="T926" s="191" t="e">
        <f ca="1">VLOOKUP(DATE(YEAR(G926),MONTH(G926),DAY(G926)),Virkedager!C:G,2,0)+
IF(VLOOKUP(DATE(YEAR(G926),MONTH(G926),DAY(G926)),Virkedager!C:G,2,0)=DATE(YEAR(G926),MONTH(G926),DAY(G926)),OFFSET('SLA-parameter DRIFT'!$A$1,R926,Q926-1),OFFSET('SLA-parameter DRIFT'!$A$1,3,Q926-1))</f>
        <v>#N/A</v>
      </c>
      <c r="U926" s="182" t="e">
        <f t="shared" ca="1" si="75"/>
        <v>#N/A</v>
      </c>
      <c r="V926" s="92" t="str">
        <f t="shared" si="71"/>
        <v/>
      </c>
      <c r="W926" s="192"/>
      <c r="Y926" s="193"/>
      <c r="Z926" s="193"/>
    </row>
    <row r="927" spans="2:26" s="60" customFormat="1" ht="15" x14ac:dyDescent="0.25">
      <c r="B927" s="183"/>
      <c r="C927" s="184"/>
      <c r="D927" s="80"/>
      <c r="E927" s="81"/>
      <c r="F927" s="86"/>
      <c r="G927" s="185"/>
      <c r="H927" s="82"/>
      <c r="I927" s="185"/>
      <c r="J927" s="82"/>
      <c r="K927" s="186"/>
      <c r="L927" s="187"/>
      <c r="M927" s="188" t="str">
        <f>IF(ISBLANK(E927),"",IF(E927&lt;&gt;"VULA Basis","Ikke viktig",IF(ISNUMBER(MATCH(D927,Postnummer!A:A,0)),VLOOKUP(D927,Postnummer!A:D,4,0),"Distrikt")))</f>
        <v/>
      </c>
      <c r="N927" s="188">
        <f t="shared" si="72"/>
        <v>0</v>
      </c>
      <c r="O927" s="188">
        <f t="shared" si="73"/>
        <v>0</v>
      </c>
      <c r="P927" s="189" t="str">
        <f t="shared" si="74"/>
        <v/>
      </c>
      <c r="Q927" s="182" t="e">
        <f>MATCH(P927,'SLA-parameter DRIFT'!$2:$2,0)</f>
        <v>#N/A</v>
      </c>
      <c r="R927" s="182" t="e">
        <f ca="1">MATCH(TIME(HOUR(H927),MINUTE(H927),SECOND(H927)),OFFSET('SLA-parameter DRIFT'!$A$1,0,Q927-1,1000,1))</f>
        <v>#N/A</v>
      </c>
      <c r="S927" s="190" t="e">
        <f ca="1">DATE(YEAR(T927),MONTH(T927),DAY(T927))
+VLOOKUP(TIME(HOUR(T927),MINUTE(T927)-1,0),OFFSET('SLA-parameter DRIFT'!$A$1,2,Q927-1,4,3),3)
+VLOOKUP(TIME(HOUR(T927),MINUTE(T927)-1,0),OFFSET('SLA-parameter DRIFT'!$A$1,2,Q927-1,4,3),2)</f>
        <v>#N/A</v>
      </c>
      <c r="T927" s="191" t="e">
        <f ca="1">VLOOKUP(DATE(YEAR(G927),MONTH(G927),DAY(G927)),Virkedager!C:G,2,0)+
IF(VLOOKUP(DATE(YEAR(G927),MONTH(G927),DAY(G927)),Virkedager!C:G,2,0)=DATE(YEAR(G927),MONTH(G927),DAY(G927)),OFFSET('SLA-parameter DRIFT'!$A$1,R927,Q927-1),OFFSET('SLA-parameter DRIFT'!$A$1,3,Q927-1))</f>
        <v>#N/A</v>
      </c>
      <c r="U927" s="182" t="e">
        <f t="shared" ca="1" si="75"/>
        <v>#N/A</v>
      </c>
      <c r="V927" s="92" t="str">
        <f t="shared" si="71"/>
        <v/>
      </c>
      <c r="W927" s="192"/>
      <c r="Y927" s="193"/>
      <c r="Z927" s="193"/>
    </row>
    <row r="928" spans="2:26" s="60" customFormat="1" ht="15" x14ac:dyDescent="0.25">
      <c r="B928" s="183"/>
      <c r="C928" s="184"/>
      <c r="D928" s="80"/>
      <c r="E928" s="81"/>
      <c r="F928" s="86"/>
      <c r="G928" s="185"/>
      <c r="H928" s="82"/>
      <c r="I928" s="185"/>
      <c r="J928" s="82"/>
      <c r="K928" s="186"/>
      <c r="L928" s="187"/>
      <c r="M928" s="188" t="str">
        <f>IF(ISBLANK(E928),"",IF(E928&lt;&gt;"VULA Basis","Ikke viktig",IF(ISNUMBER(MATCH(D928,Postnummer!A:A,0)),VLOOKUP(D928,Postnummer!A:D,4,0),"Distrikt")))</f>
        <v/>
      </c>
      <c r="N928" s="188">
        <f t="shared" si="72"/>
        <v>0</v>
      </c>
      <c r="O928" s="188">
        <f t="shared" si="73"/>
        <v>0</v>
      </c>
      <c r="P928" s="189" t="str">
        <f t="shared" si="74"/>
        <v/>
      </c>
      <c r="Q928" s="182" t="e">
        <f>MATCH(P928,'SLA-parameter DRIFT'!$2:$2,0)</f>
        <v>#N/A</v>
      </c>
      <c r="R928" s="182" t="e">
        <f ca="1">MATCH(TIME(HOUR(H928),MINUTE(H928),SECOND(H928)),OFFSET('SLA-parameter DRIFT'!$A$1,0,Q928-1,1000,1))</f>
        <v>#N/A</v>
      </c>
      <c r="S928" s="190" t="e">
        <f ca="1">DATE(YEAR(T928),MONTH(T928),DAY(T928))
+VLOOKUP(TIME(HOUR(T928),MINUTE(T928)-1,0),OFFSET('SLA-parameter DRIFT'!$A$1,2,Q928-1,4,3),3)
+VLOOKUP(TIME(HOUR(T928),MINUTE(T928)-1,0),OFFSET('SLA-parameter DRIFT'!$A$1,2,Q928-1,4,3),2)</f>
        <v>#N/A</v>
      </c>
      <c r="T928" s="191" t="e">
        <f ca="1">VLOOKUP(DATE(YEAR(G928),MONTH(G928),DAY(G928)),Virkedager!C:G,2,0)+
IF(VLOOKUP(DATE(YEAR(G928),MONTH(G928),DAY(G928)),Virkedager!C:G,2,0)=DATE(YEAR(G928),MONTH(G928),DAY(G928)),OFFSET('SLA-parameter DRIFT'!$A$1,R928,Q928-1),OFFSET('SLA-parameter DRIFT'!$A$1,3,Q928-1))</f>
        <v>#N/A</v>
      </c>
      <c r="U928" s="182" t="e">
        <f t="shared" ca="1" si="75"/>
        <v>#N/A</v>
      </c>
      <c r="V928" s="92" t="str">
        <f t="shared" si="71"/>
        <v/>
      </c>
      <c r="W928" s="192"/>
      <c r="Y928" s="193"/>
      <c r="Z928" s="193"/>
    </row>
    <row r="929" spans="2:26" s="60" customFormat="1" ht="15" x14ac:dyDescent="0.25">
      <c r="B929" s="183"/>
      <c r="C929" s="184"/>
      <c r="D929" s="80"/>
      <c r="E929" s="81"/>
      <c r="F929" s="86"/>
      <c r="G929" s="185"/>
      <c r="H929" s="82"/>
      <c r="I929" s="185"/>
      <c r="J929" s="82"/>
      <c r="K929" s="186"/>
      <c r="L929" s="187"/>
      <c r="M929" s="188" t="str">
        <f>IF(ISBLANK(E929),"",IF(E929&lt;&gt;"VULA Basis","Ikke viktig",IF(ISNUMBER(MATCH(D929,Postnummer!A:A,0)),VLOOKUP(D929,Postnummer!A:D,4,0),"Distrikt")))</f>
        <v/>
      </c>
      <c r="N929" s="188">
        <f t="shared" si="72"/>
        <v>0</v>
      </c>
      <c r="O929" s="188">
        <f t="shared" si="73"/>
        <v>0</v>
      </c>
      <c r="P929" s="189" t="str">
        <f t="shared" si="74"/>
        <v/>
      </c>
      <c r="Q929" s="182" t="e">
        <f>MATCH(P929,'SLA-parameter DRIFT'!$2:$2,0)</f>
        <v>#N/A</v>
      </c>
      <c r="R929" s="182" t="e">
        <f ca="1">MATCH(TIME(HOUR(H929),MINUTE(H929),SECOND(H929)),OFFSET('SLA-parameter DRIFT'!$A$1,0,Q929-1,1000,1))</f>
        <v>#N/A</v>
      </c>
      <c r="S929" s="190" t="e">
        <f ca="1">DATE(YEAR(T929),MONTH(T929),DAY(T929))
+VLOOKUP(TIME(HOUR(T929),MINUTE(T929)-1,0),OFFSET('SLA-parameter DRIFT'!$A$1,2,Q929-1,4,3),3)
+VLOOKUP(TIME(HOUR(T929),MINUTE(T929)-1,0),OFFSET('SLA-parameter DRIFT'!$A$1,2,Q929-1,4,3),2)</f>
        <v>#N/A</v>
      </c>
      <c r="T929" s="191" t="e">
        <f ca="1">VLOOKUP(DATE(YEAR(G929),MONTH(G929),DAY(G929)),Virkedager!C:G,2,0)+
IF(VLOOKUP(DATE(YEAR(G929),MONTH(G929),DAY(G929)),Virkedager!C:G,2,0)=DATE(YEAR(G929),MONTH(G929),DAY(G929)),OFFSET('SLA-parameter DRIFT'!$A$1,R929,Q929-1),OFFSET('SLA-parameter DRIFT'!$A$1,3,Q929-1))</f>
        <v>#N/A</v>
      </c>
      <c r="U929" s="182" t="e">
        <f t="shared" ca="1" si="75"/>
        <v>#N/A</v>
      </c>
      <c r="V929" s="92" t="str">
        <f t="shared" si="71"/>
        <v/>
      </c>
      <c r="W929" s="192"/>
      <c r="Y929" s="193"/>
      <c r="Z929" s="193"/>
    </row>
    <row r="930" spans="2:26" s="60" customFormat="1" ht="15" x14ac:dyDescent="0.25">
      <c r="B930" s="183"/>
      <c r="C930" s="184"/>
      <c r="D930" s="80"/>
      <c r="E930" s="81"/>
      <c r="F930" s="86"/>
      <c r="G930" s="185"/>
      <c r="H930" s="82"/>
      <c r="I930" s="185"/>
      <c r="J930" s="82"/>
      <c r="K930" s="186"/>
      <c r="L930" s="187"/>
      <c r="M930" s="188" t="str">
        <f>IF(ISBLANK(E930),"",IF(E930&lt;&gt;"VULA Basis","Ikke viktig",IF(ISNUMBER(MATCH(D930,Postnummer!A:A,0)),VLOOKUP(D930,Postnummer!A:D,4,0),"Distrikt")))</f>
        <v/>
      </c>
      <c r="N930" s="188">
        <f t="shared" si="72"/>
        <v>0</v>
      </c>
      <c r="O930" s="188">
        <f t="shared" si="73"/>
        <v>0</v>
      </c>
      <c r="P930" s="189" t="str">
        <f t="shared" si="74"/>
        <v/>
      </c>
      <c r="Q930" s="182" t="e">
        <f>MATCH(P930,'SLA-parameter DRIFT'!$2:$2,0)</f>
        <v>#N/A</v>
      </c>
      <c r="R930" s="182" t="e">
        <f ca="1">MATCH(TIME(HOUR(H930),MINUTE(H930),SECOND(H930)),OFFSET('SLA-parameter DRIFT'!$A$1,0,Q930-1,1000,1))</f>
        <v>#N/A</v>
      </c>
      <c r="S930" s="190" t="e">
        <f ca="1">DATE(YEAR(T930),MONTH(T930),DAY(T930))
+VLOOKUP(TIME(HOUR(T930),MINUTE(T930)-1,0),OFFSET('SLA-parameter DRIFT'!$A$1,2,Q930-1,4,3),3)
+VLOOKUP(TIME(HOUR(T930),MINUTE(T930)-1,0),OFFSET('SLA-parameter DRIFT'!$A$1,2,Q930-1,4,3),2)</f>
        <v>#N/A</v>
      </c>
      <c r="T930" s="191" t="e">
        <f ca="1">VLOOKUP(DATE(YEAR(G930),MONTH(G930),DAY(G930)),Virkedager!C:G,2,0)+
IF(VLOOKUP(DATE(YEAR(G930),MONTH(G930),DAY(G930)),Virkedager!C:G,2,0)=DATE(YEAR(G930),MONTH(G930),DAY(G930)),OFFSET('SLA-parameter DRIFT'!$A$1,R930,Q930-1),OFFSET('SLA-parameter DRIFT'!$A$1,3,Q930-1))</f>
        <v>#N/A</v>
      </c>
      <c r="U930" s="182" t="e">
        <f t="shared" ca="1" si="75"/>
        <v>#N/A</v>
      </c>
      <c r="V930" s="92" t="str">
        <f t="shared" si="71"/>
        <v/>
      </c>
      <c r="W930" s="192"/>
      <c r="Y930" s="193"/>
      <c r="Z930" s="193"/>
    </row>
    <row r="931" spans="2:26" s="60" customFormat="1" ht="15" x14ac:dyDescent="0.25">
      <c r="B931" s="183"/>
      <c r="C931" s="184"/>
      <c r="D931" s="80"/>
      <c r="E931" s="81"/>
      <c r="F931" s="86"/>
      <c r="G931" s="185"/>
      <c r="H931" s="82"/>
      <c r="I931" s="185"/>
      <c r="J931" s="82"/>
      <c r="K931" s="186"/>
      <c r="L931" s="187"/>
      <c r="M931" s="188" t="str">
        <f>IF(ISBLANK(E931),"",IF(E931&lt;&gt;"VULA Basis","Ikke viktig",IF(ISNUMBER(MATCH(D931,Postnummer!A:A,0)),VLOOKUP(D931,Postnummer!A:D,4,0),"Distrikt")))</f>
        <v/>
      </c>
      <c r="N931" s="188">
        <f t="shared" si="72"/>
        <v>0</v>
      </c>
      <c r="O931" s="188">
        <f t="shared" si="73"/>
        <v>0</v>
      </c>
      <c r="P931" s="189" t="str">
        <f t="shared" si="74"/>
        <v/>
      </c>
      <c r="Q931" s="182" t="e">
        <f>MATCH(P931,'SLA-parameter DRIFT'!$2:$2,0)</f>
        <v>#N/A</v>
      </c>
      <c r="R931" s="182" t="e">
        <f ca="1">MATCH(TIME(HOUR(H931),MINUTE(H931),SECOND(H931)),OFFSET('SLA-parameter DRIFT'!$A$1,0,Q931-1,1000,1))</f>
        <v>#N/A</v>
      </c>
      <c r="S931" s="190" t="e">
        <f ca="1">DATE(YEAR(T931),MONTH(T931),DAY(T931))
+VLOOKUP(TIME(HOUR(T931),MINUTE(T931)-1,0),OFFSET('SLA-parameter DRIFT'!$A$1,2,Q931-1,4,3),3)
+VLOOKUP(TIME(HOUR(T931),MINUTE(T931)-1,0),OFFSET('SLA-parameter DRIFT'!$A$1,2,Q931-1,4,3),2)</f>
        <v>#N/A</v>
      </c>
      <c r="T931" s="191" t="e">
        <f ca="1">VLOOKUP(DATE(YEAR(G931),MONTH(G931),DAY(G931)),Virkedager!C:G,2,0)+
IF(VLOOKUP(DATE(YEAR(G931),MONTH(G931),DAY(G931)),Virkedager!C:G,2,0)=DATE(YEAR(G931),MONTH(G931),DAY(G931)),OFFSET('SLA-parameter DRIFT'!$A$1,R931,Q931-1),OFFSET('SLA-parameter DRIFT'!$A$1,3,Q931-1))</f>
        <v>#N/A</v>
      </c>
      <c r="U931" s="182" t="e">
        <f t="shared" ca="1" si="75"/>
        <v>#N/A</v>
      </c>
      <c r="V931" s="92" t="str">
        <f t="shared" si="71"/>
        <v/>
      </c>
      <c r="W931" s="192"/>
      <c r="Y931" s="193"/>
      <c r="Z931" s="193"/>
    </row>
    <row r="932" spans="2:26" s="60" customFormat="1" ht="15" x14ac:dyDescent="0.25">
      <c r="B932" s="183"/>
      <c r="C932" s="184"/>
      <c r="D932" s="80"/>
      <c r="E932" s="81"/>
      <c r="F932" s="86"/>
      <c r="G932" s="185"/>
      <c r="H932" s="82"/>
      <c r="I932" s="185"/>
      <c r="J932" s="82"/>
      <c r="K932" s="186"/>
      <c r="L932" s="187"/>
      <c r="M932" s="188" t="str">
        <f>IF(ISBLANK(E932),"",IF(E932&lt;&gt;"VULA Basis","Ikke viktig",IF(ISNUMBER(MATCH(D932,Postnummer!A:A,0)),VLOOKUP(D932,Postnummer!A:D,4,0),"Distrikt")))</f>
        <v/>
      </c>
      <c r="N932" s="188">
        <f t="shared" si="72"/>
        <v>0</v>
      </c>
      <c r="O932" s="188">
        <f t="shared" si="73"/>
        <v>0</v>
      </c>
      <c r="P932" s="189" t="str">
        <f t="shared" si="74"/>
        <v/>
      </c>
      <c r="Q932" s="182" t="e">
        <f>MATCH(P932,'SLA-parameter DRIFT'!$2:$2,0)</f>
        <v>#N/A</v>
      </c>
      <c r="R932" s="182" t="e">
        <f ca="1">MATCH(TIME(HOUR(H932),MINUTE(H932),SECOND(H932)),OFFSET('SLA-parameter DRIFT'!$A$1,0,Q932-1,1000,1))</f>
        <v>#N/A</v>
      </c>
      <c r="S932" s="190" t="e">
        <f ca="1">DATE(YEAR(T932),MONTH(T932),DAY(T932))
+VLOOKUP(TIME(HOUR(T932),MINUTE(T932)-1,0),OFFSET('SLA-parameter DRIFT'!$A$1,2,Q932-1,4,3),3)
+VLOOKUP(TIME(HOUR(T932),MINUTE(T932)-1,0),OFFSET('SLA-parameter DRIFT'!$A$1,2,Q932-1,4,3),2)</f>
        <v>#N/A</v>
      </c>
      <c r="T932" s="191" t="e">
        <f ca="1">VLOOKUP(DATE(YEAR(G932),MONTH(G932),DAY(G932)),Virkedager!C:G,2,0)+
IF(VLOOKUP(DATE(YEAR(G932),MONTH(G932),DAY(G932)),Virkedager!C:G,2,0)=DATE(YEAR(G932),MONTH(G932),DAY(G932)),OFFSET('SLA-parameter DRIFT'!$A$1,R932,Q932-1),OFFSET('SLA-parameter DRIFT'!$A$1,3,Q932-1))</f>
        <v>#N/A</v>
      </c>
      <c r="U932" s="182" t="e">
        <f t="shared" ca="1" si="75"/>
        <v>#N/A</v>
      </c>
      <c r="V932" s="92" t="str">
        <f t="shared" si="71"/>
        <v/>
      </c>
      <c r="W932" s="192"/>
      <c r="Y932" s="193"/>
      <c r="Z932" s="193"/>
    </row>
    <row r="933" spans="2:26" s="60" customFormat="1" ht="15" x14ac:dyDescent="0.25">
      <c r="B933" s="183"/>
      <c r="C933" s="184"/>
      <c r="D933" s="80"/>
      <c r="E933" s="81"/>
      <c r="F933" s="86"/>
      <c r="G933" s="185"/>
      <c r="H933" s="82"/>
      <c r="I933" s="185"/>
      <c r="J933" s="82"/>
      <c r="K933" s="186"/>
      <c r="L933" s="187"/>
      <c r="M933" s="188" t="str">
        <f>IF(ISBLANK(E933),"",IF(E933&lt;&gt;"VULA Basis","Ikke viktig",IF(ISNUMBER(MATCH(D933,Postnummer!A:A,0)),VLOOKUP(D933,Postnummer!A:D,4,0),"Distrikt")))</f>
        <v/>
      </c>
      <c r="N933" s="188">
        <f t="shared" si="72"/>
        <v>0</v>
      </c>
      <c r="O933" s="188">
        <f t="shared" si="73"/>
        <v>0</v>
      </c>
      <c r="P933" s="189" t="str">
        <f t="shared" si="74"/>
        <v/>
      </c>
      <c r="Q933" s="182" t="e">
        <f>MATCH(P933,'SLA-parameter DRIFT'!$2:$2,0)</f>
        <v>#N/A</v>
      </c>
      <c r="R933" s="182" t="e">
        <f ca="1">MATCH(TIME(HOUR(H933),MINUTE(H933),SECOND(H933)),OFFSET('SLA-parameter DRIFT'!$A$1,0,Q933-1,1000,1))</f>
        <v>#N/A</v>
      </c>
      <c r="S933" s="190" t="e">
        <f ca="1">DATE(YEAR(T933),MONTH(T933),DAY(T933))
+VLOOKUP(TIME(HOUR(T933),MINUTE(T933)-1,0),OFFSET('SLA-parameter DRIFT'!$A$1,2,Q933-1,4,3),3)
+VLOOKUP(TIME(HOUR(T933),MINUTE(T933)-1,0),OFFSET('SLA-parameter DRIFT'!$A$1,2,Q933-1,4,3),2)</f>
        <v>#N/A</v>
      </c>
      <c r="T933" s="191" t="e">
        <f ca="1">VLOOKUP(DATE(YEAR(G933),MONTH(G933),DAY(G933)),Virkedager!C:G,2,0)+
IF(VLOOKUP(DATE(YEAR(G933),MONTH(G933),DAY(G933)),Virkedager!C:G,2,0)=DATE(YEAR(G933),MONTH(G933),DAY(G933)),OFFSET('SLA-parameter DRIFT'!$A$1,R933,Q933-1),OFFSET('SLA-parameter DRIFT'!$A$1,3,Q933-1))</f>
        <v>#N/A</v>
      </c>
      <c r="U933" s="182" t="e">
        <f t="shared" ca="1" si="75"/>
        <v>#N/A</v>
      </c>
      <c r="V933" s="92" t="str">
        <f t="shared" si="71"/>
        <v/>
      </c>
      <c r="W933" s="192"/>
      <c r="Y933" s="193"/>
      <c r="Z933" s="193"/>
    </row>
    <row r="934" spans="2:26" s="60" customFormat="1" ht="15" x14ac:dyDescent="0.25">
      <c r="B934" s="183"/>
      <c r="C934" s="184"/>
      <c r="D934" s="80"/>
      <c r="E934" s="81"/>
      <c r="F934" s="86"/>
      <c r="G934" s="185"/>
      <c r="H934" s="82"/>
      <c r="I934" s="185"/>
      <c r="J934" s="82"/>
      <c r="K934" s="186"/>
      <c r="L934" s="187"/>
      <c r="M934" s="188" t="str">
        <f>IF(ISBLANK(E934),"",IF(E934&lt;&gt;"VULA Basis","Ikke viktig",IF(ISNUMBER(MATCH(D934,Postnummer!A:A,0)),VLOOKUP(D934,Postnummer!A:D,4,0),"Distrikt")))</f>
        <v/>
      </c>
      <c r="N934" s="188">
        <f t="shared" si="72"/>
        <v>0</v>
      </c>
      <c r="O934" s="188">
        <f t="shared" si="73"/>
        <v>0</v>
      </c>
      <c r="P934" s="189" t="str">
        <f t="shared" si="74"/>
        <v/>
      </c>
      <c r="Q934" s="182" t="e">
        <f>MATCH(P934,'SLA-parameter DRIFT'!$2:$2,0)</f>
        <v>#N/A</v>
      </c>
      <c r="R934" s="182" t="e">
        <f ca="1">MATCH(TIME(HOUR(H934),MINUTE(H934),SECOND(H934)),OFFSET('SLA-parameter DRIFT'!$A$1,0,Q934-1,1000,1))</f>
        <v>#N/A</v>
      </c>
      <c r="S934" s="190" t="e">
        <f ca="1">DATE(YEAR(T934),MONTH(T934),DAY(T934))
+VLOOKUP(TIME(HOUR(T934),MINUTE(T934)-1,0),OFFSET('SLA-parameter DRIFT'!$A$1,2,Q934-1,4,3),3)
+VLOOKUP(TIME(HOUR(T934),MINUTE(T934)-1,0),OFFSET('SLA-parameter DRIFT'!$A$1,2,Q934-1,4,3),2)</f>
        <v>#N/A</v>
      </c>
      <c r="T934" s="191" t="e">
        <f ca="1">VLOOKUP(DATE(YEAR(G934),MONTH(G934),DAY(G934)),Virkedager!C:G,2,0)+
IF(VLOOKUP(DATE(YEAR(G934),MONTH(G934),DAY(G934)),Virkedager!C:G,2,0)=DATE(YEAR(G934),MONTH(G934),DAY(G934)),OFFSET('SLA-parameter DRIFT'!$A$1,R934,Q934-1),OFFSET('SLA-parameter DRIFT'!$A$1,3,Q934-1))</f>
        <v>#N/A</v>
      </c>
      <c r="U934" s="182" t="e">
        <f t="shared" ca="1" si="75"/>
        <v>#N/A</v>
      </c>
      <c r="V934" s="92" t="str">
        <f t="shared" si="71"/>
        <v/>
      </c>
      <c r="W934" s="192"/>
      <c r="Y934" s="193"/>
      <c r="Z934" s="193"/>
    </row>
    <row r="935" spans="2:26" s="60" customFormat="1" ht="15" x14ac:dyDescent="0.25">
      <c r="B935" s="183"/>
      <c r="C935" s="184"/>
      <c r="D935" s="80"/>
      <c r="E935" s="81"/>
      <c r="F935" s="86"/>
      <c r="G935" s="185"/>
      <c r="H935" s="82"/>
      <c r="I935" s="185"/>
      <c r="J935" s="82"/>
      <c r="K935" s="186"/>
      <c r="L935" s="187"/>
      <c r="M935" s="188" t="str">
        <f>IF(ISBLANK(E935),"",IF(E935&lt;&gt;"VULA Basis","Ikke viktig",IF(ISNUMBER(MATCH(D935,Postnummer!A:A,0)),VLOOKUP(D935,Postnummer!A:D,4,0),"Distrikt")))</f>
        <v/>
      </c>
      <c r="N935" s="188">
        <f t="shared" si="72"/>
        <v>0</v>
      </c>
      <c r="O935" s="188">
        <f t="shared" si="73"/>
        <v>0</v>
      </c>
      <c r="P935" s="189" t="str">
        <f t="shared" si="74"/>
        <v/>
      </c>
      <c r="Q935" s="182" t="e">
        <f>MATCH(P935,'SLA-parameter DRIFT'!$2:$2,0)</f>
        <v>#N/A</v>
      </c>
      <c r="R935" s="182" t="e">
        <f ca="1">MATCH(TIME(HOUR(H935),MINUTE(H935),SECOND(H935)),OFFSET('SLA-parameter DRIFT'!$A$1,0,Q935-1,1000,1))</f>
        <v>#N/A</v>
      </c>
      <c r="S935" s="190" t="e">
        <f ca="1">DATE(YEAR(T935),MONTH(T935),DAY(T935))
+VLOOKUP(TIME(HOUR(T935),MINUTE(T935)-1,0),OFFSET('SLA-parameter DRIFT'!$A$1,2,Q935-1,4,3),3)
+VLOOKUP(TIME(HOUR(T935),MINUTE(T935)-1,0),OFFSET('SLA-parameter DRIFT'!$A$1,2,Q935-1,4,3),2)</f>
        <v>#N/A</v>
      </c>
      <c r="T935" s="191" t="e">
        <f ca="1">VLOOKUP(DATE(YEAR(G935),MONTH(G935),DAY(G935)),Virkedager!C:G,2,0)+
IF(VLOOKUP(DATE(YEAR(G935),MONTH(G935),DAY(G935)),Virkedager!C:G,2,0)=DATE(YEAR(G935),MONTH(G935),DAY(G935)),OFFSET('SLA-parameter DRIFT'!$A$1,R935,Q935-1),OFFSET('SLA-parameter DRIFT'!$A$1,3,Q935-1))</f>
        <v>#N/A</v>
      </c>
      <c r="U935" s="182" t="e">
        <f t="shared" ca="1" si="75"/>
        <v>#N/A</v>
      </c>
      <c r="V935" s="92" t="str">
        <f t="shared" si="71"/>
        <v/>
      </c>
      <c r="W935" s="192"/>
      <c r="Y935" s="193"/>
      <c r="Z935" s="193"/>
    </row>
    <row r="936" spans="2:26" s="60" customFormat="1" ht="15" x14ac:dyDescent="0.25">
      <c r="B936" s="183"/>
      <c r="C936" s="184"/>
      <c r="D936" s="80"/>
      <c r="E936" s="81"/>
      <c r="F936" s="86"/>
      <c r="G936" s="185"/>
      <c r="H936" s="82"/>
      <c r="I936" s="185"/>
      <c r="J936" s="82"/>
      <c r="K936" s="186"/>
      <c r="L936" s="187"/>
      <c r="M936" s="188" t="str">
        <f>IF(ISBLANK(E936),"",IF(E936&lt;&gt;"VULA Basis","Ikke viktig",IF(ISNUMBER(MATCH(D936,Postnummer!A:A,0)),VLOOKUP(D936,Postnummer!A:D,4,0),"Distrikt")))</f>
        <v/>
      </c>
      <c r="N936" s="188">
        <f t="shared" si="72"/>
        <v>0</v>
      </c>
      <c r="O936" s="188">
        <f t="shared" si="73"/>
        <v>0</v>
      </c>
      <c r="P936" s="189" t="str">
        <f t="shared" si="74"/>
        <v/>
      </c>
      <c r="Q936" s="182" t="e">
        <f>MATCH(P936,'SLA-parameter DRIFT'!$2:$2,0)</f>
        <v>#N/A</v>
      </c>
      <c r="R936" s="182" t="e">
        <f ca="1">MATCH(TIME(HOUR(H936),MINUTE(H936),SECOND(H936)),OFFSET('SLA-parameter DRIFT'!$A$1,0,Q936-1,1000,1))</f>
        <v>#N/A</v>
      </c>
      <c r="S936" s="190" t="e">
        <f ca="1">DATE(YEAR(T936),MONTH(T936),DAY(T936))
+VLOOKUP(TIME(HOUR(T936),MINUTE(T936)-1,0),OFFSET('SLA-parameter DRIFT'!$A$1,2,Q936-1,4,3),3)
+VLOOKUP(TIME(HOUR(T936),MINUTE(T936)-1,0),OFFSET('SLA-parameter DRIFT'!$A$1,2,Q936-1,4,3),2)</f>
        <v>#N/A</v>
      </c>
      <c r="T936" s="191" t="e">
        <f ca="1">VLOOKUP(DATE(YEAR(G936),MONTH(G936),DAY(G936)),Virkedager!C:G,2,0)+
IF(VLOOKUP(DATE(YEAR(G936),MONTH(G936),DAY(G936)),Virkedager!C:G,2,0)=DATE(YEAR(G936),MONTH(G936),DAY(G936)),OFFSET('SLA-parameter DRIFT'!$A$1,R936,Q936-1),OFFSET('SLA-parameter DRIFT'!$A$1,3,Q936-1))</f>
        <v>#N/A</v>
      </c>
      <c r="U936" s="182" t="e">
        <f t="shared" ca="1" si="75"/>
        <v>#N/A</v>
      </c>
      <c r="V936" s="92" t="str">
        <f t="shared" si="71"/>
        <v/>
      </c>
      <c r="W936" s="192"/>
      <c r="Y936" s="193"/>
      <c r="Z936" s="193"/>
    </row>
    <row r="937" spans="2:26" s="60" customFormat="1" ht="15" x14ac:dyDescent="0.25">
      <c r="B937" s="183"/>
      <c r="C937" s="184"/>
      <c r="D937" s="80"/>
      <c r="E937" s="81"/>
      <c r="F937" s="86"/>
      <c r="G937" s="185"/>
      <c r="H937" s="82"/>
      <c r="I937" s="185"/>
      <c r="J937" s="82"/>
      <c r="K937" s="186"/>
      <c r="L937" s="187"/>
      <c r="M937" s="188" t="str">
        <f>IF(ISBLANK(E937),"",IF(E937&lt;&gt;"VULA Basis","Ikke viktig",IF(ISNUMBER(MATCH(D937,Postnummer!A:A,0)),VLOOKUP(D937,Postnummer!A:D,4,0),"Distrikt")))</f>
        <v/>
      </c>
      <c r="N937" s="188">
        <f t="shared" si="72"/>
        <v>0</v>
      </c>
      <c r="O937" s="188">
        <f t="shared" si="73"/>
        <v>0</v>
      </c>
      <c r="P937" s="189" t="str">
        <f t="shared" si="74"/>
        <v/>
      </c>
      <c r="Q937" s="182" t="e">
        <f>MATCH(P937,'SLA-parameter DRIFT'!$2:$2,0)</f>
        <v>#N/A</v>
      </c>
      <c r="R937" s="182" t="e">
        <f ca="1">MATCH(TIME(HOUR(H937),MINUTE(H937),SECOND(H937)),OFFSET('SLA-parameter DRIFT'!$A$1,0,Q937-1,1000,1))</f>
        <v>#N/A</v>
      </c>
      <c r="S937" s="190" t="e">
        <f ca="1">DATE(YEAR(T937),MONTH(T937),DAY(T937))
+VLOOKUP(TIME(HOUR(T937),MINUTE(T937)-1,0),OFFSET('SLA-parameter DRIFT'!$A$1,2,Q937-1,4,3),3)
+VLOOKUP(TIME(HOUR(T937),MINUTE(T937)-1,0),OFFSET('SLA-parameter DRIFT'!$A$1,2,Q937-1,4,3),2)</f>
        <v>#N/A</v>
      </c>
      <c r="T937" s="191" t="e">
        <f ca="1">VLOOKUP(DATE(YEAR(G937),MONTH(G937),DAY(G937)),Virkedager!C:G,2,0)+
IF(VLOOKUP(DATE(YEAR(G937),MONTH(G937),DAY(G937)),Virkedager!C:G,2,0)=DATE(YEAR(G937),MONTH(G937),DAY(G937)),OFFSET('SLA-parameter DRIFT'!$A$1,R937,Q937-1),OFFSET('SLA-parameter DRIFT'!$A$1,3,Q937-1))</f>
        <v>#N/A</v>
      </c>
      <c r="U937" s="182" t="e">
        <f t="shared" ca="1" si="75"/>
        <v>#N/A</v>
      </c>
      <c r="V937" s="92" t="str">
        <f t="shared" si="71"/>
        <v/>
      </c>
      <c r="W937" s="192"/>
      <c r="Y937" s="193"/>
      <c r="Z937" s="193"/>
    </row>
    <row r="938" spans="2:26" s="60" customFormat="1" ht="15" x14ac:dyDescent="0.25">
      <c r="B938" s="183"/>
      <c r="C938" s="184"/>
      <c r="D938" s="80"/>
      <c r="E938" s="81"/>
      <c r="F938" s="86"/>
      <c r="G938" s="185"/>
      <c r="H938" s="82"/>
      <c r="I938" s="185"/>
      <c r="J938" s="82"/>
      <c r="K938" s="186"/>
      <c r="L938" s="187"/>
      <c r="M938" s="188" t="str">
        <f>IF(ISBLANK(E938),"",IF(E938&lt;&gt;"VULA Basis","Ikke viktig",IF(ISNUMBER(MATCH(D938,Postnummer!A:A,0)),VLOOKUP(D938,Postnummer!A:D,4,0),"Distrikt")))</f>
        <v/>
      </c>
      <c r="N938" s="188">
        <f t="shared" si="72"/>
        <v>0</v>
      </c>
      <c r="O938" s="188">
        <f t="shared" si="73"/>
        <v>0</v>
      </c>
      <c r="P938" s="189" t="str">
        <f t="shared" si="74"/>
        <v/>
      </c>
      <c r="Q938" s="182" t="e">
        <f>MATCH(P938,'SLA-parameter DRIFT'!$2:$2,0)</f>
        <v>#N/A</v>
      </c>
      <c r="R938" s="182" t="e">
        <f ca="1">MATCH(TIME(HOUR(H938),MINUTE(H938),SECOND(H938)),OFFSET('SLA-parameter DRIFT'!$A$1,0,Q938-1,1000,1))</f>
        <v>#N/A</v>
      </c>
      <c r="S938" s="190" t="e">
        <f ca="1">DATE(YEAR(T938),MONTH(T938),DAY(T938))
+VLOOKUP(TIME(HOUR(T938),MINUTE(T938)-1,0),OFFSET('SLA-parameter DRIFT'!$A$1,2,Q938-1,4,3),3)
+VLOOKUP(TIME(HOUR(T938),MINUTE(T938)-1,0),OFFSET('SLA-parameter DRIFT'!$A$1,2,Q938-1,4,3),2)</f>
        <v>#N/A</v>
      </c>
      <c r="T938" s="191" t="e">
        <f ca="1">VLOOKUP(DATE(YEAR(G938),MONTH(G938),DAY(G938)),Virkedager!C:G,2,0)+
IF(VLOOKUP(DATE(YEAR(G938),MONTH(G938),DAY(G938)),Virkedager!C:G,2,0)=DATE(YEAR(G938),MONTH(G938),DAY(G938)),OFFSET('SLA-parameter DRIFT'!$A$1,R938,Q938-1),OFFSET('SLA-parameter DRIFT'!$A$1,3,Q938-1))</f>
        <v>#N/A</v>
      </c>
      <c r="U938" s="182" t="e">
        <f t="shared" ca="1" si="75"/>
        <v>#N/A</v>
      </c>
      <c r="V938" s="92" t="str">
        <f t="shared" si="71"/>
        <v/>
      </c>
      <c r="W938" s="192"/>
      <c r="Y938" s="193"/>
      <c r="Z938" s="193"/>
    </row>
    <row r="939" spans="2:26" s="60" customFormat="1" ht="15" x14ac:dyDescent="0.25">
      <c r="B939" s="183"/>
      <c r="C939" s="184"/>
      <c r="D939" s="80"/>
      <c r="E939" s="81"/>
      <c r="F939" s="86"/>
      <c r="G939" s="185"/>
      <c r="H939" s="82"/>
      <c r="I939" s="185"/>
      <c r="J939" s="82"/>
      <c r="K939" s="186"/>
      <c r="L939" s="187"/>
      <c r="M939" s="188" t="str">
        <f>IF(ISBLANK(E939),"",IF(E939&lt;&gt;"VULA Basis","Ikke viktig",IF(ISNUMBER(MATCH(D939,Postnummer!A:A,0)),VLOOKUP(D939,Postnummer!A:D,4,0),"Distrikt")))</f>
        <v/>
      </c>
      <c r="N939" s="188">
        <f t="shared" si="72"/>
        <v>0</v>
      </c>
      <c r="O939" s="188">
        <f t="shared" si="73"/>
        <v>0</v>
      </c>
      <c r="P939" s="189" t="str">
        <f t="shared" si="74"/>
        <v/>
      </c>
      <c r="Q939" s="182" t="e">
        <f>MATCH(P939,'SLA-parameter DRIFT'!$2:$2,0)</f>
        <v>#N/A</v>
      </c>
      <c r="R939" s="182" t="e">
        <f ca="1">MATCH(TIME(HOUR(H939),MINUTE(H939),SECOND(H939)),OFFSET('SLA-parameter DRIFT'!$A$1,0,Q939-1,1000,1))</f>
        <v>#N/A</v>
      </c>
      <c r="S939" s="190" t="e">
        <f ca="1">DATE(YEAR(T939),MONTH(T939),DAY(T939))
+VLOOKUP(TIME(HOUR(T939),MINUTE(T939)-1,0),OFFSET('SLA-parameter DRIFT'!$A$1,2,Q939-1,4,3),3)
+VLOOKUP(TIME(HOUR(T939),MINUTE(T939)-1,0),OFFSET('SLA-parameter DRIFT'!$A$1,2,Q939-1,4,3),2)</f>
        <v>#N/A</v>
      </c>
      <c r="T939" s="191" t="e">
        <f ca="1">VLOOKUP(DATE(YEAR(G939),MONTH(G939),DAY(G939)),Virkedager!C:G,2,0)+
IF(VLOOKUP(DATE(YEAR(G939),MONTH(G939),DAY(G939)),Virkedager!C:G,2,0)=DATE(YEAR(G939),MONTH(G939),DAY(G939)),OFFSET('SLA-parameter DRIFT'!$A$1,R939,Q939-1),OFFSET('SLA-parameter DRIFT'!$A$1,3,Q939-1))</f>
        <v>#N/A</v>
      </c>
      <c r="U939" s="182" t="e">
        <f t="shared" ca="1" si="75"/>
        <v>#N/A</v>
      </c>
      <c r="V939" s="92" t="str">
        <f t="shared" si="71"/>
        <v/>
      </c>
      <c r="W939" s="192"/>
      <c r="Y939" s="193"/>
      <c r="Z939" s="193"/>
    </row>
    <row r="940" spans="2:26" s="60" customFormat="1" ht="15" x14ac:dyDescent="0.25">
      <c r="B940" s="183"/>
      <c r="C940" s="184"/>
      <c r="D940" s="80"/>
      <c r="E940" s="81"/>
      <c r="F940" s="86"/>
      <c r="G940" s="185"/>
      <c r="H940" s="82"/>
      <c r="I940" s="185"/>
      <c r="J940" s="82"/>
      <c r="K940" s="186"/>
      <c r="L940" s="187"/>
      <c r="M940" s="188" t="str">
        <f>IF(ISBLANK(E940),"",IF(E940&lt;&gt;"VULA Basis","Ikke viktig",IF(ISNUMBER(MATCH(D940,Postnummer!A:A,0)),VLOOKUP(D940,Postnummer!A:D,4,0),"Distrikt")))</f>
        <v/>
      </c>
      <c r="N940" s="188">
        <f t="shared" si="72"/>
        <v>0</v>
      </c>
      <c r="O940" s="188">
        <f t="shared" si="73"/>
        <v>0</v>
      </c>
      <c r="P940" s="189" t="str">
        <f t="shared" si="74"/>
        <v/>
      </c>
      <c r="Q940" s="182" t="e">
        <f>MATCH(P940,'SLA-parameter DRIFT'!$2:$2,0)</f>
        <v>#N/A</v>
      </c>
      <c r="R940" s="182" t="e">
        <f ca="1">MATCH(TIME(HOUR(H940),MINUTE(H940),SECOND(H940)),OFFSET('SLA-parameter DRIFT'!$A$1,0,Q940-1,1000,1))</f>
        <v>#N/A</v>
      </c>
      <c r="S940" s="190" t="e">
        <f ca="1">DATE(YEAR(T940),MONTH(T940),DAY(T940))
+VLOOKUP(TIME(HOUR(T940),MINUTE(T940)-1,0),OFFSET('SLA-parameter DRIFT'!$A$1,2,Q940-1,4,3),3)
+VLOOKUP(TIME(HOUR(T940),MINUTE(T940)-1,0),OFFSET('SLA-parameter DRIFT'!$A$1,2,Q940-1,4,3),2)</f>
        <v>#N/A</v>
      </c>
      <c r="T940" s="191" t="e">
        <f ca="1">VLOOKUP(DATE(YEAR(G940),MONTH(G940),DAY(G940)),Virkedager!C:G,2,0)+
IF(VLOOKUP(DATE(YEAR(G940),MONTH(G940),DAY(G940)),Virkedager!C:G,2,0)=DATE(YEAR(G940),MONTH(G940),DAY(G940)),OFFSET('SLA-parameter DRIFT'!$A$1,R940,Q940-1),OFFSET('SLA-parameter DRIFT'!$A$1,3,Q940-1))</f>
        <v>#N/A</v>
      </c>
      <c r="U940" s="182" t="e">
        <f t="shared" ca="1" si="75"/>
        <v>#N/A</v>
      </c>
      <c r="V940" s="92" t="str">
        <f t="shared" si="71"/>
        <v/>
      </c>
      <c r="W940" s="192"/>
      <c r="Y940" s="193"/>
      <c r="Z940" s="193"/>
    </row>
    <row r="941" spans="2:26" s="60" customFormat="1" ht="15" x14ac:dyDescent="0.25">
      <c r="B941" s="183"/>
      <c r="C941" s="184"/>
      <c r="D941" s="80"/>
      <c r="E941" s="81"/>
      <c r="F941" s="86"/>
      <c r="G941" s="185"/>
      <c r="H941" s="82"/>
      <c r="I941" s="185"/>
      <c r="J941" s="82"/>
      <c r="K941" s="186"/>
      <c r="L941" s="187"/>
      <c r="M941" s="188" t="str">
        <f>IF(ISBLANK(E941),"",IF(E941&lt;&gt;"VULA Basis","Ikke viktig",IF(ISNUMBER(MATCH(D941,Postnummer!A:A,0)),VLOOKUP(D941,Postnummer!A:D,4,0),"Distrikt")))</f>
        <v/>
      </c>
      <c r="N941" s="188">
        <f t="shared" si="72"/>
        <v>0</v>
      </c>
      <c r="O941" s="188">
        <f t="shared" si="73"/>
        <v>0</v>
      </c>
      <c r="P941" s="189" t="str">
        <f t="shared" si="74"/>
        <v/>
      </c>
      <c r="Q941" s="182" t="e">
        <f>MATCH(P941,'SLA-parameter DRIFT'!$2:$2,0)</f>
        <v>#N/A</v>
      </c>
      <c r="R941" s="182" t="e">
        <f ca="1">MATCH(TIME(HOUR(H941),MINUTE(H941),SECOND(H941)),OFFSET('SLA-parameter DRIFT'!$A$1,0,Q941-1,1000,1))</f>
        <v>#N/A</v>
      </c>
      <c r="S941" s="190" t="e">
        <f ca="1">DATE(YEAR(T941),MONTH(T941),DAY(T941))
+VLOOKUP(TIME(HOUR(T941),MINUTE(T941)-1,0),OFFSET('SLA-parameter DRIFT'!$A$1,2,Q941-1,4,3),3)
+VLOOKUP(TIME(HOUR(T941),MINUTE(T941)-1,0),OFFSET('SLA-parameter DRIFT'!$A$1,2,Q941-1,4,3),2)</f>
        <v>#N/A</v>
      </c>
      <c r="T941" s="191" t="e">
        <f ca="1">VLOOKUP(DATE(YEAR(G941),MONTH(G941),DAY(G941)),Virkedager!C:G,2,0)+
IF(VLOOKUP(DATE(YEAR(G941),MONTH(G941),DAY(G941)),Virkedager!C:G,2,0)=DATE(YEAR(G941),MONTH(G941),DAY(G941)),OFFSET('SLA-parameter DRIFT'!$A$1,R941,Q941-1),OFFSET('SLA-parameter DRIFT'!$A$1,3,Q941-1))</f>
        <v>#N/A</v>
      </c>
      <c r="U941" s="182" t="e">
        <f t="shared" ca="1" si="75"/>
        <v>#N/A</v>
      </c>
      <c r="V941" s="92" t="str">
        <f t="shared" si="71"/>
        <v/>
      </c>
      <c r="W941" s="192"/>
      <c r="Y941" s="193"/>
      <c r="Z941" s="193"/>
    </row>
    <row r="942" spans="2:26" s="60" customFormat="1" ht="15" x14ac:dyDescent="0.25">
      <c r="B942" s="183"/>
      <c r="C942" s="184"/>
      <c r="D942" s="80"/>
      <c r="E942" s="81"/>
      <c r="F942" s="86"/>
      <c r="G942" s="185"/>
      <c r="H942" s="82"/>
      <c r="I942" s="185"/>
      <c r="J942" s="82"/>
      <c r="K942" s="186"/>
      <c r="L942" s="187"/>
      <c r="M942" s="188" t="str">
        <f>IF(ISBLANK(E942),"",IF(E942&lt;&gt;"VULA Basis","Ikke viktig",IF(ISNUMBER(MATCH(D942,Postnummer!A:A,0)),VLOOKUP(D942,Postnummer!A:D,4,0),"Distrikt")))</f>
        <v/>
      </c>
      <c r="N942" s="188">
        <f t="shared" si="72"/>
        <v>0</v>
      </c>
      <c r="O942" s="188">
        <f t="shared" si="73"/>
        <v>0</v>
      </c>
      <c r="P942" s="189" t="str">
        <f t="shared" si="74"/>
        <v/>
      </c>
      <c r="Q942" s="182" t="e">
        <f>MATCH(P942,'SLA-parameter DRIFT'!$2:$2,0)</f>
        <v>#N/A</v>
      </c>
      <c r="R942" s="182" t="e">
        <f ca="1">MATCH(TIME(HOUR(H942),MINUTE(H942),SECOND(H942)),OFFSET('SLA-parameter DRIFT'!$A$1,0,Q942-1,1000,1))</f>
        <v>#N/A</v>
      </c>
      <c r="S942" s="190" t="e">
        <f ca="1">DATE(YEAR(T942),MONTH(T942),DAY(T942))
+VLOOKUP(TIME(HOUR(T942),MINUTE(T942)-1,0),OFFSET('SLA-parameter DRIFT'!$A$1,2,Q942-1,4,3),3)
+VLOOKUP(TIME(HOUR(T942),MINUTE(T942)-1,0),OFFSET('SLA-parameter DRIFT'!$A$1,2,Q942-1,4,3),2)</f>
        <v>#N/A</v>
      </c>
      <c r="T942" s="191" t="e">
        <f ca="1">VLOOKUP(DATE(YEAR(G942),MONTH(G942),DAY(G942)),Virkedager!C:G,2,0)+
IF(VLOOKUP(DATE(YEAR(G942),MONTH(G942),DAY(G942)),Virkedager!C:G,2,0)=DATE(YEAR(G942),MONTH(G942),DAY(G942)),OFFSET('SLA-parameter DRIFT'!$A$1,R942,Q942-1),OFFSET('SLA-parameter DRIFT'!$A$1,3,Q942-1))</f>
        <v>#N/A</v>
      </c>
      <c r="U942" s="182" t="e">
        <f t="shared" ca="1" si="75"/>
        <v>#N/A</v>
      </c>
      <c r="V942" s="92" t="str">
        <f t="shared" si="71"/>
        <v/>
      </c>
      <c r="W942" s="192"/>
      <c r="Y942" s="193"/>
      <c r="Z942" s="193"/>
    </row>
    <row r="943" spans="2:26" s="60" customFormat="1" ht="15" x14ac:dyDescent="0.25">
      <c r="B943" s="183"/>
      <c r="C943" s="184"/>
      <c r="D943" s="80"/>
      <c r="E943" s="81"/>
      <c r="F943" s="86"/>
      <c r="G943" s="185"/>
      <c r="H943" s="82"/>
      <c r="I943" s="185"/>
      <c r="J943" s="82"/>
      <c r="K943" s="186"/>
      <c r="L943" s="187"/>
      <c r="M943" s="188" t="str">
        <f>IF(ISBLANK(E943),"",IF(E943&lt;&gt;"VULA Basis","Ikke viktig",IF(ISNUMBER(MATCH(D943,Postnummer!A:A,0)),VLOOKUP(D943,Postnummer!A:D,4,0),"Distrikt")))</f>
        <v/>
      </c>
      <c r="N943" s="188">
        <f t="shared" si="72"/>
        <v>0</v>
      </c>
      <c r="O943" s="188">
        <f t="shared" si="73"/>
        <v>0</v>
      </c>
      <c r="P943" s="189" t="str">
        <f t="shared" si="74"/>
        <v/>
      </c>
      <c r="Q943" s="182" t="e">
        <f>MATCH(P943,'SLA-parameter DRIFT'!$2:$2,0)</f>
        <v>#N/A</v>
      </c>
      <c r="R943" s="182" t="e">
        <f ca="1">MATCH(TIME(HOUR(H943),MINUTE(H943),SECOND(H943)),OFFSET('SLA-parameter DRIFT'!$A$1,0,Q943-1,1000,1))</f>
        <v>#N/A</v>
      </c>
      <c r="S943" s="190" t="e">
        <f ca="1">DATE(YEAR(T943),MONTH(T943),DAY(T943))
+VLOOKUP(TIME(HOUR(T943),MINUTE(T943)-1,0),OFFSET('SLA-parameter DRIFT'!$A$1,2,Q943-1,4,3),3)
+VLOOKUP(TIME(HOUR(T943),MINUTE(T943)-1,0),OFFSET('SLA-parameter DRIFT'!$A$1,2,Q943-1,4,3),2)</f>
        <v>#N/A</v>
      </c>
      <c r="T943" s="191" t="e">
        <f ca="1">VLOOKUP(DATE(YEAR(G943),MONTH(G943),DAY(G943)),Virkedager!C:G,2,0)+
IF(VLOOKUP(DATE(YEAR(G943),MONTH(G943),DAY(G943)),Virkedager!C:G,2,0)=DATE(YEAR(G943),MONTH(G943),DAY(G943)),OFFSET('SLA-parameter DRIFT'!$A$1,R943,Q943-1),OFFSET('SLA-parameter DRIFT'!$A$1,3,Q943-1))</f>
        <v>#N/A</v>
      </c>
      <c r="U943" s="182" t="e">
        <f t="shared" ca="1" si="75"/>
        <v>#N/A</v>
      </c>
      <c r="V943" s="92" t="str">
        <f t="shared" si="71"/>
        <v/>
      </c>
      <c r="W943" s="192"/>
      <c r="Y943" s="193"/>
      <c r="Z943" s="193"/>
    </row>
    <row r="944" spans="2:26" s="60" customFormat="1" ht="15" x14ac:dyDescent="0.25">
      <c r="B944" s="183"/>
      <c r="C944" s="184"/>
      <c r="D944" s="80"/>
      <c r="E944" s="81"/>
      <c r="F944" s="86"/>
      <c r="G944" s="185"/>
      <c r="H944" s="82"/>
      <c r="I944" s="185"/>
      <c r="J944" s="82"/>
      <c r="K944" s="186"/>
      <c r="L944" s="187"/>
      <c r="M944" s="188" t="str">
        <f>IF(ISBLANK(E944),"",IF(E944&lt;&gt;"VULA Basis","Ikke viktig",IF(ISNUMBER(MATCH(D944,Postnummer!A:A,0)),VLOOKUP(D944,Postnummer!A:D,4,0),"Distrikt")))</f>
        <v/>
      </c>
      <c r="N944" s="188">
        <f t="shared" si="72"/>
        <v>0</v>
      </c>
      <c r="O944" s="188">
        <f t="shared" si="73"/>
        <v>0</v>
      </c>
      <c r="P944" s="189" t="str">
        <f t="shared" si="74"/>
        <v/>
      </c>
      <c r="Q944" s="182" t="e">
        <f>MATCH(P944,'SLA-parameter DRIFT'!$2:$2,0)</f>
        <v>#N/A</v>
      </c>
      <c r="R944" s="182" t="e">
        <f ca="1">MATCH(TIME(HOUR(H944),MINUTE(H944),SECOND(H944)),OFFSET('SLA-parameter DRIFT'!$A$1,0,Q944-1,1000,1))</f>
        <v>#N/A</v>
      </c>
      <c r="S944" s="190" t="e">
        <f ca="1">DATE(YEAR(T944),MONTH(T944),DAY(T944))
+VLOOKUP(TIME(HOUR(T944),MINUTE(T944)-1,0),OFFSET('SLA-parameter DRIFT'!$A$1,2,Q944-1,4,3),3)
+VLOOKUP(TIME(HOUR(T944),MINUTE(T944)-1,0),OFFSET('SLA-parameter DRIFT'!$A$1,2,Q944-1,4,3),2)</f>
        <v>#N/A</v>
      </c>
      <c r="T944" s="191" t="e">
        <f ca="1">VLOOKUP(DATE(YEAR(G944),MONTH(G944),DAY(G944)),Virkedager!C:G,2,0)+
IF(VLOOKUP(DATE(YEAR(G944),MONTH(G944),DAY(G944)),Virkedager!C:G,2,0)=DATE(YEAR(G944),MONTH(G944),DAY(G944)),OFFSET('SLA-parameter DRIFT'!$A$1,R944,Q944-1),OFFSET('SLA-parameter DRIFT'!$A$1,3,Q944-1))</f>
        <v>#N/A</v>
      </c>
      <c r="U944" s="182" t="e">
        <f t="shared" ca="1" si="75"/>
        <v>#N/A</v>
      </c>
      <c r="V944" s="92" t="str">
        <f t="shared" si="71"/>
        <v/>
      </c>
      <c r="W944" s="192"/>
      <c r="Y944" s="193"/>
      <c r="Z944" s="193"/>
    </row>
    <row r="945" spans="2:26" s="60" customFormat="1" ht="15" x14ac:dyDescent="0.25">
      <c r="B945" s="183"/>
      <c r="C945" s="184"/>
      <c r="D945" s="80"/>
      <c r="E945" s="81"/>
      <c r="F945" s="86"/>
      <c r="G945" s="185"/>
      <c r="H945" s="82"/>
      <c r="I945" s="185"/>
      <c r="J945" s="82"/>
      <c r="K945" s="186"/>
      <c r="L945" s="187"/>
      <c r="M945" s="188" t="str">
        <f>IF(ISBLANK(E945),"",IF(E945&lt;&gt;"VULA Basis","Ikke viktig",IF(ISNUMBER(MATCH(D945,Postnummer!A:A,0)),VLOOKUP(D945,Postnummer!A:D,4,0),"Distrikt")))</f>
        <v/>
      </c>
      <c r="N945" s="188">
        <f t="shared" si="72"/>
        <v>0</v>
      </c>
      <c r="O945" s="188">
        <f t="shared" si="73"/>
        <v>0</v>
      </c>
      <c r="P945" s="189" t="str">
        <f t="shared" si="74"/>
        <v/>
      </c>
      <c r="Q945" s="182" t="e">
        <f>MATCH(P945,'SLA-parameter DRIFT'!$2:$2,0)</f>
        <v>#N/A</v>
      </c>
      <c r="R945" s="182" t="e">
        <f ca="1">MATCH(TIME(HOUR(H945),MINUTE(H945),SECOND(H945)),OFFSET('SLA-parameter DRIFT'!$A$1,0,Q945-1,1000,1))</f>
        <v>#N/A</v>
      </c>
      <c r="S945" s="190" t="e">
        <f ca="1">DATE(YEAR(T945),MONTH(T945),DAY(T945))
+VLOOKUP(TIME(HOUR(T945),MINUTE(T945)-1,0),OFFSET('SLA-parameter DRIFT'!$A$1,2,Q945-1,4,3),3)
+VLOOKUP(TIME(HOUR(T945),MINUTE(T945)-1,0),OFFSET('SLA-parameter DRIFT'!$A$1,2,Q945-1,4,3),2)</f>
        <v>#N/A</v>
      </c>
      <c r="T945" s="191" t="e">
        <f ca="1">VLOOKUP(DATE(YEAR(G945),MONTH(G945),DAY(G945)),Virkedager!C:G,2,0)+
IF(VLOOKUP(DATE(YEAR(G945),MONTH(G945),DAY(G945)),Virkedager!C:G,2,0)=DATE(YEAR(G945),MONTH(G945),DAY(G945)),OFFSET('SLA-parameter DRIFT'!$A$1,R945,Q945-1),OFFSET('SLA-parameter DRIFT'!$A$1,3,Q945-1))</f>
        <v>#N/A</v>
      </c>
      <c r="U945" s="182" t="e">
        <f t="shared" ca="1" si="75"/>
        <v>#N/A</v>
      </c>
      <c r="V945" s="92" t="str">
        <f t="shared" si="71"/>
        <v/>
      </c>
      <c r="W945" s="192"/>
      <c r="Y945" s="193"/>
      <c r="Z945" s="193"/>
    </row>
    <row r="946" spans="2:26" s="60" customFormat="1" ht="15" x14ac:dyDescent="0.25">
      <c r="B946" s="183"/>
      <c r="C946" s="184"/>
      <c r="D946" s="80"/>
      <c r="E946" s="81"/>
      <c r="F946" s="86"/>
      <c r="G946" s="185"/>
      <c r="H946" s="82"/>
      <c r="I946" s="185"/>
      <c r="J946" s="82"/>
      <c r="K946" s="186"/>
      <c r="L946" s="187"/>
      <c r="M946" s="188" t="str">
        <f>IF(ISBLANK(E946),"",IF(E946&lt;&gt;"VULA Basis","Ikke viktig",IF(ISNUMBER(MATCH(D946,Postnummer!A:A,0)),VLOOKUP(D946,Postnummer!A:D,4,0),"Distrikt")))</f>
        <v/>
      </c>
      <c r="N946" s="188">
        <f t="shared" si="72"/>
        <v>0</v>
      </c>
      <c r="O946" s="188">
        <f t="shared" si="73"/>
        <v>0</v>
      </c>
      <c r="P946" s="189" t="str">
        <f t="shared" si="74"/>
        <v/>
      </c>
      <c r="Q946" s="182" t="e">
        <f>MATCH(P946,'SLA-parameter DRIFT'!$2:$2,0)</f>
        <v>#N/A</v>
      </c>
      <c r="R946" s="182" t="e">
        <f ca="1">MATCH(TIME(HOUR(H946),MINUTE(H946),SECOND(H946)),OFFSET('SLA-parameter DRIFT'!$A$1,0,Q946-1,1000,1))</f>
        <v>#N/A</v>
      </c>
      <c r="S946" s="190" t="e">
        <f ca="1">DATE(YEAR(T946),MONTH(T946),DAY(T946))
+VLOOKUP(TIME(HOUR(T946),MINUTE(T946)-1,0),OFFSET('SLA-parameter DRIFT'!$A$1,2,Q946-1,4,3),3)
+VLOOKUP(TIME(HOUR(T946),MINUTE(T946)-1,0),OFFSET('SLA-parameter DRIFT'!$A$1,2,Q946-1,4,3),2)</f>
        <v>#N/A</v>
      </c>
      <c r="T946" s="191" t="e">
        <f ca="1">VLOOKUP(DATE(YEAR(G946),MONTH(G946),DAY(G946)),Virkedager!C:G,2,0)+
IF(VLOOKUP(DATE(YEAR(G946),MONTH(G946),DAY(G946)),Virkedager!C:G,2,0)=DATE(YEAR(G946),MONTH(G946),DAY(G946)),OFFSET('SLA-parameter DRIFT'!$A$1,R946,Q946-1),OFFSET('SLA-parameter DRIFT'!$A$1,3,Q946-1))</f>
        <v>#N/A</v>
      </c>
      <c r="U946" s="182" t="e">
        <f t="shared" ca="1" si="75"/>
        <v>#N/A</v>
      </c>
      <c r="V946" s="92" t="str">
        <f t="shared" si="71"/>
        <v/>
      </c>
      <c r="W946" s="192"/>
      <c r="Y946" s="193"/>
      <c r="Z946" s="193"/>
    </row>
    <row r="947" spans="2:26" s="60" customFormat="1" ht="15" x14ac:dyDescent="0.25">
      <c r="B947" s="183"/>
      <c r="C947" s="184"/>
      <c r="D947" s="80"/>
      <c r="E947" s="81"/>
      <c r="F947" s="86"/>
      <c r="G947" s="185"/>
      <c r="H947" s="82"/>
      <c r="I947" s="185"/>
      <c r="J947" s="82"/>
      <c r="K947" s="186"/>
      <c r="L947" s="187"/>
      <c r="M947" s="188" t="str">
        <f>IF(ISBLANK(E947),"",IF(E947&lt;&gt;"VULA Basis","Ikke viktig",IF(ISNUMBER(MATCH(D947,Postnummer!A:A,0)),VLOOKUP(D947,Postnummer!A:D,4,0),"Distrikt")))</f>
        <v/>
      </c>
      <c r="N947" s="188">
        <f t="shared" si="72"/>
        <v>0</v>
      </c>
      <c r="O947" s="188">
        <f t="shared" si="73"/>
        <v>0</v>
      </c>
      <c r="P947" s="189" t="str">
        <f t="shared" si="74"/>
        <v/>
      </c>
      <c r="Q947" s="182" t="e">
        <f>MATCH(P947,'SLA-parameter DRIFT'!$2:$2,0)</f>
        <v>#N/A</v>
      </c>
      <c r="R947" s="182" t="e">
        <f ca="1">MATCH(TIME(HOUR(H947),MINUTE(H947),SECOND(H947)),OFFSET('SLA-parameter DRIFT'!$A$1,0,Q947-1,1000,1))</f>
        <v>#N/A</v>
      </c>
      <c r="S947" s="190" t="e">
        <f ca="1">DATE(YEAR(T947),MONTH(T947),DAY(T947))
+VLOOKUP(TIME(HOUR(T947),MINUTE(T947)-1,0),OFFSET('SLA-parameter DRIFT'!$A$1,2,Q947-1,4,3),3)
+VLOOKUP(TIME(HOUR(T947),MINUTE(T947)-1,0),OFFSET('SLA-parameter DRIFT'!$A$1,2,Q947-1,4,3),2)</f>
        <v>#N/A</v>
      </c>
      <c r="T947" s="191" t="e">
        <f ca="1">VLOOKUP(DATE(YEAR(G947),MONTH(G947),DAY(G947)),Virkedager!C:G,2,0)+
IF(VLOOKUP(DATE(YEAR(G947),MONTH(G947),DAY(G947)),Virkedager!C:G,2,0)=DATE(YEAR(G947),MONTH(G947),DAY(G947)),OFFSET('SLA-parameter DRIFT'!$A$1,R947,Q947-1),OFFSET('SLA-parameter DRIFT'!$A$1,3,Q947-1))</f>
        <v>#N/A</v>
      </c>
      <c r="U947" s="182" t="e">
        <f t="shared" ca="1" si="75"/>
        <v>#N/A</v>
      </c>
      <c r="V947" s="92" t="str">
        <f t="shared" si="71"/>
        <v/>
      </c>
      <c r="W947" s="192"/>
      <c r="Y947" s="193"/>
      <c r="Z947" s="193"/>
    </row>
    <row r="948" spans="2:26" s="60" customFormat="1" ht="15" x14ac:dyDescent="0.25">
      <c r="B948" s="183"/>
      <c r="C948" s="184"/>
      <c r="D948" s="80"/>
      <c r="E948" s="81"/>
      <c r="F948" s="86"/>
      <c r="G948" s="185"/>
      <c r="H948" s="82"/>
      <c r="I948" s="185"/>
      <c r="J948" s="82"/>
      <c r="K948" s="186"/>
      <c r="L948" s="187"/>
      <c r="M948" s="188" t="str">
        <f>IF(ISBLANK(E948),"",IF(E948&lt;&gt;"VULA Basis","Ikke viktig",IF(ISNUMBER(MATCH(D948,Postnummer!A:A,0)),VLOOKUP(D948,Postnummer!A:D,4,0),"Distrikt")))</f>
        <v/>
      </c>
      <c r="N948" s="188">
        <f t="shared" si="72"/>
        <v>0</v>
      </c>
      <c r="O948" s="188">
        <f t="shared" si="73"/>
        <v>0</v>
      </c>
      <c r="P948" s="189" t="str">
        <f t="shared" si="74"/>
        <v/>
      </c>
      <c r="Q948" s="182" t="e">
        <f>MATCH(P948,'SLA-parameter DRIFT'!$2:$2,0)</f>
        <v>#N/A</v>
      </c>
      <c r="R948" s="182" t="e">
        <f ca="1">MATCH(TIME(HOUR(H948),MINUTE(H948),SECOND(H948)),OFFSET('SLA-parameter DRIFT'!$A$1,0,Q948-1,1000,1))</f>
        <v>#N/A</v>
      </c>
      <c r="S948" s="190" t="e">
        <f ca="1">DATE(YEAR(T948),MONTH(T948),DAY(T948))
+VLOOKUP(TIME(HOUR(T948),MINUTE(T948)-1,0),OFFSET('SLA-parameter DRIFT'!$A$1,2,Q948-1,4,3),3)
+VLOOKUP(TIME(HOUR(T948),MINUTE(T948)-1,0),OFFSET('SLA-parameter DRIFT'!$A$1,2,Q948-1,4,3),2)</f>
        <v>#N/A</v>
      </c>
      <c r="T948" s="191" t="e">
        <f ca="1">VLOOKUP(DATE(YEAR(G948),MONTH(G948),DAY(G948)),Virkedager!C:G,2,0)+
IF(VLOOKUP(DATE(YEAR(G948),MONTH(G948),DAY(G948)),Virkedager!C:G,2,0)=DATE(YEAR(G948),MONTH(G948),DAY(G948)),OFFSET('SLA-parameter DRIFT'!$A$1,R948,Q948-1),OFFSET('SLA-parameter DRIFT'!$A$1,3,Q948-1))</f>
        <v>#N/A</v>
      </c>
      <c r="U948" s="182" t="e">
        <f t="shared" ca="1" si="75"/>
        <v>#N/A</v>
      </c>
      <c r="V948" s="92" t="str">
        <f t="shared" si="71"/>
        <v/>
      </c>
      <c r="W948" s="192"/>
      <c r="Y948" s="193"/>
      <c r="Z948" s="193"/>
    </row>
    <row r="949" spans="2:26" s="60" customFormat="1" ht="15" x14ac:dyDescent="0.25">
      <c r="B949" s="183"/>
      <c r="C949" s="184"/>
      <c r="D949" s="80"/>
      <c r="E949" s="81"/>
      <c r="F949" s="86"/>
      <c r="G949" s="185"/>
      <c r="H949" s="82"/>
      <c r="I949" s="185"/>
      <c r="J949" s="82"/>
      <c r="K949" s="186"/>
      <c r="L949" s="187"/>
      <c r="M949" s="188" t="str">
        <f>IF(ISBLANK(E949),"",IF(E949&lt;&gt;"VULA Basis","Ikke viktig",IF(ISNUMBER(MATCH(D949,Postnummer!A:A,0)),VLOOKUP(D949,Postnummer!A:D,4,0),"Distrikt")))</f>
        <v/>
      </c>
      <c r="N949" s="188">
        <f t="shared" si="72"/>
        <v>0</v>
      </c>
      <c r="O949" s="188">
        <f t="shared" si="73"/>
        <v>0</v>
      </c>
      <c r="P949" s="189" t="str">
        <f t="shared" si="74"/>
        <v/>
      </c>
      <c r="Q949" s="182" t="e">
        <f>MATCH(P949,'SLA-parameter DRIFT'!$2:$2,0)</f>
        <v>#N/A</v>
      </c>
      <c r="R949" s="182" t="e">
        <f ca="1">MATCH(TIME(HOUR(H949),MINUTE(H949),SECOND(H949)),OFFSET('SLA-parameter DRIFT'!$A$1,0,Q949-1,1000,1))</f>
        <v>#N/A</v>
      </c>
      <c r="S949" s="190" t="e">
        <f ca="1">DATE(YEAR(T949),MONTH(T949),DAY(T949))
+VLOOKUP(TIME(HOUR(T949),MINUTE(T949)-1,0),OFFSET('SLA-parameter DRIFT'!$A$1,2,Q949-1,4,3),3)
+VLOOKUP(TIME(HOUR(T949),MINUTE(T949)-1,0),OFFSET('SLA-parameter DRIFT'!$A$1,2,Q949-1,4,3),2)</f>
        <v>#N/A</v>
      </c>
      <c r="T949" s="191" t="e">
        <f ca="1">VLOOKUP(DATE(YEAR(G949),MONTH(G949),DAY(G949)),Virkedager!C:G,2,0)+
IF(VLOOKUP(DATE(YEAR(G949),MONTH(G949),DAY(G949)),Virkedager!C:G,2,0)=DATE(YEAR(G949),MONTH(G949),DAY(G949)),OFFSET('SLA-parameter DRIFT'!$A$1,R949,Q949-1),OFFSET('SLA-parameter DRIFT'!$A$1,3,Q949-1))</f>
        <v>#N/A</v>
      </c>
      <c r="U949" s="182" t="e">
        <f t="shared" ca="1" si="75"/>
        <v>#N/A</v>
      </c>
      <c r="V949" s="92" t="str">
        <f t="shared" si="71"/>
        <v/>
      </c>
      <c r="W949" s="192"/>
      <c r="Y949" s="193"/>
      <c r="Z949" s="193"/>
    </row>
    <row r="950" spans="2:26" s="60" customFormat="1" ht="15" x14ac:dyDescent="0.25">
      <c r="B950" s="183"/>
      <c r="C950" s="184"/>
      <c r="D950" s="80"/>
      <c r="E950" s="81"/>
      <c r="F950" s="86"/>
      <c r="G950" s="185"/>
      <c r="H950" s="82"/>
      <c r="I950" s="185"/>
      <c r="J950" s="82"/>
      <c r="K950" s="186"/>
      <c r="L950" s="187"/>
      <c r="M950" s="188" t="str">
        <f>IF(ISBLANK(E950),"",IF(E950&lt;&gt;"VULA Basis","Ikke viktig",IF(ISNUMBER(MATCH(D950,Postnummer!A:A,0)),VLOOKUP(D950,Postnummer!A:D,4,0),"Distrikt")))</f>
        <v/>
      </c>
      <c r="N950" s="188">
        <f t="shared" si="72"/>
        <v>0</v>
      </c>
      <c r="O950" s="188">
        <f t="shared" si="73"/>
        <v>0</v>
      </c>
      <c r="P950" s="189" t="str">
        <f t="shared" si="74"/>
        <v/>
      </c>
      <c r="Q950" s="182" t="e">
        <f>MATCH(P950,'SLA-parameter DRIFT'!$2:$2,0)</f>
        <v>#N/A</v>
      </c>
      <c r="R950" s="182" t="e">
        <f ca="1">MATCH(TIME(HOUR(H950),MINUTE(H950),SECOND(H950)),OFFSET('SLA-parameter DRIFT'!$A$1,0,Q950-1,1000,1))</f>
        <v>#N/A</v>
      </c>
      <c r="S950" s="190" t="e">
        <f ca="1">DATE(YEAR(T950),MONTH(T950),DAY(T950))
+VLOOKUP(TIME(HOUR(T950),MINUTE(T950)-1,0),OFFSET('SLA-parameter DRIFT'!$A$1,2,Q950-1,4,3),3)
+VLOOKUP(TIME(HOUR(T950),MINUTE(T950)-1,0),OFFSET('SLA-parameter DRIFT'!$A$1,2,Q950-1,4,3),2)</f>
        <v>#N/A</v>
      </c>
      <c r="T950" s="191" t="e">
        <f ca="1">VLOOKUP(DATE(YEAR(G950),MONTH(G950),DAY(G950)),Virkedager!C:G,2,0)+
IF(VLOOKUP(DATE(YEAR(G950),MONTH(G950),DAY(G950)),Virkedager!C:G,2,0)=DATE(YEAR(G950),MONTH(G950),DAY(G950)),OFFSET('SLA-parameter DRIFT'!$A$1,R950,Q950-1),OFFSET('SLA-parameter DRIFT'!$A$1,3,Q950-1))</f>
        <v>#N/A</v>
      </c>
      <c r="U950" s="182" t="e">
        <f t="shared" ca="1" si="75"/>
        <v>#N/A</v>
      </c>
      <c r="V950" s="92" t="str">
        <f t="shared" si="71"/>
        <v/>
      </c>
      <c r="W950" s="192"/>
      <c r="Y950" s="193"/>
      <c r="Z950" s="193"/>
    </row>
    <row r="951" spans="2:26" s="60" customFormat="1" ht="15" x14ac:dyDescent="0.25">
      <c r="B951" s="183"/>
      <c r="C951" s="184"/>
      <c r="D951" s="80"/>
      <c r="E951" s="81"/>
      <c r="F951" s="86"/>
      <c r="G951" s="185"/>
      <c r="H951" s="82"/>
      <c r="I951" s="185"/>
      <c r="J951" s="82"/>
      <c r="K951" s="186"/>
      <c r="L951" s="187"/>
      <c r="M951" s="188" t="str">
        <f>IF(ISBLANK(E951),"",IF(E951&lt;&gt;"VULA Basis","Ikke viktig",IF(ISNUMBER(MATCH(D951,Postnummer!A:A,0)),VLOOKUP(D951,Postnummer!A:D,4,0),"Distrikt")))</f>
        <v/>
      </c>
      <c r="N951" s="188">
        <f t="shared" si="72"/>
        <v>0</v>
      </c>
      <c r="O951" s="188">
        <f t="shared" si="73"/>
        <v>0</v>
      </c>
      <c r="P951" s="189" t="str">
        <f t="shared" si="74"/>
        <v/>
      </c>
      <c r="Q951" s="182" t="e">
        <f>MATCH(P951,'SLA-parameter DRIFT'!$2:$2,0)</f>
        <v>#N/A</v>
      </c>
      <c r="R951" s="182" t="e">
        <f ca="1">MATCH(TIME(HOUR(H951),MINUTE(H951),SECOND(H951)),OFFSET('SLA-parameter DRIFT'!$A$1,0,Q951-1,1000,1))</f>
        <v>#N/A</v>
      </c>
      <c r="S951" s="190" t="e">
        <f ca="1">DATE(YEAR(T951),MONTH(T951),DAY(T951))
+VLOOKUP(TIME(HOUR(T951),MINUTE(T951)-1,0),OFFSET('SLA-parameter DRIFT'!$A$1,2,Q951-1,4,3),3)
+VLOOKUP(TIME(HOUR(T951),MINUTE(T951)-1,0),OFFSET('SLA-parameter DRIFT'!$A$1,2,Q951-1,4,3),2)</f>
        <v>#N/A</v>
      </c>
      <c r="T951" s="191" t="e">
        <f ca="1">VLOOKUP(DATE(YEAR(G951),MONTH(G951),DAY(G951)),Virkedager!C:G,2,0)+
IF(VLOOKUP(DATE(YEAR(G951),MONTH(G951),DAY(G951)),Virkedager!C:G,2,0)=DATE(YEAR(G951),MONTH(G951),DAY(G951)),OFFSET('SLA-parameter DRIFT'!$A$1,R951,Q951-1),OFFSET('SLA-parameter DRIFT'!$A$1,3,Q951-1))</f>
        <v>#N/A</v>
      </c>
      <c r="U951" s="182" t="e">
        <f t="shared" ca="1" si="75"/>
        <v>#N/A</v>
      </c>
      <c r="V951" s="92" t="str">
        <f t="shared" si="71"/>
        <v/>
      </c>
      <c r="W951" s="192"/>
      <c r="Y951" s="193"/>
      <c r="Z951" s="193"/>
    </row>
    <row r="952" spans="2:26" s="60" customFormat="1" ht="15" x14ac:dyDescent="0.25">
      <c r="B952" s="183"/>
      <c r="C952" s="184"/>
      <c r="D952" s="80"/>
      <c r="E952" s="81"/>
      <c r="F952" s="86"/>
      <c r="G952" s="185"/>
      <c r="H952" s="82"/>
      <c r="I952" s="185"/>
      <c r="J952" s="82"/>
      <c r="K952" s="186"/>
      <c r="L952" s="187"/>
      <c r="M952" s="188" t="str">
        <f>IF(ISBLANK(E952),"",IF(E952&lt;&gt;"VULA Basis","Ikke viktig",IF(ISNUMBER(MATCH(D952,Postnummer!A:A,0)),VLOOKUP(D952,Postnummer!A:D,4,0),"Distrikt")))</f>
        <v/>
      </c>
      <c r="N952" s="188">
        <f t="shared" si="72"/>
        <v>0</v>
      </c>
      <c r="O952" s="188">
        <f t="shared" si="73"/>
        <v>0</v>
      </c>
      <c r="P952" s="189" t="str">
        <f t="shared" si="74"/>
        <v/>
      </c>
      <c r="Q952" s="182" t="e">
        <f>MATCH(P952,'SLA-parameter DRIFT'!$2:$2,0)</f>
        <v>#N/A</v>
      </c>
      <c r="R952" s="182" t="e">
        <f ca="1">MATCH(TIME(HOUR(H952),MINUTE(H952),SECOND(H952)),OFFSET('SLA-parameter DRIFT'!$A$1,0,Q952-1,1000,1))</f>
        <v>#N/A</v>
      </c>
      <c r="S952" s="190" t="e">
        <f ca="1">DATE(YEAR(T952),MONTH(T952),DAY(T952))
+VLOOKUP(TIME(HOUR(T952),MINUTE(T952)-1,0),OFFSET('SLA-parameter DRIFT'!$A$1,2,Q952-1,4,3),3)
+VLOOKUP(TIME(HOUR(T952),MINUTE(T952)-1,0),OFFSET('SLA-parameter DRIFT'!$A$1,2,Q952-1,4,3),2)</f>
        <v>#N/A</v>
      </c>
      <c r="T952" s="191" t="e">
        <f ca="1">VLOOKUP(DATE(YEAR(G952),MONTH(G952),DAY(G952)),Virkedager!C:G,2,0)+
IF(VLOOKUP(DATE(YEAR(G952),MONTH(G952),DAY(G952)),Virkedager!C:G,2,0)=DATE(YEAR(G952),MONTH(G952),DAY(G952)),OFFSET('SLA-parameter DRIFT'!$A$1,R952,Q952-1),OFFSET('SLA-parameter DRIFT'!$A$1,3,Q952-1))</f>
        <v>#N/A</v>
      </c>
      <c r="U952" s="182" t="e">
        <f t="shared" ca="1" si="75"/>
        <v>#N/A</v>
      </c>
      <c r="V952" s="92" t="str">
        <f t="shared" si="71"/>
        <v/>
      </c>
      <c r="W952" s="192"/>
      <c r="Y952" s="193"/>
      <c r="Z952" s="193"/>
    </row>
    <row r="953" spans="2:26" s="60" customFormat="1" ht="15" x14ac:dyDescent="0.25">
      <c r="B953" s="183"/>
      <c r="C953" s="184"/>
      <c r="D953" s="80"/>
      <c r="E953" s="81"/>
      <c r="F953" s="86"/>
      <c r="G953" s="185"/>
      <c r="H953" s="82"/>
      <c r="I953" s="185"/>
      <c r="J953" s="82"/>
      <c r="K953" s="186"/>
      <c r="L953" s="187"/>
      <c r="M953" s="188" t="str">
        <f>IF(ISBLANK(E953),"",IF(E953&lt;&gt;"VULA Basis","Ikke viktig",IF(ISNUMBER(MATCH(D953,Postnummer!A:A,0)),VLOOKUP(D953,Postnummer!A:D,4,0),"Distrikt")))</f>
        <v/>
      </c>
      <c r="N953" s="188">
        <f t="shared" si="72"/>
        <v>0</v>
      </c>
      <c r="O953" s="188">
        <f t="shared" si="73"/>
        <v>0</v>
      </c>
      <c r="P953" s="189" t="str">
        <f t="shared" si="74"/>
        <v/>
      </c>
      <c r="Q953" s="182" t="e">
        <f>MATCH(P953,'SLA-parameter DRIFT'!$2:$2,0)</f>
        <v>#N/A</v>
      </c>
      <c r="R953" s="182" t="e">
        <f ca="1">MATCH(TIME(HOUR(H953),MINUTE(H953),SECOND(H953)),OFFSET('SLA-parameter DRIFT'!$A$1,0,Q953-1,1000,1))</f>
        <v>#N/A</v>
      </c>
      <c r="S953" s="190" t="e">
        <f ca="1">DATE(YEAR(T953),MONTH(T953),DAY(T953))
+VLOOKUP(TIME(HOUR(T953),MINUTE(T953)-1,0),OFFSET('SLA-parameter DRIFT'!$A$1,2,Q953-1,4,3),3)
+VLOOKUP(TIME(HOUR(T953),MINUTE(T953)-1,0),OFFSET('SLA-parameter DRIFT'!$A$1,2,Q953-1,4,3),2)</f>
        <v>#N/A</v>
      </c>
      <c r="T953" s="191" t="e">
        <f ca="1">VLOOKUP(DATE(YEAR(G953),MONTH(G953),DAY(G953)),Virkedager!C:G,2,0)+
IF(VLOOKUP(DATE(YEAR(G953),MONTH(G953),DAY(G953)),Virkedager!C:G,2,0)=DATE(YEAR(G953),MONTH(G953),DAY(G953)),OFFSET('SLA-parameter DRIFT'!$A$1,R953,Q953-1),OFFSET('SLA-parameter DRIFT'!$A$1,3,Q953-1))</f>
        <v>#N/A</v>
      </c>
      <c r="U953" s="182" t="e">
        <f t="shared" ca="1" si="75"/>
        <v>#N/A</v>
      </c>
      <c r="V953" s="92" t="str">
        <f t="shared" si="71"/>
        <v/>
      </c>
      <c r="W953" s="192"/>
      <c r="Y953" s="193"/>
      <c r="Z953" s="193"/>
    </row>
    <row r="954" spans="2:26" s="60" customFormat="1" ht="15" x14ac:dyDescent="0.25">
      <c r="B954" s="183"/>
      <c r="C954" s="184"/>
      <c r="D954" s="80"/>
      <c r="E954" s="81"/>
      <c r="F954" s="86"/>
      <c r="G954" s="185"/>
      <c r="H954" s="82"/>
      <c r="I954" s="185"/>
      <c r="J954" s="82"/>
      <c r="K954" s="186"/>
      <c r="L954" s="187"/>
      <c r="M954" s="188" t="str">
        <f>IF(ISBLANK(E954),"",IF(E954&lt;&gt;"VULA Basis","Ikke viktig",IF(ISNUMBER(MATCH(D954,Postnummer!A:A,0)),VLOOKUP(D954,Postnummer!A:D,4,0),"Distrikt")))</f>
        <v/>
      </c>
      <c r="N954" s="188">
        <f t="shared" si="72"/>
        <v>0</v>
      </c>
      <c r="O954" s="188">
        <f t="shared" si="73"/>
        <v>0</v>
      </c>
      <c r="P954" s="189" t="str">
        <f t="shared" si="74"/>
        <v/>
      </c>
      <c r="Q954" s="182" t="e">
        <f>MATCH(P954,'SLA-parameter DRIFT'!$2:$2,0)</f>
        <v>#N/A</v>
      </c>
      <c r="R954" s="182" t="e">
        <f ca="1">MATCH(TIME(HOUR(H954),MINUTE(H954),SECOND(H954)),OFFSET('SLA-parameter DRIFT'!$A$1,0,Q954-1,1000,1))</f>
        <v>#N/A</v>
      </c>
      <c r="S954" s="190" t="e">
        <f ca="1">DATE(YEAR(T954),MONTH(T954),DAY(T954))
+VLOOKUP(TIME(HOUR(T954),MINUTE(T954)-1,0),OFFSET('SLA-parameter DRIFT'!$A$1,2,Q954-1,4,3),3)
+VLOOKUP(TIME(HOUR(T954),MINUTE(T954)-1,0),OFFSET('SLA-parameter DRIFT'!$A$1,2,Q954-1,4,3),2)</f>
        <v>#N/A</v>
      </c>
      <c r="T954" s="191" t="e">
        <f ca="1">VLOOKUP(DATE(YEAR(G954),MONTH(G954),DAY(G954)),Virkedager!C:G,2,0)+
IF(VLOOKUP(DATE(YEAR(G954),MONTH(G954),DAY(G954)),Virkedager!C:G,2,0)=DATE(YEAR(G954),MONTH(G954),DAY(G954)),OFFSET('SLA-parameter DRIFT'!$A$1,R954,Q954-1),OFFSET('SLA-parameter DRIFT'!$A$1,3,Q954-1))</f>
        <v>#N/A</v>
      </c>
      <c r="U954" s="182" t="e">
        <f t="shared" ca="1" si="75"/>
        <v>#N/A</v>
      </c>
      <c r="V954" s="92" t="str">
        <f t="shared" si="71"/>
        <v/>
      </c>
      <c r="W954" s="192"/>
      <c r="Y954" s="193"/>
      <c r="Z954" s="193"/>
    </row>
    <row r="955" spans="2:26" s="60" customFormat="1" ht="15" x14ac:dyDescent="0.25">
      <c r="B955" s="183"/>
      <c r="C955" s="184"/>
      <c r="D955" s="80"/>
      <c r="E955" s="81"/>
      <c r="F955" s="86"/>
      <c r="G955" s="185"/>
      <c r="H955" s="82"/>
      <c r="I955" s="185"/>
      <c r="J955" s="82"/>
      <c r="K955" s="186"/>
      <c r="L955" s="187"/>
      <c r="M955" s="188" t="str">
        <f>IF(ISBLANK(E955),"",IF(E955&lt;&gt;"VULA Basis","Ikke viktig",IF(ISNUMBER(MATCH(D955,Postnummer!A:A,0)),VLOOKUP(D955,Postnummer!A:D,4,0),"Distrikt")))</f>
        <v/>
      </c>
      <c r="N955" s="188">
        <f t="shared" si="72"/>
        <v>0</v>
      </c>
      <c r="O955" s="188">
        <f t="shared" si="73"/>
        <v>0</v>
      </c>
      <c r="P955" s="189" t="str">
        <f t="shared" si="74"/>
        <v/>
      </c>
      <c r="Q955" s="182" t="e">
        <f>MATCH(P955,'SLA-parameter DRIFT'!$2:$2,0)</f>
        <v>#N/A</v>
      </c>
      <c r="R955" s="182" t="e">
        <f ca="1">MATCH(TIME(HOUR(H955),MINUTE(H955),SECOND(H955)),OFFSET('SLA-parameter DRIFT'!$A$1,0,Q955-1,1000,1))</f>
        <v>#N/A</v>
      </c>
      <c r="S955" s="190" t="e">
        <f ca="1">DATE(YEAR(T955),MONTH(T955),DAY(T955))
+VLOOKUP(TIME(HOUR(T955),MINUTE(T955)-1,0),OFFSET('SLA-parameter DRIFT'!$A$1,2,Q955-1,4,3),3)
+VLOOKUP(TIME(HOUR(T955),MINUTE(T955)-1,0),OFFSET('SLA-parameter DRIFT'!$A$1,2,Q955-1,4,3),2)</f>
        <v>#N/A</v>
      </c>
      <c r="T955" s="191" t="e">
        <f ca="1">VLOOKUP(DATE(YEAR(G955),MONTH(G955),DAY(G955)),Virkedager!C:G,2,0)+
IF(VLOOKUP(DATE(YEAR(G955),MONTH(G955),DAY(G955)),Virkedager!C:G,2,0)=DATE(YEAR(G955),MONTH(G955),DAY(G955)),OFFSET('SLA-parameter DRIFT'!$A$1,R955,Q955-1),OFFSET('SLA-parameter DRIFT'!$A$1,3,Q955-1))</f>
        <v>#N/A</v>
      </c>
      <c r="U955" s="182" t="e">
        <f t="shared" ca="1" si="75"/>
        <v>#N/A</v>
      </c>
      <c r="V955" s="92" t="str">
        <f t="shared" si="71"/>
        <v/>
      </c>
      <c r="W955" s="192"/>
      <c r="Y955" s="193"/>
      <c r="Z955" s="193"/>
    </row>
    <row r="956" spans="2:26" s="60" customFormat="1" ht="15" x14ac:dyDescent="0.25">
      <c r="B956" s="183"/>
      <c r="C956" s="184"/>
      <c r="D956" s="80"/>
      <c r="E956" s="81"/>
      <c r="F956" s="86"/>
      <c r="G956" s="185"/>
      <c r="H956" s="82"/>
      <c r="I956" s="185"/>
      <c r="J956" s="82"/>
      <c r="K956" s="186"/>
      <c r="L956" s="187"/>
      <c r="M956" s="188" t="str">
        <f>IF(ISBLANK(E956),"",IF(E956&lt;&gt;"VULA Basis","Ikke viktig",IF(ISNUMBER(MATCH(D956,Postnummer!A:A,0)),VLOOKUP(D956,Postnummer!A:D,4,0),"Distrikt")))</f>
        <v/>
      </c>
      <c r="N956" s="188">
        <f t="shared" si="72"/>
        <v>0</v>
      </c>
      <c r="O956" s="188">
        <f t="shared" si="73"/>
        <v>0</v>
      </c>
      <c r="P956" s="189" t="str">
        <f t="shared" si="74"/>
        <v/>
      </c>
      <c r="Q956" s="182" t="e">
        <f>MATCH(P956,'SLA-parameter DRIFT'!$2:$2,0)</f>
        <v>#N/A</v>
      </c>
      <c r="R956" s="182" t="e">
        <f ca="1">MATCH(TIME(HOUR(H956),MINUTE(H956),SECOND(H956)),OFFSET('SLA-parameter DRIFT'!$A$1,0,Q956-1,1000,1))</f>
        <v>#N/A</v>
      </c>
      <c r="S956" s="190" t="e">
        <f ca="1">DATE(YEAR(T956),MONTH(T956),DAY(T956))
+VLOOKUP(TIME(HOUR(T956),MINUTE(T956)-1,0),OFFSET('SLA-parameter DRIFT'!$A$1,2,Q956-1,4,3),3)
+VLOOKUP(TIME(HOUR(T956),MINUTE(T956)-1,0),OFFSET('SLA-parameter DRIFT'!$A$1,2,Q956-1,4,3),2)</f>
        <v>#N/A</v>
      </c>
      <c r="T956" s="191" t="e">
        <f ca="1">VLOOKUP(DATE(YEAR(G956),MONTH(G956),DAY(G956)),Virkedager!C:G,2,0)+
IF(VLOOKUP(DATE(YEAR(G956),MONTH(G956),DAY(G956)),Virkedager!C:G,2,0)=DATE(YEAR(G956),MONTH(G956),DAY(G956)),OFFSET('SLA-parameter DRIFT'!$A$1,R956,Q956-1),OFFSET('SLA-parameter DRIFT'!$A$1,3,Q956-1))</f>
        <v>#N/A</v>
      </c>
      <c r="U956" s="182" t="e">
        <f t="shared" ca="1" si="75"/>
        <v>#N/A</v>
      </c>
      <c r="V956" s="92" t="str">
        <f t="shared" si="71"/>
        <v/>
      </c>
      <c r="W956" s="192"/>
      <c r="Y956" s="193"/>
      <c r="Z956" s="193"/>
    </row>
    <row r="957" spans="2:26" s="60" customFormat="1" ht="15" x14ac:dyDescent="0.25">
      <c r="B957" s="183"/>
      <c r="C957" s="184"/>
      <c r="D957" s="80"/>
      <c r="E957" s="81"/>
      <c r="F957" s="86"/>
      <c r="G957" s="185"/>
      <c r="H957" s="82"/>
      <c r="I957" s="185"/>
      <c r="J957" s="82"/>
      <c r="K957" s="186"/>
      <c r="L957" s="187"/>
      <c r="M957" s="188" t="str">
        <f>IF(ISBLANK(E957),"",IF(E957&lt;&gt;"VULA Basis","Ikke viktig",IF(ISNUMBER(MATCH(D957,Postnummer!A:A,0)),VLOOKUP(D957,Postnummer!A:D,4,0),"Distrikt")))</f>
        <v/>
      </c>
      <c r="N957" s="188">
        <f t="shared" si="72"/>
        <v>0</v>
      </c>
      <c r="O957" s="188">
        <f t="shared" si="73"/>
        <v>0</v>
      </c>
      <c r="P957" s="189" t="str">
        <f t="shared" si="74"/>
        <v/>
      </c>
      <c r="Q957" s="182" t="e">
        <f>MATCH(P957,'SLA-parameter DRIFT'!$2:$2,0)</f>
        <v>#N/A</v>
      </c>
      <c r="R957" s="182" t="e">
        <f ca="1">MATCH(TIME(HOUR(H957),MINUTE(H957),SECOND(H957)),OFFSET('SLA-parameter DRIFT'!$A$1,0,Q957-1,1000,1))</f>
        <v>#N/A</v>
      </c>
      <c r="S957" s="190" t="e">
        <f ca="1">DATE(YEAR(T957),MONTH(T957),DAY(T957))
+VLOOKUP(TIME(HOUR(T957),MINUTE(T957)-1,0),OFFSET('SLA-parameter DRIFT'!$A$1,2,Q957-1,4,3),3)
+VLOOKUP(TIME(HOUR(T957),MINUTE(T957)-1,0),OFFSET('SLA-parameter DRIFT'!$A$1,2,Q957-1,4,3),2)</f>
        <v>#N/A</v>
      </c>
      <c r="T957" s="191" t="e">
        <f ca="1">VLOOKUP(DATE(YEAR(G957),MONTH(G957),DAY(G957)),Virkedager!C:G,2,0)+
IF(VLOOKUP(DATE(YEAR(G957),MONTH(G957),DAY(G957)),Virkedager!C:G,2,0)=DATE(YEAR(G957),MONTH(G957),DAY(G957)),OFFSET('SLA-parameter DRIFT'!$A$1,R957,Q957-1),OFFSET('SLA-parameter DRIFT'!$A$1,3,Q957-1))</f>
        <v>#N/A</v>
      </c>
      <c r="U957" s="182" t="e">
        <f t="shared" ca="1" si="75"/>
        <v>#N/A</v>
      </c>
      <c r="V957" s="92" t="str">
        <f t="shared" si="71"/>
        <v/>
      </c>
      <c r="W957" s="192"/>
      <c r="Y957" s="193"/>
      <c r="Z957" s="193"/>
    </row>
    <row r="958" spans="2:26" s="60" customFormat="1" ht="15" x14ac:dyDescent="0.25">
      <c r="B958" s="183"/>
      <c r="C958" s="184"/>
      <c r="D958" s="80"/>
      <c r="E958" s="81"/>
      <c r="F958" s="86"/>
      <c r="G958" s="185"/>
      <c r="H958" s="82"/>
      <c r="I958" s="185"/>
      <c r="J958" s="82"/>
      <c r="K958" s="186"/>
      <c r="L958" s="187"/>
      <c r="M958" s="188" t="str">
        <f>IF(ISBLANK(E958),"",IF(E958&lt;&gt;"VULA Basis","Ikke viktig",IF(ISNUMBER(MATCH(D958,Postnummer!A:A,0)),VLOOKUP(D958,Postnummer!A:D,4,0),"Distrikt")))</f>
        <v/>
      </c>
      <c r="N958" s="188">
        <f t="shared" si="72"/>
        <v>0</v>
      </c>
      <c r="O958" s="188">
        <f t="shared" si="73"/>
        <v>0</v>
      </c>
      <c r="P958" s="189" t="str">
        <f t="shared" si="74"/>
        <v/>
      </c>
      <c r="Q958" s="182" t="e">
        <f>MATCH(P958,'SLA-parameter DRIFT'!$2:$2,0)</f>
        <v>#N/A</v>
      </c>
      <c r="R958" s="182" t="e">
        <f ca="1">MATCH(TIME(HOUR(H958),MINUTE(H958),SECOND(H958)),OFFSET('SLA-parameter DRIFT'!$A$1,0,Q958-1,1000,1))</f>
        <v>#N/A</v>
      </c>
      <c r="S958" s="190" t="e">
        <f ca="1">DATE(YEAR(T958),MONTH(T958),DAY(T958))
+VLOOKUP(TIME(HOUR(T958),MINUTE(T958)-1,0),OFFSET('SLA-parameter DRIFT'!$A$1,2,Q958-1,4,3),3)
+VLOOKUP(TIME(HOUR(T958),MINUTE(T958)-1,0),OFFSET('SLA-parameter DRIFT'!$A$1,2,Q958-1,4,3),2)</f>
        <v>#N/A</v>
      </c>
      <c r="T958" s="191" t="e">
        <f ca="1">VLOOKUP(DATE(YEAR(G958),MONTH(G958),DAY(G958)),Virkedager!C:G,2,0)+
IF(VLOOKUP(DATE(YEAR(G958),MONTH(G958),DAY(G958)),Virkedager!C:G,2,0)=DATE(YEAR(G958),MONTH(G958),DAY(G958)),OFFSET('SLA-parameter DRIFT'!$A$1,R958,Q958-1),OFFSET('SLA-parameter DRIFT'!$A$1,3,Q958-1))</f>
        <v>#N/A</v>
      </c>
      <c r="U958" s="182" t="e">
        <f t="shared" ca="1" si="75"/>
        <v>#N/A</v>
      </c>
      <c r="V958" s="92" t="str">
        <f t="shared" si="71"/>
        <v/>
      </c>
      <c r="W958" s="192"/>
      <c r="Y958" s="193"/>
      <c r="Z958" s="193"/>
    </row>
    <row r="959" spans="2:26" s="60" customFormat="1" ht="15" x14ac:dyDescent="0.25">
      <c r="B959" s="183"/>
      <c r="C959" s="184"/>
      <c r="D959" s="80"/>
      <c r="E959" s="81"/>
      <c r="F959" s="86"/>
      <c r="G959" s="185"/>
      <c r="H959" s="82"/>
      <c r="I959" s="185"/>
      <c r="J959" s="82"/>
      <c r="K959" s="186"/>
      <c r="L959" s="187"/>
      <c r="M959" s="188" t="str">
        <f>IF(ISBLANK(E959),"",IF(E959&lt;&gt;"VULA Basis","Ikke viktig",IF(ISNUMBER(MATCH(D959,Postnummer!A:A,0)),VLOOKUP(D959,Postnummer!A:D,4,0),"Distrikt")))</f>
        <v/>
      </c>
      <c r="N959" s="188">
        <f t="shared" si="72"/>
        <v>0</v>
      </c>
      <c r="O959" s="188">
        <f t="shared" si="73"/>
        <v>0</v>
      </c>
      <c r="P959" s="189" t="str">
        <f t="shared" si="74"/>
        <v/>
      </c>
      <c r="Q959" s="182" t="e">
        <f>MATCH(P959,'SLA-parameter DRIFT'!$2:$2,0)</f>
        <v>#N/A</v>
      </c>
      <c r="R959" s="182" t="e">
        <f ca="1">MATCH(TIME(HOUR(H959),MINUTE(H959),SECOND(H959)),OFFSET('SLA-parameter DRIFT'!$A$1,0,Q959-1,1000,1))</f>
        <v>#N/A</v>
      </c>
      <c r="S959" s="190" t="e">
        <f ca="1">DATE(YEAR(T959),MONTH(T959),DAY(T959))
+VLOOKUP(TIME(HOUR(T959),MINUTE(T959)-1,0),OFFSET('SLA-parameter DRIFT'!$A$1,2,Q959-1,4,3),3)
+VLOOKUP(TIME(HOUR(T959),MINUTE(T959)-1,0),OFFSET('SLA-parameter DRIFT'!$A$1,2,Q959-1,4,3),2)</f>
        <v>#N/A</v>
      </c>
      <c r="T959" s="191" t="e">
        <f ca="1">VLOOKUP(DATE(YEAR(G959),MONTH(G959),DAY(G959)),Virkedager!C:G,2,0)+
IF(VLOOKUP(DATE(YEAR(G959),MONTH(G959),DAY(G959)),Virkedager!C:G,2,0)=DATE(YEAR(G959),MONTH(G959),DAY(G959)),OFFSET('SLA-parameter DRIFT'!$A$1,R959,Q959-1),OFFSET('SLA-parameter DRIFT'!$A$1,3,Q959-1))</f>
        <v>#N/A</v>
      </c>
      <c r="U959" s="182" t="e">
        <f t="shared" ca="1" si="75"/>
        <v>#N/A</v>
      </c>
      <c r="V959" s="92" t="str">
        <f t="shared" si="71"/>
        <v/>
      </c>
      <c r="W959" s="192"/>
      <c r="Y959" s="193"/>
      <c r="Z959" s="193"/>
    </row>
    <row r="960" spans="2:26" s="60" customFormat="1" ht="15" x14ac:dyDescent="0.25">
      <c r="B960" s="183"/>
      <c r="C960" s="184"/>
      <c r="D960" s="80"/>
      <c r="E960" s="81"/>
      <c r="F960" s="86"/>
      <c r="G960" s="185"/>
      <c r="H960" s="82"/>
      <c r="I960" s="185"/>
      <c r="J960" s="82"/>
      <c r="K960" s="186"/>
      <c r="L960" s="187"/>
      <c r="M960" s="188" t="str">
        <f>IF(ISBLANK(E960),"",IF(E960&lt;&gt;"VULA Basis","Ikke viktig",IF(ISNUMBER(MATCH(D960,Postnummer!A:A,0)),VLOOKUP(D960,Postnummer!A:D,4,0),"Distrikt")))</f>
        <v/>
      </c>
      <c r="N960" s="188">
        <f t="shared" si="72"/>
        <v>0</v>
      </c>
      <c r="O960" s="188">
        <f t="shared" si="73"/>
        <v>0</v>
      </c>
      <c r="P960" s="189" t="str">
        <f t="shared" si="74"/>
        <v/>
      </c>
      <c r="Q960" s="182" t="e">
        <f>MATCH(P960,'SLA-parameter DRIFT'!$2:$2,0)</f>
        <v>#N/A</v>
      </c>
      <c r="R960" s="182" t="e">
        <f ca="1">MATCH(TIME(HOUR(H960),MINUTE(H960),SECOND(H960)),OFFSET('SLA-parameter DRIFT'!$A$1,0,Q960-1,1000,1))</f>
        <v>#N/A</v>
      </c>
      <c r="S960" s="190" t="e">
        <f ca="1">DATE(YEAR(T960),MONTH(T960),DAY(T960))
+VLOOKUP(TIME(HOUR(T960),MINUTE(T960)-1,0),OFFSET('SLA-parameter DRIFT'!$A$1,2,Q960-1,4,3),3)
+VLOOKUP(TIME(HOUR(T960),MINUTE(T960)-1,0),OFFSET('SLA-parameter DRIFT'!$A$1,2,Q960-1,4,3),2)</f>
        <v>#N/A</v>
      </c>
      <c r="T960" s="191" t="e">
        <f ca="1">VLOOKUP(DATE(YEAR(G960),MONTH(G960),DAY(G960)),Virkedager!C:G,2,0)+
IF(VLOOKUP(DATE(YEAR(G960),MONTH(G960),DAY(G960)),Virkedager!C:G,2,0)=DATE(YEAR(G960),MONTH(G960),DAY(G960)),OFFSET('SLA-parameter DRIFT'!$A$1,R960,Q960-1),OFFSET('SLA-parameter DRIFT'!$A$1,3,Q960-1))</f>
        <v>#N/A</v>
      </c>
      <c r="U960" s="182" t="e">
        <f t="shared" ca="1" si="75"/>
        <v>#N/A</v>
      </c>
      <c r="V960" s="92" t="str">
        <f t="shared" si="71"/>
        <v/>
      </c>
      <c r="W960" s="192"/>
      <c r="Y960" s="193"/>
      <c r="Z960" s="193"/>
    </row>
    <row r="961" spans="2:26" s="60" customFormat="1" ht="15" x14ac:dyDescent="0.25">
      <c r="B961" s="183"/>
      <c r="C961" s="184"/>
      <c r="D961" s="80"/>
      <c r="E961" s="81"/>
      <c r="F961" s="86"/>
      <c r="G961" s="185"/>
      <c r="H961" s="82"/>
      <c r="I961" s="185"/>
      <c r="J961" s="82"/>
      <c r="K961" s="186"/>
      <c r="L961" s="187"/>
      <c r="M961" s="188" t="str">
        <f>IF(ISBLANK(E961),"",IF(E961&lt;&gt;"VULA Basis","Ikke viktig",IF(ISNUMBER(MATCH(D961,Postnummer!A:A,0)),VLOOKUP(D961,Postnummer!A:D,4,0),"Distrikt")))</f>
        <v/>
      </c>
      <c r="N961" s="188">
        <f t="shared" si="72"/>
        <v>0</v>
      </c>
      <c r="O961" s="188">
        <f t="shared" si="73"/>
        <v>0</v>
      </c>
      <c r="P961" s="189" t="str">
        <f t="shared" si="74"/>
        <v/>
      </c>
      <c r="Q961" s="182" t="e">
        <f>MATCH(P961,'SLA-parameter DRIFT'!$2:$2,0)</f>
        <v>#N/A</v>
      </c>
      <c r="R961" s="182" t="e">
        <f ca="1">MATCH(TIME(HOUR(H961),MINUTE(H961),SECOND(H961)),OFFSET('SLA-parameter DRIFT'!$A$1,0,Q961-1,1000,1))</f>
        <v>#N/A</v>
      </c>
      <c r="S961" s="190" t="e">
        <f ca="1">DATE(YEAR(T961),MONTH(T961),DAY(T961))
+VLOOKUP(TIME(HOUR(T961),MINUTE(T961)-1,0),OFFSET('SLA-parameter DRIFT'!$A$1,2,Q961-1,4,3),3)
+VLOOKUP(TIME(HOUR(T961),MINUTE(T961)-1,0),OFFSET('SLA-parameter DRIFT'!$A$1,2,Q961-1,4,3),2)</f>
        <v>#N/A</v>
      </c>
      <c r="T961" s="191" t="e">
        <f ca="1">VLOOKUP(DATE(YEAR(G961),MONTH(G961),DAY(G961)),Virkedager!C:G,2,0)+
IF(VLOOKUP(DATE(YEAR(G961),MONTH(G961),DAY(G961)),Virkedager!C:G,2,0)=DATE(YEAR(G961),MONTH(G961),DAY(G961)),OFFSET('SLA-parameter DRIFT'!$A$1,R961,Q961-1),OFFSET('SLA-parameter DRIFT'!$A$1,3,Q961-1))</f>
        <v>#N/A</v>
      </c>
      <c r="U961" s="182" t="e">
        <f t="shared" ca="1" si="75"/>
        <v>#N/A</v>
      </c>
      <c r="V961" s="92" t="str">
        <f t="shared" si="71"/>
        <v/>
      </c>
      <c r="W961" s="192"/>
      <c r="Y961" s="193"/>
      <c r="Z961" s="193"/>
    </row>
    <row r="962" spans="2:26" s="60" customFormat="1" ht="15" x14ac:dyDescent="0.25">
      <c r="B962" s="183"/>
      <c r="C962" s="184"/>
      <c r="D962" s="80"/>
      <c r="E962" s="81"/>
      <c r="F962" s="86"/>
      <c r="G962" s="185"/>
      <c r="H962" s="82"/>
      <c r="I962" s="185"/>
      <c r="J962" s="82"/>
      <c r="K962" s="186"/>
      <c r="L962" s="187"/>
      <c r="M962" s="188" t="str">
        <f>IF(ISBLANK(E962),"",IF(E962&lt;&gt;"VULA Basis","Ikke viktig",IF(ISNUMBER(MATCH(D962,Postnummer!A:A,0)),VLOOKUP(D962,Postnummer!A:D,4,0),"Distrikt")))</f>
        <v/>
      </c>
      <c r="N962" s="188">
        <f t="shared" si="72"/>
        <v>0</v>
      </c>
      <c r="O962" s="188">
        <f t="shared" si="73"/>
        <v>0</v>
      </c>
      <c r="P962" s="189" t="str">
        <f t="shared" si="74"/>
        <v/>
      </c>
      <c r="Q962" s="182" t="e">
        <f>MATCH(P962,'SLA-parameter DRIFT'!$2:$2,0)</f>
        <v>#N/A</v>
      </c>
      <c r="R962" s="182" t="e">
        <f ca="1">MATCH(TIME(HOUR(H962),MINUTE(H962),SECOND(H962)),OFFSET('SLA-parameter DRIFT'!$A$1,0,Q962-1,1000,1))</f>
        <v>#N/A</v>
      </c>
      <c r="S962" s="190" t="e">
        <f ca="1">DATE(YEAR(T962),MONTH(T962),DAY(T962))
+VLOOKUP(TIME(HOUR(T962),MINUTE(T962)-1,0),OFFSET('SLA-parameter DRIFT'!$A$1,2,Q962-1,4,3),3)
+VLOOKUP(TIME(HOUR(T962),MINUTE(T962)-1,0),OFFSET('SLA-parameter DRIFT'!$A$1,2,Q962-1,4,3),2)</f>
        <v>#N/A</v>
      </c>
      <c r="T962" s="191" t="e">
        <f ca="1">VLOOKUP(DATE(YEAR(G962),MONTH(G962),DAY(G962)),Virkedager!C:G,2,0)+
IF(VLOOKUP(DATE(YEAR(G962),MONTH(G962),DAY(G962)),Virkedager!C:G,2,0)=DATE(YEAR(G962),MONTH(G962),DAY(G962)),OFFSET('SLA-parameter DRIFT'!$A$1,R962,Q962-1),OFFSET('SLA-parameter DRIFT'!$A$1,3,Q962-1))</f>
        <v>#N/A</v>
      </c>
      <c r="U962" s="182" t="e">
        <f t="shared" ca="1" si="75"/>
        <v>#N/A</v>
      </c>
      <c r="V962" s="92" t="str">
        <f t="shared" si="71"/>
        <v/>
      </c>
      <c r="W962" s="192"/>
      <c r="Y962" s="193"/>
      <c r="Z962" s="193"/>
    </row>
    <row r="963" spans="2:26" s="60" customFormat="1" ht="15" x14ac:dyDescent="0.25">
      <c r="B963" s="183"/>
      <c r="C963" s="184"/>
      <c r="D963" s="80"/>
      <c r="E963" s="81"/>
      <c r="F963" s="86"/>
      <c r="G963" s="185"/>
      <c r="H963" s="82"/>
      <c r="I963" s="185"/>
      <c r="J963" s="82"/>
      <c r="K963" s="186"/>
      <c r="L963" s="187"/>
      <c r="M963" s="188" t="str">
        <f>IF(ISBLANK(E963),"",IF(E963&lt;&gt;"VULA Basis","Ikke viktig",IF(ISNUMBER(MATCH(D963,Postnummer!A:A,0)),VLOOKUP(D963,Postnummer!A:D,4,0),"Distrikt")))</f>
        <v/>
      </c>
      <c r="N963" s="188">
        <f t="shared" si="72"/>
        <v>0</v>
      </c>
      <c r="O963" s="188">
        <f t="shared" si="73"/>
        <v>0</v>
      </c>
      <c r="P963" s="189" t="str">
        <f t="shared" si="74"/>
        <v/>
      </c>
      <c r="Q963" s="182" t="e">
        <f>MATCH(P963,'SLA-parameter DRIFT'!$2:$2,0)</f>
        <v>#N/A</v>
      </c>
      <c r="R963" s="182" t="e">
        <f ca="1">MATCH(TIME(HOUR(H963),MINUTE(H963),SECOND(H963)),OFFSET('SLA-parameter DRIFT'!$A$1,0,Q963-1,1000,1))</f>
        <v>#N/A</v>
      </c>
      <c r="S963" s="190" t="e">
        <f ca="1">DATE(YEAR(T963),MONTH(T963),DAY(T963))
+VLOOKUP(TIME(HOUR(T963),MINUTE(T963)-1,0),OFFSET('SLA-parameter DRIFT'!$A$1,2,Q963-1,4,3),3)
+VLOOKUP(TIME(HOUR(T963),MINUTE(T963)-1,0),OFFSET('SLA-parameter DRIFT'!$A$1,2,Q963-1,4,3),2)</f>
        <v>#N/A</v>
      </c>
      <c r="T963" s="191" t="e">
        <f ca="1">VLOOKUP(DATE(YEAR(G963),MONTH(G963),DAY(G963)),Virkedager!C:G,2,0)+
IF(VLOOKUP(DATE(YEAR(G963),MONTH(G963),DAY(G963)),Virkedager!C:G,2,0)=DATE(YEAR(G963),MONTH(G963),DAY(G963)),OFFSET('SLA-parameter DRIFT'!$A$1,R963,Q963-1),OFFSET('SLA-parameter DRIFT'!$A$1,3,Q963-1))</f>
        <v>#N/A</v>
      </c>
      <c r="U963" s="182" t="e">
        <f t="shared" ca="1" si="75"/>
        <v>#N/A</v>
      </c>
      <c r="V963" s="92" t="str">
        <f t="shared" ref="V963:V1003" si="76">IF(G963="","",IF(NOT(U963),K963,0))</f>
        <v/>
      </c>
      <c r="W963" s="192"/>
      <c r="Y963" s="193"/>
      <c r="Z963" s="193"/>
    </row>
    <row r="964" spans="2:26" s="60" customFormat="1" ht="15" x14ac:dyDescent="0.25">
      <c r="B964" s="183"/>
      <c r="C964" s="184"/>
      <c r="D964" s="80"/>
      <c r="E964" s="81"/>
      <c r="F964" s="86"/>
      <c r="G964" s="185"/>
      <c r="H964" s="82"/>
      <c r="I964" s="185"/>
      <c r="J964" s="82"/>
      <c r="K964" s="186"/>
      <c r="L964" s="187"/>
      <c r="M964" s="188" t="str">
        <f>IF(ISBLANK(E964),"",IF(E964&lt;&gt;"VULA Basis","Ikke viktig",IF(ISNUMBER(MATCH(D964,Postnummer!A:A,0)),VLOOKUP(D964,Postnummer!A:D,4,0),"Distrikt")))</f>
        <v/>
      </c>
      <c r="N964" s="188">
        <f t="shared" ref="N964:N1003" si="77">DATE(YEAR(G964),MONTH(G964),DAY(G964))+TIME(HOUR(H964),MINUTE(H964),0)</f>
        <v>0</v>
      </c>
      <c r="O964" s="188">
        <f t="shared" ref="O964:O1003" si="78">DATE(YEAR(I964),MONTH(I964),DAY(I964))+TIME(HOUR(J964),MINUTE(J964),0)</f>
        <v>0</v>
      </c>
      <c r="P964" s="189" t="str">
        <f t="shared" ref="P964:P1003" si="79">E964 &amp; IF(E964&lt;&gt;"VULA Basis",""," (" &amp; IF(AND(M964&lt;&gt;"Distrikt",M964&lt;&gt;""),"Sentralt","Distrikt") &amp; ")")</f>
        <v/>
      </c>
      <c r="Q964" s="182" t="e">
        <f>MATCH(P964,'SLA-parameter DRIFT'!$2:$2,0)</f>
        <v>#N/A</v>
      </c>
      <c r="R964" s="182" t="e">
        <f ca="1">MATCH(TIME(HOUR(H964),MINUTE(H964),SECOND(H964)),OFFSET('SLA-parameter DRIFT'!$A$1,0,Q964-1,1000,1))</f>
        <v>#N/A</v>
      </c>
      <c r="S964" s="190" t="e">
        <f ca="1">DATE(YEAR(T964),MONTH(T964),DAY(T964))
+VLOOKUP(TIME(HOUR(T964),MINUTE(T964)-1,0),OFFSET('SLA-parameter DRIFT'!$A$1,2,Q964-1,4,3),3)
+VLOOKUP(TIME(HOUR(T964),MINUTE(T964)-1,0),OFFSET('SLA-parameter DRIFT'!$A$1,2,Q964-1,4,3),2)</f>
        <v>#N/A</v>
      </c>
      <c r="T964" s="191" t="e">
        <f ca="1">VLOOKUP(DATE(YEAR(G964),MONTH(G964),DAY(G964)),Virkedager!C:G,2,0)+
IF(VLOOKUP(DATE(YEAR(G964),MONTH(G964),DAY(G964)),Virkedager!C:G,2,0)=DATE(YEAR(G964),MONTH(G964),DAY(G964)),OFFSET('SLA-parameter DRIFT'!$A$1,R964,Q964-1),OFFSET('SLA-parameter DRIFT'!$A$1,3,Q964-1))</f>
        <v>#N/A</v>
      </c>
      <c r="U964" s="182" t="e">
        <f t="shared" ca="1" si="75"/>
        <v>#N/A</v>
      </c>
      <c r="V964" s="92" t="str">
        <f t="shared" si="76"/>
        <v/>
      </c>
      <c r="W964" s="192"/>
      <c r="Y964" s="193"/>
      <c r="Z964" s="193"/>
    </row>
    <row r="965" spans="2:26" s="60" customFormat="1" ht="15" x14ac:dyDescent="0.25">
      <c r="B965" s="183"/>
      <c r="C965" s="184"/>
      <c r="D965" s="80"/>
      <c r="E965" s="81"/>
      <c r="F965" s="86"/>
      <c r="G965" s="185"/>
      <c r="H965" s="82"/>
      <c r="I965" s="185"/>
      <c r="J965" s="82"/>
      <c r="K965" s="186"/>
      <c r="L965" s="187"/>
      <c r="M965" s="188" t="str">
        <f>IF(ISBLANK(E965),"",IF(E965&lt;&gt;"VULA Basis","Ikke viktig",IF(ISNUMBER(MATCH(D965,Postnummer!A:A,0)),VLOOKUP(D965,Postnummer!A:D,4,0),"Distrikt")))</f>
        <v/>
      </c>
      <c r="N965" s="188">
        <f t="shared" si="77"/>
        <v>0</v>
      </c>
      <c r="O965" s="188">
        <f t="shared" si="78"/>
        <v>0</v>
      </c>
      <c r="P965" s="189" t="str">
        <f t="shared" si="79"/>
        <v/>
      </c>
      <c r="Q965" s="182" t="e">
        <f>MATCH(P965,'SLA-parameter DRIFT'!$2:$2,0)</f>
        <v>#N/A</v>
      </c>
      <c r="R965" s="182" t="e">
        <f ca="1">MATCH(TIME(HOUR(H965),MINUTE(H965),SECOND(H965)),OFFSET('SLA-parameter DRIFT'!$A$1,0,Q965-1,1000,1))</f>
        <v>#N/A</v>
      </c>
      <c r="S965" s="190" t="e">
        <f ca="1">DATE(YEAR(T965),MONTH(T965),DAY(T965))
+VLOOKUP(TIME(HOUR(T965),MINUTE(T965)-1,0),OFFSET('SLA-parameter DRIFT'!$A$1,2,Q965-1,4,3),3)
+VLOOKUP(TIME(HOUR(T965),MINUTE(T965)-1,0),OFFSET('SLA-parameter DRIFT'!$A$1,2,Q965-1,4,3),2)</f>
        <v>#N/A</v>
      </c>
      <c r="T965" s="191" t="e">
        <f ca="1">VLOOKUP(DATE(YEAR(G965),MONTH(G965),DAY(G965)),Virkedager!C:G,2,0)+
IF(VLOOKUP(DATE(YEAR(G965),MONTH(G965),DAY(G965)),Virkedager!C:G,2,0)=DATE(YEAR(G965),MONTH(G965),DAY(G965)),OFFSET('SLA-parameter DRIFT'!$A$1,R965,Q965-1),OFFSET('SLA-parameter DRIFT'!$A$1,3,Q965-1))</f>
        <v>#N/A</v>
      </c>
      <c r="U965" s="182" t="e">
        <f t="shared" ca="1" si="75"/>
        <v>#N/A</v>
      </c>
      <c r="V965" s="92" t="str">
        <f t="shared" si="76"/>
        <v/>
      </c>
      <c r="W965" s="192"/>
      <c r="Y965" s="193"/>
      <c r="Z965" s="193"/>
    </row>
    <row r="966" spans="2:26" s="60" customFormat="1" ht="15" x14ac:dyDescent="0.25">
      <c r="B966" s="183"/>
      <c r="C966" s="184"/>
      <c r="D966" s="80"/>
      <c r="E966" s="81"/>
      <c r="F966" s="86"/>
      <c r="G966" s="185"/>
      <c r="H966" s="82"/>
      <c r="I966" s="185"/>
      <c r="J966" s="82"/>
      <c r="K966" s="186"/>
      <c r="L966" s="187"/>
      <c r="M966" s="188" t="str">
        <f>IF(ISBLANK(E966),"",IF(E966&lt;&gt;"VULA Basis","Ikke viktig",IF(ISNUMBER(MATCH(D966,Postnummer!A:A,0)),VLOOKUP(D966,Postnummer!A:D,4,0),"Distrikt")))</f>
        <v/>
      </c>
      <c r="N966" s="188">
        <f t="shared" si="77"/>
        <v>0</v>
      </c>
      <c r="O966" s="188">
        <f t="shared" si="78"/>
        <v>0</v>
      </c>
      <c r="P966" s="189" t="str">
        <f t="shared" si="79"/>
        <v/>
      </c>
      <c r="Q966" s="182" t="e">
        <f>MATCH(P966,'SLA-parameter DRIFT'!$2:$2,0)</f>
        <v>#N/A</v>
      </c>
      <c r="R966" s="182" t="e">
        <f ca="1">MATCH(TIME(HOUR(H966),MINUTE(H966),SECOND(H966)),OFFSET('SLA-parameter DRIFT'!$A$1,0,Q966-1,1000,1))</f>
        <v>#N/A</v>
      </c>
      <c r="S966" s="190" t="e">
        <f ca="1">DATE(YEAR(T966),MONTH(T966),DAY(T966))
+VLOOKUP(TIME(HOUR(T966),MINUTE(T966)-1,0),OFFSET('SLA-parameter DRIFT'!$A$1,2,Q966-1,4,3),3)
+VLOOKUP(TIME(HOUR(T966),MINUTE(T966)-1,0),OFFSET('SLA-parameter DRIFT'!$A$1,2,Q966-1,4,3),2)</f>
        <v>#N/A</v>
      </c>
      <c r="T966" s="191" t="e">
        <f ca="1">VLOOKUP(DATE(YEAR(G966),MONTH(G966),DAY(G966)),Virkedager!C:G,2,0)+
IF(VLOOKUP(DATE(YEAR(G966),MONTH(G966),DAY(G966)),Virkedager!C:G,2,0)=DATE(YEAR(G966),MONTH(G966),DAY(G966)),OFFSET('SLA-parameter DRIFT'!$A$1,R966,Q966-1),OFFSET('SLA-parameter DRIFT'!$A$1,3,Q966-1))</f>
        <v>#N/A</v>
      </c>
      <c r="U966" s="182" t="e">
        <f t="shared" ref="U966:U1003" ca="1" si="80">O966&lt;=S966</f>
        <v>#N/A</v>
      </c>
      <c r="V966" s="92" t="str">
        <f t="shared" si="76"/>
        <v/>
      </c>
      <c r="W966" s="192"/>
      <c r="Y966" s="193"/>
      <c r="Z966" s="193"/>
    </row>
    <row r="967" spans="2:26" s="60" customFormat="1" ht="15" x14ac:dyDescent="0.25">
      <c r="B967" s="183"/>
      <c r="C967" s="184"/>
      <c r="D967" s="80"/>
      <c r="E967" s="81"/>
      <c r="F967" s="86"/>
      <c r="G967" s="185"/>
      <c r="H967" s="82"/>
      <c r="I967" s="185"/>
      <c r="J967" s="82"/>
      <c r="K967" s="186"/>
      <c r="L967" s="187"/>
      <c r="M967" s="188" t="str">
        <f>IF(ISBLANK(E967),"",IF(E967&lt;&gt;"VULA Basis","Ikke viktig",IF(ISNUMBER(MATCH(D967,Postnummer!A:A,0)),VLOOKUP(D967,Postnummer!A:D,4,0),"Distrikt")))</f>
        <v/>
      </c>
      <c r="N967" s="188">
        <f t="shared" si="77"/>
        <v>0</v>
      </c>
      <c r="O967" s="188">
        <f t="shared" si="78"/>
        <v>0</v>
      </c>
      <c r="P967" s="189" t="str">
        <f t="shared" si="79"/>
        <v/>
      </c>
      <c r="Q967" s="182" t="e">
        <f>MATCH(P967,'SLA-parameter DRIFT'!$2:$2,0)</f>
        <v>#N/A</v>
      </c>
      <c r="R967" s="182" t="e">
        <f ca="1">MATCH(TIME(HOUR(H967),MINUTE(H967),SECOND(H967)),OFFSET('SLA-parameter DRIFT'!$A$1,0,Q967-1,1000,1))</f>
        <v>#N/A</v>
      </c>
      <c r="S967" s="190" t="e">
        <f ca="1">DATE(YEAR(T967),MONTH(T967),DAY(T967))
+VLOOKUP(TIME(HOUR(T967),MINUTE(T967)-1,0),OFFSET('SLA-parameter DRIFT'!$A$1,2,Q967-1,4,3),3)
+VLOOKUP(TIME(HOUR(T967),MINUTE(T967)-1,0),OFFSET('SLA-parameter DRIFT'!$A$1,2,Q967-1,4,3),2)</f>
        <v>#N/A</v>
      </c>
      <c r="T967" s="191" t="e">
        <f ca="1">VLOOKUP(DATE(YEAR(G967),MONTH(G967),DAY(G967)),Virkedager!C:G,2,0)+
IF(VLOOKUP(DATE(YEAR(G967),MONTH(G967),DAY(G967)),Virkedager!C:G,2,0)=DATE(YEAR(G967),MONTH(G967),DAY(G967)),OFFSET('SLA-parameter DRIFT'!$A$1,R967,Q967-1),OFFSET('SLA-parameter DRIFT'!$A$1,3,Q967-1))</f>
        <v>#N/A</v>
      </c>
      <c r="U967" s="182" t="e">
        <f t="shared" ca="1" si="80"/>
        <v>#N/A</v>
      </c>
      <c r="V967" s="92" t="str">
        <f t="shared" si="76"/>
        <v/>
      </c>
      <c r="W967" s="192"/>
      <c r="Y967" s="193"/>
      <c r="Z967" s="193"/>
    </row>
    <row r="968" spans="2:26" s="60" customFormat="1" ht="15" x14ac:dyDescent="0.25">
      <c r="B968" s="183"/>
      <c r="C968" s="184"/>
      <c r="D968" s="80"/>
      <c r="E968" s="81"/>
      <c r="F968" s="86"/>
      <c r="G968" s="185"/>
      <c r="H968" s="82"/>
      <c r="I968" s="185"/>
      <c r="J968" s="82"/>
      <c r="K968" s="186"/>
      <c r="L968" s="187"/>
      <c r="M968" s="188" t="str">
        <f>IF(ISBLANK(E968),"",IF(E968&lt;&gt;"VULA Basis","Ikke viktig",IF(ISNUMBER(MATCH(D968,Postnummer!A:A,0)),VLOOKUP(D968,Postnummer!A:D,4,0),"Distrikt")))</f>
        <v/>
      </c>
      <c r="N968" s="188">
        <f t="shared" si="77"/>
        <v>0</v>
      </c>
      <c r="O968" s="188">
        <f t="shared" si="78"/>
        <v>0</v>
      </c>
      <c r="P968" s="189" t="str">
        <f t="shared" si="79"/>
        <v/>
      </c>
      <c r="Q968" s="182" t="e">
        <f>MATCH(P968,'SLA-parameter DRIFT'!$2:$2,0)</f>
        <v>#N/A</v>
      </c>
      <c r="R968" s="182" t="e">
        <f ca="1">MATCH(TIME(HOUR(H968),MINUTE(H968),SECOND(H968)),OFFSET('SLA-parameter DRIFT'!$A$1,0,Q968-1,1000,1))</f>
        <v>#N/A</v>
      </c>
      <c r="S968" s="190" t="e">
        <f ca="1">DATE(YEAR(T968),MONTH(T968),DAY(T968))
+VLOOKUP(TIME(HOUR(T968),MINUTE(T968)-1,0),OFFSET('SLA-parameter DRIFT'!$A$1,2,Q968-1,4,3),3)
+VLOOKUP(TIME(HOUR(T968),MINUTE(T968)-1,0),OFFSET('SLA-parameter DRIFT'!$A$1,2,Q968-1,4,3),2)</f>
        <v>#N/A</v>
      </c>
      <c r="T968" s="191" t="e">
        <f ca="1">VLOOKUP(DATE(YEAR(G968),MONTH(G968),DAY(G968)),Virkedager!C:G,2,0)+
IF(VLOOKUP(DATE(YEAR(G968),MONTH(G968),DAY(G968)),Virkedager!C:G,2,0)=DATE(YEAR(G968),MONTH(G968),DAY(G968)),OFFSET('SLA-parameter DRIFT'!$A$1,R968,Q968-1),OFFSET('SLA-parameter DRIFT'!$A$1,3,Q968-1))</f>
        <v>#N/A</v>
      </c>
      <c r="U968" s="182" t="e">
        <f t="shared" ca="1" si="80"/>
        <v>#N/A</v>
      </c>
      <c r="V968" s="92" t="str">
        <f t="shared" si="76"/>
        <v/>
      </c>
      <c r="W968" s="192"/>
      <c r="Y968" s="193"/>
      <c r="Z968" s="193"/>
    </row>
    <row r="969" spans="2:26" s="60" customFormat="1" ht="15" x14ac:dyDescent="0.25">
      <c r="B969" s="183"/>
      <c r="C969" s="184"/>
      <c r="D969" s="80"/>
      <c r="E969" s="81"/>
      <c r="F969" s="86"/>
      <c r="G969" s="185"/>
      <c r="H969" s="82"/>
      <c r="I969" s="185"/>
      <c r="J969" s="82"/>
      <c r="K969" s="186"/>
      <c r="L969" s="187"/>
      <c r="M969" s="188" t="str">
        <f>IF(ISBLANK(E969),"",IF(E969&lt;&gt;"VULA Basis","Ikke viktig",IF(ISNUMBER(MATCH(D969,Postnummer!A:A,0)),VLOOKUP(D969,Postnummer!A:D,4,0),"Distrikt")))</f>
        <v/>
      </c>
      <c r="N969" s="188">
        <f t="shared" si="77"/>
        <v>0</v>
      </c>
      <c r="O969" s="188">
        <f t="shared" si="78"/>
        <v>0</v>
      </c>
      <c r="P969" s="189" t="str">
        <f t="shared" si="79"/>
        <v/>
      </c>
      <c r="Q969" s="182" t="e">
        <f>MATCH(P969,'SLA-parameter DRIFT'!$2:$2,0)</f>
        <v>#N/A</v>
      </c>
      <c r="R969" s="182" t="e">
        <f ca="1">MATCH(TIME(HOUR(H969),MINUTE(H969),SECOND(H969)),OFFSET('SLA-parameter DRIFT'!$A$1,0,Q969-1,1000,1))</f>
        <v>#N/A</v>
      </c>
      <c r="S969" s="190" t="e">
        <f ca="1">DATE(YEAR(T969),MONTH(T969),DAY(T969))
+VLOOKUP(TIME(HOUR(T969),MINUTE(T969)-1,0),OFFSET('SLA-parameter DRIFT'!$A$1,2,Q969-1,4,3),3)
+VLOOKUP(TIME(HOUR(T969),MINUTE(T969)-1,0),OFFSET('SLA-parameter DRIFT'!$A$1,2,Q969-1,4,3),2)</f>
        <v>#N/A</v>
      </c>
      <c r="T969" s="191" t="e">
        <f ca="1">VLOOKUP(DATE(YEAR(G969),MONTH(G969),DAY(G969)),Virkedager!C:G,2,0)+
IF(VLOOKUP(DATE(YEAR(G969),MONTH(G969),DAY(G969)),Virkedager!C:G,2,0)=DATE(YEAR(G969),MONTH(G969),DAY(G969)),OFFSET('SLA-parameter DRIFT'!$A$1,R969,Q969-1),OFFSET('SLA-parameter DRIFT'!$A$1,3,Q969-1))</f>
        <v>#N/A</v>
      </c>
      <c r="U969" s="182" t="e">
        <f t="shared" ca="1" si="80"/>
        <v>#N/A</v>
      </c>
      <c r="V969" s="92" t="str">
        <f t="shared" si="76"/>
        <v/>
      </c>
      <c r="W969" s="192"/>
      <c r="Y969" s="193"/>
      <c r="Z969" s="193"/>
    </row>
    <row r="970" spans="2:26" s="60" customFormat="1" ht="15" x14ac:dyDescent="0.25">
      <c r="B970" s="183"/>
      <c r="C970" s="184"/>
      <c r="D970" s="80"/>
      <c r="E970" s="81"/>
      <c r="F970" s="86"/>
      <c r="G970" s="185"/>
      <c r="H970" s="82"/>
      <c r="I970" s="185"/>
      <c r="J970" s="82"/>
      <c r="K970" s="186"/>
      <c r="L970" s="187"/>
      <c r="M970" s="188" t="str">
        <f>IF(ISBLANK(E970),"",IF(E970&lt;&gt;"VULA Basis","Ikke viktig",IF(ISNUMBER(MATCH(D970,Postnummer!A:A,0)),VLOOKUP(D970,Postnummer!A:D,4,0),"Distrikt")))</f>
        <v/>
      </c>
      <c r="N970" s="188">
        <f t="shared" si="77"/>
        <v>0</v>
      </c>
      <c r="O970" s="188">
        <f t="shared" si="78"/>
        <v>0</v>
      </c>
      <c r="P970" s="189" t="str">
        <f t="shared" si="79"/>
        <v/>
      </c>
      <c r="Q970" s="182" t="e">
        <f>MATCH(P970,'SLA-parameter DRIFT'!$2:$2,0)</f>
        <v>#N/A</v>
      </c>
      <c r="R970" s="182" t="e">
        <f ca="1">MATCH(TIME(HOUR(H970),MINUTE(H970),SECOND(H970)),OFFSET('SLA-parameter DRIFT'!$A$1,0,Q970-1,1000,1))</f>
        <v>#N/A</v>
      </c>
      <c r="S970" s="190" t="e">
        <f ca="1">DATE(YEAR(T970),MONTH(T970),DAY(T970))
+VLOOKUP(TIME(HOUR(T970),MINUTE(T970)-1,0),OFFSET('SLA-parameter DRIFT'!$A$1,2,Q970-1,4,3),3)
+VLOOKUP(TIME(HOUR(T970),MINUTE(T970)-1,0),OFFSET('SLA-parameter DRIFT'!$A$1,2,Q970-1,4,3),2)</f>
        <v>#N/A</v>
      </c>
      <c r="T970" s="191" t="e">
        <f ca="1">VLOOKUP(DATE(YEAR(G970),MONTH(G970),DAY(G970)),Virkedager!C:G,2,0)+
IF(VLOOKUP(DATE(YEAR(G970),MONTH(G970),DAY(G970)),Virkedager!C:G,2,0)=DATE(YEAR(G970),MONTH(G970),DAY(G970)),OFFSET('SLA-parameter DRIFT'!$A$1,R970,Q970-1),OFFSET('SLA-parameter DRIFT'!$A$1,3,Q970-1))</f>
        <v>#N/A</v>
      </c>
      <c r="U970" s="182" t="e">
        <f t="shared" ca="1" si="80"/>
        <v>#N/A</v>
      </c>
      <c r="V970" s="92" t="str">
        <f t="shared" si="76"/>
        <v/>
      </c>
      <c r="W970" s="192"/>
      <c r="Y970" s="193"/>
      <c r="Z970" s="193"/>
    </row>
    <row r="971" spans="2:26" s="60" customFormat="1" ht="15" x14ac:dyDescent="0.25">
      <c r="B971" s="183"/>
      <c r="C971" s="184"/>
      <c r="D971" s="80"/>
      <c r="E971" s="81"/>
      <c r="F971" s="86"/>
      <c r="G971" s="185"/>
      <c r="H971" s="82"/>
      <c r="I971" s="185"/>
      <c r="J971" s="82"/>
      <c r="K971" s="186"/>
      <c r="L971" s="187"/>
      <c r="M971" s="188" t="str">
        <f>IF(ISBLANK(E971),"",IF(E971&lt;&gt;"VULA Basis","Ikke viktig",IF(ISNUMBER(MATCH(D971,Postnummer!A:A,0)),VLOOKUP(D971,Postnummer!A:D,4,0),"Distrikt")))</f>
        <v/>
      </c>
      <c r="N971" s="188">
        <f t="shared" si="77"/>
        <v>0</v>
      </c>
      <c r="O971" s="188">
        <f t="shared" si="78"/>
        <v>0</v>
      </c>
      <c r="P971" s="189" t="str">
        <f t="shared" si="79"/>
        <v/>
      </c>
      <c r="Q971" s="182" t="e">
        <f>MATCH(P971,'SLA-parameter DRIFT'!$2:$2,0)</f>
        <v>#N/A</v>
      </c>
      <c r="R971" s="182" t="e">
        <f ca="1">MATCH(TIME(HOUR(H971),MINUTE(H971),SECOND(H971)),OFFSET('SLA-parameter DRIFT'!$A$1,0,Q971-1,1000,1))</f>
        <v>#N/A</v>
      </c>
      <c r="S971" s="190" t="e">
        <f ca="1">DATE(YEAR(T971),MONTH(T971),DAY(T971))
+VLOOKUP(TIME(HOUR(T971),MINUTE(T971)-1,0),OFFSET('SLA-parameter DRIFT'!$A$1,2,Q971-1,4,3),3)
+VLOOKUP(TIME(HOUR(T971),MINUTE(T971)-1,0),OFFSET('SLA-parameter DRIFT'!$A$1,2,Q971-1,4,3),2)</f>
        <v>#N/A</v>
      </c>
      <c r="T971" s="191" t="e">
        <f ca="1">VLOOKUP(DATE(YEAR(G971),MONTH(G971),DAY(G971)),Virkedager!C:G,2,0)+
IF(VLOOKUP(DATE(YEAR(G971),MONTH(G971),DAY(G971)),Virkedager!C:G,2,0)=DATE(YEAR(G971),MONTH(G971),DAY(G971)),OFFSET('SLA-parameter DRIFT'!$A$1,R971,Q971-1),OFFSET('SLA-parameter DRIFT'!$A$1,3,Q971-1))</f>
        <v>#N/A</v>
      </c>
      <c r="U971" s="182" t="e">
        <f t="shared" ca="1" si="80"/>
        <v>#N/A</v>
      </c>
      <c r="V971" s="92" t="str">
        <f t="shared" si="76"/>
        <v/>
      </c>
      <c r="W971" s="192"/>
      <c r="Y971" s="193"/>
      <c r="Z971" s="193"/>
    </row>
    <row r="972" spans="2:26" s="60" customFormat="1" ht="15" x14ac:dyDescent="0.25">
      <c r="B972" s="183"/>
      <c r="C972" s="184"/>
      <c r="D972" s="80"/>
      <c r="E972" s="81"/>
      <c r="F972" s="86"/>
      <c r="G972" s="185"/>
      <c r="H972" s="82"/>
      <c r="I972" s="185"/>
      <c r="J972" s="82"/>
      <c r="K972" s="186"/>
      <c r="L972" s="187"/>
      <c r="M972" s="188" t="str">
        <f>IF(ISBLANK(E972),"",IF(E972&lt;&gt;"VULA Basis","Ikke viktig",IF(ISNUMBER(MATCH(D972,Postnummer!A:A,0)),VLOOKUP(D972,Postnummer!A:D,4,0),"Distrikt")))</f>
        <v/>
      </c>
      <c r="N972" s="188">
        <f t="shared" si="77"/>
        <v>0</v>
      </c>
      <c r="O972" s="188">
        <f t="shared" si="78"/>
        <v>0</v>
      </c>
      <c r="P972" s="189" t="str">
        <f t="shared" si="79"/>
        <v/>
      </c>
      <c r="Q972" s="182" t="e">
        <f>MATCH(P972,'SLA-parameter DRIFT'!$2:$2,0)</f>
        <v>#N/A</v>
      </c>
      <c r="R972" s="182" t="e">
        <f ca="1">MATCH(TIME(HOUR(H972),MINUTE(H972),SECOND(H972)),OFFSET('SLA-parameter DRIFT'!$A$1,0,Q972-1,1000,1))</f>
        <v>#N/A</v>
      </c>
      <c r="S972" s="190" t="e">
        <f ca="1">DATE(YEAR(T972),MONTH(T972),DAY(T972))
+VLOOKUP(TIME(HOUR(T972),MINUTE(T972)-1,0),OFFSET('SLA-parameter DRIFT'!$A$1,2,Q972-1,4,3),3)
+VLOOKUP(TIME(HOUR(T972),MINUTE(T972)-1,0),OFFSET('SLA-parameter DRIFT'!$A$1,2,Q972-1,4,3),2)</f>
        <v>#N/A</v>
      </c>
      <c r="T972" s="191" t="e">
        <f ca="1">VLOOKUP(DATE(YEAR(G972),MONTH(G972),DAY(G972)),Virkedager!C:G,2,0)+
IF(VLOOKUP(DATE(YEAR(G972),MONTH(G972),DAY(G972)),Virkedager!C:G,2,0)=DATE(YEAR(G972),MONTH(G972),DAY(G972)),OFFSET('SLA-parameter DRIFT'!$A$1,R972,Q972-1),OFFSET('SLA-parameter DRIFT'!$A$1,3,Q972-1))</f>
        <v>#N/A</v>
      </c>
      <c r="U972" s="182" t="e">
        <f t="shared" ca="1" si="80"/>
        <v>#N/A</v>
      </c>
      <c r="V972" s="92" t="str">
        <f t="shared" si="76"/>
        <v/>
      </c>
      <c r="W972" s="192"/>
      <c r="Y972" s="193"/>
      <c r="Z972" s="193"/>
    </row>
    <row r="973" spans="2:26" s="60" customFormat="1" ht="15" x14ac:dyDescent="0.25">
      <c r="B973" s="183"/>
      <c r="C973" s="184"/>
      <c r="D973" s="80"/>
      <c r="E973" s="81"/>
      <c r="F973" s="86"/>
      <c r="G973" s="185"/>
      <c r="H973" s="82"/>
      <c r="I973" s="185"/>
      <c r="J973" s="82"/>
      <c r="K973" s="186"/>
      <c r="L973" s="187"/>
      <c r="M973" s="188" t="str">
        <f>IF(ISBLANK(E973),"",IF(E973&lt;&gt;"VULA Basis","Ikke viktig",IF(ISNUMBER(MATCH(D973,Postnummer!A:A,0)),VLOOKUP(D973,Postnummer!A:D,4,0),"Distrikt")))</f>
        <v/>
      </c>
      <c r="N973" s="188">
        <f t="shared" si="77"/>
        <v>0</v>
      </c>
      <c r="O973" s="188">
        <f t="shared" si="78"/>
        <v>0</v>
      </c>
      <c r="P973" s="189" t="str">
        <f t="shared" si="79"/>
        <v/>
      </c>
      <c r="Q973" s="182" t="e">
        <f>MATCH(P973,'SLA-parameter DRIFT'!$2:$2,0)</f>
        <v>#N/A</v>
      </c>
      <c r="R973" s="182" t="e">
        <f ca="1">MATCH(TIME(HOUR(H973),MINUTE(H973),SECOND(H973)),OFFSET('SLA-parameter DRIFT'!$A$1,0,Q973-1,1000,1))</f>
        <v>#N/A</v>
      </c>
      <c r="S973" s="190" t="e">
        <f ca="1">DATE(YEAR(T973),MONTH(T973),DAY(T973))
+VLOOKUP(TIME(HOUR(T973),MINUTE(T973)-1,0),OFFSET('SLA-parameter DRIFT'!$A$1,2,Q973-1,4,3),3)
+VLOOKUP(TIME(HOUR(T973),MINUTE(T973)-1,0),OFFSET('SLA-parameter DRIFT'!$A$1,2,Q973-1,4,3),2)</f>
        <v>#N/A</v>
      </c>
      <c r="T973" s="191" t="e">
        <f ca="1">VLOOKUP(DATE(YEAR(G973),MONTH(G973),DAY(G973)),Virkedager!C:G,2,0)+
IF(VLOOKUP(DATE(YEAR(G973),MONTH(G973),DAY(G973)),Virkedager!C:G,2,0)=DATE(YEAR(G973),MONTH(G973),DAY(G973)),OFFSET('SLA-parameter DRIFT'!$A$1,R973,Q973-1),OFFSET('SLA-parameter DRIFT'!$A$1,3,Q973-1))</f>
        <v>#N/A</v>
      </c>
      <c r="U973" s="182" t="e">
        <f t="shared" ca="1" si="80"/>
        <v>#N/A</v>
      </c>
      <c r="V973" s="92" t="str">
        <f t="shared" si="76"/>
        <v/>
      </c>
      <c r="W973" s="192"/>
      <c r="Y973" s="193"/>
      <c r="Z973" s="193"/>
    </row>
    <row r="974" spans="2:26" s="60" customFormat="1" ht="15" x14ac:dyDescent="0.25">
      <c r="B974" s="183"/>
      <c r="C974" s="184"/>
      <c r="D974" s="80"/>
      <c r="E974" s="81"/>
      <c r="F974" s="86"/>
      <c r="G974" s="185"/>
      <c r="H974" s="82"/>
      <c r="I974" s="185"/>
      <c r="J974" s="82"/>
      <c r="K974" s="186"/>
      <c r="L974" s="187"/>
      <c r="M974" s="188" t="str">
        <f>IF(ISBLANK(E974),"",IF(E974&lt;&gt;"VULA Basis","Ikke viktig",IF(ISNUMBER(MATCH(D974,Postnummer!A:A,0)),VLOOKUP(D974,Postnummer!A:D,4,0),"Distrikt")))</f>
        <v/>
      </c>
      <c r="N974" s="188">
        <f t="shared" si="77"/>
        <v>0</v>
      </c>
      <c r="O974" s="188">
        <f t="shared" si="78"/>
        <v>0</v>
      </c>
      <c r="P974" s="189" t="str">
        <f t="shared" si="79"/>
        <v/>
      </c>
      <c r="Q974" s="182" t="e">
        <f>MATCH(P974,'SLA-parameter DRIFT'!$2:$2,0)</f>
        <v>#N/A</v>
      </c>
      <c r="R974" s="182" t="e">
        <f ca="1">MATCH(TIME(HOUR(H974),MINUTE(H974),SECOND(H974)),OFFSET('SLA-parameter DRIFT'!$A$1,0,Q974-1,1000,1))</f>
        <v>#N/A</v>
      </c>
      <c r="S974" s="190" t="e">
        <f ca="1">DATE(YEAR(T974),MONTH(T974),DAY(T974))
+VLOOKUP(TIME(HOUR(T974),MINUTE(T974)-1,0),OFFSET('SLA-parameter DRIFT'!$A$1,2,Q974-1,4,3),3)
+VLOOKUP(TIME(HOUR(T974),MINUTE(T974)-1,0),OFFSET('SLA-parameter DRIFT'!$A$1,2,Q974-1,4,3),2)</f>
        <v>#N/A</v>
      </c>
      <c r="T974" s="191" t="e">
        <f ca="1">VLOOKUP(DATE(YEAR(G974),MONTH(G974),DAY(G974)),Virkedager!C:G,2,0)+
IF(VLOOKUP(DATE(YEAR(G974),MONTH(G974),DAY(G974)),Virkedager!C:G,2,0)=DATE(YEAR(G974),MONTH(G974),DAY(G974)),OFFSET('SLA-parameter DRIFT'!$A$1,R974,Q974-1),OFFSET('SLA-parameter DRIFT'!$A$1,3,Q974-1))</f>
        <v>#N/A</v>
      </c>
      <c r="U974" s="182" t="e">
        <f t="shared" ca="1" si="80"/>
        <v>#N/A</v>
      </c>
      <c r="V974" s="92" t="str">
        <f t="shared" si="76"/>
        <v/>
      </c>
      <c r="W974" s="192"/>
      <c r="Y974" s="193"/>
      <c r="Z974" s="193"/>
    </row>
    <row r="975" spans="2:26" s="60" customFormat="1" ht="15" x14ac:dyDescent="0.25">
      <c r="B975" s="183"/>
      <c r="C975" s="184"/>
      <c r="D975" s="80"/>
      <c r="E975" s="81"/>
      <c r="F975" s="86"/>
      <c r="G975" s="185"/>
      <c r="H975" s="82"/>
      <c r="I975" s="185"/>
      <c r="J975" s="82"/>
      <c r="K975" s="186"/>
      <c r="L975" s="187"/>
      <c r="M975" s="188" t="str">
        <f>IF(ISBLANK(E975),"",IF(E975&lt;&gt;"VULA Basis","Ikke viktig",IF(ISNUMBER(MATCH(D975,Postnummer!A:A,0)),VLOOKUP(D975,Postnummer!A:D,4,0),"Distrikt")))</f>
        <v/>
      </c>
      <c r="N975" s="188">
        <f t="shared" si="77"/>
        <v>0</v>
      </c>
      <c r="O975" s="188">
        <f t="shared" si="78"/>
        <v>0</v>
      </c>
      <c r="P975" s="189" t="str">
        <f t="shared" si="79"/>
        <v/>
      </c>
      <c r="Q975" s="182" t="e">
        <f>MATCH(P975,'SLA-parameter DRIFT'!$2:$2,0)</f>
        <v>#N/A</v>
      </c>
      <c r="R975" s="182" t="e">
        <f ca="1">MATCH(TIME(HOUR(H975),MINUTE(H975),SECOND(H975)),OFFSET('SLA-parameter DRIFT'!$A$1,0,Q975-1,1000,1))</f>
        <v>#N/A</v>
      </c>
      <c r="S975" s="190" t="e">
        <f ca="1">DATE(YEAR(T975),MONTH(T975),DAY(T975))
+VLOOKUP(TIME(HOUR(T975),MINUTE(T975)-1,0),OFFSET('SLA-parameter DRIFT'!$A$1,2,Q975-1,4,3),3)
+VLOOKUP(TIME(HOUR(T975),MINUTE(T975)-1,0),OFFSET('SLA-parameter DRIFT'!$A$1,2,Q975-1,4,3),2)</f>
        <v>#N/A</v>
      </c>
      <c r="T975" s="191" t="e">
        <f ca="1">VLOOKUP(DATE(YEAR(G975),MONTH(G975),DAY(G975)),Virkedager!C:G,2,0)+
IF(VLOOKUP(DATE(YEAR(G975),MONTH(G975),DAY(G975)),Virkedager!C:G,2,0)=DATE(YEAR(G975),MONTH(G975),DAY(G975)),OFFSET('SLA-parameter DRIFT'!$A$1,R975,Q975-1),OFFSET('SLA-parameter DRIFT'!$A$1,3,Q975-1))</f>
        <v>#N/A</v>
      </c>
      <c r="U975" s="182" t="e">
        <f t="shared" ca="1" si="80"/>
        <v>#N/A</v>
      </c>
      <c r="V975" s="92" t="str">
        <f t="shared" si="76"/>
        <v/>
      </c>
      <c r="W975" s="192"/>
      <c r="Y975" s="193"/>
      <c r="Z975" s="193"/>
    </row>
    <row r="976" spans="2:26" s="60" customFormat="1" ht="15" x14ac:dyDescent="0.25">
      <c r="B976" s="183"/>
      <c r="C976" s="184"/>
      <c r="D976" s="80"/>
      <c r="E976" s="81"/>
      <c r="F976" s="86"/>
      <c r="G976" s="185"/>
      <c r="H976" s="82"/>
      <c r="I976" s="185"/>
      <c r="J976" s="82"/>
      <c r="K976" s="186"/>
      <c r="L976" s="187"/>
      <c r="M976" s="188" t="str">
        <f>IF(ISBLANK(E976),"",IF(E976&lt;&gt;"VULA Basis","Ikke viktig",IF(ISNUMBER(MATCH(D976,Postnummer!A:A,0)),VLOOKUP(D976,Postnummer!A:D,4,0),"Distrikt")))</f>
        <v/>
      </c>
      <c r="N976" s="188">
        <f t="shared" si="77"/>
        <v>0</v>
      </c>
      <c r="O976" s="188">
        <f t="shared" si="78"/>
        <v>0</v>
      </c>
      <c r="P976" s="189" t="str">
        <f t="shared" si="79"/>
        <v/>
      </c>
      <c r="Q976" s="182" t="e">
        <f>MATCH(P976,'SLA-parameter DRIFT'!$2:$2,0)</f>
        <v>#N/A</v>
      </c>
      <c r="R976" s="182" t="e">
        <f ca="1">MATCH(TIME(HOUR(H976),MINUTE(H976),SECOND(H976)),OFFSET('SLA-parameter DRIFT'!$A$1,0,Q976-1,1000,1))</f>
        <v>#N/A</v>
      </c>
      <c r="S976" s="190" t="e">
        <f ca="1">DATE(YEAR(T976),MONTH(T976),DAY(T976))
+VLOOKUP(TIME(HOUR(T976),MINUTE(T976)-1,0),OFFSET('SLA-parameter DRIFT'!$A$1,2,Q976-1,4,3),3)
+VLOOKUP(TIME(HOUR(T976),MINUTE(T976)-1,0),OFFSET('SLA-parameter DRIFT'!$A$1,2,Q976-1,4,3),2)</f>
        <v>#N/A</v>
      </c>
      <c r="T976" s="191" t="e">
        <f ca="1">VLOOKUP(DATE(YEAR(G976),MONTH(G976),DAY(G976)),Virkedager!C:G,2,0)+
IF(VLOOKUP(DATE(YEAR(G976),MONTH(G976),DAY(G976)),Virkedager!C:G,2,0)=DATE(YEAR(G976),MONTH(G976),DAY(G976)),OFFSET('SLA-parameter DRIFT'!$A$1,R976,Q976-1),OFFSET('SLA-parameter DRIFT'!$A$1,3,Q976-1))</f>
        <v>#N/A</v>
      </c>
      <c r="U976" s="182" t="e">
        <f t="shared" ca="1" si="80"/>
        <v>#N/A</v>
      </c>
      <c r="V976" s="92" t="str">
        <f t="shared" si="76"/>
        <v/>
      </c>
      <c r="W976" s="192"/>
      <c r="Y976" s="193"/>
      <c r="Z976" s="193"/>
    </row>
    <row r="977" spans="2:26" s="60" customFormat="1" ht="15" x14ac:dyDescent="0.25">
      <c r="B977" s="183"/>
      <c r="C977" s="184"/>
      <c r="D977" s="80"/>
      <c r="E977" s="81"/>
      <c r="F977" s="86"/>
      <c r="G977" s="185"/>
      <c r="H977" s="82"/>
      <c r="I977" s="185"/>
      <c r="J977" s="82"/>
      <c r="K977" s="186"/>
      <c r="L977" s="187"/>
      <c r="M977" s="188" t="str">
        <f>IF(ISBLANK(E977),"",IF(E977&lt;&gt;"VULA Basis","Ikke viktig",IF(ISNUMBER(MATCH(D977,Postnummer!A:A,0)),VLOOKUP(D977,Postnummer!A:D,4,0),"Distrikt")))</f>
        <v/>
      </c>
      <c r="N977" s="188">
        <f t="shared" si="77"/>
        <v>0</v>
      </c>
      <c r="O977" s="188">
        <f t="shared" si="78"/>
        <v>0</v>
      </c>
      <c r="P977" s="189" t="str">
        <f t="shared" si="79"/>
        <v/>
      </c>
      <c r="Q977" s="182" t="e">
        <f>MATCH(P977,'SLA-parameter DRIFT'!$2:$2,0)</f>
        <v>#N/A</v>
      </c>
      <c r="R977" s="182" t="e">
        <f ca="1">MATCH(TIME(HOUR(H977),MINUTE(H977),SECOND(H977)),OFFSET('SLA-parameter DRIFT'!$A$1,0,Q977-1,1000,1))</f>
        <v>#N/A</v>
      </c>
      <c r="S977" s="190" t="e">
        <f ca="1">DATE(YEAR(T977),MONTH(T977),DAY(T977))
+VLOOKUP(TIME(HOUR(T977),MINUTE(T977)-1,0),OFFSET('SLA-parameter DRIFT'!$A$1,2,Q977-1,4,3),3)
+VLOOKUP(TIME(HOUR(T977),MINUTE(T977)-1,0),OFFSET('SLA-parameter DRIFT'!$A$1,2,Q977-1,4,3),2)</f>
        <v>#N/A</v>
      </c>
      <c r="T977" s="191" t="e">
        <f ca="1">VLOOKUP(DATE(YEAR(G977),MONTH(G977),DAY(G977)),Virkedager!C:G,2,0)+
IF(VLOOKUP(DATE(YEAR(G977),MONTH(G977),DAY(G977)),Virkedager!C:G,2,0)=DATE(YEAR(G977),MONTH(G977),DAY(G977)),OFFSET('SLA-parameter DRIFT'!$A$1,R977,Q977-1),OFFSET('SLA-parameter DRIFT'!$A$1,3,Q977-1))</f>
        <v>#N/A</v>
      </c>
      <c r="U977" s="182" t="e">
        <f t="shared" ca="1" si="80"/>
        <v>#N/A</v>
      </c>
      <c r="V977" s="92" t="str">
        <f t="shared" si="76"/>
        <v/>
      </c>
      <c r="W977" s="192"/>
      <c r="Y977" s="193"/>
      <c r="Z977" s="193"/>
    </row>
    <row r="978" spans="2:26" s="60" customFormat="1" ht="15" x14ac:dyDescent="0.25">
      <c r="B978" s="183"/>
      <c r="C978" s="184"/>
      <c r="D978" s="80"/>
      <c r="E978" s="81"/>
      <c r="F978" s="86"/>
      <c r="G978" s="185"/>
      <c r="H978" s="82"/>
      <c r="I978" s="185"/>
      <c r="J978" s="82"/>
      <c r="K978" s="186"/>
      <c r="L978" s="187"/>
      <c r="M978" s="188" t="str">
        <f>IF(ISBLANK(E978),"",IF(E978&lt;&gt;"VULA Basis","Ikke viktig",IF(ISNUMBER(MATCH(D978,Postnummer!A:A,0)),VLOOKUP(D978,Postnummer!A:D,4,0),"Distrikt")))</f>
        <v/>
      </c>
      <c r="N978" s="188">
        <f t="shared" si="77"/>
        <v>0</v>
      </c>
      <c r="O978" s="188">
        <f t="shared" si="78"/>
        <v>0</v>
      </c>
      <c r="P978" s="189" t="str">
        <f t="shared" si="79"/>
        <v/>
      </c>
      <c r="Q978" s="182" t="e">
        <f>MATCH(P978,'SLA-parameter DRIFT'!$2:$2,0)</f>
        <v>#N/A</v>
      </c>
      <c r="R978" s="182" t="e">
        <f ca="1">MATCH(TIME(HOUR(H978),MINUTE(H978),SECOND(H978)),OFFSET('SLA-parameter DRIFT'!$A$1,0,Q978-1,1000,1))</f>
        <v>#N/A</v>
      </c>
      <c r="S978" s="190" t="e">
        <f ca="1">DATE(YEAR(T978),MONTH(T978),DAY(T978))
+VLOOKUP(TIME(HOUR(T978),MINUTE(T978)-1,0),OFFSET('SLA-parameter DRIFT'!$A$1,2,Q978-1,4,3),3)
+VLOOKUP(TIME(HOUR(T978),MINUTE(T978)-1,0),OFFSET('SLA-parameter DRIFT'!$A$1,2,Q978-1,4,3),2)</f>
        <v>#N/A</v>
      </c>
      <c r="T978" s="191" t="e">
        <f ca="1">VLOOKUP(DATE(YEAR(G978),MONTH(G978),DAY(G978)),Virkedager!C:G,2,0)+
IF(VLOOKUP(DATE(YEAR(G978),MONTH(G978),DAY(G978)),Virkedager!C:G,2,0)=DATE(YEAR(G978),MONTH(G978),DAY(G978)),OFFSET('SLA-parameter DRIFT'!$A$1,R978,Q978-1),OFFSET('SLA-parameter DRIFT'!$A$1,3,Q978-1))</f>
        <v>#N/A</v>
      </c>
      <c r="U978" s="182" t="e">
        <f t="shared" ca="1" si="80"/>
        <v>#N/A</v>
      </c>
      <c r="V978" s="92" t="str">
        <f t="shared" si="76"/>
        <v/>
      </c>
      <c r="W978" s="192"/>
      <c r="Y978" s="193"/>
      <c r="Z978" s="193"/>
    </row>
    <row r="979" spans="2:26" s="60" customFormat="1" ht="15" x14ac:dyDescent="0.25">
      <c r="B979" s="183"/>
      <c r="C979" s="184"/>
      <c r="D979" s="80"/>
      <c r="E979" s="81"/>
      <c r="F979" s="86"/>
      <c r="G979" s="185"/>
      <c r="H979" s="82"/>
      <c r="I979" s="185"/>
      <c r="J979" s="82"/>
      <c r="K979" s="186"/>
      <c r="L979" s="187"/>
      <c r="M979" s="188" t="str">
        <f>IF(ISBLANK(E979),"",IF(E979&lt;&gt;"VULA Basis","Ikke viktig",IF(ISNUMBER(MATCH(D979,Postnummer!A:A,0)),VLOOKUP(D979,Postnummer!A:D,4,0),"Distrikt")))</f>
        <v/>
      </c>
      <c r="N979" s="188">
        <f t="shared" si="77"/>
        <v>0</v>
      </c>
      <c r="O979" s="188">
        <f t="shared" si="78"/>
        <v>0</v>
      </c>
      <c r="P979" s="189" t="str">
        <f t="shared" si="79"/>
        <v/>
      </c>
      <c r="Q979" s="182" t="e">
        <f>MATCH(P979,'SLA-parameter DRIFT'!$2:$2,0)</f>
        <v>#N/A</v>
      </c>
      <c r="R979" s="182" t="e">
        <f ca="1">MATCH(TIME(HOUR(H979),MINUTE(H979),SECOND(H979)),OFFSET('SLA-parameter DRIFT'!$A$1,0,Q979-1,1000,1))</f>
        <v>#N/A</v>
      </c>
      <c r="S979" s="190" t="e">
        <f ca="1">DATE(YEAR(T979),MONTH(T979),DAY(T979))
+VLOOKUP(TIME(HOUR(T979),MINUTE(T979)-1,0),OFFSET('SLA-parameter DRIFT'!$A$1,2,Q979-1,4,3),3)
+VLOOKUP(TIME(HOUR(T979),MINUTE(T979)-1,0),OFFSET('SLA-parameter DRIFT'!$A$1,2,Q979-1,4,3),2)</f>
        <v>#N/A</v>
      </c>
      <c r="T979" s="191" t="e">
        <f ca="1">VLOOKUP(DATE(YEAR(G979),MONTH(G979),DAY(G979)),Virkedager!C:G,2,0)+
IF(VLOOKUP(DATE(YEAR(G979),MONTH(G979),DAY(G979)),Virkedager!C:G,2,0)=DATE(YEAR(G979),MONTH(G979),DAY(G979)),OFFSET('SLA-parameter DRIFT'!$A$1,R979,Q979-1),OFFSET('SLA-parameter DRIFT'!$A$1,3,Q979-1))</f>
        <v>#N/A</v>
      </c>
      <c r="U979" s="182" t="e">
        <f t="shared" ca="1" si="80"/>
        <v>#N/A</v>
      </c>
      <c r="V979" s="92" t="str">
        <f t="shared" si="76"/>
        <v/>
      </c>
      <c r="W979" s="192"/>
      <c r="Y979" s="193"/>
      <c r="Z979" s="193"/>
    </row>
    <row r="980" spans="2:26" s="60" customFormat="1" ht="15" x14ac:dyDescent="0.25">
      <c r="B980" s="183"/>
      <c r="C980" s="184"/>
      <c r="D980" s="80"/>
      <c r="E980" s="81"/>
      <c r="F980" s="86"/>
      <c r="G980" s="185"/>
      <c r="H980" s="82"/>
      <c r="I980" s="185"/>
      <c r="J980" s="82"/>
      <c r="K980" s="186"/>
      <c r="L980" s="187"/>
      <c r="M980" s="188" t="str">
        <f>IF(ISBLANK(E980),"",IF(E980&lt;&gt;"VULA Basis","Ikke viktig",IF(ISNUMBER(MATCH(D980,Postnummer!A:A,0)),VLOOKUP(D980,Postnummer!A:D,4,0),"Distrikt")))</f>
        <v/>
      </c>
      <c r="N980" s="188">
        <f t="shared" si="77"/>
        <v>0</v>
      </c>
      <c r="O980" s="188">
        <f t="shared" si="78"/>
        <v>0</v>
      </c>
      <c r="P980" s="189" t="str">
        <f t="shared" si="79"/>
        <v/>
      </c>
      <c r="Q980" s="182" t="e">
        <f>MATCH(P980,'SLA-parameter DRIFT'!$2:$2,0)</f>
        <v>#N/A</v>
      </c>
      <c r="R980" s="182" t="e">
        <f ca="1">MATCH(TIME(HOUR(H980),MINUTE(H980),SECOND(H980)),OFFSET('SLA-parameter DRIFT'!$A$1,0,Q980-1,1000,1))</f>
        <v>#N/A</v>
      </c>
      <c r="S980" s="190" t="e">
        <f ca="1">DATE(YEAR(T980),MONTH(T980),DAY(T980))
+VLOOKUP(TIME(HOUR(T980),MINUTE(T980)-1,0),OFFSET('SLA-parameter DRIFT'!$A$1,2,Q980-1,4,3),3)
+VLOOKUP(TIME(HOUR(T980),MINUTE(T980)-1,0),OFFSET('SLA-parameter DRIFT'!$A$1,2,Q980-1,4,3),2)</f>
        <v>#N/A</v>
      </c>
      <c r="T980" s="191" t="e">
        <f ca="1">VLOOKUP(DATE(YEAR(G980),MONTH(G980),DAY(G980)),Virkedager!C:G,2,0)+
IF(VLOOKUP(DATE(YEAR(G980),MONTH(G980),DAY(G980)),Virkedager!C:G,2,0)=DATE(YEAR(G980),MONTH(G980),DAY(G980)),OFFSET('SLA-parameter DRIFT'!$A$1,R980,Q980-1),OFFSET('SLA-parameter DRIFT'!$A$1,3,Q980-1))</f>
        <v>#N/A</v>
      </c>
      <c r="U980" s="182" t="e">
        <f t="shared" ca="1" si="80"/>
        <v>#N/A</v>
      </c>
      <c r="V980" s="92" t="str">
        <f t="shared" si="76"/>
        <v/>
      </c>
      <c r="W980" s="192"/>
      <c r="Y980" s="193"/>
      <c r="Z980" s="193"/>
    </row>
    <row r="981" spans="2:26" s="60" customFormat="1" ht="15" x14ac:dyDescent="0.25">
      <c r="B981" s="183"/>
      <c r="C981" s="184"/>
      <c r="D981" s="80"/>
      <c r="E981" s="81"/>
      <c r="F981" s="86"/>
      <c r="G981" s="185"/>
      <c r="H981" s="82"/>
      <c r="I981" s="185"/>
      <c r="J981" s="82"/>
      <c r="K981" s="186"/>
      <c r="L981" s="187"/>
      <c r="M981" s="188" t="str">
        <f>IF(ISBLANK(E981),"",IF(E981&lt;&gt;"VULA Basis","Ikke viktig",IF(ISNUMBER(MATCH(D981,Postnummer!A:A,0)),VLOOKUP(D981,Postnummer!A:D,4,0),"Distrikt")))</f>
        <v/>
      </c>
      <c r="N981" s="188">
        <f t="shared" si="77"/>
        <v>0</v>
      </c>
      <c r="O981" s="188">
        <f t="shared" si="78"/>
        <v>0</v>
      </c>
      <c r="P981" s="189" t="str">
        <f t="shared" si="79"/>
        <v/>
      </c>
      <c r="Q981" s="182" t="e">
        <f>MATCH(P981,'SLA-parameter DRIFT'!$2:$2,0)</f>
        <v>#N/A</v>
      </c>
      <c r="R981" s="182" t="e">
        <f ca="1">MATCH(TIME(HOUR(H981),MINUTE(H981),SECOND(H981)),OFFSET('SLA-parameter DRIFT'!$A$1,0,Q981-1,1000,1))</f>
        <v>#N/A</v>
      </c>
      <c r="S981" s="190" t="e">
        <f ca="1">DATE(YEAR(T981),MONTH(T981),DAY(T981))
+VLOOKUP(TIME(HOUR(T981),MINUTE(T981)-1,0),OFFSET('SLA-parameter DRIFT'!$A$1,2,Q981-1,4,3),3)
+VLOOKUP(TIME(HOUR(T981),MINUTE(T981)-1,0),OFFSET('SLA-parameter DRIFT'!$A$1,2,Q981-1,4,3),2)</f>
        <v>#N/A</v>
      </c>
      <c r="T981" s="191" t="e">
        <f ca="1">VLOOKUP(DATE(YEAR(G981),MONTH(G981),DAY(G981)),Virkedager!C:G,2,0)+
IF(VLOOKUP(DATE(YEAR(G981),MONTH(G981),DAY(G981)),Virkedager!C:G,2,0)=DATE(YEAR(G981),MONTH(G981),DAY(G981)),OFFSET('SLA-parameter DRIFT'!$A$1,R981,Q981-1),OFFSET('SLA-parameter DRIFT'!$A$1,3,Q981-1))</f>
        <v>#N/A</v>
      </c>
      <c r="U981" s="182" t="e">
        <f t="shared" ca="1" si="80"/>
        <v>#N/A</v>
      </c>
      <c r="V981" s="92" t="str">
        <f t="shared" si="76"/>
        <v/>
      </c>
      <c r="W981" s="192"/>
      <c r="Y981" s="193"/>
      <c r="Z981" s="193"/>
    </row>
    <row r="982" spans="2:26" s="60" customFormat="1" ht="15" x14ac:dyDescent="0.25">
      <c r="B982" s="183"/>
      <c r="C982" s="184"/>
      <c r="D982" s="80"/>
      <c r="E982" s="81"/>
      <c r="F982" s="86"/>
      <c r="G982" s="185"/>
      <c r="H982" s="82"/>
      <c r="I982" s="185"/>
      <c r="J982" s="82"/>
      <c r="K982" s="186"/>
      <c r="L982" s="187"/>
      <c r="M982" s="188" t="str">
        <f>IF(ISBLANK(E982),"",IF(E982&lt;&gt;"VULA Basis","Ikke viktig",IF(ISNUMBER(MATCH(D982,Postnummer!A:A,0)),VLOOKUP(D982,Postnummer!A:D,4,0),"Distrikt")))</f>
        <v/>
      </c>
      <c r="N982" s="188">
        <f t="shared" si="77"/>
        <v>0</v>
      </c>
      <c r="O982" s="188">
        <f t="shared" si="78"/>
        <v>0</v>
      </c>
      <c r="P982" s="189" t="str">
        <f t="shared" si="79"/>
        <v/>
      </c>
      <c r="Q982" s="182" t="e">
        <f>MATCH(P982,'SLA-parameter DRIFT'!$2:$2,0)</f>
        <v>#N/A</v>
      </c>
      <c r="R982" s="182" t="e">
        <f ca="1">MATCH(TIME(HOUR(H982),MINUTE(H982),SECOND(H982)),OFFSET('SLA-parameter DRIFT'!$A$1,0,Q982-1,1000,1))</f>
        <v>#N/A</v>
      </c>
      <c r="S982" s="190" t="e">
        <f ca="1">DATE(YEAR(T982),MONTH(T982),DAY(T982))
+VLOOKUP(TIME(HOUR(T982),MINUTE(T982)-1,0),OFFSET('SLA-parameter DRIFT'!$A$1,2,Q982-1,4,3),3)
+VLOOKUP(TIME(HOUR(T982),MINUTE(T982)-1,0),OFFSET('SLA-parameter DRIFT'!$A$1,2,Q982-1,4,3),2)</f>
        <v>#N/A</v>
      </c>
      <c r="T982" s="191" t="e">
        <f ca="1">VLOOKUP(DATE(YEAR(G982),MONTH(G982),DAY(G982)),Virkedager!C:G,2,0)+
IF(VLOOKUP(DATE(YEAR(G982),MONTH(G982),DAY(G982)),Virkedager!C:G,2,0)=DATE(YEAR(G982),MONTH(G982),DAY(G982)),OFFSET('SLA-parameter DRIFT'!$A$1,R982,Q982-1),OFFSET('SLA-parameter DRIFT'!$A$1,3,Q982-1))</f>
        <v>#N/A</v>
      </c>
      <c r="U982" s="182" t="e">
        <f t="shared" ca="1" si="80"/>
        <v>#N/A</v>
      </c>
      <c r="V982" s="92" t="str">
        <f t="shared" si="76"/>
        <v/>
      </c>
      <c r="W982" s="192"/>
      <c r="Y982" s="193"/>
      <c r="Z982" s="193"/>
    </row>
    <row r="983" spans="2:26" s="60" customFormat="1" ht="15" x14ac:dyDescent="0.25">
      <c r="B983" s="183"/>
      <c r="C983" s="184"/>
      <c r="D983" s="80"/>
      <c r="E983" s="81"/>
      <c r="F983" s="86"/>
      <c r="G983" s="185"/>
      <c r="H983" s="82"/>
      <c r="I983" s="185"/>
      <c r="J983" s="82"/>
      <c r="K983" s="186"/>
      <c r="L983" s="187"/>
      <c r="M983" s="188" t="str">
        <f>IF(ISBLANK(E983),"",IF(E983&lt;&gt;"VULA Basis","Ikke viktig",IF(ISNUMBER(MATCH(D983,Postnummer!A:A,0)),VLOOKUP(D983,Postnummer!A:D,4,0),"Distrikt")))</f>
        <v/>
      </c>
      <c r="N983" s="188">
        <f t="shared" si="77"/>
        <v>0</v>
      </c>
      <c r="O983" s="188">
        <f t="shared" si="78"/>
        <v>0</v>
      </c>
      <c r="P983" s="189" t="str">
        <f t="shared" si="79"/>
        <v/>
      </c>
      <c r="Q983" s="182" t="e">
        <f>MATCH(P983,'SLA-parameter DRIFT'!$2:$2,0)</f>
        <v>#N/A</v>
      </c>
      <c r="R983" s="182" t="e">
        <f ca="1">MATCH(TIME(HOUR(H983),MINUTE(H983),SECOND(H983)),OFFSET('SLA-parameter DRIFT'!$A$1,0,Q983-1,1000,1))</f>
        <v>#N/A</v>
      </c>
      <c r="S983" s="190" t="e">
        <f ca="1">DATE(YEAR(T983),MONTH(T983),DAY(T983))
+VLOOKUP(TIME(HOUR(T983),MINUTE(T983)-1,0),OFFSET('SLA-parameter DRIFT'!$A$1,2,Q983-1,4,3),3)
+VLOOKUP(TIME(HOUR(T983),MINUTE(T983)-1,0),OFFSET('SLA-parameter DRIFT'!$A$1,2,Q983-1,4,3),2)</f>
        <v>#N/A</v>
      </c>
      <c r="T983" s="191" t="e">
        <f ca="1">VLOOKUP(DATE(YEAR(G983),MONTH(G983),DAY(G983)),Virkedager!C:G,2,0)+
IF(VLOOKUP(DATE(YEAR(G983),MONTH(G983),DAY(G983)),Virkedager!C:G,2,0)=DATE(YEAR(G983),MONTH(G983),DAY(G983)),OFFSET('SLA-parameter DRIFT'!$A$1,R983,Q983-1),OFFSET('SLA-parameter DRIFT'!$A$1,3,Q983-1))</f>
        <v>#N/A</v>
      </c>
      <c r="U983" s="182" t="e">
        <f t="shared" ca="1" si="80"/>
        <v>#N/A</v>
      </c>
      <c r="V983" s="92" t="str">
        <f t="shared" si="76"/>
        <v/>
      </c>
      <c r="W983" s="192"/>
      <c r="Y983" s="193"/>
      <c r="Z983" s="193"/>
    </row>
    <row r="984" spans="2:26" s="60" customFormat="1" ht="15" x14ac:dyDescent="0.25">
      <c r="B984" s="183"/>
      <c r="C984" s="184"/>
      <c r="D984" s="80"/>
      <c r="E984" s="81"/>
      <c r="F984" s="86"/>
      <c r="G984" s="185"/>
      <c r="H984" s="82"/>
      <c r="I984" s="185"/>
      <c r="J984" s="82"/>
      <c r="K984" s="186"/>
      <c r="L984" s="187"/>
      <c r="M984" s="188" t="str">
        <f>IF(ISBLANK(E984),"",IF(E984&lt;&gt;"VULA Basis","Ikke viktig",IF(ISNUMBER(MATCH(D984,Postnummer!A:A,0)),VLOOKUP(D984,Postnummer!A:D,4,0),"Distrikt")))</f>
        <v/>
      </c>
      <c r="N984" s="188">
        <f t="shared" si="77"/>
        <v>0</v>
      </c>
      <c r="O984" s="188">
        <f t="shared" si="78"/>
        <v>0</v>
      </c>
      <c r="P984" s="189" t="str">
        <f t="shared" si="79"/>
        <v/>
      </c>
      <c r="Q984" s="182" t="e">
        <f>MATCH(P984,'SLA-parameter DRIFT'!$2:$2,0)</f>
        <v>#N/A</v>
      </c>
      <c r="R984" s="182" t="e">
        <f ca="1">MATCH(TIME(HOUR(H984),MINUTE(H984),SECOND(H984)),OFFSET('SLA-parameter DRIFT'!$A$1,0,Q984-1,1000,1))</f>
        <v>#N/A</v>
      </c>
      <c r="S984" s="190" t="e">
        <f ca="1">DATE(YEAR(T984),MONTH(T984),DAY(T984))
+VLOOKUP(TIME(HOUR(T984),MINUTE(T984)-1,0),OFFSET('SLA-parameter DRIFT'!$A$1,2,Q984-1,4,3),3)
+VLOOKUP(TIME(HOUR(T984),MINUTE(T984)-1,0),OFFSET('SLA-parameter DRIFT'!$A$1,2,Q984-1,4,3),2)</f>
        <v>#N/A</v>
      </c>
      <c r="T984" s="191" t="e">
        <f ca="1">VLOOKUP(DATE(YEAR(G984),MONTH(G984),DAY(G984)),Virkedager!C:G,2,0)+
IF(VLOOKUP(DATE(YEAR(G984),MONTH(G984),DAY(G984)),Virkedager!C:G,2,0)=DATE(YEAR(G984),MONTH(G984),DAY(G984)),OFFSET('SLA-parameter DRIFT'!$A$1,R984,Q984-1),OFFSET('SLA-parameter DRIFT'!$A$1,3,Q984-1))</f>
        <v>#N/A</v>
      </c>
      <c r="U984" s="182" t="e">
        <f t="shared" ca="1" si="80"/>
        <v>#N/A</v>
      </c>
      <c r="V984" s="92" t="str">
        <f t="shared" si="76"/>
        <v/>
      </c>
      <c r="W984" s="192"/>
      <c r="Y984" s="193"/>
      <c r="Z984" s="193"/>
    </row>
    <row r="985" spans="2:26" s="60" customFormat="1" ht="15" x14ac:dyDescent="0.25">
      <c r="B985" s="183"/>
      <c r="C985" s="184"/>
      <c r="D985" s="80"/>
      <c r="E985" s="81"/>
      <c r="F985" s="86"/>
      <c r="G985" s="185"/>
      <c r="H985" s="82"/>
      <c r="I985" s="185"/>
      <c r="J985" s="82"/>
      <c r="K985" s="186"/>
      <c r="L985" s="187"/>
      <c r="M985" s="188" t="str">
        <f>IF(ISBLANK(E985),"",IF(E985&lt;&gt;"VULA Basis","Ikke viktig",IF(ISNUMBER(MATCH(D985,Postnummer!A:A,0)),VLOOKUP(D985,Postnummer!A:D,4,0),"Distrikt")))</f>
        <v/>
      </c>
      <c r="N985" s="188">
        <f t="shared" si="77"/>
        <v>0</v>
      </c>
      <c r="O985" s="188">
        <f t="shared" si="78"/>
        <v>0</v>
      </c>
      <c r="P985" s="189" t="str">
        <f t="shared" si="79"/>
        <v/>
      </c>
      <c r="Q985" s="182" t="e">
        <f>MATCH(P985,'SLA-parameter DRIFT'!$2:$2,0)</f>
        <v>#N/A</v>
      </c>
      <c r="R985" s="182" t="e">
        <f ca="1">MATCH(TIME(HOUR(H985),MINUTE(H985),SECOND(H985)),OFFSET('SLA-parameter DRIFT'!$A$1,0,Q985-1,1000,1))</f>
        <v>#N/A</v>
      </c>
      <c r="S985" s="190" t="e">
        <f ca="1">DATE(YEAR(T985),MONTH(T985),DAY(T985))
+VLOOKUP(TIME(HOUR(T985),MINUTE(T985)-1,0),OFFSET('SLA-parameter DRIFT'!$A$1,2,Q985-1,4,3),3)
+VLOOKUP(TIME(HOUR(T985),MINUTE(T985)-1,0),OFFSET('SLA-parameter DRIFT'!$A$1,2,Q985-1,4,3),2)</f>
        <v>#N/A</v>
      </c>
      <c r="T985" s="191" t="e">
        <f ca="1">VLOOKUP(DATE(YEAR(G985),MONTH(G985),DAY(G985)),Virkedager!C:G,2,0)+
IF(VLOOKUP(DATE(YEAR(G985),MONTH(G985),DAY(G985)),Virkedager!C:G,2,0)=DATE(YEAR(G985),MONTH(G985),DAY(G985)),OFFSET('SLA-parameter DRIFT'!$A$1,R985,Q985-1),OFFSET('SLA-parameter DRIFT'!$A$1,3,Q985-1))</f>
        <v>#N/A</v>
      </c>
      <c r="U985" s="182" t="e">
        <f t="shared" ca="1" si="80"/>
        <v>#N/A</v>
      </c>
      <c r="V985" s="92" t="str">
        <f t="shared" si="76"/>
        <v/>
      </c>
      <c r="W985" s="192"/>
      <c r="Y985" s="193"/>
      <c r="Z985" s="193"/>
    </row>
    <row r="986" spans="2:26" s="60" customFormat="1" ht="15" x14ac:dyDescent="0.25">
      <c r="B986" s="183"/>
      <c r="C986" s="184"/>
      <c r="D986" s="80"/>
      <c r="E986" s="81"/>
      <c r="F986" s="86"/>
      <c r="G986" s="185"/>
      <c r="H986" s="82"/>
      <c r="I986" s="185"/>
      <c r="J986" s="82"/>
      <c r="K986" s="186"/>
      <c r="L986" s="187"/>
      <c r="M986" s="188" t="str">
        <f>IF(ISBLANK(E986),"",IF(E986&lt;&gt;"VULA Basis","Ikke viktig",IF(ISNUMBER(MATCH(D986,Postnummer!A:A,0)),VLOOKUP(D986,Postnummer!A:D,4,0),"Distrikt")))</f>
        <v/>
      </c>
      <c r="N986" s="188">
        <f t="shared" si="77"/>
        <v>0</v>
      </c>
      <c r="O986" s="188">
        <f t="shared" si="78"/>
        <v>0</v>
      </c>
      <c r="P986" s="189" t="str">
        <f t="shared" si="79"/>
        <v/>
      </c>
      <c r="Q986" s="182" t="e">
        <f>MATCH(P986,'SLA-parameter DRIFT'!$2:$2,0)</f>
        <v>#N/A</v>
      </c>
      <c r="R986" s="182" t="e">
        <f ca="1">MATCH(TIME(HOUR(H986),MINUTE(H986),SECOND(H986)),OFFSET('SLA-parameter DRIFT'!$A$1,0,Q986-1,1000,1))</f>
        <v>#N/A</v>
      </c>
      <c r="S986" s="190" t="e">
        <f ca="1">DATE(YEAR(T986),MONTH(T986),DAY(T986))
+VLOOKUP(TIME(HOUR(T986),MINUTE(T986)-1,0),OFFSET('SLA-parameter DRIFT'!$A$1,2,Q986-1,4,3),3)
+VLOOKUP(TIME(HOUR(T986),MINUTE(T986)-1,0),OFFSET('SLA-parameter DRIFT'!$A$1,2,Q986-1,4,3),2)</f>
        <v>#N/A</v>
      </c>
      <c r="T986" s="191" t="e">
        <f ca="1">VLOOKUP(DATE(YEAR(G986),MONTH(G986),DAY(G986)),Virkedager!C:G,2,0)+
IF(VLOOKUP(DATE(YEAR(G986),MONTH(G986),DAY(G986)),Virkedager!C:G,2,0)=DATE(YEAR(G986),MONTH(G986),DAY(G986)),OFFSET('SLA-parameter DRIFT'!$A$1,R986,Q986-1),OFFSET('SLA-parameter DRIFT'!$A$1,3,Q986-1))</f>
        <v>#N/A</v>
      </c>
      <c r="U986" s="182" t="e">
        <f t="shared" ca="1" si="80"/>
        <v>#N/A</v>
      </c>
      <c r="V986" s="92" t="str">
        <f t="shared" si="76"/>
        <v/>
      </c>
      <c r="W986" s="192"/>
      <c r="Y986" s="193"/>
      <c r="Z986" s="193"/>
    </row>
    <row r="987" spans="2:26" s="60" customFormat="1" ht="15" x14ac:dyDescent="0.25">
      <c r="B987" s="183"/>
      <c r="C987" s="184"/>
      <c r="D987" s="80"/>
      <c r="E987" s="81"/>
      <c r="F987" s="86"/>
      <c r="G987" s="185"/>
      <c r="H987" s="82"/>
      <c r="I987" s="185"/>
      <c r="J987" s="82"/>
      <c r="K987" s="186"/>
      <c r="L987" s="187"/>
      <c r="M987" s="188" t="str">
        <f>IF(ISBLANK(E987),"",IF(E987&lt;&gt;"VULA Basis","Ikke viktig",IF(ISNUMBER(MATCH(D987,Postnummer!A:A,0)),VLOOKUP(D987,Postnummer!A:D,4,0),"Distrikt")))</f>
        <v/>
      </c>
      <c r="N987" s="188">
        <f t="shared" si="77"/>
        <v>0</v>
      </c>
      <c r="O987" s="188">
        <f t="shared" si="78"/>
        <v>0</v>
      </c>
      <c r="P987" s="189" t="str">
        <f t="shared" si="79"/>
        <v/>
      </c>
      <c r="Q987" s="182" t="e">
        <f>MATCH(P987,'SLA-parameter DRIFT'!$2:$2,0)</f>
        <v>#N/A</v>
      </c>
      <c r="R987" s="182" t="e">
        <f ca="1">MATCH(TIME(HOUR(H987),MINUTE(H987),SECOND(H987)),OFFSET('SLA-parameter DRIFT'!$A$1,0,Q987-1,1000,1))</f>
        <v>#N/A</v>
      </c>
      <c r="S987" s="190" t="e">
        <f ca="1">DATE(YEAR(T987),MONTH(T987),DAY(T987))
+VLOOKUP(TIME(HOUR(T987),MINUTE(T987)-1,0),OFFSET('SLA-parameter DRIFT'!$A$1,2,Q987-1,4,3),3)
+VLOOKUP(TIME(HOUR(T987),MINUTE(T987)-1,0),OFFSET('SLA-parameter DRIFT'!$A$1,2,Q987-1,4,3),2)</f>
        <v>#N/A</v>
      </c>
      <c r="T987" s="191" t="e">
        <f ca="1">VLOOKUP(DATE(YEAR(G987),MONTH(G987),DAY(G987)),Virkedager!C:G,2,0)+
IF(VLOOKUP(DATE(YEAR(G987),MONTH(G987),DAY(G987)),Virkedager!C:G,2,0)=DATE(YEAR(G987),MONTH(G987),DAY(G987)),OFFSET('SLA-parameter DRIFT'!$A$1,R987,Q987-1),OFFSET('SLA-parameter DRIFT'!$A$1,3,Q987-1))</f>
        <v>#N/A</v>
      </c>
      <c r="U987" s="182" t="e">
        <f t="shared" ca="1" si="80"/>
        <v>#N/A</v>
      </c>
      <c r="V987" s="92" t="str">
        <f t="shared" si="76"/>
        <v/>
      </c>
      <c r="W987" s="192"/>
      <c r="Y987" s="193"/>
      <c r="Z987" s="193"/>
    </row>
    <row r="988" spans="2:26" s="60" customFormat="1" ht="15" x14ac:dyDescent="0.25">
      <c r="B988" s="183"/>
      <c r="C988" s="184"/>
      <c r="D988" s="80"/>
      <c r="E988" s="81"/>
      <c r="F988" s="86"/>
      <c r="G988" s="185"/>
      <c r="H988" s="82"/>
      <c r="I988" s="185"/>
      <c r="J988" s="82"/>
      <c r="K988" s="186"/>
      <c r="L988" s="187"/>
      <c r="M988" s="188" t="str">
        <f>IF(ISBLANK(E988),"",IF(E988&lt;&gt;"VULA Basis","Ikke viktig",IF(ISNUMBER(MATCH(D988,Postnummer!A:A,0)),VLOOKUP(D988,Postnummer!A:D,4,0),"Distrikt")))</f>
        <v/>
      </c>
      <c r="N988" s="188">
        <f t="shared" si="77"/>
        <v>0</v>
      </c>
      <c r="O988" s="188">
        <f t="shared" si="78"/>
        <v>0</v>
      </c>
      <c r="P988" s="189" t="str">
        <f t="shared" si="79"/>
        <v/>
      </c>
      <c r="Q988" s="182" t="e">
        <f>MATCH(P988,'SLA-parameter DRIFT'!$2:$2,0)</f>
        <v>#N/A</v>
      </c>
      <c r="R988" s="182" t="e">
        <f ca="1">MATCH(TIME(HOUR(H988),MINUTE(H988),SECOND(H988)),OFFSET('SLA-parameter DRIFT'!$A$1,0,Q988-1,1000,1))</f>
        <v>#N/A</v>
      </c>
      <c r="S988" s="190" t="e">
        <f ca="1">DATE(YEAR(T988),MONTH(T988),DAY(T988))
+VLOOKUP(TIME(HOUR(T988),MINUTE(T988)-1,0),OFFSET('SLA-parameter DRIFT'!$A$1,2,Q988-1,4,3),3)
+VLOOKUP(TIME(HOUR(T988),MINUTE(T988)-1,0),OFFSET('SLA-parameter DRIFT'!$A$1,2,Q988-1,4,3),2)</f>
        <v>#N/A</v>
      </c>
      <c r="T988" s="191" t="e">
        <f ca="1">VLOOKUP(DATE(YEAR(G988),MONTH(G988),DAY(G988)),Virkedager!C:G,2,0)+
IF(VLOOKUP(DATE(YEAR(G988),MONTH(G988),DAY(G988)),Virkedager!C:G,2,0)=DATE(YEAR(G988),MONTH(G988),DAY(G988)),OFFSET('SLA-parameter DRIFT'!$A$1,R988,Q988-1),OFFSET('SLA-parameter DRIFT'!$A$1,3,Q988-1))</f>
        <v>#N/A</v>
      </c>
      <c r="U988" s="182" t="e">
        <f t="shared" ca="1" si="80"/>
        <v>#N/A</v>
      </c>
      <c r="V988" s="92" t="str">
        <f t="shared" si="76"/>
        <v/>
      </c>
      <c r="W988" s="192"/>
      <c r="Y988" s="193"/>
      <c r="Z988" s="193"/>
    </row>
    <row r="989" spans="2:26" s="60" customFormat="1" ht="15" x14ac:dyDescent="0.25">
      <c r="B989" s="183"/>
      <c r="C989" s="184"/>
      <c r="D989" s="80"/>
      <c r="E989" s="81"/>
      <c r="F989" s="86"/>
      <c r="G989" s="185"/>
      <c r="H989" s="82"/>
      <c r="I989" s="185"/>
      <c r="J989" s="82"/>
      <c r="K989" s="186"/>
      <c r="L989" s="187"/>
      <c r="M989" s="188" t="str">
        <f>IF(ISBLANK(E989),"",IF(E989&lt;&gt;"VULA Basis","Ikke viktig",IF(ISNUMBER(MATCH(D989,Postnummer!A:A,0)),VLOOKUP(D989,Postnummer!A:D,4,0),"Distrikt")))</f>
        <v/>
      </c>
      <c r="N989" s="188">
        <f t="shared" si="77"/>
        <v>0</v>
      </c>
      <c r="O989" s="188">
        <f t="shared" si="78"/>
        <v>0</v>
      </c>
      <c r="P989" s="189" t="str">
        <f t="shared" si="79"/>
        <v/>
      </c>
      <c r="Q989" s="182" t="e">
        <f>MATCH(P989,'SLA-parameter DRIFT'!$2:$2,0)</f>
        <v>#N/A</v>
      </c>
      <c r="R989" s="182" t="e">
        <f ca="1">MATCH(TIME(HOUR(H989),MINUTE(H989),SECOND(H989)),OFFSET('SLA-parameter DRIFT'!$A$1,0,Q989-1,1000,1))</f>
        <v>#N/A</v>
      </c>
      <c r="S989" s="190" t="e">
        <f ca="1">DATE(YEAR(T989),MONTH(T989),DAY(T989))
+VLOOKUP(TIME(HOUR(T989),MINUTE(T989)-1,0),OFFSET('SLA-parameter DRIFT'!$A$1,2,Q989-1,4,3),3)
+VLOOKUP(TIME(HOUR(T989),MINUTE(T989)-1,0),OFFSET('SLA-parameter DRIFT'!$A$1,2,Q989-1,4,3),2)</f>
        <v>#N/A</v>
      </c>
      <c r="T989" s="191" t="e">
        <f ca="1">VLOOKUP(DATE(YEAR(G989),MONTH(G989),DAY(G989)),Virkedager!C:G,2,0)+
IF(VLOOKUP(DATE(YEAR(G989),MONTH(G989),DAY(G989)),Virkedager!C:G,2,0)=DATE(YEAR(G989),MONTH(G989),DAY(G989)),OFFSET('SLA-parameter DRIFT'!$A$1,R989,Q989-1),OFFSET('SLA-parameter DRIFT'!$A$1,3,Q989-1))</f>
        <v>#N/A</v>
      </c>
      <c r="U989" s="182" t="e">
        <f t="shared" ca="1" si="80"/>
        <v>#N/A</v>
      </c>
      <c r="V989" s="92" t="str">
        <f t="shared" si="76"/>
        <v/>
      </c>
      <c r="W989" s="192"/>
      <c r="Y989" s="193"/>
      <c r="Z989" s="193"/>
    </row>
    <row r="990" spans="2:26" s="60" customFormat="1" ht="15" x14ac:dyDescent="0.25">
      <c r="B990" s="183"/>
      <c r="C990" s="184"/>
      <c r="D990" s="80"/>
      <c r="E990" s="81"/>
      <c r="F990" s="86"/>
      <c r="G990" s="185"/>
      <c r="H990" s="82"/>
      <c r="I990" s="185"/>
      <c r="J990" s="82"/>
      <c r="K990" s="186"/>
      <c r="L990" s="187"/>
      <c r="M990" s="188" t="str">
        <f>IF(ISBLANK(E990),"",IF(E990&lt;&gt;"VULA Basis","Ikke viktig",IF(ISNUMBER(MATCH(D990,Postnummer!A:A,0)),VLOOKUP(D990,Postnummer!A:D,4,0),"Distrikt")))</f>
        <v/>
      </c>
      <c r="N990" s="188">
        <f t="shared" si="77"/>
        <v>0</v>
      </c>
      <c r="O990" s="188">
        <f t="shared" si="78"/>
        <v>0</v>
      </c>
      <c r="P990" s="189" t="str">
        <f t="shared" si="79"/>
        <v/>
      </c>
      <c r="Q990" s="182" t="e">
        <f>MATCH(P990,'SLA-parameter DRIFT'!$2:$2,0)</f>
        <v>#N/A</v>
      </c>
      <c r="R990" s="182" t="e">
        <f ca="1">MATCH(TIME(HOUR(H990),MINUTE(H990),SECOND(H990)),OFFSET('SLA-parameter DRIFT'!$A$1,0,Q990-1,1000,1))</f>
        <v>#N/A</v>
      </c>
      <c r="S990" s="190" t="e">
        <f ca="1">DATE(YEAR(T990),MONTH(T990),DAY(T990))
+VLOOKUP(TIME(HOUR(T990),MINUTE(T990)-1,0),OFFSET('SLA-parameter DRIFT'!$A$1,2,Q990-1,4,3),3)
+VLOOKUP(TIME(HOUR(T990),MINUTE(T990)-1,0),OFFSET('SLA-parameter DRIFT'!$A$1,2,Q990-1,4,3),2)</f>
        <v>#N/A</v>
      </c>
      <c r="T990" s="191" t="e">
        <f ca="1">VLOOKUP(DATE(YEAR(G990),MONTH(G990),DAY(G990)),Virkedager!C:G,2,0)+
IF(VLOOKUP(DATE(YEAR(G990),MONTH(G990),DAY(G990)),Virkedager!C:G,2,0)=DATE(YEAR(G990),MONTH(G990),DAY(G990)),OFFSET('SLA-parameter DRIFT'!$A$1,R990,Q990-1),OFFSET('SLA-parameter DRIFT'!$A$1,3,Q990-1))</f>
        <v>#N/A</v>
      </c>
      <c r="U990" s="182" t="e">
        <f t="shared" ca="1" si="80"/>
        <v>#N/A</v>
      </c>
      <c r="V990" s="92" t="str">
        <f t="shared" si="76"/>
        <v/>
      </c>
      <c r="W990" s="192"/>
      <c r="Y990" s="193"/>
      <c r="Z990" s="193"/>
    </row>
    <row r="991" spans="2:26" s="60" customFormat="1" ht="15" x14ac:dyDescent="0.25">
      <c r="B991" s="183"/>
      <c r="C991" s="184"/>
      <c r="D991" s="80"/>
      <c r="E991" s="81"/>
      <c r="F991" s="86"/>
      <c r="G991" s="185"/>
      <c r="H991" s="82"/>
      <c r="I991" s="185"/>
      <c r="J991" s="82"/>
      <c r="K991" s="186"/>
      <c r="L991" s="187"/>
      <c r="M991" s="188" t="str">
        <f>IF(ISBLANK(E991),"",IF(E991&lt;&gt;"VULA Basis","Ikke viktig",IF(ISNUMBER(MATCH(D991,Postnummer!A:A,0)),VLOOKUP(D991,Postnummer!A:D,4,0),"Distrikt")))</f>
        <v/>
      </c>
      <c r="N991" s="188">
        <f t="shared" si="77"/>
        <v>0</v>
      </c>
      <c r="O991" s="188">
        <f t="shared" si="78"/>
        <v>0</v>
      </c>
      <c r="P991" s="189" t="str">
        <f t="shared" si="79"/>
        <v/>
      </c>
      <c r="Q991" s="182" t="e">
        <f>MATCH(P991,'SLA-parameter DRIFT'!$2:$2,0)</f>
        <v>#N/A</v>
      </c>
      <c r="R991" s="182" t="e">
        <f ca="1">MATCH(TIME(HOUR(H991),MINUTE(H991),SECOND(H991)),OFFSET('SLA-parameter DRIFT'!$A$1,0,Q991-1,1000,1))</f>
        <v>#N/A</v>
      </c>
      <c r="S991" s="190" t="e">
        <f ca="1">DATE(YEAR(T991),MONTH(T991),DAY(T991))
+VLOOKUP(TIME(HOUR(T991),MINUTE(T991)-1,0),OFFSET('SLA-parameter DRIFT'!$A$1,2,Q991-1,4,3),3)
+VLOOKUP(TIME(HOUR(T991),MINUTE(T991)-1,0),OFFSET('SLA-parameter DRIFT'!$A$1,2,Q991-1,4,3),2)</f>
        <v>#N/A</v>
      </c>
      <c r="T991" s="191" t="e">
        <f ca="1">VLOOKUP(DATE(YEAR(G991),MONTH(G991),DAY(G991)),Virkedager!C:G,2,0)+
IF(VLOOKUP(DATE(YEAR(G991),MONTH(G991),DAY(G991)),Virkedager!C:G,2,0)=DATE(YEAR(G991),MONTH(G991),DAY(G991)),OFFSET('SLA-parameter DRIFT'!$A$1,R991,Q991-1),OFFSET('SLA-parameter DRIFT'!$A$1,3,Q991-1))</f>
        <v>#N/A</v>
      </c>
      <c r="U991" s="182" t="e">
        <f t="shared" ca="1" si="80"/>
        <v>#N/A</v>
      </c>
      <c r="V991" s="92" t="str">
        <f t="shared" si="76"/>
        <v/>
      </c>
      <c r="W991" s="192"/>
      <c r="Y991" s="193"/>
      <c r="Z991" s="193"/>
    </row>
    <row r="992" spans="2:26" s="60" customFormat="1" ht="15" x14ac:dyDescent="0.25">
      <c r="B992" s="183"/>
      <c r="C992" s="184"/>
      <c r="D992" s="80"/>
      <c r="E992" s="81"/>
      <c r="F992" s="86"/>
      <c r="G992" s="185"/>
      <c r="H992" s="82"/>
      <c r="I992" s="185"/>
      <c r="J992" s="82"/>
      <c r="K992" s="186"/>
      <c r="L992" s="187"/>
      <c r="M992" s="188" t="str">
        <f>IF(ISBLANK(E992),"",IF(E992&lt;&gt;"VULA Basis","Ikke viktig",IF(ISNUMBER(MATCH(D992,Postnummer!A:A,0)),VLOOKUP(D992,Postnummer!A:D,4,0),"Distrikt")))</f>
        <v/>
      </c>
      <c r="N992" s="188">
        <f t="shared" si="77"/>
        <v>0</v>
      </c>
      <c r="O992" s="188">
        <f t="shared" si="78"/>
        <v>0</v>
      </c>
      <c r="P992" s="189" t="str">
        <f t="shared" si="79"/>
        <v/>
      </c>
      <c r="Q992" s="182" t="e">
        <f>MATCH(P992,'SLA-parameter DRIFT'!$2:$2,0)</f>
        <v>#N/A</v>
      </c>
      <c r="R992" s="182" t="e">
        <f ca="1">MATCH(TIME(HOUR(H992),MINUTE(H992),SECOND(H992)),OFFSET('SLA-parameter DRIFT'!$A$1,0,Q992-1,1000,1))</f>
        <v>#N/A</v>
      </c>
      <c r="S992" s="190" t="e">
        <f ca="1">DATE(YEAR(T992),MONTH(T992),DAY(T992))
+VLOOKUP(TIME(HOUR(T992),MINUTE(T992)-1,0),OFFSET('SLA-parameter DRIFT'!$A$1,2,Q992-1,4,3),3)
+VLOOKUP(TIME(HOUR(T992),MINUTE(T992)-1,0),OFFSET('SLA-parameter DRIFT'!$A$1,2,Q992-1,4,3),2)</f>
        <v>#N/A</v>
      </c>
      <c r="T992" s="191" t="e">
        <f ca="1">VLOOKUP(DATE(YEAR(G992),MONTH(G992),DAY(G992)),Virkedager!C:G,2,0)+
IF(VLOOKUP(DATE(YEAR(G992),MONTH(G992),DAY(G992)),Virkedager!C:G,2,0)=DATE(YEAR(G992),MONTH(G992),DAY(G992)),OFFSET('SLA-parameter DRIFT'!$A$1,R992,Q992-1),OFFSET('SLA-parameter DRIFT'!$A$1,3,Q992-1))</f>
        <v>#N/A</v>
      </c>
      <c r="U992" s="182" t="e">
        <f t="shared" ca="1" si="80"/>
        <v>#N/A</v>
      </c>
      <c r="V992" s="92" t="str">
        <f t="shared" si="76"/>
        <v/>
      </c>
      <c r="W992" s="192"/>
      <c r="Y992" s="193"/>
      <c r="Z992" s="193"/>
    </row>
    <row r="993" spans="2:26" s="60" customFormat="1" ht="15" x14ac:dyDescent="0.25">
      <c r="B993" s="183"/>
      <c r="C993" s="184"/>
      <c r="D993" s="80"/>
      <c r="E993" s="81"/>
      <c r="F993" s="86"/>
      <c r="G993" s="185"/>
      <c r="H993" s="82"/>
      <c r="I993" s="185"/>
      <c r="J993" s="82"/>
      <c r="K993" s="186"/>
      <c r="L993" s="187"/>
      <c r="M993" s="188" t="str">
        <f>IF(ISBLANK(E993),"",IF(E993&lt;&gt;"VULA Basis","Ikke viktig",IF(ISNUMBER(MATCH(D993,Postnummer!A:A,0)),VLOOKUP(D993,Postnummer!A:D,4,0),"Distrikt")))</f>
        <v/>
      </c>
      <c r="N993" s="188">
        <f t="shared" si="77"/>
        <v>0</v>
      </c>
      <c r="O993" s="188">
        <f t="shared" si="78"/>
        <v>0</v>
      </c>
      <c r="P993" s="189" t="str">
        <f t="shared" si="79"/>
        <v/>
      </c>
      <c r="Q993" s="182" t="e">
        <f>MATCH(P993,'SLA-parameter DRIFT'!$2:$2,0)</f>
        <v>#N/A</v>
      </c>
      <c r="R993" s="182" t="e">
        <f ca="1">MATCH(TIME(HOUR(H993),MINUTE(H993),SECOND(H993)),OFFSET('SLA-parameter DRIFT'!$A$1,0,Q993-1,1000,1))</f>
        <v>#N/A</v>
      </c>
      <c r="S993" s="190" t="e">
        <f ca="1">DATE(YEAR(T993),MONTH(T993),DAY(T993))
+VLOOKUP(TIME(HOUR(T993),MINUTE(T993)-1,0),OFFSET('SLA-parameter DRIFT'!$A$1,2,Q993-1,4,3),3)
+VLOOKUP(TIME(HOUR(T993),MINUTE(T993)-1,0),OFFSET('SLA-parameter DRIFT'!$A$1,2,Q993-1,4,3),2)</f>
        <v>#N/A</v>
      </c>
      <c r="T993" s="191" t="e">
        <f ca="1">VLOOKUP(DATE(YEAR(G993),MONTH(G993),DAY(G993)),Virkedager!C:G,2,0)+
IF(VLOOKUP(DATE(YEAR(G993),MONTH(G993),DAY(G993)),Virkedager!C:G,2,0)=DATE(YEAR(G993),MONTH(G993),DAY(G993)),OFFSET('SLA-parameter DRIFT'!$A$1,R993,Q993-1),OFFSET('SLA-parameter DRIFT'!$A$1,3,Q993-1))</f>
        <v>#N/A</v>
      </c>
      <c r="U993" s="182" t="e">
        <f t="shared" ca="1" si="80"/>
        <v>#N/A</v>
      </c>
      <c r="V993" s="92" t="str">
        <f t="shared" si="76"/>
        <v/>
      </c>
      <c r="W993" s="192"/>
      <c r="Y993" s="193"/>
      <c r="Z993" s="193"/>
    </row>
    <row r="994" spans="2:26" s="60" customFormat="1" ht="15" x14ac:dyDescent="0.25">
      <c r="B994" s="183"/>
      <c r="C994" s="184"/>
      <c r="D994" s="80"/>
      <c r="E994" s="81"/>
      <c r="F994" s="86"/>
      <c r="G994" s="185"/>
      <c r="H994" s="82"/>
      <c r="I994" s="185"/>
      <c r="J994" s="82"/>
      <c r="K994" s="186"/>
      <c r="L994" s="187"/>
      <c r="M994" s="188" t="str">
        <f>IF(ISBLANK(E994),"",IF(E994&lt;&gt;"VULA Basis","Ikke viktig",IF(ISNUMBER(MATCH(D994,Postnummer!A:A,0)),VLOOKUP(D994,Postnummer!A:D,4,0),"Distrikt")))</f>
        <v/>
      </c>
      <c r="N994" s="188">
        <f t="shared" si="77"/>
        <v>0</v>
      </c>
      <c r="O994" s="188">
        <f t="shared" si="78"/>
        <v>0</v>
      </c>
      <c r="P994" s="189" t="str">
        <f t="shared" si="79"/>
        <v/>
      </c>
      <c r="Q994" s="182" t="e">
        <f>MATCH(P994,'SLA-parameter DRIFT'!$2:$2,0)</f>
        <v>#N/A</v>
      </c>
      <c r="R994" s="182" t="e">
        <f ca="1">MATCH(TIME(HOUR(H994),MINUTE(H994),SECOND(H994)),OFFSET('SLA-parameter DRIFT'!$A$1,0,Q994-1,1000,1))</f>
        <v>#N/A</v>
      </c>
      <c r="S994" s="190" t="e">
        <f ca="1">DATE(YEAR(T994),MONTH(T994),DAY(T994))
+VLOOKUP(TIME(HOUR(T994),MINUTE(T994)-1,0),OFFSET('SLA-parameter DRIFT'!$A$1,2,Q994-1,4,3),3)
+VLOOKUP(TIME(HOUR(T994),MINUTE(T994)-1,0),OFFSET('SLA-parameter DRIFT'!$A$1,2,Q994-1,4,3),2)</f>
        <v>#N/A</v>
      </c>
      <c r="T994" s="191" t="e">
        <f ca="1">VLOOKUP(DATE(YEAR(G994),MONTH(G994),DAY(G994)),Virkedager!C:G,2,0)+
IF(VLOOKUP(DATE(YEAR(G994),MONTH(G994),DAY(G994)),Virkedager!C:G,2,0)=DATE(YEAR(G994),MONTH(G994),DAY(G994)),OFFSET('SLA-parameter DRIFT'!$A$1,R994,Q994-1),OFFSET('SLA-parameter DRIFT'!$A$1,3,Q994-1))</f>
        <v>#N/A</v>
      </c>
      <c r="U994" s="182" t="e">
        <f t="shared" ca="1" si="80"/>
        <v>#N/A</v>
      </c>
      <c r="V994" s="92" t="str">
        <f t="shared" si="76"/>
        <v/>
      </c>
      <c r="W994" s="192"/>
      <c r="Y994" s="193"/>
      <c r="Z994" s="193"/>
    </row>
    <row r="995" spans="2:26" s="60" customFormat="1" ht="15" x14ac:dyDescent="0.25">
      <c r="B995" s="183"/>
      <c r="C995" s="184"/>
      <c r="D995" s="80"/>
      <c r="E995" s="81"/>
      <c r="F995" s="86"/>
      <c r="G995" s="185"/>
      <c r="H995" s="82"/>
      <c r="I995" s="185"/>
      <c r="J995" s="82"/>
      <c r="K995" s="186"/>
      <c r="L995" s="187"/>
      <c r="M995" s="188" t="str">
        <f>IF(ISBLANK(E995),"",IF(E995&lt;&gt;"VULA Basis","Ikke viktig",IF(ISNUMBER(MATCH(D995,Postnummer!A:A,0)),VLOOKUP(D995,Postnummer!A:D,4,0),"Distrikt")))</f>
        <v/>
      </c>
      <c r="N995" s="188">
        <f t="shared" si="77"/>
        <v>0</v>
      </c>
      <c r="O995" s="188">
        <f t="shared" si="78"/>
        <v>0</v>
      </c>
      <c r="P995" s="189" t="str">
        <f t="shared" si="79"/>
        <v/>
      </c>
      <c r="Q995" s="182" t="e">
        <f>MATCH(P995,'SLA-parameter DRIFT'!$2:$2,0)</f>
        <v>#N/A</v>
      </c>
      <c r="R995" s="182" t="e">
        <f ca="1">MATCH(TIME(HOUR(H995),MINUTE(H995),SECOND(H995)),OFFSET('SLA-parameter DRIFT'!$A$1,0,Q995-1,1000,1))</f>
        <v>#N/A</v>
      </c>
      <c r="S995" s="190" t="e">
        <f ca="1">DATE(YEAR(T995),MONTH(T995),DAY(T995))
+VLOOKUP(TIME(HOUR(T995),MINUTE(T995)-1,0),OFFSET('SLA-parameter DRIFT'!$A$1,2,Q995-1,4,3),3)
+VLOOKUP(TIME(HOUR(T995),MINUTE(T995)-1,0),OFFSET('SLA-parameter DRIFT'!$A$1,2,Q995-1,4,3),2)</f>
        <v>#N/A</v>
      </c>
      <c r="T995" s="191" t="e">
        <f ca="1">VLOOKUP(DATE(YEAR(G995),MONTH(G995),DAY(G995)),Virkedager!C:G,2,0)+
IF(VLOOKUP(DATE(YEAR(G995),MONTH(G995),DAY(G995)),Virkedager!C:G,2,0)=DATE(YEAR(G995),MONTH(G995),DAY(G995)),OFFSET('SLA-parameter DRIFT'!$A$1,R995,Q995-1),OFFSET('SLA-parameter DRIFT'!$A$1,3,Q995-1))</f>
        <v>#N/A</v>
      </c>
      <c r="U995" s="182" t="e">
        <f t="shared" ca="1" si="80"/>
        <v>#N/A</v>
      </c>
      <c r="V995" s="92" t="str">
        <f t="shared" si="76"/>
        <v/>
      </c>
      <c r="W995" s="192"/>
      <c r="Y995" s="193"/>
      <c r="Z995" s="193"/>
    </row>
    <row r="996" spans="2:26" s="60" customFormat="1" ht="15" x14ac:dyDescent="0.25">
      <c r="B996" s="183"/>
      <c r="C996" s="184"/>
      <c r="D996" s="80"/>
      <c r="E996" s="81"/>
      <c r="F996" s="86"/>
      <c r="G996" s="185"/>
      <c r="H996" s="82"/>
      <c r="I996" s="185"/>
      <c r="J996" s="82"/>
      <c r="K996" s="186"/>
      <c r="L996" s="187"/>
      <c r="M996" s="188" t="str">
        <f>IF(ISBLANK(E996),"",IF(E996&lt;&gt;"VULA Basis","Ikke viktig",IF(ISNUMBER(MATCH(D996,Postnummer!A:A,0)),VLOOKUP(D996,Postnummer!A:D,4,0),"Distrikt")))</f>
        <v/>
      </c>
      <c r="N996" s="188">
        <f t="shared" si="77"/>
        <v>0</v>
      </c>
      <c r="O996" s="188">
        <f t="shared" si="78"/>
        <v>0</v>
      </c>
      <c r="P996" s="189" t="str">
        <f t="shared" si="79"/>
        <v/>
      </c>
      <c r="Q996" s="182" t="e">
        <f>MATCH(P996,'SLA-parameter DRIFT'!$2:$2,0)</f>
        <v>#N/A</v>
      </c>
      <c r="R996" s="182" t="e">
        <f ca="1">MATCH(TIME(HOUR(H996),MINUTE(H996),SECOND(H996)),OFFSET('SLA-parameter DRIFT'!$A$1,0,Q996-1,1000,1))</f>
        <v>#N/A</v>
      </c>
      <c r="S996" s="190" t="e">
        <f ca="1">DATE(YEAR(T996),MONTH(T996),DAY(T996))
+VLOOKUP(TIME(HOUR(T996),MINUTE(T996)-1,0),OFFSET('SLA-parameter DRIFT'!$A$1,2,Q996-1,4,3),3)
+VLOOKUP(TIME(HOUR(T996),MINUTE(T996)-1,0),OFFSET('SLA-parameter DRIFT'!$A$1,2,Q996-1,4,3),2)</f>
        <v>#N/A</v>
      </c>
      <c r="T996" s="191" t="e">
        <f ca="1">VLOOKUP(DATE(YEAR(G996),MONTH(G996),DAY(G996)),Virkedager!C:G,2,0)+
IF(VLOOKUP(DATE(YEAR(G996),MONTH(G996),DAY(G996)),Virkedager!C:G,2,0)=DATE(YEAR(G996),MONTH(G996),DAY(G996)),OFFSET('SLA-parameter DRIFT'!$A$1,R996,Q996-1),OFFSET('SLA-parameter DRIFT'!$A$1,3,Q996-1))</f>
        <v>#N/A</v>
      </c>
      <c r="U996" s="182" t="e">
        <f t="shared" ca="1" si="80"/>
        <v>#N/A</v>
      </c>
      <c r="V996" s="92" t="str">
        <f t="shared" si="76"/>
        <v/>
      </c>
      <c r="W996" s="192"/>
      <c r="Y996" s="193"/>
      <c r="Z996" s="193"/>
    </row>
    <row r="997" spans="2:26" s="60" customFormat="1" ht="15" x14ac:dyDescent="0.25">
      <c r="B997" s="183"/>
      <c r="C997" s="184"/>
      <c r="D997" s="80"/>
      <c r="E997" s="81"/>
      <c r="F997" s="86"/>
      <c r="G997" s="185"/>
      <c r="H997" s="82"/>
      <c r="I997" s="185"/>
      <c r="J997" s="82"/>
      <c r="K997" s="186"/>
      <c r="L997" s="187"/>
      <c r="M997" s="188" t="str">
        <f>IF(ISBLANK(E997),"",IF(E997&lt;&gt;"VULA Basis","Ikke viktig",IF(ISNUMBER(MATCH(D997,Postnummer!A:A,0)),VLOOKUP(D997,Postnummer!A:D,4,0),"Distrikt")))</f>
        <v/>
      </c>
      <c r="N997" s="188">
        <f t="shared" si="77"/>
        <v>0</v>
      </c>
      <c r="O997" s="188">
        <f t="shared" si="78"/>
        <v>0</v>
      </c>
      <c r="P997" s="189" t="str">
        <f t="shared" si="79"/>
        <v/>
      </c>
      <c r="Q997" s="182" t="e">
        <f>MATCH(P997,'SLA-parameter DRIFT'!$2:$2,0)</f>
        <v>#N/A</v>
      </c>
      <c r="R997" s="182" t="e">
        <f ca="1">MATCH(TIME(HOUR(H997),MINUTE(H997),SECOND(H997)),OFFSET('SLA-parameter DRIFT'!$A$1,0,Q997-1,1000,1))</f>
        <v>#N/A</v>
      </c>
      <c r="S997" s="190" t="e">
        <f ca="1">DATE(YEAR(T997),MONTH(T997),DAY(T997))
+VLOOKUP(TIME(HOUR(T997),MINUTE(T997)-1,0),OFFSET('SLA-parameter DRIFT'!$A$1,2,Q997-1,4,3),3)
+VLOOKUP(TIME(HOUR(T997),MINUTE(T997)-1,0),OFFSET('SLA-parameter DRIFT'!$A$1,2,Q997-1,4,3),2)</f>
        <v>#N/A</v>
      </c>
      <c r="T997" s="191" t="e">
        <f ca="1">VLOOKUP(DATE(YEAR(G997),MONTH(G997),DAY(G997)),Virkedager!C:G,2,0)+
IF(VLOOKUP(DATE(YEAR(G997),MONTH(G997),DAY(G997)),Virkedager!C:G,2,0)=DATE(YEAR(G997),MONTH(G997),DAY(G997)),OFFSET('SLA-parameter DRIFT'!$A$1,R997,Q997-1),OFFSET('SLA-parameter DRIFT'!$A$1,3,Q997-1))</f>
        <v>#N/A</v>
      </c>
      <c r="U997" s="182" t="e">
        <f t="shared" ca="1" si="80"/>
        <v>#N/A</v>
      </c>
      <c r="V997" s="92" t="str">
        <f t="shared" si="76"/>
        <v/>
      </c>
      <c r="W997" s="192"/>
      <c r="Y997" s="193"/>
      <c r="Z997" s="193"/>
    </row>
    <row r="998" spans="2:26" s="60" customFormat="1" ht="15" x14ac:dyDescent="0.25">
      <c r="B998" s="183"/>
      <c r="C998" s="184"/>
      <c r="D998" s="80"/>
      <c r="E998" s="81"/>
      <c r="F998" s="86"/>
      <c r="G998" s="185"/>
      <c r="H998" s="82"/>
      <c r="I998" s="185"/>
      <c r="J998" s="82"/>
      <c r="K998" s="186"/>
      <c r="L998" s="187"/>
      <c r="M998" s="188" t="str">
        <f>IF(ISBLANK(E998),"",IF(E998&lt;&gt;"VULA Basis","Ikke viktig",IF(ISNUMBER(MATCH(D998,Postnummer!A:A,0)),VLOOKUP(D998,Postnummer!A:D,4,0),"Distrikt")))</f>
        <v/>
      </c>
      <c r="N998" s="188">
        <f t="shared" si="77"/>
        <v>0</v>
      </c>
      <c r="O998" s="188">
        <f t="shared" si="78"/>
        <v>0</v>
      </c>
      <c r="P998" s="189" t="str">
        <f t="shared" si="79"/>
        <v/>
      </c>
      <c r="Q998" s="182" t="e">
        <f>MATCH(P998,'SLA-parameter DRIFT'!$2:$2,0)</f>
        <v>#N/A</v>
      </c>
      <c r="R998" s="182" t="e">
        <f ca="1">MATCH(TIME(HOUR(H998),MINUTE(H998),SECOND(H998)),OFFSET('SLA-parameter DRIFT'!$A$1,0,Q998-1,1000,1))</f>
        <v>#N/A</v>
      </c>
      <c r="S998" s="190" t="e">
        <f ca="1">DATE(YEAR(T998),MONTH(T998),DAY(T998))
+VLOOKUP(TIME(HOUR(T998),MINUTE(T998)-1,0),OFFSET('SLA-parameter DRIFT'!$A$1,2,Q998-1,4,3),3)
+VLOOKUP(TIME(HOUR(T998),MINUTE(T998)-1,0),OFFSET('SLA-parameter DRIFT'!$A$1,2,Q998-1,4,3),2)</f>
        <v>#N/A</v>
      </c>
      <c r="T998" s="191" t="e">
        <f ca="1">VLOOKUP(DATE(YEAR(G998),MONTH(G998),DAY(G998)),Virkedager!C:G,2,0)+
IF(VLOOKUP(DATE(YEAR(G998),MONTH(G998),DAY(G998)),Virkedager!C:G,2,0)=DATE(YEAR(G998),MONTH(G998),DAY(G998)),OFFSET('SLA-parameter DRIFT'!$A$1,R998,Q998-1),OFFSET('SLA-parameter DRIFT'!$A$1,3,Q998-1))</f>
        <v>#N/A</v>
      </c>
      <c r="U998" s="182" t="e">
        <f t="shared" ca="1" si="80"/>
        <v>#N/A</v>
      </c>
      <c r="V998" s="92" t="str">
        <f t="shared" si="76"/>
        <v/>
      </c>
      <c r="W998" s="192"/>
      <c r="Y998" s="193"/>
      <c r="Z998" s="193"/>
    </row>
    <row r="999" spans="2:26" s="60" customFormat="1" ht="15" x14ac:dyDescent="0.25">
      <c r="B999" s="183"/>
      <c r="C999" s="184"/>
      <c r="D999" s="80"/>
      <c r="E999" s="81"/>
      <c r="F999" s="86"/>
      <c r="G999" s="185"/>
      <c r="H999" s="82"/>
      <c r="I999" s="185"/>
      <c r="J999" s="82"/>
      <c r="K999" s="186"/>
      <c r="L999" s="187"/>
      <c r="M999" s="188" t="str">
        <f>IF(ISBLANK(E999),"",IF(E999&lt;&gt;"VULA Basis","Ikke viktig",IF(ISNUMBER(MATCH(D999,Postnummer!A:A,0)),VLOOKUP(D999,Postnummer!A:D,4,0),"Distrikt")))</f>
        <v/>
      </c>
      <c r="N999" s="188">
        <f t="shared" si="77"/>
        <v>0</v>
      </c>
      <c r="O999" s="188">
        <f t="shared" si="78"/>
        <v>0</v>
      </c>
      <c r="P999" s="189" t="str">
        <f t="shared" si="79"/>
        <v/>
      </c>
      <c r="Q999" s="182" t="e">
        <f>MATCH(P999,'SLA-parameter DRIFT'!$2:$2,0)</f>
        <v>#N/A</v>
      </c>
      <c r="R999" s="182" t="e">
        <f ca="1">MATCH(TIME(HOUR(H999),MINUTE(H999),SECOND(H999)),OFFSET('SLA-parameter DRIFT'!$A$1,0,Q999-1,1000,1))</f>
        <v>#N/A</v>
      </c>
      <c r="S999" s="190" t="e">
        <f ca="1">DATE(YEAR(T999),MONTH(T999),DAY(T999))
+VLOOKUP(TIME(HOUR(T999),MINUTE(T999)-1,0),OFFSET('SLA-parameter DRIFT'!$A$1,2,Q999-1,4,3),3)
+VLOOKUP(TIME(HOUR(T999),MINUTE(T999)-1,0),OFFSET('SLA-parameter DRIFT'!$A$1,2,Q999-1,4,3),2)</f>
        <v>#N/A</v>
      </c>
      <c r="T999" s="191" t="e">
        <f ca="1">VLOOKUP(DATE(YEAR(G999),MONTH(G999),DAY(G999)),Virkedager!C:G,2,0)+
IF(VLOOKUP(DATE(YEAR(G999),MONTH(G999),DAY(G999)),Virkedager!C:G,2,0)=DATE(YEAR(G999),MONTH(G999),DAY(G999)),OFFSET('SLA-parameter DRIFT'!$A$1,R999,Q999-1),OFFSET('SLA-parameter DRIFT'!$A$1,3,Q999-1))</f>
        <v>#N/A</v>
      </c>
      <c r="U999" s="182" t="e">
        <f t="shared" ca="1" si="80"/>
        <v>#N/A</v>
      </c>
      <c r="V999" s="92" t="str">
        <f t="shared" si="76"/>
        <v/>
      </c>
      <c r="W999" s="192"/>
      <c r="Y999" s="193"/>
      <c r="Z999" s="193"/>
    </row>
    <row r="1000" spans="2:26" s="60" customFormat="1" ht="15" x14ac:dyDescent="0.25">
      <c r="B1000" s="183"/>
      <c r="C1000" s="184"/>
      <c r="D1000" s="80"/>
      <c r="E1000" s="81"/>
      <c r="F1000" s="86"/>
      <c r="G1000" s="185"/>
      <c r="H1000" s="82"/>
      <c r="I1000" s="185"/>
      <c r="J1000" s="82"/>
      <c r="K1000" s="186"/>
      <c r="L1000" s="187"/>
      <c r="M1000" s="188" t="str">
        <f>IF(ISBLANK(E1000),"",IF(E1000&lt;&gt;"VULA Basis","Ikke viktig",IF(ISNUMBER(MATCH(D1000,Postnummer!A:A,0)),VLOOKUP(D1000,Postnummer!A:D,4,0),"Distrikt")))</f>
        <v/>
      </c>
      <c r="N1000" s="188">
        <f t="shared" si="77"/>
        <v>0</v>
      </c>
      <c r="O1000" s="188">
        <f t="shared" si="78"/>
        <v>0</v>
      </c>
      <c r="P1000" s="189" t="str">
        <f t="shared" si="79"/>
        <v/>
      </c>
      <c r="Q1000" s="182" t="e">
        <f>MATCH(P1000,'SLA-parameter DRIFT'!$2:$2,0)</f>
        <v>#N/A</v>
      </c>
      <c r="R1000" s="182" t="e">
        <f ca="1">MATCH(TIME(HOUR(H1000),MINUTE(H1000),SECOND(H1000)),OFFSET('SLA-parameter DRIFT'!$A$1,0,Q1000-1,1000,1))</f>
        <v>#N/A</v>
      </c>
      <c r="S1000" s="190" t="e">
        <f ca="1">DATE(YEAR(T1000),MONTH(T1000),DAY(T1000))
+VLOOKUP(TIME(HOUR(T1000),MINUTE(T1000)-1,0),OFFSET('SLA-parameter DRIFT'!$A$1,2,Q1000-1,4,3),3)
+VLOOKUP(TIME(HOUR(T1000),MINUTE(T1000)-1,0),OFFSET('SLA-parameter DRIFT'!$A$1,2,Q1000-1,4,3),2)</f>
        <v>#N/A</v>
      </c>
      <c r="T1000" s="191" t="e">
        <f ca="1">VLOOKUP(DATE(YEAR(G1000),MONTH(G1000),DAY(G1000)),Virkedager!C:G,2,0)+
IF(VLOOKUP(DATE(YEAR(G1000),MONTH(G1000),DAY(G1000)),Virkedager!C:G,2,0)=DATE(YEAR(G1000),MONTH(G1000),DAY(G1000)),OFFSET('SLA-parameter DRIFT'!$A$1,R1000,Q1000-1),OFFSET('SLA-parameter DRIFT'!$A$1,3,Q1000-1))</f>
        <v>#N/A</v>
      </c>
      <c r="U1000" s="182" t="e">
        <f t="shared" ca="1" si="80"/>
        <v>#N/A</v>
      </c>
      <c r="V1000" s="92" t="str">
        <f t="shared" si="76"/>
        <v/>
      </c>
      <c r="W1000" s="192"/>
      <c r="Y1000" s="193"/>
      <c r="Z1000" s="193"/>
    </row>
    <row r="1001" spans="2:26" s="60" customFormat="1" ht="15" x14ac:dyDescent="0.25">
      <c r="B1001" s="183"/>
      <c r="C1001" s="184"/>
      <c r="D1001" s="80"/>
      <c r="E1001" s="81"/>
      <c r="F1001" s="86"/>
      <c r="G1001" s="185"/>
      <c r="H1001" s="82"/>
      <c r="I1001" s="185"/>
      <c r="J1001" s="82"/>
      <c r="K1001" s="186"/>
      <c r="L1001" s="187"/>
      <c r="M1001" s="188" t="str">
        <f>IF(ISBLANK(E1001),"",IF(E1001&lt;&gt;"VULA Basis","Ikke viktig",IF(ISNUMBER(MATCH(D1001,Postnummer!A:A,0)),VLOOKUP(D1001,Postnummer!A:D,4,0),"Distrikt")))</f>
        <v/>
      </c>
      <c r="N1001" s="188">
        <f t="shared" si="77"/>
        <v>0</v>
      </c>
      <c r="O1001" s="188">
        <f t="shared" si="78"/>
        <v>0</v>
      </c>
      <c r="P1001" s="189" t="str">
        <f t="shared" si="79"/>
        <v/>
      </c>
      <c r="Q1001" s="182" t="e">
        <f>MATCH(P1001,'SLA-parameter DRIFT'!$2:$2,0)</f>
        <v>#N/A</v>
      </c>
      <c r="R1001" s="182" t="e">
        <f ca="1">MATCH(TIME(HOUR(H1001),MINUTE(H1001),SECOND(H1001)),OFFSET('SLA-parameter DRIFT'!$A$1,0,Q1001-1,1000,1))</f>
        <v>#N/A</v>
      </c>
      <c r="S1001" s="190" t="e">
        <f ca="1">DATE(YEAR(T1001),MONTH(T1001),DAY(T1001))
+VLOOKUP(TIME(HOUR(T1001),MINUTE(T1001)-1,0),OFFSET('SLA-parameter DRIFT'!$A$1,2,Q1001-1,4,3),3)
+VLOOKUP(TIME(HOUR(T1001),MINUTE(T1001)-1,0),OFFSET('SLA-parameter DRIFT'!$A$1,2,Q1001-1,4,3),2)</f>
        <v>#N/A</v>
      </c>
      <c r="T1001" s="191" t="e">
        <f ca="1">VLOOKUP(DATE(YEAR(G1001),MONTH(G1001),DAY(G1001)),Virkedager!C:G,2,0)+
IF(VLOOKUP(DATE(YEAR(G1001),MONTH(G1001),DAY(G1001)),Virkedager!C:G,2,0)=DATE(YEAR(G1001),MONTH(G1001),DAY(G1001)),OFFSET('SLA-parameter DRIFT'!$A$1,R1001,Q1001-1),OFFSET('SLA-parameter DRIFT'!$A$1,3,Q1001-1))</f>
        <v>#N/A</v>
      </c>
      <c r="U1001" s="182" t="e">
        <f t="shared" ca="1" si="80"/>
        <v>#N/A</v>
      </c>
      <c r="V1001" s="92" t="str">
        <f t="shared" si="76"/>
        <v/>
      </c>
      <c r="W1001" s="192"/>
      <c r="Y1001" s="193"/>
      <c r="Z1001" s="193"/>
    </row>
    <row r="1002" spans="2:26" s="60" customFormat="1" ht="15" x14ac:dyDescent="0.25">
      <c r="B1002" s="183"/>
      <c r="C1002" s="184"/>
      <c r="D1002" s="80"/>
      <c r="E1002" s="81"/>
      <c r="F1002" s="86"/>
      <c r="G1002" s="185"/>
      <c r="H1002" s="82"/>
      <c r="I1002" s="185"/>
      <c r="J1002" s="82"/>
      <c r="K1002" s="186"/>
      <c r="L1002" s="187"/>
      <c r="M1002" s="188" t="str">
        <f>IF(ISBLANK(E1002),"",IF(E1002&lt;&gt;"VULA Basis","Ikke viktig",IF(ISNUMBER(MATCH(D1002,Postnummer!A:A,0)),VLOOKUP(D1002,Postnummer!A:D,4,0),"Distrikt")))</f>
        <v/>
      </c>
      <c r="N1002" s="188">
        <f t="shared" si="77"/>
        <v>0</v>
      </c>
      <c r="O1002" s="188">
        <f t="shared" si="78"/>
        <v>0</v>
      </c>
      <c r="P1002" s="189" t="str">
        <f t="shared" si="79"/>
        <v/>
      </c>
      <c r="Q1002" s="182" t="e">
        <f>MATCH(P1002,'SLA-parameter DRIFT'!$2:$2,0)</f>
        <v>#N/A</v>
      </c>
      <c r="R1002" s="182" t="e">
        <f ca="1">MATCH(TIME(HOUR(H1002),MINUTE(H1002),SECOND(H1002)),OFFSET('SLA-parameter DRIFT'!$A$1,0,Q1002-1,1000,1))</f>
        <v>#N/A</v>
      </c>
      <c r="S1002" s="190" t="e">
        <f ca="1">DATE(YEAR(T1002),MONTH(T1002),DAY(T1002))
+VLOOKUP(TIME(HOUR(T1002),MINUTE(T1002)-1,0),OFFSET('SLA-parameter DRIFT'!$A$1,2,Q1002-1,4,3),3)
+VLOOKUP(TIME(HOUR(T1002),MINUTE(T1002)-1,0),OFFSET('SLA-parameter DRIFT'!$A$1,2,Q1002-1,4,3),2)</f>
        <v>#N/A</v>
      </c>
      <c r="T1002" s="191" t="e">
        <f ca="1">VLOOKUP(DATE(YEAR(G1002),MONTH(G1002),DAY(G1002)),Virkedager!C:G,2,0)+
IF(VLOOKUP(DATE(YEAR(G1002),MONTH(G1002),DAY(G1002)),Virkedager!C:G,2,0)=DATE(YEAR(G1002),MONTH(G1002),DAY(G1002)),OFFSET('SLA-parameter DRIFT'!$A$1,R1002,Q1002-1),OFFSET('SLA-parameter DRIFT'!$A$1,3,Q1002-1))</f>
        <v>#N/A</v>
      </c>
      <c r="U1002" s="182" t="e">
        <f t="shared" ca="1" si="80"/>
        <v>#N/A</v>
      </c>
      <c r="V1002" s="92" t="str">
        <f t="shared" si="76"/>
        <v/>
      </c>
      <c r="W1002" s="192"/>
      <c r="Y1002" s="193"/>
      <c r="Z1002" s="193"/>
    </row>
    <row r="1003" spans="2:26" s="60" customFormat="1" ht="15.75" thickBot="1" x14ac:dyDescent="0.3">
      <c r="B1003" s="195"/>
      <c r="C1003" s="196"/>
      <c r="D1003" s="83"/>
      <c r="E1003" s="84"/>
      <c r="F1003" s="87"/>
      <c r="G1003" s="197"/>
      <c r="H1003" s="85"/>
      <c r="I1003" s="197"/>
      <c r="J1003" s="85"/>
      <c r="K1003" s="198"/>
      <c r="L1003" s="199"/>
      <c r="M1003" s="200" t="str">
        <f>IF(ISBLANK(E1003),"",IF(E1003&lt;&gt;"VULA Basis","Ikke viktig",IF(ISNUMBER(MATCH(D1003,Postnummer!A:A,0)),VLOOKUP(D1003,Postnummer!A:D,4,0),"Distrikt")))</f>
        <v/>
      </c>
      <c r="N1003" s="200">
        <f t="shared" si="77"/>
        <v>0</v>
      </c>
      <c r="O1003" s="200">
        <f t="shared" si="78"/>
        <v>0</v>
      </c>
      <c r="P1003" s="201" t="str">
        <f t="shared" si="79"/>
        <v/>
      </c>
      <c r="Q1003" s="202" t="e">
        <f>MATCH(P1003,'SLA-parameter DRIFT'!$2:$2,0)</f>
        <v>#N/A</v>
      </c>
      <c r="R1003" s="202" t="e">
        <f ca="1">MATCH(TIME(HOUR(H1003),MINUTE(H1003),SECOND(H1003)),OFFSET('SLA-parameter DRIFT'!$A$1,0,Q1003-1,1000,1))</f>
        <v>#N/A</v>
      </c>
      <c r="S1003" s="207" t="e">
        <f ca="1">DATE(YEAR(T1003),MONTH(T1003),DAY(T1003))
+VLOOKUP(TIME(HOUR(T1003),MINUTE(T1003)-1,0),OFFSET('SLA-parameter DRIFT'!$A$1,2,Q1003-1,4,3),3)
+VLOOKUP(TIME(HOUR(T1003),MINUTE(T1003)-1,0),OFFSET('SLA-parameter DRIFT'!$A$1,2,Q1003-1,4,3),2)</f>
        <v>#N/A</v>
      </c>
      <c r="T1003" s="203" t="e">
        <f ca="1">VLOOKUP(DATE(YEAR(G1003),MONTH(G1003),DAY(G1003)),Virkedager!C:G,2,0)+
IF(VLOOKUP(DATE(YEAR(G1003),MONTH(G1003),DAY(G1003)),Virkedager!C:G,2,0)=DATE(YEAR(G1003),MONTH(G1003),DAY(G1003)),OFFSET('SLA-parameter DRIFT'!$A$1,R1003,Q1003-1),OFFSET('SLA-parameter DRIFT'!$A$1,3,Q1003-1))</f>
        <v>#N/A</v>
      </c>
      <c r="U1003" s="202" t="e">
        <f t="shared" ca="1" si="80"/>
        <v>#N/A</v>
      </c>
      <c r="V1003" s="93" t="str">
        <f t="shared" si="76"/>
        <v/>
      </c>
      <c r="W1003" s="204"/>
      <c r="Y1003" s="193"/>
      <c r="Z1003" s="193"/>
    </row>
    <row r="1004" spans="2:26" x14ac:dyDescent="0.2">
      <c r="Y1004" s="89"/>
      <c r="Z1004" s="89"/>
    </row>
  </sheetData>
  <sheetProtection password="E155" sheet="1" objects="1" scenarios="1"/>
  <autoFilter ref="B2:AA1003"/>
  <phoneticPr fontId="4" type="noConversion"/>
  <conditionalFormatting sqref="I3">
    <cfRule type="expression" priority="3" stopIfTrue="1">
      <formula>$O3&lt;$N3</formula>
    </cfRule>
  </conditionalFormatting>
  <conditionalFormatting sqref="I3">
    <cfRule type="expression" dxfId="2" priority="4" stopIfTrue="1">
      <formula>IF(ISBLANK($I3),FALSE,$O3&lt;$N3)</formula>
    </cfRule>
  </conditionalFormatting>
  <dataValidations count="8">
    <dataValidation type="textLength" operator="lessThanOrEqual" allowBlank="1" showInputMessage="1" showErrorMessage="1" sqref="Y3:Y4">
      <formula1>1</formula1>
    </dataValidation>
    <dataValidation type="whole" allowBlank="1" showInputMessage="1" showErrorMessage="1" sqref="K3:K1003">
      <formula1>1</formula1>
      <formula2>100000</formula2>
    </dataValidation>
    <dataValidation type="date" operator="greaterThanOrEqual" allowBlank="1" showInputMessage="1" showErrorMessage="1" sqref="G3:G1003 I3:I1003">
      <formula1>40909</formula1>
    </dataValidation>
    <dataValidation type="time" operator="greaterThanOrEqual" allowBlank="1" showInputMessage="1" showErrorMessage="1" sqref="H3:H1003 J3:J1003">
      <formula1>0</formula1>
    </dataValidation>
    <dataValidation type="list" operator="lessThanOrEqual" allowBlank="1" showInputMessage="1" showErrorMessage="1" sqref="E3:E1003">
      <formula1>$Z$3:$Z$4</formula1>
    </dataValidation>
    <dataValidation type="list" operator="lessThanOrEqual" allowBlank="1" showInputMessage="1" showErrorMessage="1" sqref="F3:F1003">
      <formula1>$Y$3:$Y$4</formula1>
    </dataValidation>
    <dataValidation type="whole" allowBlank="1" showInputMessage="1" showErrorMessage="1" sqref="B3:C1003">
      <formula1>100000</formula1>
      <formula2>99999999</formula2>
    </dataValidation>
    <dataValidation type="whole" allowBlank="1" showInputMessage="1" showErrorMessage="1" sqref="D3:D1003">
      <formula1>1</formula1>
      <formula2>9999</formula2>
    </dataValidation>
  </dataValidation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L69"/>
  <sheetViews>
    <sheetView zoomScale="90" zoomScaleNormal="90" workbookViewId="0">
      <selection activeCell="A4" sqref="A4"/>
    </sheetView>
  </sheetViews>
  <sheetFormatPr baseColWidth="10" defaultColWidth="11.42578125" defaultRowHeight="12.75" x14ac:dyDescent="0.2"/>
  <cols>
    <col min="1" max="1" width="34.140625" customWidth="1"/>
    <col min="2" max="2" width="24.140625" bestFit="1" customWidth="1"/>
    <col min="3" max="3" width="66.28515625" bestFit="1" customWidth="1"/>
  </cols>
  <sheetData>
    <row r="1" spans="1:3" ht="15.75" x14ac:dyDescent="0.25">
      <c r="A1" s="136" t="s">
        <v>210</v>
      </c>
    </row>
    <row r="2" spans="1:3" ht="15.75" x14ac:dyDescent="0.25">
      <c r="A2" s="136" t="s">
        <v>204</v>
      </c>
    </row>
    <row r="3" spans="1:3" ht="15" x14ac:dyDescent="0.25">
      <c r="A3" s="7" t="s">
        <v>249</v>
      </c>
    </row>
    <row r="4" spans="1:3" x14ac:dyDescent="0.2">
      <c r="A4" s="137" t="s">
        <v>250</v>
      </c>
    </row>
    <row r="7" spans="1:3" x14ac:dyDescent="0.2">
      <c r="A7" s="2" t="s">
        <v>156</v>
      </c>
    </row>
    <row r="11" spans="1:3" x14ac:dyDescent="0.2">
      <c r="A11" s="3" t="s">
        <v>157</v>
      </c>
    </row>
    <row r="12" spans="1:3" x14ac:dyDescent="0.2">
      <c r="A12" t="s">
        <v>158</v>
      </c>
    </row>
    <row r="14" spans="1:3" x14ac:dyDescent="0.2">
      <c r="A14" s="17" t="s">
        <v>172</v>
      </c>
      <c r="B14" s="17" t="s">
        <v>173</v>
      </c>
      <c r="C14" s="17" t="s">
        <v>174</v>
      </c>
    </row>
    <row r="15" spans="1:3" x14ac:dyDescent="0.2">
      <c r="A15" s="16" t="s">
        <v>159</v>
      </c>
      <c r="B15" s="16" t="s">
        <v>160</v>
      </c>
      <c r="C15" s="16" t="s">
        <v>161</v>
      </c>
    </row>
    <row r="16" spans="1:3" x14ac:dyDescent="0.2">
      <c r="A16" s="16" t="s">
        <v>162</v>
      </c>
      <c r="B16" s="16" t="s">
        <v>163</v>
      </c>
      <c r="C16" s="16" t="s">
        <v>164</v>
      </c>
    </row>
    <row r="17" spans="1:4" x14ac:dyDescent="0.2">
      <c r="A17" s="16" t="s">
        <v>165</v>
      </c>
      <c r="B17" s="16" t="s">
        <v>166</v>
      </c>
      <c r="C17" s="16" t="s">
        <v>167</v>
      </c>
    </row>
    <row r="18" spans="1:4" x14ac:dyDescent="0.2">
      <c r="A18" s="16" t="s">
        <v>4</v>
      </c>
      <c r="B18" s="16" t="s">
        <v>168</v>
      </c>
      <c r="C18" s="16" t="s">
        <v>169</v>
      </c>
    </row>
    <row r="19" spans="1:4" x14ac:dyDescent="0.2">
      <c r="A19" s="16" t="s">
        <v>2</v>
      </c>
      <c r="B19" s="16" t="s">
        <v>170</v>
      </c>
      <c r="C19" s="16" t="s">
        <v>171</v>
      </c>
    </row>
    <row r="23" spans="1:4" x14ac:dyDescent="0.2">
      <c r="A23" s="3" t="s">
        <v>177</v>
      </c>
    </row>
    <row r="24" spans="1:4" x14ac:dyDescent="0.2">
      <c r="A24" s="2" t="s">
        <v>176</v>
      </c>
    </row>
    <row r="25" spans="1:4" x14ac:dyDescent="0.2">
      <c r="A25" s="140" t="s">
        <v>211</v>
      </c>
    </row>
    <row r="29" spans="1:4" x14ac:dyDescent="0.2">
      <c r="A29" s="3" t="s">
        <v>212</v>
      </c>
    </row>
    <row r="30" spans="1:4" x14ac:dyDescent="0.2">
      <c r="A30" t="s">
        <v>178</v>
      </c>
    </row>
    <row r="32" spans="1:4" x14ac:dyDescent="0.2">
      <c r="A32" s="17" t="s">
        <v>172</v>
      </c>
      <c r="B32" s="17" t="s">
        <v>179</v>
      </c>
      <c r="C32" s="17" t="s">
        <v>180</v>
      </c>
      <c r="D32" s="17" t="s">
        <v>181</v>
      </c>
    </row>
    <row r="33" spans="1:4" x14ac:dyDescent="0.2">
      <c r="A33" s="16" t="s">
        <v>162</v>
      </c>
      <c r="B33" s="16" t="s">
        <v>182</v>
      </c>
      <c r="C33" s="16" t="s">
        <v>183</v>
      </c>
      <c r="D33" s="16" t="s">
        <v>184</v>
      </c>
    </row>
    <row r="34" spans="1:4" x14ac:dyDescent="0.2">
      <c r="A34" s="16" t="s">
        <v>4</v>
      </c>
      <c r="B34" s="16" t="s">
        <v>182</v>
      </c>
      <c r="C34" s="16" t="s">
        <v>183</v>
      </c>
      <c r="D34" s="16" t="s">
        <v>184</v>
      </c>
    </row>
    <row r="35" spans="1:4" x14ac:dyDescent="0.2">
      <c r="A35" s="16" t="s">
        <v>2</v>
      </c>
      <c r="B35" s="16" t="s">
        <v>182</v>
      </c>
      <c r="C35" s="16" t="s">
        <v>183</v>
      </c>
      <c r="D35" s="16" t="s">
        <v>184</v>
      </c>
    </row>
    <row r="40" spans="1:4" x14ac:dyDescent="0.2">
      <c r="A40" s="3" t="s">
        <v>205</v>
      </c>
    </row>
    <row r="41" spans="1:4" x14ac:dyDescent="0.2">
      <c r="A41" s="2" t="s">
        <v>206</v>
      </c>
    </row>
    <row r="42" spans="1:4" x14ac:dyDescent="0.2">
      <c r="A42" s="10" t="s">
        <v>207</v>
      </c>
    </row>
    <row r="43" spans="1:4" x14ac:dyDescent="0.2">
      <c r="A43" s="141" t="s">
        <v>208</v>
      </c>
    </row>
    <row r="44" spans="1:4" x14ac:dyDescent="0.2">
      <c r="A44" s="10"/>
    </row>
    <row r="45" spans="1:4" ht="15" x14ac:dyDescent="0.25">
      <c r="A45" s="148" t="s">
        <v>213</v>
      </c>
    </row>
    <row r="46" spans="1:4" ht="15" x14ac:dyDescent="0.25">
      <c r="A46" s="147" t="s">
        <v>214</v>
      </c>
    </row>
    <row r="47" spans="1:4" ht="15" x14ac:dyDescent="0.25">
      <c r="A47" s="145" t="s">
        <v>14</v>
      </c>
    </row>
    <row r="48" spans="1:4" ht="15" x14ac:dyDescent="0.25">
      <c r="A48" s="145" t="s">
        <v>215</v>
      </c>
    </row>
    <row r="49" spans="1:1" x14ac:dyDescent="0.2">
      <c r="A49" s="4"/>
    </row>
    <row r="50" spans="1:1" ht="15" x14ac:dyDescent="0.25">
      <c r="A50" s="147" t="s">
        <v>216</v>
      </c>
    </row>
    <row r="51" spans="1:1" ht="15" x14ac:dyDescent="0.25">
      <c r="A51" s="145" t="s">
        <v>14</v>
      </c>
    </row>
    <row r="52" spans="1:1" ht="15" x14ac:dyDescent="0.25">
      <c r="A52" s="145" t="s">
        <v>217</v>
      </c>
    </row>
    <row r="53" spans="1:1" x14ac:dyDescent="0.2">
      <c r="A53" s="4"/>
    </row>
    <row r="54" spans="1:1" ht="15" x14ac:dyDescent="0.25">
      <c r="A54" s="147" t="s">
        <v>218</v>
      </c>
    </row>
    <row r="55" spans="1:1" ht="15" x14ac:dyDescent="0.25">
      <c r="A55" s="145" t="s">
        <v>219</v>
      </c>
    </row>
    <row r="57" spans="1:1" ht="15" x14ac:dyDescent="0.25">
      <c r="A57" s="147" t="s">
        <v>220</v>
      </c>
    </row>
    <row r="58" spans="1:1" ht="15" x14ac:dyDescent="0.25">
      <c r="A58" s="145" t="s">
        <v>221</v>
      </c>
    </row>
    <row r="67" spans="12:12" ht="15" x14ac:dyDescent="0.25">
      <c r="L67" s="146"/>
    </row>
    <row r="68" spans="12:12" ht="15" x14ac:dyDescent="0.25">
      <c r="L68" s="146"/>
    </row>
    <row r="69" spans="12:12" ht="15" x14ac:dyDescent="0.25">
      <c r="L69" s="146"/>
    </row>
  </sheetData>
  <sheetProtection password="E155" sheet="1" objects="1" scenarios="1"/>
  <hyperlinks>
    <hyperlink ref="A3" r:id="rId1"/>
  </hyperlinks>
  <pageMargins left="0.7" right="0.7" top="0.78740157499999996" bottom="0.78740157499999996"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pageSetUpPr fitToPage="1"/>
  </sheetPr>
  <dimension ref="A1:S42"/>
  <sheetViews>
    <sheetView zoomScale="90" zoomScaleNormal="90" workbookViewId="0">
      <selection activeCell="A4" sqref="A4"/>
    </sheetView>
  </sheetViews>
  <sheetFormatPr baseColWidth="10" defaultColWidth="11.42578125" defaultRowHeight="12.75" outlineLevelCol="1" x14ac:dyDescent="0.2"/>
  <cols>
    <col min="1" max="1" width="26" customWidth="1"/>
    <col min="2" max="2" width="7.85546875" customWidth="1"/>
    <col min="3" max="3" width="12" customWidth="1"/>
    <col min="4" max="5" width="12" customWidth="1" outlineLevel="1"/>
    <col min="6" max="6" width="32.42578125" bestFit="1" customWidth="1"/>
    <col min="7" max="7" width="12.140625" customWidth="1" outlineLevel="1"/>
    <col min="8" max="8" width="16.28515625" customWidth="1"/>
    <col min="11" max="11" width="19.28515625" bestFit="1" customWidth="1"/>
    <col min="12" max="12" width="7.85546875" bestFit="1" customWidth="1"/>
    <col min="13" max="13" width="14.140625" bestFit="1" customWidth="1"/>
    <col min="14" max="14" width="20" bestFit="1" customWidth="1"/>
    <col min="15" max="15" width="7.85546875" bestFit="1" customWidth="1"/>
    <col min="16" max="16" width="10.7109375" bestFit="1" customWidth="1"/>
  </cols>
  <sheetData>
    <row r="1" spans="1:19" ht="16.5" thickBot="1" x14ac:dyDescent="0.3">
      <c r="A1" s="136" t="s">
        <v>210</v>
      </c>
    </row>
    <row r="2" spans="1:19" ht="15.75" x14ac:dyDescent="0.25">
      <c r="A2" s="136" t="s">
        <v>202</v>
      </c>
      <c r="K2" s="168" t="str">
        <f>A13</f>
        <v>VULA Basis (Distrikt)</v>
      </c>
      <c r="L2" s="169" t="s">
        <v>240</v>
      </c>
      <c r="M2" s="170" t="s">
        <v>241</v>
      </c>
      <c r="N2" s="168" t="str">
        <f>A16</f>
        <v>VULA Basis (Sentralt)</v>
      </c>
      <c r="O2" s="169" t="s">
        <v>240</v>
      </c>
      <c r="P2" s="170" t="s">
        <v>241</v>
      </c>
      <c r="Q2" s="168" t="str">
        <f>A19</f>
        <v>VULA Proff</v>
      </c>
      <c r="R2" s="169" t="s">
        <v>240</v>
      </c>
      <c r="S2" s="170" t="s">
        <v>241</v>
      </c>
    </row>
    <row r="3" spans="1:19" ht="15" x14ac:dyDescent="0.25">
      <c r="A3" s="7" t="s">
        <v>249</v>
      </c>
      <c r="K3" s="159">
        <v>0</v>
      </c>
      <c r="L3" s="167">
        <v>0.83333333333333337</v>
      </c>
      <c r="M3" s="161">
        <v>0</v>
      </c>
      <c r="N3" s="166">
        <v>0</v>
      </c>
      <c r="O3" s="160">
        <v>0.83333333333333337</v>
      </c>
      <c r="P3" s="161">
        <v>0</v>
      </c>
      <c r="Q3" s="166">
        <v>0</v>
      </c>
      <c r="R3" s="160">
        <v>0.5</v>
      </c>
      <c r="S3" s="161">
        <v>0</v>
      </c>
    </row>
    <row r="4" spans="1:19" x14ac:dyDescent="0.2">
      <c r="A4" s="137" t="s">
        <v>250</v>
      </c>
      <c r="K4" s="150">
        <v>0.3125</v>
      </c>
      <c r="L4" s="151">
        <v>0.83333333333333337</v>
      </c>
      <c r="M4" s="152">
        <v>1</v>
      </c>
      <c r="N4" s="150">
        <f>B17</f>
        <v>0.3125</v>
      </c>
      <c r="O4" s="151">
        <v>0.625</v>
      </c>
      <c r="P4" s="152">
        <v>1</v>
      </c>
      <c r="Q4" s="150">
        <f>B20</f>
        <v>0.3125</v>
      </c>
      <c r="R4" s="151">
        <v>0.66666666666666663</v>
      </c>
      <c r="S4" s="152">
        <v>0</v>
      </c>
    </row>
    <row r="5" spans="1:19" x14ac:dyDescent="0.2">
      <c r="K5" s="159">
        <v>0.99930555555555556</v>
      </c>
      <c r="L5" s="160">
        <f>L3</f>
        <v>0.83333333333333337</v>
      </c>
      <c r="M5" s="161">
        <f>M3+1</f>
        <v>1</v>
      </c>
      <c r="N5" s="150">
        <f>C17</f>
        <v>0.45833333333333331</v>
      </c>
      <c r="O5" s="156">
        <v>0.83333333333333337</v>
      </c>
      <c r="P5" s="152">
        <v>1</v>
      </c>
      <c r="Q5" s="150">
        <f>C20</f>
        <v>0.45833333333333331</v>
      </c>
      <c r="R5" s="151">
        <v>0.5</v>
      </c>
      <c r="S5" s="152">
        <v>1</v>
      </c>
    </row>
    <row r="6" spans="1:19" ht="13.5" thickBot="1" x14ac:dyDescent="0.25">
      <c r="A6" s="3" t="s">
        <v>34</v>
      </c>
      <c r="K6" s="153"/>
      <c r="L6" s="154"/>
      <c r="M6" s="155"/>
      <c r="N6" s="162">
        <v>0.99990000000000001</v>
      </c>
      <c r="O6" s="163">
        <f>O3</f>
        <v>0.83333333333333337</v>
      </c>
      <c r="P6" s="164">
        <f>P3+1</f>
        <v>1</v>
      </c>
      <c r="Q6" s="165">
        <v>0.99930555555555556</v>
      </c>
      <c r="R6" s="163">
        <f>R3</f>
        <v>0.5</v>
      </c>
      <c r="S6" s="164">
        <f>S3+1</f>
        <v>1</v>
      </c>
    </row>
    <row r="7" spans="1:19" x14ac:dyDescent="0.2">
      <c r="A7" s="138" t="s">
        <v>203</v>
      </c>
    </row>
    <row r="8" spans="1:19" x14ac:dyDescent="0.2">
      <c r="A8" s="139" t="s">
        <v>33</v>
      </c>
      <c r="J8" t="e">
        <f ca="1">Tilgjengelighet!R4</f>
        <v>#N/A</v>
      </c>
      <c r="K8" t="str">
        <f>Tilgjengelighet!P4</f>
        <v/>
      </c>
      <c r="L8" s="157">
        <v>0.45833333333333331</v>
      </c>
      <c r="M8" s="158" t="e">
        <f>Tilgjengelighet!#REF!</f>
        <v>#REF!</v>
      </c>
    </row>
    <row r="9" spans="1:19" x14ac:dyDescent="0.2">
      <c r="A9" s="139"/>
    </row>
    <row r="10" spans="1:19" x14ac:dyDescent="0.2">
      <c r="B10" t="s">
        <v>20</v>
      </c>
      <c r="F10" t="s">
        <v>21</v>
      </c>
    </row>
    <row r="12" spans="1:19" x14ac:dyDescent="0.2">
      <c r="A12" t="s">
        <v>19</v>
      </c>
      <c r="B12" t="s">
        <v>23</v>
      </c>
      <c r="C12" t="s">
        <v>24</v>
      </c>
      <c r="D12" t="s">
        <v>54</v>
      </c>
      <c r="E12" t="s">
        <v>59</v>
      </c>
      <c r="F12" t="s">
        <v>25</v>
      </c>
      <c r="G12" t="s">
        <v>26</v>
      </c>
      <c r="H12" t="s">
        <v>22</v>
      </c>
    </row>
    <row r="13" spans="1:19" x14ac:dyDescent="0.2">
      <c r="A13" s="2" t="s">
        <v>222</v>
      </c>
    </row>
    <row r="14" spans="1:19" x14ac:dyDescent="0.2">
      <c r="A14" s="10" t="s">
        <v>223</v>
      </c>
      <c r="B14" s="1">
        <v>0</v>
      </c>
      <c r="C14" s="1">
        <v>0.3125</v>
      </c>
      <c r="D14" s="1">
        <v>0.83333333333333337</v>
      </c>
      <c r="E14" s="9">
        <v>0</v>
      </c>
      <c r="F14" s="10" t="s">
        <v>224</v>
      </c>
      <c r="G14" t="s">
        <v>27</v>
      </c>
      <c r="H14" t="s">
        <v>28</v>
      </c>
    </row>
    <row r="15" spans="1:19" x14ac:dyDescent="0.2">
      <c r="A15" s="10" t="s">
        <v>223</v>
      </c>
      <c r="B15" s="1">
        <v>0.3125</v>
      </c>
      <c r="C15" s="1">
        <v>0</v>
      </c>
      <c r="D15" s="1">
        <v>0.83333333333333337</v>
      </c>
      <c r="E15" s="9">
        <v>0</v>
      </c>
      <c r="F15" s="10" t="s">
        <v>225</v>
      </c>
      <c r="G15" t="s">
        <v>27</v>
      </c>
      <c r="H15" t="s">
        <v>28</v>
      </c>
      <c r="L15" s="149"/>
      <c r="M15" s="149"/>
    </row>
    <row r="16" spans="1:19" x14ac:dyDescent="0.2">
      <c r="A16" s="2" t="s">
        <v>226</v>
      </c>
      <c r="E16" s="9"/>
    </row>
    <row r="17" spans="1:8" x14ac:dyDescent="0.2">
      <c r="A17" s="10" t="s">
        <v>227</v>
      </c>
      <c r="B17" s="1">
        <v>0.3125</v>
      </c>
      <c r="C17" s="1">
        <v>0.45833333333333331</v>
      </c>
      <c r="D17" s="1">
        <v>0.625</v>
      </c>
      <c r="E17" s="9">
        <v>-1</v>
      </c>
      <c r="F17" s="10" t="s">
        <v>239</v>
      </c>
      <c r="G17" t="s">
        <v>27</v>
      </c>
      <c r="H17" t="s">
        <v>28</v>
      </c>
    </row>
    <row r="18" spans="1:8" x14ac:dyDescent="0.2">
      <c r="A18" s="10" t="s">
        <v>227</v>
      </c>
      <c r="B18" s="1">
        <v>0.45833333333333331</v>
      </c>
      <c r="C18" s="1">
        <v>0.3125</v>
      </c>
      <c r="D18" s="1">
        <v>0.83333333333333337</v>
      </c>
      <c r="E18" s="9">
        <v>0</v>
      </c>
      <c r="F18" s="10" t="s">
        <v>225</v>
      </c>
      <c r="G18" t="s">
        <v>27</v>
      </c>
      <c r="H18" t="s">
        <v>28</v>
      </c>
    </row>
    <row r="19" spans="1:8" x14ac:dyDescent="0.2">
      <c r="A19" s="2" t="s">
        <v>228</v>
      </c>
      <c r="E19" s="9"/>
    </row>
    <row r="20" spans="1:8" x14ac:dyDescent="0.2">
      <c r="A20" t="s">
        <v>228</v>
      </c>
      <c r="B20" s="1">
        <v>0.3125</v>
      </c>
      <c r="C20" s="1">
        <v>0.45833333333333331</v>
      </c>
      <c r="D20" s="1">
        <v>0.66666666666666663</v>
      </c>
      <c r="E20" s="9">
        <v>0</v>
      </c>
      <c r="F20" s="10" t="s">
        <v>229</v>
      </c>
      <c r="G20" t="s">
        <v>29</v>
      </c>
      <c r="H20" t="s">
        <v>28</v>
      </c>
    </row>
    <row r="21" spans="1:8" x14ac:dyDescent="0.2">
      <c r="A21" t="s">
        <v>228</v>
      </c>
      <c r="B21" s="1">
        <v>0.45833333333333331</v>
      </c>
      <c r="C21" s="1">
        <v>0.3125</v>
      </c>
      <c r="D21" s="1">
        <v>0.5</v>
      </c>
      <c r="E21" s="9">
        <v>0</v>
      </c>
      <c r="F21" s="10" t="s">
        <v>230</v>
      </c>
      <c r="G21" t="s">
        <v>29</v>
      </c>
      <c r="H21" t="s">
        <v>28</v>
      </c>
    </row>
    <row r="22" spans="1:8" x14ac:dyDescent="0.2">
      <c r="A22" s="2"/>
    </row>
    <row r="27" spans="1:8" x14ac:dyDescent="0.2">
      <c r="A27" s="4" t="s">
        <v>32</v>
      </c>
    </row>
    <row r="28" spans="1:8" x14ac:dyDescent="0.2">
      <c r="A28" s="4" t="s">
        <v>31</v>
      </c>
    </row>
    <row r="29" spans="1:8" x14ac:dyDescent="0.2">
      <c r="A29" s="4" t="s">
        <v>30</v>
      </c>
    </row>
    <row r="32" spans="1:8" x14ac:dyDescent="0.2">
      <c r="A32" s="2" t="s">
        <v>231</v>
      </c>
    </row>
    <row r="33" spans="1:1" x14ac:dyDescent="0.2">
      <c r="A33" t="s">
        <v>16</v>
      </c>
    </row>
    <row r="34" spans="1:1" x14ac:dyDescent="0.2">
      <c r="A34" t="s">
        <v>18</v>
      </c>
    </row>
    <row r="35" spans="1:1" x14ac:dyDescent="0.2">
      <c r="A35" s="10" t="s">
        <v>238</v>
      </c>
    </row>
    <row r="36" spans="1:1" x14ac:dyDescent="0.2">
      <c r="A36" t="s">
        <v>17</v>
      </c>
    </row>
    <row r="39" spans="1:1" x14ac:dyDescent="0.2">
      <c r="A39" s="2" t="s">
        <v>12</v>
      </c>
    </row>
    <row r="40" spans="1:1" x14ac:dyDescent="0.2">
      <c r="A40" t="s">
        <v>13</v>
      </c>
    </row>
    <row r="41" spans="1:1" x14ac:dyDescent="0.2">
      <c r="A41" t="s">
        <v>14</v>
      </c>
    </row>
    <row r="42" spans="1:1" x14ac:dyDescent="0.2">
      <c r="A42" t="s">
        <v>15</v>
      </c>
    </row>
  </sheetData>
  <sheetProtection password="E155" sheet="1" objects="1" scenarios="1"/>
  <hyperlinks>
    <hyperlink ref="A3" r:id="rId1"/>
  </hyperlinks>
  <pageMargins left="0.70866141732283472" right="0.70866141732283472" top="0.78740157480314965" bottom="0.78740157480314965" header="0.31496062992125984" footer="0.31496062992125984"/>
  <pageSetup paperSize="9" scale="71"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G3113"/>
  <sheetViews>
    <sheetView workbookViewId="0">
      <pane ySplit="7" topLeftCell="A3088" activePane="bottomLeft" state="frozen"/>
      <selection activeCell="D1691" sqref="D1691"/>
      <selection pane="bottomLeft" activeCell="F3116" sqref="F3116"/>
    </sheetView>
  </sheetViews>
  <sheetFormatPr baseColWidth="10" defaultColWidth="11.42578125" defaultRowHeight="15" x14ac:dyDescent="0.25"/>
  <cols>
    <col min="1" max="1" width="12.7109375" style="5" bestFit="1" customWidth="1"/>
    <col min="2" max="2" width="12.140625" style="5" bestFit="1" customWidth="1"/>
    <col min="3" max="3" width="19.7109375" style="6" customWidth="1"/>
    <col min="4" max="4" width="21.28515625" style="11" bestFit="1" customWidth="1"/>
    <col min="5" max="5" width="14.28515625" style="11" bestFit="1" customWidth="1"/>
    <col min="6" max="6" width="19.140625" style="11" bestFit="1" customWidth="1"/>
    <col min="7" max="7" width="19.140625" style="5" bestFit="1" customWidth="1"/>
    <col min="8" max="16384" width="11.42578125" style="5"/>
  </cols>
  <sheetData>
    <row r="1" spans="1:7" x14ac:dyDescent="0.25">
      <c r="A1" s="5" t="s">
        <v>46</v>
      </c>
      <c r="B1" s="6"/>
      <c r="C1" s="5"/>
      <c r="D1" s="5"/>
    </row>
    <row r="2" spans="1:7" x14ac:dyDescent="0.25">
      <c r="A2" s="5" t="s">
        <v>47</v>
      </c>
      <c r="B2" s="6"/>
      <c r="C2" s="7"/>
      <c r="D2" s="5"/>
    </row>
    <row r="3" spans="1:7" x14ac:dyDescent="0.25">
      <c r="A3" s="5" t="s">
        <v>48</v>
      </c>
      <c r="B3" s="6"/>
      <c r="C3" s="5"/>
      <c r="D3" s="5"/>
      <c r="E3" s="12"/>
    </row>
    <row r="4" spans="1:7" x14ac:dyDescent="0.25">
      <c r="A4" s="5" t="s">
        <v>49</v>
      </c>
      <c r="B4" s="6"/>
      <c r="C4" s="5"/>
      <c r="D4" s="5"/>
    </row>
    <row r="5" spans="1:7" x14ac:dyDescent="0.25">
      <c r="A5" s="8" t="s">
        <v>252</v>
      </c>
      <c r="B5" s="6"/>
      <c r="C5" s="5"/>
      <c r="D5" s="5"/>
    </row>
    <row r="7" spans="1:7" x14ac:dyDescent="0.25">
      <c r="A7" s="14" t="s">
        <v>52</v>
      </c>
      <c r="B7" s="14" t="s">
        <v>50</v>
      </c>
      <c r="C7" s="15" t="s">
        <v>51</v>
      </c>
      <c r="D7" s="11" t="s">
        <v>57</v>
      </c>
      <c r="E7" s="11" t="s">
        <v>56</v>
      </c>
      <c r="F7" s="11" t="s">
        <v>58</v>
      </c>
      <c r="G7" s="11" t="s">
        <v>58</v>
      </c>
    </row>
    <row r="8" spans="1:7" x14ac:dyDescent="0.25">
      <c r="A8">
        <v>0</v>
      </c>
      <c r="B8">
        <v>20161001</v>
      </c>
      <c r="C8" s="130">
        <v>42644</v>
      </c>
      <c r="D8" s="13">
        <f>INDEX(C:C,ROW(A7)+MATCH(1,INDEX(A:A,ROW(A8)):INDEX(A:A,ROW(A8)+10),0))</f>
        <v>42646</v>
      </c>
      <c r="E8" s="13">
        <f>INDEX(C:C,MATCH(D8,C:C,0)+MATCH(1,INDEX(A:A,MATCH(D8+1,C:C,0)):INDEX(A:A,MATCH(D8+1,C:C,0)+10),0))</f>
        <v>42647</v>
      </c>
      <c r="F8" s="13">
        <f>INDEX(C:C,MATCH(E8,C:C,0)+MATCH(1,INDEX(A:A,MATCH(E8+1,C:C,0)):INDEX(A:A,MATCH(E8+1,C:C,0)+10),0))</f>
        <v>42648</v>
      </c>
      <c r="G8" s="13">
        <f>INDEX(C:C,MATCH(F8,C:C,0)+MATCH(1,INDEX(A:A,MATCH(F8+1,C:C,0)):INDEX(A:A,MATCH(F8+1,C:C,0)+10),0))</f>
        <v>42649</v>
      </c>
    </row>
    <row r="9" spans="1:7" x14ac:dyDescent="0.25">
      <c r="A9">
        <v>0</v>
      </c>
      <c r="B9">
        <v>20161002</v>
      </c>
      <c r="C9" s="130">
        <v>42645</v>
      </c>
      <c r="D9" s="13">
        <f>INDEX(C:C,ROW(A8)+MATCH(1,INDEX(A:A,ROW(A9)):INDEX(A:A,ROW(A9)+10),0))</f>
        <v>42646</v>
      </c>
      <c r="E9" s="13">
        <f>INDEX(C:C,MATCH(D9,C:C,0)+MATCH(1,INDEX(A:A,MATCH(D9+1,C:C,0)):INDEX(A:A,MATCH(D9+1,C:C,0)+10),0))</f>
        <v>42647</v>
      </c>
      <c r="F9" s="13">
        <f>INDEX(C:C,MATCH(E9,C:C,0)+MATCH(1,INDEX(A:A,MATCH(E9+1,C:C,0)):INDEX(A:A,MATCH(E9+1,C:C,0)+10),0))</f>
        <v>42648</v>
      </c>
      <c r="G9" s="13">
        <f>INDEX(C:C,MATCH(F9,C:C,0)+MATCH(1,INDEX(A:A,MATCH(F9+1,C:C,0)):INDEX(A:A,MATCH(F9+1,C:C,0)+10),0))</f>
        <v>42649</v>
      </c>
    </row>
    <row r="10" spans="1:7" x14ac:dyDescent="0.25">
      <c r="A10">
        <v>1</v>
      </c>
      <c r="B10">
        <v>20161003</v>
      </c>
      <c r="C10" s="130">
        <v>42646</v>
      </c>
      <c r="D10" s="13">
        <f>INDEX(C:C,ROW(A9)+MATCH(1,INDEX(A:A,ROW(A10)):INDEX(A:A,ROW(A10)+10),0))</f>
        <v>42646</v>
      </c>
      <c r="E10" s="13">
        <f>INDEX(C:C,MATCH(D10,C:C,0)+MATCH(1,INDEX(A:A,MATCH(D10+1,C:C,0)):INDEX(A:A,MATCH(D10+1,C:C,0)+10),0))</f>
        <v>42647</v>
      </c>
      <c r="F10" s="13">
        <f>INDEX(C:C,MATCH(E10,C:C,0)+MATCH(1,INDEX(A:A,MATCH(E10+1,C:C,0)):INDEX(A:A,MATCH(E10+1,C:C,0)+10),0))</f>
        <v>42648</v>
      </c>
      <c r="G10" s="13">
        <f>INDEX(C:C,MATCH(F10,C:C,0)+MATCH(1,INDEX(A:A,MATCH(F10+1,C:C,0)):INDEX(A:A,MATCH(F10+1,C:C,0)+10),0))</f>
        <v>42649</v>
      </c>
    </row>
    <row r="11" spans="1:7" x14ac:dyDescent="0.25">
      <c r="A11">
        <v>1</v>
      </c>
      <c r="B11">
        <v>20161004</v>
      </c>
      <c r="C11" s="130">
        <v>42647</v>
      </c>
      <c r="D11" s="13">
        <f>INDEX(C:C,ROW(A10)+MATCH(1,INDEX(A:A,ROW(A11)):INDEX(A:A,ROW(A11)+10),0))</f>
        <v>42647</v>
      </c>
      <c r="E11" s="13">
        <f>INDEX(C:C,MATCH(D11,C:C,0)+MATCH(1,INDEX(A:A,MATCH(D11+1,C:C,0)):INDEX(A:A,MATCH(D11+1,C:C,0)+10),0))</f>
        <v>42648</v>
      </c>
      <c r="F11" s="13">
        <f>INDEX(C:C,MATCH(E11,C:C,0)+MATCH(1,INDEX(A:A,MATCH(E11+1,C:C,0)):INDEX(A:A,MATCH(E11+1,C:C,0)+10),0))</f>
        <v>42649</v>
      </c>
      <c r="G11" s="13">
        <f>INDEX(C:C,MATCH(F11,C:C,0)+MATCH(1,INDEX(A:A,MATCH(F11+1,C:C,0)):INDEX(A:A,MATCH(F11+1,C:C,0)+10),0))</f>
        <v>42650</v>
      </c>
    </row>
    <row r="12" spans="1:7" x14ac:dyDescent="0.25">
      <c r="A12">
        <v>1</v>
      </c>
      <c r="B12">
        <v>20161005</v>
      </c>
      <c r="C12" s="130">
        <v>42648</v>
      </c>
      <c r="D12" s="13">
        <f>INDEX(C:C,ROW(A11)+MATCH(1,INDEX(A:A,ROW(A12)):INDEX(A:A,ROW(A12)+10),0))</f>
        <v>42648</v>
      </c>
      <c r="E12" s="13">
        <f>INDEX(C:C,MATCH(D12,C:C,0)+MATCH(1,INDEX(A:A,MATCH(D12+1,C:C,0)):INDEX(A:A,MATCH(D12+1,C:C,0)+10),0))</f>
        <v>42649</v>
      </c>
      <c r="F12" s="13">
        <f>INDEX(C:C,MATCH(E12,C:C,0)+MATCH(1,INDEX(A:A,MATCH(E12+1,C:C,0)):INDEX(A:A,MATCH(E12+1,C:C,0)+10),0))</f>
        <v>42650</v>
      </c>
      <c r="G12" s="13">
        <f>INDEX(C:C,MATCH(F12,C:C,0)+MATCH(1,INDEX(A:A,MATCH(F12+1,C:C,0)):INDEX(A:A,MATCH(F12+1,C:C,0)+10),0))</f>
        <v>42653</v>
      </c>
    </row>
    <row r="13" spans="1:7" x14ac:dyDescent="0.25">
      <c r="A13">
        <v>1</v>
      </c>
      <c r="B13">
        <v>20161006</v>
      </c>
      <c r="C13" s="130">
        <v>42649</v>
      </c>
      <c r="D13" s="13">
        <f>INDEX(C:C,ROW(A12)+MATCH(1,INDEX(A:A,ROW(A13)):INDEX(A:A,ROW(A13)+10),0))</f>
        <v>42649</v>
      </c>
      <c r="E13" s="13">
        <f>INDEX(C:C,MATCH(D13,C:C,0)+MATCH(1,INDEX(A:A,MATCH(D13+1,C:C,0)):INDEX(A:A,MATCH(D13+1,C:C,0)+10),0))</f>
        <v>42650</v>
      </c>
      <c r="F13" s="13">
        <f>INDEX(C:C,MATCH(E13,C:C,0)+MATCH(1,INDEX(A:A,MATCH(E13+1,C:C,0)):INDEX(A:A,MATCH(E13+1,C:C,0)+10),0))</f>
        <v>42653</v>
      </c>
      <c r="G13" s="13">
        <f>INDEX(C:C,MATCH(F13,C:C,0)+MATCH(1,INDEX(A:A,MATCH(F13+1,C:C,0)):INDEX(A:A,MATCH(F13+1,C:C,0)+10),0))</f>
        <v>42654</v>
      </c>
    </row>
    <row r="14" spans="1:7" x14ac:dyDescent="0.25">
      <c r="A14">
        <v>1</v>
      </c>
      <c r="B14">
        <v>20161007</v>
      </c>
      <c r="C14" s="130">
        <v>42650</v>
      </c>
      <c r="D14" s="13">
        <f>INDEX(C:C,ROW(A13)+MATCH(1,INDEX(A:A,ROW(A14)):INDEX(A:A,ROW(A14)+10),0))</f>
        <v>42650</v>
      </c>
      <c r="E14" s="13">
        <f>INDEX(C:C,MATCH(D14,C:C,0)+MATCH(1,INDEX(A:A,MATCH(D14+1,C:C,0)):INDEX(A:A,MATCH(D14+1,C:C,0)+10),0))</f>
        <v>42653</v>
      </c>
      <c r="F14" s="13">
        <f>INDEX(C:C,MATCH(E14,C:C,0)+MATCH(1,INDEX(A:A,MATCH(E14+1,C:C,0)):INDEX(A:A,MATCH(E14+1,C:C,0)+10),0))</f>
        <v>42654</v>
      </c>
      <c r="G14" s="13">
        <f>INDEX(C:C,MATCH(F14,C:C,0)+MATCH(1,INDEX(A:A,MATCH(F14+1,C:C,0)):INDEX(A:A,MATCH(F14+1,C:C,0)+10),0))</f>
        <v>42655</v>
      </c>
    </row>
    <row r="15" spans="1:7" x14ac:dyDescent="0.25">
      <c r="A15">
        <v>0</v>
      </c>
      <c r="B15">
        <v>20161008</v>
      </c>
      <c r="C15" s="130">
        <v>42651</v>
      </c>
      <c r="D15" s="13">
        <f>INDEX(C:C,ROW(A14)+MATCH(1,INDEX(A:A,ROW(A15)):INDEX(A:A,ROW(A15)+10),0))</f>
        <v>42653</v>
      </c>
      <c r="E15" s="13">
        <f>INDEX(C:C,MATCH(D15,C:C,0)+MATCH(1,INDEX(A:A,MATCH(D15+1,C:C,0)):INDEX(A:A,MATCH(D15+1,C:C,0)+10),0))</f>
        <v>42654</v>
      </c>
      <c r="F15" s="13">
        <f>INDEX(C:C,MATCH(E15,C:C,0)+MATCH(1,INDEX(A:A,MATCH(E15+1,C:C,0)):INDEX(A:A,MATCH(E15+1,C:C,0)+10),0))</f>
        <v>42655</v>
      </c>
      <c r="G15" s="13">
        <f>INDEX(C:C,MATCH(F15,C:C,0)+MATCH(1,INDEX(A:A,MATCH(F15+1,C:C,0)):INDEX(A:A,MATCH(F15+1,C:C,0)+10),0))</f>
        <v>42656</v>
      </c>
    </row>
    <row r="16" spans="1:7" x14ac:dyDescent="0.25">
      <c r="A16">
        <v>0</v>
      </c>
      <c r="B16">
        <v>20161009</v>
      </c>
      <c r="C16" s="130">
        <v>42652</v>
      </c>
      <c r="D16" s="13">
        <f>INDEX(C:C,ROW(A15)+MATCH(1,INDEX(A:A,ROW(A16)):INDEX(A:A,ROW(A16)+10),0))</f>
        <v>42653</v>
      </c>
      <c r="E16" s="13">
        <f>INDEX(C:C,MATCH(D16,C:C,0)+MATCH(1,INDEX(A:A,MATCH(D16+1,C:C,0)):INDEX(A:A,MATCH(D16+1,C:C,0)+10),0))</f>
        <v>42654</v>
      </c>
      <c r="F16" s="13">
        <f>INDEX(C:C,MATCH(E16,C:C,0)+MATCH(1,INDEX(A:A,MATCH(E16+1,C:C,0)):INDEX(A:A,MATCH(E16+1,C:C,0)+10),0))</f>
        <v>42655</v>
      </c>
      <c r="G16" s="13">
        <f>INDEX(C:C,MATCH(F16,C:C,0)+MATCH(1,INDEX(A:A,MATCH(F16+1,C:C,0)):INDEX(A:A,MATCH(F16+1,C:C,0)+10),0))</f>
        <v>42656</v>
      </c>
    </row>
    <row r="17" spans="1:7" x14ac:dyDescent="0.25">
      <c r="A17">
        <v>1</v>
      </c>
      <c r="B17">
        <v>20161010</v>
      </c>
      <c r="C17" s="130">
        <v>42653</v>
      </c>
      <c r="D17" s="13">
        <f>INDEX(C:C,ROW(A16)+MATCH(1,INDEX(A:A,ROW(A17)):INDEX(A:A,ROW(A17)+10),0))</f>
        <v>42653</v>
      </c>
      <c r="E17" s="13">
        <f>INDEX(C:C,MATCH(D17,C:C,0)+MATCH(1,INDEX(A:A,MATCH(D17+1,C:C,0)):INDEX(A:A,MATCH(D17+1,C:C,0)+10),0))</f>
        <v>42654</v>
      </c>
      <c r="F17" s="13">
        <f>INDEX(C:C,MATCH(E17,C:C,0)+MATCH(1,INDEX(A:A,MATCH(E17+1,C:C,0)):INDEX(A:A,MATCH(E17+1,C:C,0)+10),0))</f>
        <v>42655</v>
      </c>
      <c r="G17" s="13">
        <f>INDEX(C:C,MATCH(F17,C:C,0)+MATCH(1,INDEX(A:A,MATCH(F17+1,C:C,0)):INDEX(A:A,MATCH(F17+1,C:C,0)+10),0))</f>
        <v>42656</v>
      </c>
    </row>
    <row r="18" spans="1:7" x14ac:dyDescent="0.25">
      <c r="A18">
        <v>1</v>
      </c>
      <c r="B18">
        <v>20161011</v>
      </c>
      <c r="C18" s="130">
        <v>42654</v>
      </c>
      <c r="D18" s="13">
        <f>INDEX(C:C,ROW(A17)+MATCH(1,INDEX(A:A,ROW(A18)):INDEX(A:A,ROW(A18)+10),0))</f>
        <v>42654</v>
      </c>
      <c r="E18" s="13">
        <f>INDEX(C:C,MATCH(D18,C:C,0)+MATCH(1,INDEX(A:A,MATCH(D18+1,C:C,0)):INDEX(A:A,MATCH(D18+1,C:C,0)+10),0))</f>
        <v>42655</v>
      </c>
      <c r="F18" s="13">
        <f>INDEX(C:C,MATCH(E18,C:C,0)+MATCH(1,INDEX(A:A,MATCH(E18+1,C:C,0)):INDEX(A:A,MATCH(E18+1,C:C,0)+10),0))</f>
        <v>42656</v>
      </c>
      <c r="G18" s="13">
        <f>INDEX(C:C,MATCH(F18,C:C,0)+MATCH(1,INDEX(A:A,MATCH(F18+1,C:C,0)):INDEX(A:A,MATCH(F18+1,C:C,0)+10),0))</f>
        <v>42657</v>
      </c>
    </row>
    <row r="19" spans="1:7" x14ac:dyDescent="0.25">
      <c r="A19">
        <v>1</v>
      </c>
      <c r="B19">
        <v>20161012</v>
      </c>
      <c r="C19" s="130">
        <v>42655</v>
      </c>
      <c r="D19" s="13">
        <f>INDEX(C:C,ROW(A18)+MATCH(1,INDEX(A:A,ROW(A19)):INDEX(A:A,ROW(A19)+10),0))</f>
        <v>42655</v>
      </c>
      <c r="E19" s="13">
        <f>INDEX(C:C,MATCH(D19,C:C,0)+MATCH(1,INDEX(A:A,MATCH(D19+1,C:C,0)):INDEX(A:A,MATCH(D19+1,C:C,0)+10),0))</f>
        <v>42656</v>
      </c>
      <c r="F19" s="13">
        <f>INDEX(C:C,MATCH(E19,C:C,0)+MATCH(1,INDEX(A:A,MATCH(E19+1,C:C,0)):INDEX(A:A,MATCH(E19+1,C:C,0)+10),0))</f>
        <v>42657</v>
      </c>
      <c r="G19" s="13">
        <f>INDEX(C:C,MATCH(F19,C:C,0)+MATCH(1,INDEX(A:A,MATCH(F19+1,C:C,0)):INDEX(A:A,MATCH(F19+1,C:C,0)+10),0))</f>
        <v>42660</v>
      </c>
    </row>
    <row r="20" spans="1:7" x14ac:dyDescent="0.25">
      <c r="A20">
        <v>1</v>
      </c>
      <c r="B20">
        <v>20161013</v>
      </c>
      <c r="C20" s="130">
        <v>42656</v>
      </c>
      <c r="D20" s="13">
        <f>INDEX(C:C,ROW(A19)+MATCH(1,INDEX(A:A,ROW(A20)):INDEX(A:A,ROW(A20)+10),0))</f>
        <v>42656</v>
      </c>
      <c r="E20" s="13">
        <f>INDEX(C:C,MATCH(D20,C:C,0)+MATCH(1,INDEX(A:A,MATCH(D20+1,C:C,0)):INDEX(A:A,MATCH(D20+1,C:C,0)+10),0))</f>
        <v>42657</v>
      </c>
      <c r="F20" s="13">
        <f>INDEX(C:C,MATCH(E20,C:C,0)+MATCH(1,INDEX(A:A,MATCH(E20+1,C:C,0)):INDEX(A:A,MATCH(E20+1,C:C,0)+10),0))</f>
        <v>42660</v>
      </c>
      <c r="G20" s="13">
        <f>INDEX(C:C,MATCH(F20,C:C,0)+MATCH(1,INDEX(A:A,MATCH(F20+1,C:C,0)):INDEX(A:A,MATCH(F20+1,C:C,0)+10),0))</f>
        <v>42661</v>
      </c>
    </row>
    <row r="21" spans="1:7" x14ac:dyDescent="0.25">
      <c r="A21">
        <v>1</v>
      </c>
      <c r="B21">
        <v>20161014</v>
      </c>
      <c r="C21" s="130">
        <v>42657</v>
      </c>
      <c r="D21" s="13">
        <f>INDEX(C:C,ROW(A20)+MATCH(1,INDEX(A:A,ROW(A21)):INDEX(A:A,ROW(A21)+10),0))</f>
        <v>42657</v>
      </c>
      <c r="E21" s="13">
        <f>INDEX(C:C,MATCH(D21,C:C,0)+MATCH(1,INDEX(A:A,MATCH(D21+1,C:C,0)):INDEX(A:A,MATCH(D21+1,C:C,0)+10),0))</f>
        <v>42660</v>
      </c>
      <c r="F21" s="13">
        <f>INDEX(C:C,MATCH(E21,C:C,0)+MATCH(1,INDEX(A:A,MATCH(E21+1,C:C,0)):INDEX(A:A,MATCH(E21+1,C:C,0)+10),0))</f>
        <v>42661</v>
      </c>
      <c r="G21" s="13">
        <f>INDEX(C:C,MATCH(F21,C:C,0)+MATCH(1,INDEX(A:A,MATCH(F21+1,C:C,0)):INDEX(A:A,MATCH(F21+1,C:C,0)+10),0))</f>
        <v>42662</v>
      </c>
    </row>
    <row r="22" spans="1:7" x14ac:dyDescent="0.25">
      <c r="A22">
        <v>0</v>
      </c>
      <c r="B22">
        <v>20161015</v>
      </c>
      <c r="C22" s="130">
        <v>42658</v>
      </c>
      <c r="D22" s="13">
        <f>INDEX(C:C,ROW(A21)+MATCH(1,INDEX(A:A,ROW(A22)):INDEX(A:A,ROW(A22)+10),0))</f>
        <v>42660</v>
      </c>
      <c r="E22" s="13">
        <f>INDEX(C:C,MATCH(D22,C:C,0)+MATCH(1,INDEX(A:A,MATCH(D22+1,C:C,0)):INDEX(A:A,MATCH(D22+1,C:C,0)+10),0))</f>
        <v>42661</v>
      </c>
      <c r="F22" s="13">
        <f>INDEX(C:C,MATCH(E22,C:C,0)+MATCH(1,INDEX(A:A,MATCH(E22+1,C:C,0)):INDEX(A:A,MATCH(E22+1,C:C,0)+10),0))</f>
        <v>42662</v>
      </c>
      <c r="G22" s="13">
        <f>INDEX(C:C,MATCH(F22,C:C,0)+MATCH(1,INDEX(A:A,MATCH(F22+1,C:C,0)):INDEX(A:A,MATCH(F22+1,C:C,0)+10),0))</f>
        <v>42663</v>
      </c>
    </row>
    <row r="23" spans="1:7" x14ac:dyDescent="0.25">
      <c r="A23">
        <v>0</v>
      </c>
      <c r="B23">
        <v>20161016</v>
      </c>
      <c r="C23" s="130">
        <v>42659</v>
      </c>
      <c r="D23" s="13">
        <f>INDEX(C:C,ROW(A22)+MATCH(1,INDEX(A:A,ROW(A23)):INDEX(A:A,ROW(A23)+10),0))</f>
        <v>42660</v>
      </c>
      <c r="E23" s="13">
        <f>INDEX(C:C,MATCH(D23,C:C,0)+MATCH(1,INDEX(A:A,MATCH(D23+1,C:C,0)):INDEX(A:A,MATCH(D23+1,C:C,0)+10),0))</f>
        <v>42661</v>
      </c>
      <c r="F23" s="13">
        <f>INDEX(C:C,MATCH(E23,C:C,0)+MATCH(1,INDEX(A:A,MATCH(E23+1,C:C,0)):INDEX(A:A,MATCH(E23+1,C:C,0)+10),0))</f>
        <v>42662</v>
      </c>
      <c r="G23" s="13">
        <f>INDEX(C:C,MATCH(F23,C:C,0)+MATCH(1,INDEX(A:A,MATCH(F23+1,C:C,0)):INDEX(A:A,MATCH(F23+1,C:C,0)+10),0))</f>
        <v>42663</v>
      </c>
    </row>
    <row r="24" spans="1:7" x14ac:dyDescent="0.25">
      <c r="A24">
        <v>1</v>
      </c>
      <c r="B24">
        <v>20161017</v>
      </c>
      <c r="C24" s="130">
        <v>42660</v>
      </c>
      <c r="D24" s="13">
        <f>INDEX(C:C,ROW(A23)+MATCH(1,INDEX(A:A,ROW(A24)):INDEX(A:A,ROW(A24)+10),0))</f>
        <v>42660</v>
      </c>
      <c r="E24" s="13">
        <f>INDEX(C:C,MATCH(D24,C:C,0)+MATCH(1,INDEX(A:A,MATCH(D24+1,C:C,0)):INDEX(A:A,MATCH(D24+1,C:C,0)+10),0))</f>
        <v>42661</v>
      </c>
      <c r="F24" s="13">
        <f>INDEX(C:C,MATCH(E24,C:C,0)+MATCH(1,INDEX(A:A,MATCH(E24+1,C:C,0)):INDEX(A:A,MATCH(E24+1,C:C,0)+10),0))</f>
        <v>42662</v>
      </c>
      <c r="G24" s="13">
        <f>INDEX(C:C,MATCH(F24,C:C,0)+MATCH(1,INDEX(A:A,MATCH(F24+1,C:C,0)):INDEX(A:A,MATCH(F24+1,C:C,0)+10),0))</f>
        <v>42663</v>
      </c>
    </row>
    <row r="25" spans="1:7" x14ac:dyDescent="0.25">
      <c r="A25">
        <v>1</v>
      </c>
      <c r="B25">
        <v>20161018</v>
      </c>
      <c r="C25" s="130">
        <v>42661</v>
      </c>
      <c r="D25" s="13">
        <f>INDEX(C:C,ROW(A24)+MATCH(1,INDEX(A:A,ROW(A25)):INDEX(A:A,ROW(A25)+10),0))</f>
        <v>42661</v>
      </c>
      <c r="E25" s="13">
        <f>INDEX(C:C,MATCH(D25,C:C,0)+MATCH(1,INDEX(A:A,MATCH(D25+1,C:C,0)):INDEX(A:A,MATCH(D25+1,C:C,0)+10),0))</f>
        <v>42662</v>
      </c>
      <c r="F25" s="13">
        <f>INDEX(C:C,MATCH(E25,C:C,0)+MATCH(1,INDEX(A:A,MATCH(E25+1,C:C,0)):INDEX(A:A,MATCH(E25+1,C:C,0)+10),0))</f>
        <v>42663</v>
      </c>
      <c r="G25" s="13">
        <f>INDEX(C:C,MATCH(F25,C:C,0)+MATCH(1,INDEX(A:A,MATCH(F25+1,C:C,0)):INDEX(A:A,MATCH(F25+1,C:C,0)+10),0))</f>
        <v>42664</v>
      </c>
    </row>
    <row r="26" spans="1:7" x14ac:dyDescent="0.25">
      <c r="A26">
        <v>1</v>
      </c>
      <c r="B26">
        <v>20161019</v>
      </c>
      <c r="C26" s="130">
        <v>42662</v>
      </c>
      <c r="D26" s="13">
        <f>INDEX(C:C,ROW(A25)+MATCH(1,INDEX(A:A,ROW(A26)):INDEX(A:A,ROW(A26)+10),0))</f>
        <v>42662</v>
      </c>
      <c r="E26" s="13">
        <f>INDEX(C:C,MATCH(D26,C:C,0)+MATCH(1,INDEX(A:A,MATCH(D26+1,C:C,0)):INDEX(A:A,MATCH(D26+1,C:C,0)+10),0))</f>
        <v>42663</v>
      </c>
      <c r="F26" s="13">
        <f>INDEX(C:C,MATCH(E26,C:C,0)+MATCH(1,INDEX(A:A,MATCH(E26+1,C:C,0)):INDEX(A:A,MATCH(E26+1,C:C,0)+10),0))</f>
        <v>42664</v>
      </c>
      <c r="G26" s="13">
        <f>INDEX(C:C,MATCH(F26,C:C,0)+MATCH(1,INDEX(A:A,MATCH(F26+1,C:C,0)):INDEX(A:A,MATCH(F26+1,C:C,0)+10),0))</f>
        <v>42667</v>
      </c>
    </row>
    <row r="27" spans="1:7" x14ac:dyDescent="0.25">
      <c r="A27">
        <v>1</v>
      </c>
      <c r="B27">
        <v>20161020</v>
      </c>
      <c r="C27" s="130">
        <v>42663</v>
      </c>
      <c r="D27" s="13">
        <f>INDEX(C:C,ROW(A26)+MATCH(1,INDEX(A:A,ROW(A27)):INDEX(A:A,ROW(A27)+10),0))</f>
        <v>42663</v>
      </c>
      <c r="E27" s="13">
        <f>INDEX(C:C,MATCH(D27,C:C,0)+MATCH(1,INDEX(A:A,MATCH(D27+1,C:C,0)):INDEX(A:A,MATCH(D27+1,C:C,0)+10),0))</f>
        <v>42664</v>
      </c>
      <c r="F27" s="13">
        <f>INDEX(C:C,MATCH(E27,C:C,0)+MATCH(1,INDEX(A:A,MATCH(E27+1,C:C,0)):INDEX(A:A,MATCH(E27+1,C:C,0)+10),0))</f>
        <v>42667</v>
      </c>
      <c r="G27" s="13">
        <f>INDEX(C:C,MATCH(F27,C:C,0)+MATCH(1,INDEX(A:A,MATCH(F27+1,C:C,0)):INDEX(A:A,MATCH(F27+1,C:C,0)+10),0))</f>
        <v>42668</v>
      </c>
    </row>
    <row r="28" spans="1:7" x14ac:dyDescent="0.25">
      <c r="A28">
        <v>1</v>
      </c>
      <c r="B28">
        <v>20161021</v>
      </c>
      <c r="C28" s="130">
        <v>42664</v>
      </c>
      <c r="D28" s="13">
        <f>INDEX(C:C,ROW(A27)+MATCH(1,INDEX(A:A,ROW(A28)):INDEX(A:A,ROW(A28)+10),0))</f>
        <v>42664</v>
      </c>
      <c r="E28" s="13">
        <f>INDEX(C:C,MATCH(D28,C:C,0)+MATCH(1,INDEX(A:A,MATCH(D28+1,C:C,0)):INDEX(A:A,MATCH(D28+1,C:C,0)+10),0))</f>
        <v>42667</v>
      </c>
      <c r="F28" s="13">
        <f>INDEX(C:C,MATCH(E28,C:C,0)+MATCH(1,INDEX(A:A,MATCH(E28+1,C:C,0)):INDEX(A:A,MATCH(E28+1,C:C,0)+10),0))</f>
        <v>42668</v>
      </c>
      <c r="G28" s="13">
        <f>INDEX(C:C,MATCH(F28,C:C,0)+MATCH(1,INDEX(A:A,MATCH(F28+1,C:C,0)):INDEX(A:A,MATCH(F28+1,C:C,0)+10),0))</f>
        <v>42669</v>
      </c>
    </row>
    <row r="29" spans="1:7" x14ac:dyDescent="0.25">
      <c r="A29">
        <v>0</v>
      </c>
      <c r="B29">
        <v>20161022</v>
      </c>
      <c r="C29" s="130">
        <v>42665</v>
      </c>
      <c r="D29" s="13">
        <f>INDEX(C:C,ROW(A28)+MATCH(1,INDEX(A:A,ROW(A29)):INDEX(A:A,ROW(A29)+10),0))</f>
        <v>42667</v>
      </c>
      <c r="E29" s="13">
        <f>INDEX(C:C,MATCH(D29,C:C,0)+MATCH(1,INDEX(A:A,MATCH(D29+1,C:C,0)):INDEX(A:A,MATCH(D29+1,C:C,0)+10),0))</f>
        <v>42668</v>
      </c>
      <c r="F29" s="13">
        <f>INDEX(C:C,MATCH(E29,C:C,0)+MATCH(1,INDEX(A:A,MATCH(E29+1,C:C,0)):INDEX(A:A,MATCH(E29+1,C:C,0)+10),0))</f>
        <v>42669</v>
      </c>
      <c r="G29" s="13">
        <f>INDEX(C:C,MATCH(F29,C:C,0)+MATCH(1,INDEX(A:A,MATCH(F29+1,C:C,0)):INDEX(A:A,MATCH(F29+1,C:C,0)+10),0))</f>
        <v>42670</v>
      </c>
    </row>
    <row r="30" spans="1:7" x14ac:dyDescent="0.25">
      <c r="A30">
        <v>0</v>
      </c>
      <c r="B30">
        <v>20161023</v>
      </c>
      <c r="C30" s="130">
        <v>42666</v>
      </c>
      <c r="D30" s="13">
        <f>INDEX(C:C,ROW(A29)+MATCH(1,INDEX(A:A,ROW(A30)):INDEX(A:A,ROW(A30)+10),0))</f>
        <v>42667</v>
      </c>
      <c r="E30" s="13">
        <f>INDEX(C:C,MATCH(D30,C:C,0)+MATCH(1,INDEX(A:A,MATCH(D30+1,C:C,0)):INDEX(A:A,MATCH(D30+1,C:C,0)+10),0))</f>
        <v>42668</v>
      </c>
      <c r="F30" s="13">
        <f>INDEX(C:C,MATCH(E30,C:C,0)+MATCH(1,INDEX(A:A,MATCH(E30+1,C:C,0)):INDEX(A:A,MATCH(E30+1,C:C,0)+10),0))</f>
        <v>42669</v>
      </c>
      <c r="G30" s="13">
        <f>INDEX(C:C,MATCH(F30,C:C,0)+MATCH(1,INDEX(A:A,MATCH(F30+1,C:C,0)):INDEX(A:A,MATCH(F30+1,C:C,0)+10),0))</f>
        <v>42670</v>
      </c>
    </row>
    <row r="31" spans="1:7" x14ac:dyDescent="0.25">
      <c r="A31">
        <v>1</v>
      </c>
      <c r="B31">
        <v>20161024</v>
      </c>
      <c r="C31" s="130">
        <v>42667</v>
      </c>
      <c r="D31" s="13">
        <f>INDEX(C:C,ROW(A30)+MATCH(1,INDEX(A:A,ROW(A31)):INDEX(A:A,ROW(A31)+10),0))</f>
        <v>42667</v>
      </c>
      <c r="E31" s="13">
        <f>INDEX(C:C,MATCH(D31,C:C,0)+MATCH(1,INDEX(A:A,MATCH(D31+1,C:C,0)):INDEX(A:A,MATCH(D31+1,C:C,0)+10),0))</f>
        <v>42668</v>
      </c>
      <c r="F31" s="13">
        <f>INDEX(C:C,MATCH(E31,C:C,0)+MATCH(1,INDEX(A:A,MATCH(E31+1,C:C,0)):INDEX(A:A,MATCH(E31+1,C:C,0)+10),0))</f>
        <v>42669</v>
      </c>
      <c r="G31" s="13">
        <f>INDEX(C:C,MATCH(F31,C:C,0)+MATCH(1,INDEX(A:A,MATCH(F31+1,C:C,0)):INDEX(A:A,MATCH(F31+1,C:C,0)+10),0))</f>
        <v>42670</v>
      </c>
    </row>
    <row r="32" spans="1:7" x14ac:dyDescent="0.25">
      <c r="A32">
        <v>1</v>
      </c>
      <c r="B32">
        <v>20161025</v>
      </c>
      <c r="C32" s="130">
        <v>42668</v>
      </c>
      <c r="D32" s="13">
        <f>INDEX(C:C,ROW(A31)+MATCH(1,INDEX(A:A,ROW(A32)):INDEX(A:A,ROW(A32)+10),0))</f>
        <v>42668</v>
      </c>
      <c r="E32" s="13">
        <f>INDEX(C:C,MATCH(D32,C:C,0)+MATCH(1,INDEX(A:A,MATCH(D32+1,C:C,0)):INDEX(A:A,MATCH(D32+1,C:C,0)+10),0))</f>
        <v>42669</v>
      </c>
      <c r="F32" s="13">
        <f>INDEX(C:C,MATCH(E32,C:C,0)+MATCH(1,INDEX(A:A,MATCH(E32+1,C:C,0)):INDEX(A:A,MATCH(E32+1,C:C,0)+10),0))</f>
        <v>42670</v>
      </c>
      <c r="G32" s="13">
        <f>INDEX(C:C,MATCH(F32,C:C,0)+MATCH(1,INDEX(A:A,MATCH(F32+1,C:C,0)):INDEX(A:A,MATCH(F32+1,C:C,0)+10),0))</f>
        <v>42671</v>
      </c>
    </row>
    <row r="33" spans="1:7" x14ac:dyDescent="0.25">
      <c r="A33">
        <v>1</v>
      </c>
      <c r="B33">
        <v>20161026</v>
      </c>
      <c r="C33" s="130">
        <v>42669</v>
      </c>
      <c r="D33" s="13">
        <f>INDEX(C:C,ROW(A32)+MATCH(1,INDEX(A:A,ROW(A33)):INDEX(A:A,ROW(A33)+10),0))</f>
        <v>42669</v>
      </c>
      <c r="E33" s="13">
        <f>INDEX(C:C,MATCH(D33,C:C,0)+MATCH(1,INDEX(A:A,MATCH(D33+1,C:C,0)):INDEX(A:A,MATCH(D33+1,C:C,0)+10),0))</f>
        <v>42670</v>
      </c>
      <c r="F33" s="13">
        <f>INDEX(C:C,MATCH(E33,C:C,0)+MATCH(1,INDEX(A:A,MATCH(E33+1,C:C,0)):INDEX(A:A,MATCH(E33+1,C:C,0)+10),0))</f>
        <v>42671</v>
      </c>
      <c r="G33" s="13">
        <f>INDEX(C:C,MATCH(F33,C:C,0)+MATCH(1,INDEX(A:A,MATCH(F33+1,C:C,0)):INDEX(A:A,MATCH(F33+1,C:C,0)+10),0))</f>
        <v>42674</v>
      </c>
    </row>
    <row r="34" spans="1:7" x14ac:dyDescent="0.25">
      <c r="A34">
        <v>1</v>
      </c>
      <c r="B34">
        <v>20161027</v>
      </c>
      <c r="C34" s="130">
        <v>42670</v>
      </c>
      <c r="D34" s="13">
        <f>INDEX(C:C,ROW(A33)+MATCH(1,INDEX(A:A,ROW(A34)):INDEX(A:A,ROW(A34)+10),0))</f>
        <v>42670</v>
      </c>
      <c r="E34" s="13">
        <f>INDEX(C:C,MATCH(D34,C:C,0)+MATCH(1,INDEX(A:A,MATCH(D34+1,C:C,0)):INDEX(A:A,MATCH(D34+1,C:C,0)+10),0))</f>
        <v>42671</v>
      </c>
      <c r="F34" s="13">
        <f>INDEX(C:C,MATCH(E34,C:C,0)+MATCH(1,INDEX(A:A,MATCH(E34+1,C:C,0)):INDEX(A:A,MATCH(E34+1,C:C,0)+10),0))</f>
        <v>42674</v>
      </c>
      <c r="G34" s="13">
        <f>INDEX(C:C,MATCH(F34,C:C,0)+MATCH(1,INDEX(A:A,MATCH(F34+1,C:C,0)):INDEX(A:A,MATCH(F34+1,C:C,0)+10),0))</f>
        <v>42675</v>
      </c>
    </row>
    <row r="35" spans="1:7" x14ac:dyDescent="0.25">
      <c r="A35">
        <v>1</v>
      </c>
      <c r="B35">
        <v>20161028</v>
      </c>
      <c r="C35" s="130">
        <v>42671</v>
      </c>
      <c r="D35" s="13">
        <f>INDEX(C:C,ROW(A34)+MATCH(1,INDEX(A:A,ROW(A35)):INDEX(A:A,ROW(A35)+10),0))</f>
        <v>42671</v>
      </c>
      <c r="E35" s="13">
        <f>INDEX(C:C,MATCH(D35,C:C,0)+MATCH(1,INDEX(A:A,MATCH(D35+1,C:C,0)):INDEX(A:A,MATCH(D35+1,C:C,0)+10),0))</f>
        <v>42674</v>
      </c>
      <c r="F35" s="13">
        <f>INDEX(C:C,MATCH(E35,C:C,0)+MATCH(1,INDEX(A:A,MATCH(E35+1,C:C,0)):INDEX(A:A,MATCH(E35+1,C:C,0)+10),0))</f>
        <v>42675</v>
      </c>
      <c r="G35" s="13">
        <f>INDEX(C:C,MATCH(F35,C:C,0)+MATCH(1,INDEX(A:A,MATCH(F35+1,C:C,0)):INDEX(A:A,MATCH(F35+1,C:C,0)+10),0))</f>
        <v>42676</v>
      </c>
    </row>
    <row r="36" spans="1:7" x14ac:dyDescent="0.25">
      <c r="A36">
        <v>0</v>
      </c>
      <c r="B36">
        <v>20161029</v>
      </c>
      <c r="C36" s="130">
        <v>42672</v>
      </c>
      <c r="D36" s="13">
        <f>INDEX(C:C,ROW(A35)+MATCH(1,INDEX(A:A,ROW(A36)):INDEX(A:A,ROW(A36)+10),0))</f>
        <v>42674</v>
      </c>
      <c r="E36" s="13">
        <f>INDEX(C:C,MATCH(D36,C:C,0)+MATCH(1,INDEX(A:A,MATCH(D36+1,C:C,0)):INDEX(A:A,MATCH(D36+1,C:C,0)+10),0))</f>
        <v>42675</v>
      </c>
      <c r="F36" s="13">
        <f>INDEX(C:C,MATCH(E36,C:C,0)+MATCH(1,INDEX(A:A,MATCH(E36+1,C:C,0)):INDEX(A:A,MATCH(E36+1,C:C,0)+10),0))</f>
        <v>42676</v>
      </c>
      <c r="G36" s="13">
        <f>INDEX(C:C,MATCH(F36,C:C,0)+MATCH(1,INDEX(A:A,MATCH(F36+1,C:C,0)):INDEX(A:A,MATCH(F36+1,C:C,0)+10),0))</f>
        <v>42677</v>
      </c>
    </row>
    <row r="37" spans="1:7" x14ac:dyDescent="0.25">
      <c r="A37">
        <v>0</v>
      </c>
      <c r="B37">
        <v>20161030</v>
      </c>
      <c r="C37" s="130">
        <v>42673</v>
      </c>
      <c r="D37" s="13">
        <f>INDEX(C:C,ROW(A36)+MATCH(1,INDEX(A:A,ROW(A37)):INDEX(A:A,ROW(A37)+10),0))</f>
        <v>42674</v>
      </c>
      <c r="E37" s="13">
        <f>INDEX(C:C,MATCH(D37,C:C,0)+MATCH(1,INDEX(A:A,MATCH(D37+1,C:C,0)):INDEX(A:A,MATCH(D37+1,C:C,0)+10),0))</f>
        <v>42675</v>
      </c>
      <c r="F37" s="13">
        <f>INDEX(C:C,MATCH(E37,C:C,0)+MATCH(1,INDEX(A:A,MATCH(E37+1,C:C,0)):INDEX(A:A,MATCH(E37+1,C:C,0)+10),0))</f>
        <v>42676</v>
      </c>
      <c r="G37" s="13">
        <f>INDEX(C:C,MATCH(F37,C:C,0)+MATCH(1,INDEX(A:A,MATCH(F37+1,C:C,0)):INDEX(A:A,MATCH(F37+1,C:C,0)+10),0))</f>
        <v>42677</v>
      </c>
    </row>
    <row r="38" spans="1:7" x14ac:dyDescent="0.25">
      <c r="A38">
        <v>1</v>
      </c>
      <c r="B38">
        <v>20161031</v>
      </c>
      <c r="C38" s="130">
        <v>42674</v>
      </c>
      <c r="D38" s="13">
        <f>INDEX(C:C,ROW(A37)+MATCH(1,INDEX(A:A,ROW(A38)):INDEX(A:A,ROW(A38)+10),0))</f>
        <v>42674</v>
      </c>
      <c r="E38" s="13">
        <f>INDEX(C:C,MATCH(D38,C:C,0)+MATCH(1,INDEX(A:A,MATCH(D38+1,C:C,0)):INDEX(A:A,MATCH(D38+1,C:C,0)+10),0))</f>
        <v>42675</v>
      </c>
      <c r="F38" s="13">
        <f>INDEX(C:C,MATCH(E38,C:C,0)+MATCH(1,INDEX(A:A,MATCH(E38+1,C:C,0)):INDEX(A:A,MATCH(E38+1,C:C,0)+10),0))</f>
        <v>42676</v>
      </c>
      <c r="G38" s="13">
        <f>INDEX(C:C,MATCH(F38,C:C,0)+MATCH(1,INDEX(A:A,MATCH(F38+1,C:C,0)):INDEX(A:A,MATCH(F38+1,C:C,0)+10),0))</f>
        <v>42677</v>
      </c>
    </row>
    <row r="39" spans="1:7" x14ac:dyDescent="0.25">
      <c r="A39">
        <v>1</v>
      </c>
      <c r="B39">
        <v>20161101</v>
      </c>
      <c r="C39" s="130">
        <v>42675</v>
      </c>
      <c r="D39" s="13">
        <f>INDEX(C:C,ROW(A38)+MATCH(1,INDEX(A:A,ROW(A39)):INDEX(A:A,ROW(A39)+10),0))</f>
        <v>42675</v>
      </c>
      <c r="E39" s="13">
        <f>INDEX(C:C,MATCH(D39,C:C,0)+MATCH(1,INDEX(A:A,MATCH(D39+1,C:C,0)):INDEX(A:A,MATCH(D39+1,C:C,0)+10),0))</f>
        <v>42676</v>
      </c>
      <c r="F39" s="13">
        <f>INDEX(C:C,MATCH(E39,C:C,0)+MATCH(1,INDEX(A:A,MATCH(E39+1,C:C,0)):INDEX(A:A,MATCH(E39+1,C:C,0)+10),0))</f>
        <v>42677</v>
      </c>
      <c r="G39" s="13">
        <f>INDEX(C:C,MATCH(F39,C:C,0)+MATCH(1,INDEX(A:A,MATCH(F39+1,C:C,0)):INDEX(A:A,MATCH(F39+1,C:C,0)+10),0))</f>
        <v>42678</v>
      </c>
    </row>
    <row r="40" spans="1:7" x14ac:dyDescent="0.25">
      <c r="A40">
        <v>1</v>
      </c>
      <c r="B40">
        <v>20161102</v>
      </c>
      <c r="C40" s="130">
        <v>42676</v>
      </c>
      <c r="D40" s="13">
        <f>INDEX(C:C,ROW(A39)+MATCH(1,INDEX(A:A,ROW(A40)):INDEX(A:A,ROW(A40)+10),0))</f>
        <v>42676</v>
      </c>
      <c r="E40" s="13">
        <f>INDEX(C:C,MATCH(D40,C:C,0)+MATCH(1,INDEX(A:A,MATCH(D40+1,C:C,0)):INDEX(A:A,MATCH(D40+1,C:C,0)+10),0))</f>
        <v>42677</v>
      </c>
      <c r="F40" s="13">
        <f>INDEX(C:C,MATCH(E40,C:C,0)+MATCH(1,INDEX(A:A,MATCH(E40+1,C:C,0)):INDEX(A:A,MATCH(E40+1,C:C,0)+10),0))</f>
        <v>42678</v>
      </c>
      <c r="G40" s="13">
        <f>INDEX(C:C,MATCH(F40,C:C,0)+MATCH(1,INDEX(A:A,MATCH(F40+1,C:C,0)):INDEX(A:A,MATCH(F40+1,C:C,0)+10),0))</f>
        <v>42681</v>
      </c>
    </row>
    <row r="41" spans="1:7" x14ac:dyDescent="0.25">
      <c r="A41">
        <v>1</v>
      </c>
      <c r="B41">
        <v>20161103</v>
      </c>
      <c r="C41" s="130">
        <v>42677</v>
      </c>
      <c r="D41" s="13">
        <f>INDEX(C:C,ROW(A40)+MATCH(1,INDEX(A:A,ROW(A41)):INDEX(A:A,ROW(A41)+10),0))</f>
        <v>42677</v>
      </c>
      <c r="E41" s="13">
        <f>INDEX(C:C,MATCH(D41,C:C,0)+MATCH(1,INDEX(A:A,MATCH(D41+1,C:C,0)):INDEX(A:A,MATCH(D41+1,C:C,0)+10),0))</f>
        <v>42678</v>
      </c>
      <c r="F41" s="13">
        <f>INDEX(C:C,MATCH(E41,C:C,0)+MATCH(1,INDEX(A:A,MATCH(E41+1,C:C,0)):INDEX(A:A,MATCH(E41+1,C:C,0)+10),0))</f>
        <v>42681</v>
      </c>
      <c r="G41" s="13">
        <f>INDEX(C:C,MATCH(F41,C:C,0)+MATCH(1,INDEX(A:A,MATCH(F41+1,C:C,0)):INDEX(A:A,MATCH(F41+1,C:C,0)+10),0))</f>
        <v>42682</v>
      </c>
    </row>
    <row r="42" spans="1:7" x14ac:dyDescent="0.25">
      <c r="A42">
        <v>1</v>
      </c>
      <c r="B42">
        <v>20161104</v>
      </c>
      <c r="C42" s="130">
        <v>42678</v>
      </c>
      <c r="D42" s="13">
        <f>INDEX(C:C,ROW(A41)+MATCH(1,INDEX(A:A,ROW(A42)):INDEX(A:A,ROW(A42)+10),0))</f>
        <v>42678</v>
      </c>
      <c r="E42" s="13">
        <f>INDEX(C:C,MATCH(D42,C:C,0)+MATCH(1,INDEX(A:A,MATCH(D42+1,C:C,0)):INDEX(A:A,MATCH(D42+1,C:C,0)+10),0))</f>
        <v>42681</v>
      </c>
      <c r="F42" s="13">
        <f>INDEX(C:C,MATCH(E42,C:C,0)+MATCH(1,INDEX(A:A,MATCH(E42+1,C:C,0)):INDEX(A:A,MATCH(E42+1,C:C,0)+10),0))</f>
        <v>42682</v>
      </c>
      <c r="G42" s="13">
        <f>INDEX(C:C,MATCH(F42,C:C,0)+MATCH(1,INDEX(A:A,MATCH(F42+1,C:C,0)):INDEX(A:A,MATCH(F42+1,C:C,0)+10),0))</f>
        <v>42683</v>
      </c>
    </row>
    <row r="43" spans="1:7" x14ac:dyDescent="0.25">
      <c r="A43">
        <v>0</v>
      </c>
      <c r="B43">
        <v>20161105</v>
      </c>
      <c r="C43" s="130">
        <v>42679</v>
      </c>
      <c r="D43" s="13">
        <f>INDEX(C:C,ROW(A42)+MATCH(1,INDEX(A:A,ROW(A43)):INDEX(A:A,ROW(A43)+10),0))</f>
        <v>42681</v>
      </c>
      <c r="E43" s="13">
        <f>INDEX(C:C,MATCH(D43,C:C,0)+MATCH(1,INDEX(A:A,MATCH(D43+1,C:C,0)):INDEX(A:A,MATCH(D43+1,C:C,0)+10),0))</f>
        <v>42682</v>
      </c>
      <c r="F43" s="13">
        <f>INDEX(C:C,MATCH(E43,C:C,0)+MATCH(1,INDEX(A:A,MATCH(E43+1,C:C,0)):INDEX(A:A,MATCH(E43+1,C:C,0)+10),0))</f>
        <v>42683</v>
      </c>
      <c r="G43" s="13">
        <f>INDEX(C:C,MATCH(F43,C:C,0)+MATCH(1,INDEX(A:A,MATCH(F43+1,C:C,0)):INDEX(A:A,MATCH(F43+1,C:C,0)+10),0))</f>
        <v>42684</v>
      </c>
    </row>
    <row r="44" spans="1:7" x14ac:dyDescent="0.25">
      <c r="A44">
        <v>0</v>
      </c>
      <c r="B44">
        <v>20161106</v>
      </c>
      <c r="C44" s="130">
        <v>42680</v>
      </c>
      <c r="D44" s="13">
        <f>INDEX(C:C,ROW(A43)+MATCH(1,INDEX(A:A,ROW(A44)):INDEX(A:A,ROW(A44)+10),0))</f>
        <v>42681</v>
      </c>
      <c r="E44" s="13">
        <f>INDEX(C:C,MATCH(D44,C:C,0)+MATCH(1,INDEX(A:A,MATCH(D44+1,C:C,0)):INDEX(A:A,MATCH(D44+1,C:C,0)+10),0))</f>
        <v>42682</v>
      </c>
      <c r="F44" s="13">
        <f>INDEX(C:C,MATCH(E44,C:C,0)+MATCH(1,INDEX(A:A,MATCH(E44+1,C:C,0)):INDEX(A:A,MATCH(E44+1,C:C,0)+10),0))</f>
        <v>42683</v>
      </c>
      <c r="G44" s="13">
        <f>INDEX(C:C,MATCH(F44,C:C,0)+MATCH(1,INDEX(A:A,MATCH(F44+1,C:C,0)):INDEX(A:A,MATCH(F44+1,C:C,0)+10),0))</f>
        <v>42684</v>
      </c>
    </row>
    <row r="45" spans="1:7" x14ac:dyDescent="0.25">
      <c r="A45">
        <v>1</v>
      </c>
      <c r="B45">
        <v>20161107</v>
      </c>
      <c r="C45" s="130">
        <v>42681</v>
      </c>
      <c r="D45" s="13">
        <f>INDEX(C:C,ROW(A44)+MATCH(1,INDEX(A:A,ROW(A45)):INDEX(A:A,ROW(A45)+10),0))</f>
        <v>42681</v>
      </c>
      <c r="E45" s="13">
        <f>INDEX(C:C,MATCH(D45,C:C,0)+MATCH(1,INDEX(A:A,MATCH(D45+1,C:C,0)):INDEX(A:A,MATCH(D45+1,C:C,0)+10),0))</f>
        <v>42682</v>
      </c>
      <c r="F45" s="13">
        <f>INDEX(C:C,MATCH(E45,C:C,0)+MATCH(1,INDEX(A:A,MATCH(E45+1,C:C,0)):INDEX(A:A,MATCH(E45+1,C:C,0)+10),0))</f>
        <v>42683</v>
      </c>
      <c r="G45" s="13">
        <f>INDEX(C:C,MATCH(F45,C:C,0)+MATCH(1,INDEX(A:A,MATCH(F45+1,C:C,0)):INDEX(A:A,MATCH(F45+1,C:C,0)+10),0))</f>
        <v>42684</v>
      </c>
    </row>
    <row r="46" spans="1:7" x14ac:dyDescent="0.25">
      <c r="A46">
        <v>1</v>
      </c>
      <c r="B46">
        <v>20161108</v>
      </c>
      <c r="C46" s="130">
        <v>42682</v>
      </c>
      <c r="D46" s="13">
        <f>INDEX(C:C,ROW(A45)+MATCH(1,INDEX(A:A,ROW(A46)):INDEX(A:A,ROW(A46)+10),0))</f>
        <v>42682</v>
      </c>
      <c r="E46" s="13">
        <f>INDEX(C:C,MATCH(D46,C:C,0)+MATCH(1,INDEX(A:A,MATCH(D46+1,C:C,0)):INDEX(A:A,MATCH(D46+1,C:C,0)+10),0))</f>
        <v>42683</v>
      </c>
      <c r="F46" s="13">
        <f>INDEX(C:C,MATCH(E46,C:C,0)+MATCH(1,INDEX(A:A,MATCH(E46+1,C:C,0)):INDEX(A:A,MATCH(E46+1,C:C,0)+10),0))</f>
        <v>42684</v>
      </c>
      <c r="G46" s="13">
        <f>INDEX(C:C,MATCH(F46,C:C,0)+MATCH(1,INDEX(A:A,MATCH(F46+1,C:C,0)):INDEX(A:A,MATCH(F46+1,C:C,0)+10),0))</f>
        <v>42685</v>
      </c>
    </row>
    <row r="47" spans="1:7" x14ac:dyDescent="0.25">
      <c r="A47">
        <v>1</v>
      </c>
      <c r="B47">
        <v>20161109</v>
      </c>
      <c r="C47" s="130">
        <v>42683</v>
      </c>
      <c r="D47" s="13">
        <f>INDEX(C:C,ROW(A46)+MATCH(1,INDEX(A:A,ROW(A47)):INDEX(A:A,ROW(A47)+10),0))</f>
        <v>42683</v>
      </c>
      <c r="E47" s="13">
        <f>INDEX(C:C,MATCH(D47,C:C,0)+MATCH(1,INDEX(A:A,MATCH(D47+1,C:C,0)):INDEX(A:A,MATCH(D47+1,C:C,0)+10),0))</f>
        <v>42684</v>
      </c>
      <c r="F47" s="13">
        <f>INDEX(C:C,MATCH(E47,C:C,0)+MATCH(1,INDEX(A:A,MATCH(E47+1,C:C,0)):INDEX(A:A,MATCH(E47+1,C:C,0)+10),0))</f>
        <v>42685</v>
      </c>
      <c r="G47" s="13">
        <f>INDEX(C:C,MATCH(F47,C:C,0)+MATCH(1,INDEX(A:A,MATCH(F47+1,C:C,0)):INDEX(A:A,MATCH(F47+1,C:C,0)+10),0))</f>
        <v>42688</v>
      </c>
    </row>
    <row r="48" spans="1:7" x14ac:dyDescent="0.25">
      <c r="A48">
        <v>1</v>
      </c>
      <c r="B48">
        <v>20161110</v>
      </c>
      <c r="C48" s="130">
        <v>42684</v>
      </c>
      <c r="D48" s="13">
        <f>INDEX(C:C,ROW(A47)+MATCH(1,INDEX(A:A,ROW(A48)):INDEX(A:A,ROW(A48)+10),0))</f>
        <v>42684</v>
      </c>
      <c r="E48" s="13">
        <f>INDEX(C:C,MATCH(D48,C:C,0)+MATCH(1,INDEX(A:A,MATCH(D48+1,C:C,0)):INDEX(A:A,MATCH(D48+1,C:C,0)+10),0))</f>
        <v>42685</v>
      </c>
      <c r="F48" s="13">
        <f>INDEX(C:C,MATCH(E48,C:C,0)+MATCH(1,INDEX(A:A,MATCH(E48+1,C:C,0)):INDEX(A:A,MATCH(E48+1,C:C,0)+10),0))</f>
        <v>42688</v>
      </c>
      <c r="G48" s="13">
        <f>INDEX(C:C,MATCH(F48,C:C,0)+MATCH(1,INDEX(A:A,MATCH(F48+1,C:C,0)):INDEX(A:A,MATCH(F48+1,C:C,0)+10),0))</f>
        <v>42689</v>
      </c>
    </row>
    <row r="49" spans="1:7" x14ac:dyDescent="0.25">
      <c r="A49">
        <v>1</v>
      </c>
      <c r="B49">
        <v>20161111</v>
      </c>
      <c r="C49" s="130">
        <v>42685</v>
      </c>
      <c r="D49" s="13">
        <f>INDEX(C:C,ROW(A48)+MATCH(1,INDEX(A:A,ROW(A49)):INDEX(A:A,ROW(A49)+10),0))</f>
        <v>42685</v>
      </c>
      <c r="E49" s="13">
        <f>INDEX(C:C,MATCH(D49,C:C,0)+MATCH(1,INDEX(A:A,MATCH(D49+1,C:C,0)):INDEX(A:A,MATCH(D49+1,C:C,0)+10),0))</f>
        <v>42688</v>
      </c>
      <c r="F49" s="13">
        <f>INDEX(C:C,MATCH(E49,C:C,0)+MATCH(1,INDEX(A:A,MATCH(E49+1,C:C,0)):INDEX(A:A,MATCH(E49+1,C:C,0)+10),0))</f>
        <v>42689</v>
      </c>
      <c r="G49" s="13">
        <f>INDEX(C:C,MATCH(F49,C:C,0)+MATCH(1,INDEX(A:A,MATCH(F49+1,C:C,0)):INDEX(A:A,MATCH(F49+1,C:C,0)+10),0))</f>
        <v>42690</v>
      </c>
    </row>
    <row r="50" spans="1:7" x14ac:dyDescent="0.25">
      <c r="A50">
        <v>0</v>
      </c>
      <c r="B50">
        <v>20161112</v>
      </c>
      <c r="C50" s="130">
        <v>42686</v>
      </c>
      <c r="D50" s="13">
        <f>INDEX(C:C,ROW(A49)+MATCH(1,INDEX(A:A,ROW(A50)):INDEX(A:A,ROW(A50)+10),0))</f>
        <v>42688</v>
      </c>
      <c r="E50" s="13">
        <f>INDEX(C:C,MATCH(D50,C:C,0)+MATCH(1,INDEX(A:A,MATCH(D50+1,C:C,0)):INDEX(A:A,MATCH(D50+1,C:C,0)+10),0))</f>
        <v>42689</v>
      </c>
      <c r="F50" s="13">
        <f>INDEX(C:C,MATCH(E50,C:C,0)+MATCH(1,INDEX(A:A,MATCH(E50+1,C:C,0)):INDEX(A:A,MATCH(E50+1,C:C,0)+10),0))</f>
        <v>42690</v>
      </c>
      <c r="G50" s="13">
        <f>INDEX(C:C,MATCH(F50,C:C,0)+MATCH(1,INDEX(A:A,MATCH(F50+1,C:C,0)):INDEX(A:A,MATCH(F50+1,C:C,0)+10),0))</f>
        <v>42691</v>
      </c>
    </row>
    <row r="51" spans="1:7" x14ac:dyDescent="0.25">
      <c r="A51">
        <v>0</v>
      </c>
      <c r="B51">
        <v>20161113</v>
      </c>
      <c r="C51" s="130">
        <v>42687</v>
      </c>
      <c r="D51" s="13">
        <f>INDEX(C:C,ROW(A50)+MATCH(1,INDEX(A:A,ROW(A51)):INDEX(A:A,ROW(A51)+10),0))</f>
        <v>42688</v>
      </c>
      <c r="E51" s="13">
        <f>INDEX(C:C,MATCH(D51,C:C,0)+MATCH(1,INDEX(A:A,MATCH(D51+1,C:C,0)):INDEX(A:A,MATCH(D51+1,C:C,0)+10),0))</f>
        <v>42689</v>
      </c>
      <c r="F51" s="13">
        <f>INDEX(C:C,MATCH(E51,C:C,0)+MATCH(1,INDEX(A:A,MATCH(E51+1,C:C,0)):INDEX(A:A,MATCH(E51+1,C:C,0)+10),0))</f>
        <v>42690</v>
      </c>
      <c r="G51" s="13">
        <f>INDEX(C:C,MATCH(F51,C:C,0)+MATCH(1,INDEX(A:A,MATCH(F51+1,C:C,0)):INDEX(A:A,MATCH(F51+1,C:C,0)+10),0))</f>
        <v>42691</v>
      </c>
    </row>
    <row r="52" spans="1:7" x14ac:dyDescent="0.25">
      <c r="A52">
        <v>1</v>
      </c>
      <c r="B52">
        <v>20161114</v>
      </c>
      <c r="C52" s="130">
        <v>42688</v>
      </c>
      <c r="D52" s="13">
        <f>INDEX(C:C,ROW(A51)+MATCH(1,INDEX(A:A,ROW(A52)):INDEX(A:A,ROW(A52)+10),0))</f>
        <v>42688</v>
      </c>
      <c r="E52" s="13">
        <f>INDEX(C:C,MATCH(D52,C:C,0)+MATCH(1,INDEX(A:A,MATCH(D52+1,C:C,0)):INDEX(A:A,MATCH(D52+1,C:C,0)+10),0))</f>
        <v>42689</v>
      </c>
      <c r="F52" s="13">
        <f>INDEX(C:C,MATCH(E52,C:C,0)+MATCH(1,INDEX(A:A,MATCH(E52+1,C:C,0)):INDEX(A:A,MATCH(E52+1,C:C,0)+10),0))</f>
        <v>42690</v>
      </c>
      <c r="G52" s="13">
        <f>INDEX(C:C,MATCH(F52,C:C,0)+MATCH(1,INDEX(A:A,MATCH(F52+1,C:C,0)):INDEX(A:A,MATCH(F52+1,C:C,0)+10),0))</f>
        <v>42691</v>
      </c>
    </row>
    <row r="53" spans="1:7" x14ac:dyDescent="0.25">
      <c r="A53">
        <v>1</v>
      </c>
      <c r="B53">
        <v>20161115</v>
      </c>
      <c r="C53" s="130">
        <v>42689</v>
      </c>
      <c r="D53" s="13">
        <f>INDEX(C:C,ROW(A52)+MATCH(1,INDEX(A:A,ROW(A53)):INDEX(A:A,ROW(A53)+10),0))</f>
        <v>42689</v>
      </c>
      <c r="E53" s="13">
        <f>INDEX(C:C,MATCH(D53,C:C,0)+MATCH(1,INDEX(A:A,MATCH(D53+1,C:C,0)):INDEX(A:A,MATCH(D53+1,C:C,0)+10),0))</f>
        <v>42690</v>
      </c>
      <c r="F53" s="13">
        <f>INDEX(C:C,MATCH(E53,C:C,0)+MATCH(1,INDEX(A:A,MATCH(E53+1,C:C,0)):INDEX(A:A,MATCH(E53+1,C:C,0)+10),0))</f>
        <v>42691</v>
      </c>
      <c r="G53" s="13">
        <f>INDEX(C:C,MATCH(F53,C:C,0)+MATCH(1,INDEX(A:A,MATCH(F53+1,C:C,0)):INDEX(A:A,MATCH(F53+1,C:C,0)+10),0))</f>
        <v>42692</v>
      </c>
    </row>
    <row r="54" spans="1:7" x14ac:dyDescent="0.25">
      <c r="A54">
        <v>1</v>
      </c>
      <c r="B54">
        <v>20161116</v>
      </c>
      <c r="C54" s="130">
        <v>42690</v>
      </c>
      <c r="D54" s="13">
        <f>INDEX(C:C,ROW(A53)+MATCH(1,INDEX(A:A,ROW(A54)):INDEX(A:A,ROW(A54)+10),0))</f>
        <v>42690</v>
      </c>
      <c r="E54" s="13">
        <f>INDEX(C:C,MATCH(D54,C:C,0)+MATCH(1,INDEX(A:A,MATCH(D54+1,C:C,0)):INDEX(A:A,MATCH(D54+1,C:C,0)+10),0))</f>
        <v>42691</v>
      </c>
      <c r="F54" s="13">
        <f>INDEX(C:C,MATCH(E54,C:C,0)+MATCH(1,INDEX(A:A,MATCH(E54+1,C:C,0)):INDEX(A:A,MATCH(E54+1,C:C,0)+10),0))</f>
        <v>42692</v>
      </c>
      <c r="G54" s="13">
        <f>INDEX(C:C,MATCH(F54,C:C,0)+MATCH(1,INDEX(A:A,MATCH(F54+1,C:C,0)):INDEX(A:A,MATCH(F54+1,C:C,0)+10),0))</f>
        <v>42695</v>
      </c>
    </row>
    <row r="55" spans="1:7" x14ac:dyDescent="0.25">
      <c r="A55">
        <v>1</v>
      </c>
      <c r="B55">
        <v>20161117</v>
      </c>
      <c r="C55" s="130">
        <v>42691</v>
      </c>
      <c r="D55" s="13">
        <f>INDEX(C:C,ROW(A54)+MATCH(1,INDEX(A:A,ROW(A55)):INDEX(A:A,ROW(A55)+10),0))</f>
        <v>42691</v>
      </c>
      <c r="E55" s="13">
        <f>INDEX(C:C,MATCH(D55,C:C,0)+MATCH(1,INDEX(A:A,MATCH(D55+1,C:C,0)):INDEX(A:A,MATCH(D55+1,C:C,0)+10),0))</f>
        <v>42692</v>
      </c>
      <c r="F55" s="13">
        <f>INDEX(C:C,MATCH(E55,C:C,0)+MATCH(1,INDEX(A:A,MATCH(E55+1,C:C,0)):INDEX(A:A,MATCH(E55+1,C:C,0)+10),0))</f>
        <v>42695</v>
      </c>
      <c r="G55" s="13">
        <f>INDEX(C:C,MATCH(F55,C:C,0)+MATCH(1,INDEX(A:A,MATCH(F55+1,C:C,0)):INDEX(A:A,MATCH(F55+1,C:C,0)+10),0))</f>
        <v>42696</v>
      </c>
    </row>
    <row r="56" spans="1:7" x14ac:dyDescent="0.25">
      <c r="A56">
        <v>1</v>
      </c>
      <c r="B56">
        <v>20161118</v>
      </c>
      <c r="C56" s="130">
        <v>42692</v>
      </c>
      <c r="D56" s="13">
        <f>INDEX(C:C,ROW(A55)+MATCH(1,INDEX(A:A,ROW(A56)):INDEX(A:A,ROW(A56)+10),0))</f>
        <v>42692</v>
      </c>
      <c r="E56" s="13">
        <f>INDEX(C:C,MATCH(D56,C:C,0)+MATCH(1,INDEX(A:A,MATCH(D56+1,C:C,0)):INDEX(A:A,MATCH(D56+1,C:C,0)+10),0))</f>
        <v>42695</v>
      </c>
      <c r="F56" s="13">
        <f>INDEX(C:C,MATCH(E56,C:C,0)+MATCH(1,INDEX(A:A,MATCH(E56+1,C:C,0)):INDEX(A:A,MATCH(E56+1,C:C,0)+10),0))</f>
        <v>42696</v>
      </c>
      <c r="G56" s="13">
        <f>INDEX(C:C,MATCH(F56,C:C,0)+MATCH(1,INDEX(A:A,MATCH(F56+1,C:C,0)):INDEX(A:A,MATCH(F56+1,C:C,0)+10),0))</f>
        <v>42697</v>
      </c>
    </row>
    <row r="57" spans="1:7" x14ac:dyDescent="0.25">
      <c r="A57">
        <v>0</v>
      </c>
      <c r="B57">
        <v>20161119</v>
      </c>
      <c r="C57" s="130">
        <v>42693</v>
      </c>
      <c r="D57" s="13">
        <f>INDEX(C:C,ROW(A56)+MATCH(1,INDEX(A:A,ROW(A57)):INDEX(A:A,ROW(A57)+10),0))</f>
        <v>42695</v>
      </c>
      <c r="E57" s="13">
        <f>INDEX(C:C,MATCH(D57,C:C,0)+MATCH(1,INDEX(A:A,MATCH(D57+1,C:C,0)):INDEX(A:A,MATCH(D57+1,C:C,0)+10),0))</f>
        <v>42696</v>
      </c>
      <c r="F57" s="13">
        <f>INDEX(C:C,MATCH(E57,C:C,0)+MATCH(1,INDEX(A:A,MATCH(E57+1,C:C,0)):INDEX(A:A,MATCH(E57+1,C:C,0)+10),0))</f>
        <v>42697</v>
      </c>
      <c r="G57" s="13">
        <f>INDEX(C:C,MATCH(F57,C:C,0)+MATCH(1,INDEX(A:A,MATCH(F57+1,C:C,0)):INDEX(A:A,MATCH(F57+1,C:C,0)+10),0))</f>
        <v>42698</v>
      </c>
    </row>
    <row r="58" spans="1:7" x14ac:dyDescent="0.25">
      <c r="A58">
        <v>0</v>
      </c>
      <c r="B58">
        <v>20161120</v>
      </c>
      <c r="C58" s="130">
        <v>42694</v>
      </c>
      <c r="D58" s="13">
        <f>INDEX(C:C,ROW(A57)+MATCH(1,INDEX(A:A,ROW(A58)):INDEX(A:A,ROW(A58)+10),0))</f>
        <v>42695</v>
      </c>
      <c r="E58" s="13">
        <f>INDEX(C:C,MATCH(D58,C:C,0)+MATCH(1,INDEX(A:A,MATCH(D58+1,C:C,0)):INDEX(A:A,MATCH(D58+1,C:C,0)+10),0))</f>
        <v>42696</v>
      </c>
      <c r="F58" s="13">
        <f>INDEX(C:C,MATCH(E58,C:C,0)+MATCH(1,INDEX(A:A,MATCH(E58+1,C:C,0)):INDEX(A:A,MATCH(E58+1,C:C,0)+10),0))</f>
        <v>42697</v>
      </c>
      <c r="G58" s="13">
        <f>INDEX(C:C,MATCH(F58,C:C,0)+MATCH(1,INDEX(A:A,MATCH(F58+1,C:C,0)):INDEX(A:A,MATCH(F58+1,C:C,0)+10),0))</f>
        <v>42698</v>
      </c>
    </row>
    <row r="59" spans="1:7" x14ac:dyDescent="0.25">
      <c r="A59">
        <v>1</v>
      </c>
      <c r="B59">
        <v>20161121</v>
      </c>
      <c r="C59" s="130">
        <v>42695</v>
      </c>
      <c r="D59" s="13">
        <f>INDEX(C:C,ROW(A58)+MATCH(1,INDEX(A:A,ROW(A59)):INDEX(A:A,ROW(A59)+10),0))</f>
        <v>42695</v>
      </c>
      <c r="E59" s="13">
        <f>INDEX(C:C,MATCH(D59,C:C,0)+MATCH(1,INDEX(A:A,MATCH(D59+1,C:C,0)):INDEX(A:A,MATCH(D59+1,C:C,0)+10),0))</f>
        <v>42696</v>
      </c>
      <c r="F59" s="13">
        <f>INDEX(C:C,MATCH(E59,C:C,0)+MATCH(1,INDEX(A:A,MATCH(E59+1,C:C,0)):INDEX(A:A,MATCH(E59+1,C:C,0)+10),0))</f>
        <v>42697</v>
      </c>
      <c r="G59" s="13">
        <f>INDEX(C:C,MATCH(F59,C:C,0)+MATCH(1,INDEX(A:A,MATCH(F59+1,C:C,0)):INDEX(A:A,MATCH(F59+1,C:C,0)+10),0))</f>
        <v>42698</v>
      </c>
    </row>
    <row r="60" spans="1:7" x14ac:dyDescent="0.25">
      <c r="A60">
        <v>1</v>
      </c>
      <c r="B60">
        <v>20161122</v>
      </c>
      <c r="C60" s="130">
        <v>42696</v>
      </c>
      <c r="D60" s="13">
        <f>INDEX(C:C,ROW(A59)+MATCH(1,INDEX(A:A,ROW(A60)):INDEX(A:A,ROW(A60)+10),0))</f>
        <v>42696</v>
      </c>
      <c r="E60" s="13">
        <f>INDEX(C:C,MATCH(D60,C:C,0)+MATCH(1,INDEX(A:A,MATCH(D60+1,C:C,0)):INDEX(A:A,MATCH(D60+1,C:C,0)+10),0))</f>
        <v>42697</v>
      </c>
      <c r="F60" s="13">
        <f>INDEX(C:C,MATCH(E60,C:C,0)+MATCH(1,INDEX(A:A,MATCH(E60+1,C:C,0)):INDEX(A:A,MATCH(E60+1,C:C,0)+10),0))</f>
        <v>42698</v>
      </c>
      <c r="G60" s="13">
        <f>INDEX(C:C,MATCH(F60,C:C,0)+MATCH(1,INDEX(A:A,MATCH(F60+1,C:C,0)):INDEX(A:A,MATCH(F60+1,C:C,0)+10),0))</f>
        <v>42699</v>
      </c>
    </row>
    <row r="61" spans="1:7" x14ac:dyDescent="0.25">
      <c r="A61">
        <v>1</v>
      </c>
      <c r="B61">
        <v>20161123</v>
      </c>
      <c r="C61" s="130">
        <v>42697</v>
      </c>
      <c r="D61" s="13">
        <f>INDEX(C:C,ROW(A60)+MATCH(1,INDEX(A:A,ROW(A61)):INDEX(A:A,ROW(A61)+10),0))</f>
        <v>42697</v>
      </c>
      <c r="E61" s="13">
        <f>INDEX(C:C,MATCH(D61,C:C,0)+MATCH(1,INDEX(A:A,MATCH(D61+1,C:C,0)):INDEX(A:A,MATCH(D61+1,C:C,0)+10),0))</f>
        <v>42698</v>
      </c>
      <c r="F61" s="13">
        <f>INDEX(C:C,MATCH(E61,C:C,0)+MATCH(1,INDEX(A:A,MATCH(E61+1,C:C,0)):INDEX(A:A,MATCH(E61+1,C:C,0)+10),0))</f>
        <v>42699</v>
      </c>
      <c r="G61" s="13">
        <f>INDEX(C:C,MATCH(F61,C:C,0)+MATCH(1,INDEX(A:A,MATCH(F61+1,C:C,0)):INDEX(A:A,MATCH(F61+1,C:C,0)+10),0))</f>
        <v>42702</v>
      </c>
    </row>
    <row r="62" spans="1:7" x14ac:dyDescent="0.25">
      <c r="A62">
        <v>1</v>
      </c>
      <c r="B62">
        <v>20161124</v>
      </c>
      <c r="C62" s="130">
        <v>42698</v>
      </c>
      <c r="D62" s="13">
        <f>INDEX(C:C,ROW(A61)+MATCH(1,INDEX(A:A,ROW(A62)):INDEX(A:A,ROW(A62)+10),0))</f>
        <v>42698</v>
      </c>
      <c r="E62" s="13">
        <f>INDEX(C:C,MATCH(D62,C:C,0)+MATCH(1,INDEX(A:A,MATCH(D62+1,C:C,0)):INDEX(A:A,MATCH(D62+1,C:C,0)+10),0))</f>
        <v>42699</v>
      </c>
      <c r="F62" s="13">
        <f>INDEX(C:C,MATCH(E62,C:C,0)+MATCH(1,INDEX(A:A,MATCH(E62+1,C:C,0)):INDEX(A:A,MATCH(E62+1,C:C,0)+10),0))</f>
        <v>42702</v>
      </c>
      <c r="G62" s="13">
        <f>INDEX(C:C,MATCH(F62,C:C,0)+MATCH(1,INDEX(A:A,MATCH(F62+1,C:C,0)):INDEX(A:A,MATCH(F62+1,C:C,0)+10),0))</f>
        <v>42703</v>
      </c>
    </row>
    <row r="63" spans="1:7" x14ac:dyDescent="0.25">
      <c r="A63">
        <v>1</v>
      </c>
      <c r="B63">
        <v>20161125</v>
      </c>
      <c r="C63" s="130">
        <v>42699</v>
      </c>
      <c r="D63" s="13">
        <f>INDEX(C:C,ROW(A62)+MATCH(1,INDEX(A:A,ROW(A63)):INDEX(A:A,ROW(A63)+10),0))</f>
        <v>42699</v>
      </c>
      <c r="E63" s="13">
        <f>INDEX(C:C,MATCH(D63,C:C,0)+MATCH(1,INDEX(A:A,MATCH(D63+1,C:C,0)):INDEX(A:A,MATCH(D63+1,C:C,0)+10),0))</f>
        <v>42702</v>
      </c>
      <c r="F63" s="13">
        <f>INDEX(C:C,MATCH(E63,C:C,0)+MATCH(1,INDEX(A:A,MATCH(E63+1,C:C,0)):INDEX(A:A,MATCH(E63+1,C:C,0)+10),0))</f>
        <v>42703</v>
      </c>
      <c r="G63" s="13">
        <f>INDEX(C:C,MATCH(F63,C:C,0)+MATCH(1,INDEX(A:A,MATCH(F63+1,C:C,0)):INDEX(A:A,MATCH(F63+1,C:C,0)+10),0))</f>
        <v>42704</v>
      </c>
    </row>
    <row r="64" spans="1:7" x14ac:dyDescent="0.25">
      <c r="A64">
        <v>0</v>
      </c>
      <c r="B64">
        <v>20161126</v>
      </c>
      <c r="C64" s="130">
        <v>42700</v>
      </c>
      <c r="D64" s="13">
        <f>INDEX(C:C,ROW(A63)+MATCH(1,INDEX(A:A,ROW(A64)):INDEX(A:A,ROW(A64)+10),0))</f>
        <v>42702</v>
      </c>
      <c r="E64" s="13">
        <f>INDEX(C:C,MATCH(D64,C:C,0)+MATCH(1,INDEX(A:A,MATCH(D64+1,C:C,0)):INDEX(A:A,MATCH(D64+1,C:C,0)+10),0))</f>
        <v>42703</v>
      </c>
      <c r="F64" s="13">
        <f>INDEX(C:C,MATCH(E64,C:C,0)+MATCH(1,INDEX(A:A,MATCH(E64+1,C:C,0)):INDEX(A:A,MATCH(E64+1,C:C,0)+10),0))</f>
        <v>42704</v>
      </c>
      <c r="G64" s="13">
        <f>INDEX(C:C,MATCH(F64,C:C,0)+MATCH(1,INDEX(A:A,MATCH(F64+1,C:C,0)):INDEX(A:A,MATCH(F64+1,C:C,0)+10),0))</f>
        <v>42705</v>
      </c>
    </row>
    <row r="65" spans="1:7" x14ac:dyDescent="0.25">
      <c r="A65">
        <v>0</v>
      </c>
      <c r="B65">
        <v>20161127</v>
      </c>
      <c r="C65" s="130">
        <v>42701</v>
      </c>
      <c r="D65" s="13">
        <f>INDEX(C:C,ROW(A64)+MATCH(1,INDEX(A:A,ROW(A65)):INDEX(A:A,ROW(A65)+10),0))</f>
        <v>42702</v>
      </c>
      <c r="E65" s="13">
        <f>INDEX(C:C,MATCH(D65,C:C,0)+MATCH(1,INDEX(A:A,MATCH(D65+1,C:C,0)):INDEX(A:A,MATCH(D65+1,C:C,0)+10),0))</f>
        <v>42703</v>
      </c>
      <c r="F65" s="13">
        <f>INDEX(C:C,MATCH(E65,C:C,0)+MATCH(1,INDEX(A:A,MATCH(E65+1,C:C,0)):INDEX(A:A,MATCH(E65+1,C:C,0)+10),0))</f>
        <v>42704</v>
      </c>
      <c r="G65" s="13">
        <f>INDEX(C:C,MATCH(F65,C:C,0)+MATCH(1,INDEX(A:A,MATCH(F65+1,C:C,0)):INDEX(A:A,MATCH(F65+1,C:C,0)+10),0))</f>
        <v>42705</v>
      </c>
    </row>
    <row r="66" spans="1:7" x14ac:dyDescent="0.25">
      <c r="A66">
        <v>1</v>
      </c>
      <c r="B66">
        <v>20161128</v>
      </c>
      <c r="C66" s="130">
        <v>42702</v>
      </c>
      <c r="D66" s="13">
        <f>INDEX(C:C,ROW(A65)+MATCH(1,INDEX(A:A,ROW(A66)):INDEX(A:A,ROW(A66)+10),0))</f>
        <v>42702</v>
      </c>
      <c r="E66" s="13">
        <f>INDEX(C:C,MATCH(D66,C:C,0)+MATCH(1,INDEX(A:A,MATCH(D66+1,C:C,0)):INDEX(A:A,MATCH(D66+1,C:C,0)+10),0))</f>
        <v>42703</v>
      </c>
      <c r="F66" s="13">
        <f>INDEX(C:C,MATCH(E66,C:C,0)+MATCH(1,INDEX(A:A,MATCH(E66+1,C:C,0)):INDEX(A:A,MATCH(E66+1,C:C,0)+10),0))</f>
        <v>42704</v>
      </c>
      <c r="G66" s="13">
        <f>INDEX(C:C,MATCH(F66,C:C,0)+MATCH(1,INDEX(A:A,MATCH(F66+1,C:C,0)):INDEX(A:A,MATCH(F66+1,C:C,0)+10),0))</f>
        <v>42705</v>
      </c>
    </row>
    <row r="67" spans="1:7" x14ac:dyDescent="0.25">
      <c r="A67">
        <v>1</v>
      </c>
      <c r="B67">
        <v>20161129</v>
      </c>
      <c r="C67" s="130">
        <v>42703</v>
      </c>
      <c r="D67" s="13">
        <f>INDEX(C:C,ROW(A66)+MATCH(1,INDEX(A:A,ROW(A67)):INDEX(A:A,ROW(A67)+10),0))</f>
        <v>42703</v>
      </c>
      <c r="E67" s="13">
        <f>INDEX(C:C,MATCH(D67,C:C,0)+MATCH(1,INDEX(A:A,MATCH(D67+1,C:C,0)):INDEX(A:A,MATCH(D67+1,C:C,0)+10),0))</f>
        <v>42704</v>
      </c>
      <c r="F67" s="13">
        <f>INDEX(C:C,MATCH(E67,C:C,0)+MATCH(1,INDEX(A:A,MATCH(E67+1,C:C,0)):INDEX(A:A,MATCH(E67+1,C:C,0)+10),0))</f>
        <v>42705</v>
      </c>
      <c r="G67" s="13">
        <f>INDEX(C:C,MATCH(F67,C:C,0)+MATCH(1,INDEX(A:A,MATCH(F67+1,C:C,0)):INDEX(A:A,MATCH(F67+1,C:C,0)+10),0))</f>
        <v>42706</v>
      </c>
    </row>
    <row r="68" spans="1:7" x14ac:dyDescent="0.25">
      <c r="A68">
        <v>1</v>
      </c>
      <c r="B68">
        <v>20161130</v>
      </c>
      <c r="C68" s="130">
        <v>42704</v>
      </c>
      <c r="D68" s="13">
        <f>INDEX(C:C,ROW(A67)+MATCH(1,INDEX(A:A,ROW(A68)):INDEX(A:A,ROW(A68)+10),0))</f>
        <v>42704</v>
      </c>
      <c r="E68" s="13">
        <f>INDEX(C:C,MATCH(D68,C:C,0)+MATCH(1,INDEX(A:A,MATCH(D68+1,C:C,0)):INDEX(A:A,MATCH(D68+1,C:C,0)+10),0))</f>
        <v>42705</v>
      </c>
      <c r="F68" s="13">
        <f>INDEX(C:C,MATCH(E68,C:C,0)+MATCH(1,INDEX(A:A,MATCH(E68+1,C:C,0)):INDEX(A:A,MATCH(E68+1,C:C,0)+10),0))</f>
        <v>42706</v>
      </c>
      <c r="G68" s="13">
        <f>INDEX(C:C,MATCH(F68,C:C,0)+MATCH(1,INDEX(A:A,MATCH(F68+1,C:C,0)):INDEX(A:A,MATCH(F68+1,C:C,0)+10),0))</f>
        <v>42709</v>
      </c>
    </row>
    <row r="69" spans="1:7" x14ac:dyDescent="0.25">
      <c r="A69">
        <v>1</v>
      </c>
      <c r="B69">
        <v>20161201</v>
      </c>
      <c r="C69" s="130">
        <v>42705</v>
      </c>
      <c r="D69" s="13">
        <f>INDEX(C:C,ROW(A68)+MATCH(1,INDEX(A:A,ROW(A69)):INDEX(A:A,ROW(A69)+10),0))</f>
        <v>42705</v>
      </c>
      <c r="E69" s="13">
        <f>INDEX(C:C,MATCH(D69,C:C,0)+MATCH(1,INDEX(A:A,MATCH(D69+1,C:C,0)):INDEX(A:A,MATCH(D69+1,C:C,0)+10),0))</f>
        <v>42706</v>
      </c>
      <c r="F69" s="13">
        <f>INDEX(C:C,MATCH(E69,C:C,0)+MATCH(1,INDEX(A:A,MATCH(E69+1,C:C,0)):INDEX(A:A,MATCH(E69+1,C:C,0)+10),0))</f>
        <v>42709</v>
      </c>
      <c r="G69" s="13">
        <f>INDEX(C:C,MATCH(F69,C:C,0)+MATCH(1,INDEX(A:A,MATCH(F69+1,C:C,0)):INDEX(A:A,MATCH(F69+1,C:C,0)+10),0))</f>
        <v>42710</v>
      </c>
    </row>
    <row r="70" spans="1:7" x14ac:dyDescent="0.25">
      <c r="A70">
        <v>1</v>
      </c>
      <c r="B70">
        <v>20161202</v>
      </c>
      <c r="C70" s="130">
        <v>42706</v>
      </c>
      <c r="D70" s="13">
        <f>INDEX(C:C,ROW(A69)+MATCH(1,INDEX(A:A,ROW(A70)):INDEX(A:A,ROW(A70)+10),0))</f>
        <v>42706</v>
      </c>
      <c r="E70" s="13">
        <f>INDEX(C:C,MATCH(D70,C:C,0)+MATCH(1,INDEX(A:A,MATCH(D70+1,C:C,0)):INDEX(A:A,MATCH(D70+1,C:C,0)+10),0))</f>
        <v>42709</v>
      </c>
      <c r="F70" s="13">
        <f>INDEX(C:C,MATCH(E70,C:C,0)+MATCH(1,INDEX(A:A,MATCH(E70+1,C:C,0)):INDEX(A:A,MATCH(E70+1,C:C,0)+10),0))</f>
        <v>42710</v>
      </c>
      <c r="G70" s="13">
        <f>INDEX(C:C,MATCH(F70,C:C,0)+MATCH(1,INDEX(A:A,MATCH(F70+1,C:C,0)):INDEX(A:A,MATCH(F70+1,C:C,0)+10),0))</f>
        <v>42711</v>
      </c>
    </row>
    <row r="71" spans="1:7" x14ac:dyDescent="0.25">
      <c r="A71">
        <v>0</v>
      </c>
      <c r="B71">
        <v>20161203</v>
      </c>
      <c r="C71" s="130">
        <v>42707</v>
      </c>
      <c r="D71" s="13">
        <f>INDEX(C:C,ROW(A70)+MATCH(1,INDEX(A:A,ROW(A71)):INDEX(A:A,ROW(A71)+10),0))</f>
        <v>42709</v>
      </c>
      <c r="E71" s="13">
        <f>INDEX(C:C,MATCH(D71,C:C,0)+MATCH(1,INDEX(A:A,MATCH(D71+1,C:C,0)):INDEX(A:A,MATCH(D71+1,C:C,0)+10),0))</f>
        <v>42710</v>
      </c>
      <c r="F71" s="13">
        <f>INDEX(C:C,MATCH(E71,C:C,0)+MATCH(1,INDEX(A:A,MATCH(E71+1,C:C,0)):INDEX(A:A,MATCH(E71+1,C:C,0)+10),0))</f>
        <v>42711</v>
      </c>
      <c r="G71" s="13">
        <f>INDEX(C:C,MATCH(F71,C:C,0)+MATCH(1,INDEX(A:A,MATCH(F71+1,C:C,0)):INDEX(A:A,MATCH(F71+1,C:C,0)+10),0))</f>
        <v>42712</v>
      </c>
    </row>
    <row r="72" spans="1:7" x14ac:dyDescent="0.25">
      <c r="A72">
        <v>0</v>
      </c>
      <c r="B72">
        <v>20161204</v>
      </c>
      <c r="C72" s="130">
        <v>42708</v>
      </c>
      <c r="D72" s="13">
        <f>INDEX(C:C,ROW(A71)+MATCH(1,INDEX(A:A,ROW(A72)):INDEX(A:A,ROW(A72)+10),0))</f>
        <v>42709</v>
      </c>
      <c r="E72" s="13">
        <f>INDEX(C:C,MATCH(D72,C:C,0)+MATCH(1,INDEX(A:A,MATCH(D72+1,C:C,0)):INDEX(A:A,MATCH(D72+1,C:C,0)+10),0))</f>
        <v>42710</v>
      </c>
      <c r="F72" s="13">
        <f>INDEX(C:C,MATCH(E72,C:C,0)+MATCH(1,INDEX(A:A,MATCH(E72+1,C:C,0)):INDEX(A:A,MATCH(E72+1,C:C,0)+10),0))</f>
        <v>42711</v>
      </c>
      <c r="G72" s="13">
        <f>INDEX(C:C,MATCH(F72,C:C,0)+MATCH(1,INDEX(A:A,MATCH(F72+1,C:C,0)):INDEX(A:A,MATCH(F72+1,C:C,0)+10),0))</f>
        <v>42712</v>
      </c>
    </row>
    <row r="73" spans="1:7" x14ac:dyDescent="0.25">
      <c r="A73">
        <v>1</v>
      </c>
      <c r="B73">
        <v>20161205</v>
      </c>
      <c r="C73" s="130">
        <v>42709</v>
      </c>
      <c r="D73" s="13">
        <f>INDEX(C:C,ROW(A72)+MATCH(1,INDEX(A:A,ROW(A73)):INDEX(A:A,ROW(A73)+10),0))</f>
        <v>42709</v>
      </c>
      <c r="E73" s="13">
        <f>INDEX(C:C,MATCH(D73,C:C,0)+MATCH(1,INDEX(A:A,MATCH(D73+1,C:C,0)):INDEX(A:A,MATCH(D73+1,C:C,0)+10),0))</f>
        <v>42710</v>
      </c>
      <c r="F73" s="13">
        <f>INDEX(C:C,MATCH(E73,C:C,0)+MATCH(1,INDEX(A:A,MATCH(E73+1,C:C,0)):INDEX(A:A,MATCH(E73+1,C:C,0)+10),0))</f>
        <v>42711</v>
      </c>
      <c r="G73" s="13">
        <f>INDEX(C:C,MATCH(F73,C:C,0)+MATCH(1,INDEX(A:A,MATCH(F73+1,C:C,0)):INDEX(A:A,MATCH(F73+1,C:C,0)+10),0))</f>
        <v>42712</v>
      </c>
    </row>
    <row r="74" spans="1:7" x14ac:dyDescent="0.25">
      <c r="A74">
        <v>1</v>
      </c>
      <c r="B74">
        <v>20161206</v>
      </c>
      <c r="C74" s="130">
        <v>42710</v>
      </c>
      <c r="D74" s="13">
        <f>INDEX(C:C,ROW(A73)+MATCH(1,INDEX(A:A,ROW(A74)):INDEX(A:A,ROW(A74)+10),0))</f>
        <v>42710</v>
      </c>
      <c r="E74" s="13">
        <f>INDEX(C:C,MATCH(D74,C:C,0)+MATCH(1,INDEX(A:A,MATCH(D74+1,C:C,0)):INDEX(A:A,MATCH(D74+1,C:C,0)+10),0))</f>
        <v>42711</v>
      </c>
      <c r="F74" s="13">
        <f>INDEX(C:C,MATCH(E74,C:C,0)+MATCH(1,INDEX(A:A,MATCH(E74+1,C:C,0)):INDEX(A:A,MATCH(E74+1,C:C,0)+10),0))</f>
        <v>42712</v>
      </c>
      <c r="G74" s="13">
        <f>INDEX(C:C,MATCH(F74,C:C,0)+MATCH(1,INDEX(A:A,MATCH(F74+1,C:C,0)):INDEX(A:A,MATCH(F74+1,C:C,0)+10),0))</f>
        <v>42713</v>
      </c>
    </row>
    <row r="75" spans="1:7" x14ac:dyDescent="0.25">
      <c r="A75">
        <v>1</v>
      </c>
      <c r="B75">
        <v>20161207</v>
      </c>
      <c r="C75" s="130">
        <v>42711</v>
      </c>
      <c r="D75" s="13">
        <f>INDEX(C:C,ROW(A74)+MATCH(1,INDEX(A:A,ROW(A75)):INDEX(A:A,ROW(A75)+10),0))</f>
        <v>42711</v>
      </c>
      <c r="E75" s="13">
        <f>INDEX(C:C,MATCH(D75,C:C,0)+MATCH(1,INDEX(A:A,MATCH(D75+1,C:C,0)):INDEX(A:A,MATCH(D75+1,C:C,0)+10),0))</f>
        <v>42712</v>
      </c>
      <c r="F75" s="13">
        <f>INDEX(C:C,MATCH(E75,C:C,0)+MATCH(1,INDEX(A:A,MATCH(E75+1,C:C,0)):INDEX(A:A,MATCH(E75+1,C:C,0)+10),0))</f>
        <v>42713</v>
      </c>
      <c r="G75" s="13">
        <f>INDEX(C:C,MATCH(F75,C:C,0)+MATCH(1,INDEX(A:A,MATCH(F75+1,C:C,0)):INDEX(A:A,MATCH(F75+1,C:C,0)+10),0))</f>
        <v>42716</v>
      </c>
    </row>
    <row r="76" spans="1:7" x14ac:dyDescent="0.25">
      <c r="A76">
        <v>1</v>
      </c>
      <c r="B76">
        <v>20161208</v>
      </c>
      <c r="C76" s="130">
        <v>42712</v>
      </c>
      <c r="D76" s="13">
        <f>INDEX(C:C,ROW(A75)+MATCH(1,INDEX(A:A,ROW(A76)):INDEX(A:A,ROW(A76)+10),0))</f>
        <v>42712</v>
      </c>
      <c r="E76" s="13">
        <f>INDEX(C:C,MATCH(D76,C:C,0)+MATCH(1,INDEX(A:A,MATCH(D76+1,C:C,0)):INDEX(A:A,MATCH(D76+1,C:C,0)+10),0))</f>
        <v>42713</v>
      </c>
      <c r="F76" s="13">
        <f>INDEX(C:C,MATCH(E76,C:C,0)+MATCH(1,INDEX(A:A,MATCH(E76+1,C:C,0)):INDEX(A:A,MATCH(E76+1,C:C,0)+10),0))</f>
        <v>42716</v>
      </c>
      <c r="G76" s="13">
        <f>INDEX(C:C,MATCH(F76,C:C,0)+MATCH(1,INDEX(A:A,MATCH(F76+1,C:C,0)):INDEX(A:A,MATCH(F76+1,C:C,0)+10),0))</f>
        <v>42717</v>
      </c>
    </row>
    <row r="77" spans="1:7" x14ac:dyDescent="0.25">
      <c r="A77">
        <v>1</v>
      </c>
      <c r="B77">
        <v>20161209</v>
      </c>
      <c r="C77" s="130">
        <v>42713</v>
      </c>
      <c r="D77" s="13">
        <f>INDEX(C:C,ROW(A76)+MATCH(1,INDEX(A:A,ROW(A77)):INDEX(A:A,ROW(A77)+10),0))</f>
        <v>42713</v>
      </c>
      <c r="E77" s="13">
        <f>INDEX(C:C,MATCH(D77,C:C,0)+MATCH(1,INDEX(A:A,MATCH(D77+1,C:C,0)):INDEX(A:A,MATCH(D77+1,C:C,0)+10),0))</f>
        <v>42716</v>
      </c>
      <c r="F77" s="13">
        <f>INDEX(C:C,MATCH(E77,C:C,0)+MATCH(1,INDEX(A:A,MATCH(E77+1,C:C,0)):INDEX(A:A,MATCH(E77+1,C:C,0)+10),0))</f>
        <v>42717</v>
      </c>
      <c r="G77" s="13">
        <f>INDEX(C:C,MATCH(F77,C:C,0)+MATCH(1,INDEX(A:A,MATCH(F77+1,C:C,0)):INDEX(A:A,MATCH(F77+1,C:C,0)+10),0))</f>
        <v>42718</v>
      </c>
    </row>
    <row r="78" spans="1:7" x14ac:dyDescent="0.25">
      <c r="A78">
        <v>0</v>
      </c>
      <c r="B78">
        <v>20161210</v>
      </c>
      <c r="C78" s="130">
        <v>42714</v>
      </c>
      <c r="D78" s="13">
        <f>INDEX(C:C,ROW(A77)+MATCH(1,INDEX(A:A,ROW(A78)):INDEX(A:A,ROW(A78)+10),0))</f>
        <v>42716</v>
      </c>
      <c r="E78" s="13">
        <f>INDEX(C:C,MATCH(D78,C:C,0)+MATCH(1,INDEX(A:A,MATCH(D78+1,C:C,0)):INDEX(A:A,MATCH(D78+1,C:C,0)+10),0))</f>
        <v>42717</v>
      </c>
      <c r="F78" s="13">
        <f>INDEX(C:C,MATCH(E78,C:C,0)+MATCH(1,INDEX(A:A,MATCH(E78+1,C:C,0)):INDEX(A:A,MATCH(E78+1,C:C,0)+10),0))</f>
        <v>42718</v>
      </c>
      <c r="G78" s="13">
        <f>INDEX(C:C,MATCH(F78,C:C,0)+MATCH(1,INDEX(A:A,MATCH(F78+1,C:C,0)):INDEX(A:A,MATCH(F78+1,C:C,0)+10),0))</f>
        <v>42719</v>
      </c>
    </row>
    <row r="79" spans="1:7" x14ac:dyDescent="0.25">
      <c r="A79">
        <v>0</v>
      </c>
      <c r="B79">
        <v>20161211</v>
      </c>
      <c r="C79" s="130">
        <v>42715</v>
      </c>
      <c r="D79" s="13">
        <f>INDEX(C:C,ROW(A78)+MATCH(1,INDEX(A:A,ROW(A79)):INDEX(A:A,ROW(A79)+10),0))</f>
        <v>42716</v>
      </c>
      <c r="E79" s="13">
        <f>INDEX(C:C,MATCH(D79,C:C,0)+MATCH(1,INDEX(A:A,MATCH(D79+1,C:C,0)):INDEX(A:A,MATCH(D79+1,C:C,0)+10),0))</f>
        <v>42717</v>
      </c>
      <c r="F79" s="13">
        <f>INDEX(C:C,MATCH(E79,C:C,0)+MATCH(1,INDEX(A:A,MATCH(E79+1,C:C,0)):INDEX(A:A,MATCH(E79+1,C:C,0)+10),0))</f>
        <v>42718</v>
      </c>
      <c r="G79" s="13">
        <f>INDEX(C:C,MATCH(F79,C:C,0)+MATCH(1,INDEX(A:A,MATCH(F79+1,C:C,0)):INDEX(A:A,MATCH(F79+1,C:C,0)+10),0))</f>
        <v>42719</v>
      </c>
    </row>
    <row r="80" spans="1:7" x14ac:dyDescent="0.25">
      <c r="A80">
        <v>1</v>
      </c>
      <c r="B80">
        <v>20161212</v>
      </c>
      <c r="C80" s="130">
        <v>42716</v>
      </c>
      <c r="D80" s="13">
        <f>INDEX(C:C,ROW(A79)+MATCH(1,INDEX(A:A,ROW(A80)):INDEX(A:A,ROW(A80)+10),0))</f>
        <v>42716</v>
      </c>
      <c r="E80" s="13">
        <f>INDEX(C:C,MATCH(D80,C:C,0)+MATCH(1,INDEX(A:A,MATCH(D80+1,C:C,0)):INDEX(A:A,MATCH(D80+1,C:C,0)+10),0))</f>
        <v>42717</v>
      </c>
      <c r="F80" s="13">
        <f>INDEX(C:C,MATCH(E80,C:C,0)+MATCH(1,INDEX(A:A,MATCH(E80+1,C:C,0)):INDEX(A:A,MATCH(E80+1,C:C,0)+10),0))</f>
        <v>42718</v>
      </c>
      <c r="G80" s="13">
        <f>INDEX(C:C,MATCH(F80,C:C,0)+MATCH(1,INDEX(A:A,MATCH(F80+1,C:C,0)):INDEX(A:A,MATCH(F80+1,C:C,0)+10),0))</f>
        <v>42719</v>
      </c>
    </row>
    <row r="81" spans="1:7" x14ac:dyDescent="0.25">
      <c r="A81">
        <v>1</v>
      </c>
      <c r="B81">
        <v>20161213</v>
      </c>
      <c r="C81" s="130">
        <v>42717</v>
      </c>
      <c r="D81" s="13">
        <f>INDEX(C:C,ROW(A80)+MATCH(1,INDEX(A:A,ROW(A81)):INDEX(A:A,ROW(A81)+10),0))</f>
        <v>42717</v>
      </c>
      <c r="E81" s="13">
        <f>INDEX(C:C,MATCH(D81,C:C,0)+MATCH(1,INDEX(A:A,MATCH(D81+1,C:C,0)):INDEX(A:A,MATCH(D81+1,C:C,0)+10),0))</f>
        <v>42718</v>
      </c>
      <c r="F81" s="13">
        <f>INDEX(C:C,MATCH(E81,C:C,0)+MATCH(1,INDEX(A:A,MATCH(E81+1,C:C,0)):INDEX(A:A,MATCH(E81+1,C:C,0)+10),0))</f>
        <v>42719</v>
      </c>
      <c r="G81" s="13">
        <f>INDEX(C:C,MATCH(F81,C:C,0)+MATCH(1,INDEX(A:A,MATCH(F81+1,C:C,0)):INDEX(A:A,MATCH(F81+1,C:C,0)+10),0))</f>
        <v>42720</v>
      </c>
    </row>
    <row r="82" spans="1:7" x14ac:dyDescent="0.25">
      <c r="A82">
        <v>1</v>
      </c>
      <c r="B82">
        <v>20161214</v>
      </c>
      <c r="C82" s="130">
        <v>42718</v>
      </c>
      <c r="D82" s="13">
        <f>INDEX(C:C,ROW(A81)+MATCH(1,INDEX(A:A,ROW(A82)):INDEX(A:A,ROW(A82)+10),0))</f>
        <v>42718</v>
      </c>
      <c r="E82" s="13">
        <f>INDEX(C:C,MATCH(D82,C:C,0)+MATCH(1,INDEX(A:A,MATCH(D82+1,C:C,0)):INDEX(A:A,MATCH(D82+1,C:C,0)+10),0))</f>
        <v>42719</v>
      </c>
      <c r="F82" s="13">
        <f>INDEX(C:C,MATCH(E82,C:C,0)+MATCH(1,INDEX(A:A,MATCH(E82+1,C:C,0)):INDEX(A:A,MATCH(E82+1,C:C,0)+10),0))</f>
        <v>42720</v>
      </c>
      <c r="G82" s="13">
        <f>INDEX(C:C,MATCH(F82,C:C,0)+MATCH(1,INDEX(A:A,MATCH(F82+1,C:C,0)):INDEX(A:A,MATCH(F82+1,C:C,0)+10),0))</f>
        <v>42723</v>
      </c>
    </row>
    <row r="83" spans="1:7" x14ac:dyDescent="0.25">
      <c r="A83">
        <v>1</v>
      </c>
      <c r="B83">
        <v>20161215</v>
      </c>
      <c r="C83" s="130">
        <v>42719</v>
      </c>
      <c r="D83" s="13">
        <f>INDEX(C:C,ROW(A82)+MATCH(1,INDEX(A:A,ROW(A83)):INDEX(A:A,ROW(A83)+10),0))</f>
        <v>42719</v>
      </c>
      <c r="E83" s="13">
        <f>INDEX(C:C,MATCH(D83,C:C,0)+MATCH(1,INDEX(A:A,MATCH(D83+1,C:C,0)):INDEX(A:A,MATCH(D83+1,C:C,0)+10),0))</f>
        <v>42720</v>
      </c>
      <c r="F83" s="13">
        <f>INDEX(C:C,MATCH(E83,C:C,0)+MATCH(1,INDEX(A:A,MATCH(E83+1,C:C,0)):INDEX(A:A,MATCH(E83+1,C:C,0)+10),0))</f>
        <v>42723</v>
      </c>
      <c r="G83" s="13">
        <f>INDEX(C:C,MATCH(F83,C:C,0)+MATCH(1,INDEX(A:A,MATCH(F83+1,C:C,0)):INDEX(A:A,MATCH(F83+1,C:C,0)+10),0))</f>
        <v>42724</v>
      </c>
    </row>
    <row r="84" spans="1:7" x14ac:dyDescent="0.25">
      <c r="A84">
        <v>1</v>
      </c>
      <c r="B84">
        <v>20161216</v>
      </c>
      <c r="C84" s="130">
        <v>42720</v>
      </c>
      <c r="D84" s="13">
        <f>INDEX(C:C,ROW(A83)+MATCH(1,INDEX(A:A,ROW(A84)):INDEX(A:A,ROW(A84)+10),0))</f>
        <v>42720</v>
      </c>
      <c r="E84" s="13">
        <f>INDEX(C:C,MATCH(D84,C:C,0)+MATCH(1,INDEX(A:A,MATCH(D84+1,C:C,0)):INDEX(A:A,MATCH(D84+1,C:C,0)+10),0))</f>
        <v>42723</v>
      </c>
      <c r="F84" s="13">
        <f>INDEX(C:C,MATCH(E84,C:C,0)+MATCH(1,INDEX(A:A,MATCH(E84+1,C:C,0)):INDEX(A:A,MATCH(E84+1,C:C,0)+10),0))</f>
        <v>42724</v>
      </c>
      <c r="G84" s="13">
        <f>INDEX(C:C,MATCH(F84,C:C,0)+MATCH(1,INDEX(A:A,MATCH(F84+1,C:C,0)):INDEX(A:A,MATCH(F84+1,C:C,0)+10),0))</f>
        <v>42725</v>
      </c>
    </row>
    <row r="85" spans="1:7" x14ac:dyDescent="0.25">
      <c r="A85">
        <v>0</v>
      </c>
      <c r="B85">
        <v>20161217</v>
      </c>
      <c r="C85" s="130">
        <v>42721</v>
      </c>
      <c r="D85" s="13">
        <f>INDEX(C:C,ROW(A84)+MATCH(1,INDEX(A:A,ROW(A85)):INDEX(A:A,ROW(A85)+10),0))</f>
        <v>42723</v>
      </c>
      <c r="E85" s="13">
        <f>INDEX(C:C,MATCH(D85,C:C,0)+MATCH(1,INDEX(A:A,MATCH(D85+1,C:C,0)):INDEX(A:A,MATCH(D85+1,C:C,0)+10),0))</f>
        <v>42724</v>
      </c>
      <c r="F85" s="13">
        <f>INDEX(C:C,MATCH(E85,C:C,0)+MATCH(1,INDEX(A:A,MATCH(E85+1,C:C,0)):INDEX(A:A,MATCH(E85+1,C:C,0)+10),0))</f>
        <v>42725</v>
      </c>
      <c r="G85" s="13">
        <f>INDEX(C:C,MATCH(F85,C:C,0)+MATCH(1,INDEX(A:A,MATCH(F85+1,C:C,0)):INDEX(A:A,MATCH(F85+1,C:C,0)+10),0))</f>
        <v>42726</v>
      </c>
    </row>
    <row r="86" spans="1:7" x14ac:dyDescent="0.25">
      <c r="A86">
        <v>0</v>
      </c>
      <c r="B86">
        <v>20161218</v>
      </c>
      <c r="C86" s="130">
        <v>42722</v>
      </c>
      <c r="D86" s="13">
        <f>INDEX(C:C,ROW(A85)+MATCH(1,INDEX(A:A,ROW(A86)):INDEX(A:A,ROW(A86)+10),0))</f>
        <v>42723</v>
      </c>
      <c r="E86" s="13">
        <f>INDEX(C:C,MATCH(D86,C:C,0)+MATCH(1,INDEX(A:A,MATCH(D86+1,C:C,0)):INDEX(A:A,MATCH(D86+1,C:C,0)+10),0))</f>
        <v>42724</v>
      </c>
      <c r="F86" s="13">
        <f>INDEX(C:C,MATCH(E86,C:C,0)+MATCH(1,INDEX(A:A,MATCH(E86+1,C:C,0)):INDEX(A:A,MATCH(E86+1,C:C,0)+10),0))</f>
        <v>42725</v>
      </c>
      <c r="G86" s="13">
        <f>INDEX(C:C,MATCH(F86,C:C,0)+MATCH(1,INDEX(A:A,MATCH(F86+1,C:C,0)):INDEX(A:A,MATCH(F86+1,C:C,0)+10),0))</f>
        <v>42726</v>
      </c>
    </row>
    <row r="87" spans="1:7" x14ac:dyDescent="0.25">
      <c r="A87">
        <v>1</v>
      </c>
      <c r="B87">
        <v>20161219</v>
      </c>
      <c r="C87" s="130">
        <v>42723</v>
      </c>
      <c r="D87" s="13">
        <f>INDEX(C:C,ROW(A86)+MATCH(1,INDEX(A:A,ROW(A87)):INDEX(A:A,ROW(A87)+10),0))</f>
        <v>42723</v>
      </c>
      <c r="E87" s="13">
        <f>INDEX(C:C,MATCH(D87,C:C,0)+MATCH(1,INDEX(A:A,MATCH(D87+1,C:C,0)):INDEX(A:A,MATCH(D87+1,C:C,0)+10),0))</f>
        <v>42724</v>
      </c>
      <c r="F87" s="13">
        <f>INDEX(C:C,MATCH(E87,C:C,0)+MATCH(1,INDEX(A:A,MATCH(E87+1,C:C,0)):INDEX(A:A,MATCH(E87+1,C:C,0)+10),0))</f>
        <v>42725</v>
      </c>
      <c r="G87" s="13">
        <f>INDEX(C:C,MATCH(F87,C:C,0)+MATCH(1,INDEX(A:A,MATCH(F87+1,C:C,0)):INDEX(A:A,MATCH(F87+1,C:C,0)+10),0))</f>
        <v>42726</v>
      </c>
    </row>
    <row r="88" spans="1:7" x14ac:dyDescent="0.25">
      <c r="A88">
        <v>1</v>
      </c>
      <c r="B88">
        <v>20161220</v>
      </c>
      <c r="C88" s="130">
        <v>42724</v>
      </c>
      <c r="D88" s="13">
        <f>INDEX(C:C,ROW(A87)+MATCH(1,INDEX(A:A,ROW(A88)):INDEX(A:A,ROW(A88)+10),0))</f>
        <v>42724</v>
      </c>
      <c r="E88" s="13">
        <f>INDEX(C:C,MATCH(D88,C:C,0)+MATCH(1,INDEX(A:A,MATCH(D88+1,C:C,0)):INDEX(A:A,MATCH(D88+1,C:C,0)+10),0))</f>
        <v>42725</v>
      </c>
      <c r="F88" s="13">
        <f>INDEX(C:C,MATCH(E88,C:C,0)+MATCH(1,INDEX(A:A,MATCH(E88+1,C:C,0)):INDEX(A:A,MATCH(E88+1,C:C,0)+10),0))</f>
        <v>42726</v>
      </c>
      <c r="G88" s="13">
        <f>INDEX(C:C,MATCH(F88,C:C,0)+MATCH(1,INDEX(A:A,MATCH(F88+1,C:C,0)):INDEX(A:A,MATCH(F88+1,C:C,0)+10),0))</f>
        <v>42727</v>
      </c>
    </row>
    <row r="89" spans="1:7" x14ac:dyDescent="0.25">
      <c r="A89">
        <v>1</v>
      </c>
      <c r="B89">
        <v>20161221</v>
      </c>
      <c r="C89" s="130">
        <v>42725</v>
      </c>
      <c r="D89" s="13">
        <f>INDEX(C:C,ROW(A88)+MATCH(1,INDEX(A:A,ROW(A89)):INDEX(A:A,ROW(A89)+10),0))</f>
        <v>42725</v>
      </c>
      <c r="E89" s="13">
        <f>INDEX(C:C,MATCH(D89,C:C,0)+MATCH(1,INDEX(A:A,MATCH(D89+1,C:C,0)):INDEX(A:A,MATCH(D89+1,C:C,0)+10),0))</f>
        <v>42726</v>
      </c>
      <c r="F89" s="13">
        <f>INDEX(C:C,MATCH(E89,C:C,0)+MATCH(1,INDEX(A:A,MATCH(E89+1,C:C,0)):INDEX(A:A,MATCH(E89+1,C:C,0)+10),0))</f>
        <v>42727</v>
      </c>
      <c r="G89" s="13">
        <f>INDEX(C:C,MATCH(F89,C:C,0)+MATCH(1,INDEX(A:A,MATCH(F89+1,C:C,0)):INDEX(A:A,MATCH(F89+1,C:C,0)+10),0))</f>
        <v>42731</v>
      </c>
    </row>
    <row r="90" spans="1:7" x14ac:dyDescent="0.25">
      <c r="A90">
        <v>1</v>
      </c>
      <c r="B90">
        <v>20161222</v>
      </c>
      <c r="C90" s="130">
        <v>42726</v>
      </c>
      <c r="D90" s="13">
        <f>INDEX(C:C,ROW(A89)+MATCH(1,INDEX(A:A,ROW(A90)):INDEX(A:A,ROW(A90)+10),0))</f>
        <v>42726</v>
      </c>
      <c r="E90" s="13">
        <f>INDEX(C:C,MATCH(D90,C:C,0)+MATCH(1,INDEX(A:A,MATCH(D90+1,C:C,0)):INDEX(A:A,MATCH(D90+1,C:C,0)+10),0))</f>
        <v>42727</v>
      </c>
      <c r="F90" s="13">
        <f>INDEX(C:C,MATCH(E90,C:C,0)+MATCH(1,INDEX(A:A,MATCH(E90+1,C:C,0)):INDEX(A:A,MATCH(E90+1,C:C,0)+10),0))</f>
        <v>42731</v>
      </c>
      <c r="G90" s="13">
        <f>INDEX(C:C,MATCH(F90,C:C,0)+MATCH(1,INDEX(A:A,MATCH(F90+1,C:C,0)):INDEX(A:A,MATCH(F90+1,C:C,0)+10),0))</f>
        <v>42732</v>
      </c>
    </row>
    <row r="91" spans="1:7" x14ac:dyDescent="0.25">
      <c r="A91">
        <v>1</v>
      </c>
      <c r="B91">
        <v>20161223</v>
      </c>
      <c r="C91" s="130">
        <v>42727</v>
      </c>
      <c r="D91" s="13">
        <f>INDEX(C:C,ROW(A90)+MATCH(1,INDEX(A:A,ROW(A91)):INDEX(A:A,ROW(A91)+10),0))</f>
        <v>42727</v>
      </c>
      <c r="E91" s="13">
        <f>INDEX(C:C,MATCH(D91,C:C,0)+MATCH(1,INDEX(A:A,MATCH(D91+1,C:C,0)):INDEX(A:A,MATCH(D91+1,C:C,0)+10),0))</f>
        <v>42731</v>
      </c>
      <c r="F91" s="13">
        <f>INDEX(C:C,MATCH(E91,C:C,0)+MATCH(1,INDEX(A:A,MATCH(E91+1,C:C,0)):INDEX(A:A,MATCH(E91+1,C:C,0)+10),0))</f>
        <v>42732</v>
      </c>
      <c r="G91" s="13">
        <f>INDEX(C:C,MATCH(F91,C:C,0)+MATCH(1,INDEX(A:A,MATCH(F91+1,C:C,0)):INDEX(A:A,MATCH(F91+1,C:C,0)+10),0))</f>
        <v>42733</v>
      </c>
    </row>
    <row r="92" spans="1:7" x14ac:dyDescent="0.25">
      <c r="A92">
        <v>0</v>
      </c>
      <c r="B92">
        <v>20161224</v>
      </c>
      <c r="C92" s="130">
        <v>42728</v>
      </c>
      <c r="D92" s="13">
        <f>INDEX(C:C,ROW(A91)+MATCH(1,INDEX(A:A,ROW(A92)):INDEX(A:A,ROW(A92)+10),0))</f>
        <v>42731</v>
      </c>
      <c r="E92" s="13">
        <f>INDEX(C:C,MATCH(D92,C:C,0)+MATCH(1,INDEX(A:A,MATCH(D92+1,C:C,0)):INDEX(A:A,MATCH(D92+1,C:C,0)+10),0))</f>
        <v>42732</v>
      </c>
      <c r="F92" s="13">
        <f>INDEX(C:C,MATCH(E92,C:C,0)+MATCH(1,INDEX(A:A,MATCH(E92+1,C:C,0)):INDEX(A:A,MATCH(E92+1,C:C,0)+10),0))</f>
        <v>42733</v>
      </c>
      <c r="G92" s="13">
        <f>INDEX(C:C,MATCH(F92,C:C,0)+MATCH(1,INDEX(A:A,MATCH(F92+1,C:C,0)):INDEX(A:A,MATCH(F92+1,C:C,0)+10),0))</f>
        <v>42734</v>
      </c>
    </row>
    <row r="93" spans="1:7" x14ac:dyDescent="0.25">
      <c r="A93">
        <v>0</v>
      </c>
      <c r="B93">
        <v>20161225</v>
      </c>
      <c r="C93" s="130">
        <v>42729</v>
      </c>
      <c r="D93" s="13">
        <f>INDEX(C:C,ROW(A92)+MATCH(1,INDEX(A:A,ROW(A93)):INDEX(A:A,ROW(A93)+10),0))</f>
        <v>42731</v>
      </c>
      <c r="E93" s="13">
        <f>INDEX(C:C,MATCH(D93,C:C,0)+MATCH(1,INDEX(A:A,MATCH(D93+1,C:C,0)):INDEX(A:A,MATCH(D93+1,C:C,0)+10),0))</f>
        <v>42732</v>
      </c>
      <c r="F93" s="13">
        <f>INDEX(C:C,MATCH(E93,C:C,0)+MATCH(1,INDEX(A:A,MATCH(E93+1,C:C,0)):INDEX(A:A,MATCH(E93+1,C:C,0)+10),0))</f>
        <v>42733</v>
      </c>
      <c r="G93" s="13">
        <f>INDEX(C:C,MATCH(F93,C:C,0)+MATCH(1,INDEX(A:A,MATCH(F93+1,C:C,0)):INDEX(A:A,MATCH(F93+1,C:C,0)+10),0))</f>
        <v>42734</v>
      </c>
    </row>
    <row r="94" spans="1:7" x14ac:dyDescent="0.25">
      <c r="A94">
        <v>0</v>
      </c>
      <c r="B94">
        <v>20161226</v>
      </c>
      <c r="C94" s="130">
        <v>42730</v>
      </c>
      <c r="D94" s="13">
        <f>INDEX(C:C,ROW(A93)+MATCH(1,INDEX(A:A,ROW(A94)):INDEX(A:A,ROW(A94)+10),0))</f>
        <v>42731</v>
      </c>
      <c r="E94" s="13">
        <f>INDEX(C:C,MATCH(D94,C:C,0)+MATCH(1,INDEX(A:A,MATCH(D94+1,C:C,0)):INDEX(A:A,MATCH(D94+1,C:C,0)+10),0))</f>
        <v>42732</v>
      </c>
      <c r="F94" s="13">
        <f>INDEX(C:C,MATCH(E94,C:C,0)+MATCH(1,INDEX(A:A,MATCH(E94+1,C:C,0)):INDEX(A:A,MATCH(E94+1,C:C,0)+10),0))</f>
        <v>42733</v>
      </c>
      <c r="G94" s="13">
        <f>INDEX(C:C,MATCH(F94,C:C,0)+MATCH(1,INDEX(A:A,MATCH(F94+1,C:C,0)):INDEX(A:A,MATCH(F94+1,C:C,0)+10),0))</f>
        <v>42734</v>
      </c>
    </row>
    <row r="95" spans="1:7" x14ac:dyDescent="0.25">
      <c r="A95">
        <v>1</v>
      </c>
      <c r="B95">
        <v>20161227</v>
      </c>
      <c r="C95" s="130">
        <v>42731</v>
      </c>
      <c r="D95" s="13">
        <f>INDEX(C:C,ROW(A94)+MATCH(1,INDEX(A:A,ROW(A95)):INDEX(A:A,ROW(A95)+10),0))</f>
        <v>42731</v>
      </c>
      <c r="E95" s="13">
        <f>INDEX(C:C,MATCH(D95,C:C,0)+MATCH(1,INDEX(A:A,MATCH(D95+1,C:C,0)):INDEX(A:A,MATCH(D95+1,C:C,0)+10),0))</f>
        <v>42732</v>
      </c>
      <c r="F95" s="13">
        <f>INDEX(C:C,MATCH(E95,C:C,0)+MATCH(1,INDEX(A:A,MATCH(E95+1,C:C,0)):INDEX(A:A,MATCH(E95+1,C:C,0)+10),0))</f>
        <v>42733</v>
      </c>
      <c r="G95" s="13">
        <f>INDEX(C:C,MATCH(F95,C:C,0)+MATCH(1,INDEX(A:A,MATCH(F95+1,C:C,0)):INDEX(A:A,MATCH(F95+1,C:C,0)+10),0))</f>
        <v>42734</v>
      </c>
    </row>
    <row r="96" spans="1:7" x14ac:dyDescent="0.25">
      <c r="A96">
        <v>1</v>
      </c>
      <c r="B96">
        <v>20161228</v>
      </c>
      <c r="C96" s="130">
        <v>42732</v>
      </c>
      <c r="D96" s="13">
        <f>INDEX(C:C,ROW(A95)+MATCH(1,INDEX(A:A,ROW(A96)):INDEX(A:A,ROW(A96)+10),0))</f>
        <v>42732</v>
      </c>
      <c r="E96" s="13">
        <f>INDEX(C:C,MATCH(D96,C:C,0)+MATCH(1,INDEX(A:A,MATCH(D96+1,C:C,0)):INDEX(A:A,MATCH(D96+1,C:C,0)+10),0))</f>
        <v>42733</v>
      </c>
      <c r="F96" s="13">
        <f>INDEX(C:C,MATCH(E96,C:C,0)+MATCH(1,INDEX(A:A,MATCH(E96+1,C:C,0)):INDEX(A:A,MATCH(E96+1,C:C,0)+10),0))</f>
        <v>42734</v>
      </c>
      <c r="G96" s="13">
        <f>INDEX(C:C,MATCH(F96,C:C,0)+MATCH(1,INDEX(A:A,MATCH(F96+1,C:C,0)):INDEX(A:A,MATCH(F96+1,C:C,0)+10),0))</f>
        <v>42737</v>
      </c>
    </row>
    <row r="97" spans="1:7" x14ac:dyDescent="0.25">
      <c r="A97">
        <v>1</v>
      </c>
      <c r="B97">
        <v>20161229</v>
      </c>
      <c r="C97" s="130">
        <v>42733</v>
      </c>
      <c r="D97" s="13">
        <f>INDEX(C:C,ROW(A96)+MATCH(1,INDEX(A:A,ROW(A97)):INDEX(A:A,ROW(A97)+10),0))</f>
        <v>42733</v>
      </c>
      <c r="E97" s="13">
        <f>INDEX(C:C,MATCH(D97,C:C,0)+MATCH(1,INDEX(A:A,MATCH(D97+1,C:C,0)):INDEX(A:A,MATCH(D97+1,C:C,0)+10),0))</f>
        <v>42734</v>
      </c>
      <c r="F97" s="13">
        <f>INDEX(C:C,MATCH(E97,C:C,0)+MATCH(1,INDEX(A:A,MATCH(E97+1,C:C,0)):INDEX(A:A,MATCH(E97+1,C:C,0)+10),0))</f>
        <v>42737</v>
      </c>
      <c r="G97" s="13">
        <f>INDEX(C:C,MATCH(F97,C:C,0)+MATCH(1,INDEX(A:A,MATCH(F97+1,C:C,0)):INDEX(A:A,MATCH(F97+1,C:C,0)+10),0))</f>
        <v>42738</v>
      </c>
    </row>
    <row r="98" spans="1:7" x14ac:dyDescent="0.25">
      <c r="A98">
        <v>1</v>
      </c>
      <c r="B98">
        <v>20161230</v>
      </c>
      <c r="C98" s="130">
        <v>42734</v>
      </c>
      <c r="D98" s="13">
        <f>INDEX(C:C,ROW(A97)+MATCH(1,INDEX(A:A,ROW(A98)):INDEX(A:A,ROW(A98)+10),0))</f>
        <v>42734</v>
      </c>
      <c r="E98" s="13">
        <f>INDEX(C:C,MATCH(D98,C:C,0)+MATCH(1,INDEX(A:A,MATCH(D98+1,C:C,0)):INDEX(A:A,MATCH(D98+1,C:C,0)+10),0))</f>
        <v>42737</v>
      </c>
      <c r="F98" s="13">
        <f>INDEX(C:C,MATCH(E98,C:C,0)+MATCH(1,INDEX(A:A,MATCH(E98+1,C:C,0)):INDEX(A:A,MATCH(E98+1,C:C,0)+10),0))</f>
        <v>42738</v>
      </c>
      <c r="G98" s="13">
        <f>INDEX(C:C,MATCH(F98,C:C,0)+MATCH(1,INDEX(A:A,MATCH(F98+1,C:C,0)):INDEX(A:A,MATCH(F98+1,C:C,0)+10),0))</f>
        <v>42739</v>
      </c>
    </row>
    <row r="99" spans="1:7" x14ac:dyDescent="0.25">
      <c r="A99">
        <v>0</v>
      </c>
      <c r="B99">
        <v>20161231</v>
      </c>
      <c r="C99" s="130">
        <v>42735</v>
      </c>
      <c r="D99" s="13">
        <f>INDEX(C:C,ROW(A98)+MATCH(1,INDEX(A:A,ROW(A99)):INDEX(A:A,ROW(A99)+10),0))</f>
        <v>42737</v>
      </c>
      <c r="E99" s="13">
        <f>INDEX(C:C,MATCH(D99,C:C,0)+MATCH(1,INDEX(A:A,MATCH(D99+1,C:C,0)):INDEX(A:A,MATCH(D99+1,C:C,0)+10),0))</f>
        <v>42738</v>
      </c>
      <c r="F99" s="13">
        <f>INDEX(C:C,MATCH(E99,C:C,0)+MATCH(1,INDEX(A:A,MATCH(E99+1,C:C,0)):INDEX(A:A,MATCH(E99+1,C:C,0)+10),0))</f>
        <v>42739</v>
      </c>
      <c r="G99" s="13">
        <f>INDEX(C:C,MATCH(F99,C:C,0)+MATCH(1,INDEX(A:A,MATCH(F99+1,C:C,0)):INDEX(A:A,MATCH(F99+1,C:C,0)+10),0))</f>
        <v>42740</v>
      </c>
    </row>
    <row r="100" spans="1:7" x14ac:dyDescent="0.25">
      <c r="A100">
        <v>0</v>
      </c>
      <c r="B100">
        <v>20170101</v>
      </c>
      <c r="C100" s="130">
        <v>42736</v>
      </c>
      <c r="D100" s="13">
        <f>INDEX(C:C,ROW(A99)+MATCH(1,INDEX(A:A,ROW(A100)):INDEX(A:A,ROW(A100)+10),0))</f>
        <v>42737</v>
      </c>
      <c r="E100" s="13">
        <f>INDEX(C:C,MATCH(D100,C:C,0)+MATCH(1,INDEX(A:A,MATCH(D100+1,C:C,0)):INDEX(A:A,MATCH(D100+1,C:C,0)+10),0))</f>
        <v>42738</v>
      </c>
      <c r="F100" s="13">
        <f>INDEX(C:C,MATCH(E100,C:C,0)+MATCH(1,INDEX(A:A,MATCH(E100+1,C:C,0)):INDEX(A:A,MATCH(E100+1,C:C,0)+10),0))</f>
        <v>42739</v>
      </c>
      <c r="G100" s="13">
        <f>INDEX(C:C,MATCH(F100,C:C,0)+MATCH(1,INDEX(A:A,MATCH(F100+1,C:C,0)):INDEX(A:A,MATCH(F100+1,C:C,0)+10),0))</f>
        <v>42740</v>
      </c>
    </row>
    <row r="101" spans="1:7" x14ac:dyDescent="0.25">
      <c r="A101">
        <v>1</v>
      </c>
      <c r="B101">
        <v>20170102</v>
      </c>
      <c r="C101" s="130">
        <v>42737</v>
      </c>
      <c r="D101" s="13">
        <f>INDEX(C:C,ROW(A100)+MATCH(1,INDEX(A:A,ROW(A101)):INDEX(A:A,ROW(A101)+10),0))</f>
        <v>42737</v>
      </c>
      <c r="E101" s="13">
        <f>INDEX(C:C,MATCH(D101,C:C,0)+MATCH(1,INDEX(A:A,MATCH(D101+1,C:C,0)):INDEX(A:A,MATCH(D101+1,C:C,0)+10),0))</f>
        <v>42738</v>
      </c>
      <c r="F101" s="13">
        <f>INDEX(C:C,MATCH(E101,C:C,0)+MATCH(1,INDEX(A:A,MATCH(E101+1,C:C,0)):INDEX(A:A,MATCH(E101+1,C:C,0)+10),0))</f>
        <v>42739</v>
      </c>
      <c r="G101" s="13">
        <f>INDEX(C:C,MATCH(F101,C:C,0)+MATCH(1,INDEX(A:A,MATCH(F101+1,C:C,0)):INDEX(A:A,MATCH(F101+1,C:C,0)+10),0))</f>
        <v>42740</v>
      </c>
    </row>
    <row r="102" spans="1:7" x14ac:dyDescent="0.25">
      <c r="A102">
        <v>1</v>
      </c>
      <c r="B102">
        <v>20170103</v>
      </c>
      <c r="C102" s="130">
        <v>42738</v>
      </c>
      <c r="D102" s="13">
        <f>INDEX(C:C,ROW(A101)+MATCH(1,INDEX(A:A,ROW(A102)):INDEX(A:A,ROW(A102)+10),0))</f>
        <v>42738</v>
      </c>
      <c r="E102" s="13">
        <f>INDEX(C:C,MATCH(D102,C:C,0)+MATCH(1,INDEX(A:A,MATCH(D102+1,C:C,0)):INDEX(A:A,MATCH(D102+1,C:C,0)+10),0))</f>
        <v>42739</v>
      </c>
      <c r="F102" s="13">
        <f>INDEX(C:C,MATCH(E102,C:C,0)+MATCH(1,INDEX(A:A,MATCH(E102+1,C:C,0)):INDEX(A:A,MATCH(E102+1,C:C,0)+10),0))</f>
        <v>42740</v>
      </c>
      <c r="G102" s="13">
        <f>INDEX(C:C,MATCH(F102,C:C,0)+MATCH(1,INDEX(A:A,MATCH(F102+1,C:C,0)):INDEX(A:A,MATCH(F102+1,C:C,0)+10),0))</f>
        <v>42741</v>
      </c>
    </row>
    <row r="103" spans="1:7" x14ac:dyDescent="0.25">
      <c r="A103">
        <v>1</v>
      </c>
      <c r="B103">
        <v>20170104</v>
      </c>
      <c r="C103" s="130">
        <v>42739</v>
      </c>
      <c r="D103" s="13">
        <f>INDEX(C:C,ROW(A102)+MATCH(1,INDEX(A:A,ROW(A103)):INDEX(A:A,ROW(A103)+10),0))</f>
        <v>42739</v>
      </c>
      <c r="E103" s="13">
        <f>INDEX(C:C,MATCH(D103,C:C,0)+MATCH(1,INDEX(A:A,MATCH(D103+1,C:C,0)):INDEX(A:A,MATCH(D103+1,C:C,0)+10),0))</f>
        <v>42740</v>
      </c>
      <c r="F103" s="13">
        <f>INDEX(C:C,MATCH(E103,C:C,0)+MATCH(1,INDEX(A:A,MATCH(E103+1,C:C,0)):INDEX(A:A,MATCH(E103+1,C:C,0)+10),0))</f>
        <v>42741</v>
      </c>
      <c r="G103" s="13">
        <f>INDEX(C:C,MATCH(F103,C:C,0)+MATCH(1,INDEX(A:A,MATCH(F103+1,C:C,0)):INDEX(A:A,MATCH(F103+1,C:C,0)+10),0))</f>
        <v>42744</v>
      </c>
    </row>
    <row r="104" spans="1:7" x14ac:dyDescent="0.25">
      <c r="A104">
        <v>1</v>
      </c>
      <c r="B104">
        <v>20170105</v>
      </c>
      <c r="C104" s="130">
        <v>42740</v>
      </c>
      <c r="D104" s="13">
        <f>INDEX(C:C,ROW(A103)+MATCH(1,INDEX(A:A,ROW(A104)):INDEX(A:A,ROW(A104)+10),0))</f>
        <v>42740</v>
      </c>
      <c r="E104" s="13">
        <f>INDEX(C:C,MATCH(D104,C:C,0)+MATCH(1,INDEX(A:A,MATCH(D104+1,C:C,0)):INDEX(A:A,MATCH(D104+1,C:C,0)+10),0))</f>
        <v>42741</v>
      </c>
      <c r="F104" s="13">
        <f>INDEX(C:C,MATCH(E104,C:C,0)+MATCH(1,INDEX(A:A,MATCH(E104+1,C:C,0)):INDEX(A:A,MATCH(E104+1,C:C,0)+10),0))</f>
        <v>42744</v>
      </c>
      <c r="G104" s="13">
        <f>INDEX(C:C,MATCH(F104,C:C,0)+MATCH(1,INDEX(A:A,MATCH(F104+1,C:C,0)):INDEX(A:A,MATCH(F104+1,C:C,0)+10),0))</f>
        <v>42745</v>
      </c>
    </row>
    <row r="105" spans="1:7" x14ac:dyDescent="0.25">
      <c r="A105">
        <v>1</v>
      </c>
      <c r="B105">
        <v>20170106</v>
      </c>
      <c r="C105" s="130">
        <v>42741</v>
      </c>
      <c r="D105" s="13">
        <f>INDEX(C:C,ROW(A104)+MATCH(1,INDEX(A:A,ROW(A105)):INDEX(A:A,ROW(A105)+10),0))</f>
        <v>42741</v>
      </c>
      <c r="E105" s="13">
        <f>INDEX(C:C,MATCH(D105,C:C,0)+MATCH(1,INDEX(A:A,MATCH(D105+1,C:C,0)):INDEX(A:A,MATCH(D105+1,C:C,0)+10),0))</f>
        <v>42744</v>
      </c>
      <c r="F105" s="13">
        <f>INDEX(C:C,MATCH(E105,C:C,0)+MATCH(1,INDEX(A:A,MATCH(E105+1,C:C,0)):INDEX(A:A,MATCH(E105+1,C:C,0)+10),0))</f>
        <v>42745</v>
      </c>
      <c r="G105" s="13">
        <f>INDEX(C:C,MATCH(F105,C:C,0)+MATCH(1,INDEX(A:A,MATCH(F105+1,C:C,0)):INDEX(A:A,MATCH(F105+1,C:C,0)+10),0))</f>
        <v>42746</v>
      </c>
    </row>
    <row r="106" spans="1:7" x14ac:dyDescent="0.25">
      <c r="A106">
        <v>0</v>
      </c>
      <c r="B106">
        <v>20170107</v>
      </c>
      <c r="C106" s="130">
        <v>42742</v>
      </c>
      <c r="D106" s="13">
        <f>INDEX(C:C,ROW(A105)+MATCH(1,INDEX(A:A,ROW(A106)):INDEX(A:A,ROW(A106)+10),0))</f>
        <v>42744</v>
      </c>
      <c r="E106" s="13">
        <f>INDEX(C:C,MATCH(D106,C:C,0)+MATCH(1,INDEX(A:A,MATCH(D106+1,C:C,0)):INDEX(A:A,MATCH(D106+1,C:C,0)+10),0))</f>
        <v>42745</v>
      </c>
      <c r="F106" s="13">
        <f>INDEX(C:C,MATCH(E106,C:C,0)+MATCH(1,INDEX(A:A,MATCH(E106+1,C:C,0)):INDEX(A:A,MATCH(E106+1,C:C,0)+10),0))</f>
        <v>42746</v>
      </c>
      <c r="G106" s="13">
        <f>INDEX(C:C,MATCH(F106,C:C,0)+MATCH(1,INDEX(A:A,MATCH(F106+1,C:C,0)):INDEX(A:A,MATCH(F106+1,C:C,0)+10),0))</f>
        <v>42747</v>
      </c>
    </row>
    <row r="107" spans="1:7" x14ac:dyDescent="0.25">
      <c r="A107">
        <v>0</v>
      </c>
      <c r="B107">
        <v>20170108</v>
      </c>
      <c r="C107" s="130">
        <v>42743</v>
      </c>
      <c r="D107" s="13">
        <f>INDEX(C:C,ROW(A106)+MATCH(1,INDEX(A:A,ROW(A107)):INDEX(A:A,ROW(A107)+10),0))</f>
        <v>42744</v>
      </c>
      <c r="E107" s="13">
        <f>INDEX(C:C,MATCH(D107,C:C,0)+MATCH(1,INDEX(A:A,MATCH(D107+1,C:C,0)):INDEX(A:A,MATCH(D107+1,C:C,0)+10),0))</f>
        <v>42745</v>
      </c>
      <c r="F107" s="13">
        <f>INDEX(C:C,MATCH(E107,C:C,0)+MATCH(1,INDEX(A:A,MATCH(E107+1,C:C,0)):INDEX(A:A,MATCH(E107+1,C:C,0)+10),0))</f>
        <v>42746</v>
      </c>
      <c r="G107" s="13">
        <f>INDEX(C:C,MATCH(F107,C:C,0)+MATCH(1,INDEX(A:A,MATCH(F107+1,C:C,0)):INDEX(A:A,MATCH(F107+1,C:C,0)+10),0))</f>
        <v>42747</v>
      </c>
    </row>
    <row r="108" spans="1:7" x14ac:dyDescent="0.25">
      <c r="A108">
        <v>1</v>
      </c>
      <c r="B108">
        <v>20170109</v>
      </c>
      <c r="C108" s="130">
        <v>42744</v>
      </c>
      <c r="D108" s="13">
        <f>INDEX(C:C,ROW(A107)+MATCH(1,INDEX(A:A,ROW(A108)):INDEX(A:A,ROW(A108)+10),0))</f>
        <v>42744</v>
      </c>
      <c r="E108" s="13">
        <f>INDEX(C:C,MATCH(D108,C:C,0)+MATCH(1,INDEX(A:A,MATCH(D108+1,C:C,0)):INDEX(A:A,MATCH(D108+1,C:C,0)+10),0))</f>
        <v>42745</v>
      </c>
      <c r="F108" s="13">
        <f>INDEX(C:C,MATCH(E108,C:C,0)+MATCH(1,INDEX(A:A,MATCH(E108+1,C:C,0)):INDEX(A:A,MATCH(E108+1,C:C,0)+10),0))</f>
        <v>42746</v>
      </c>
      <c r="G108" s="13">
        <f>INDEX(C:C,MATCH(F108,C:C,0)+MATCH(1,INDEX(A:A,MATCH(F108+1,C:C,0)):INDEX(A:A,MATCH(F108+1,C:C,0)+10),0))</f>
        <v>42747</v>
      </c>
    </row>
    <row r="109" spans="1:7" x14ac:dyDescent="0.25">
      <c r="A109">
        <v>1</v>
      </c>
      <c r="B109">
        <v>20170110</v>
      </c>
      <c r="C109" s="130">
        <v>42745</v>
      </c>
      <c r="D109" s="13">
        <f>INDEX(C:C,ROW(A108)+MATCH(1,INDEX(A:A,ROW(A109)):INDEX(A:A,ROW(A109)+10),0))</f>
        <v>42745</v>
      </c>
      <c r="E109" s="13">
        <f>INDEX(C:C,MATCH(D109,C:C,0)+MATCH(1,INDEX(A:A,MATCH(D109+1,C:C,0)):INDEX(A:A,MATCH(D109+1,C:C,0)+10),0))</f>
        <v>42746</v>
      </c>
      <c r="F109" s="13">
        <f>INDEX(C:C,MATCH(E109,C:C,0)+MATCH(1,INDEX(A:A,MATCH(E109+1,C:C,0)):INDEX(A:A,MATCH(E109+1,C:C,0)+10),0))</f>
        <v>42747</v>
      </c>
      <c r="G109" s="13">
        <f>INDEX(C:C,MATCH(F109,C:C,0)+MATCH(1,INDEX(A:A,MATCH(F109+1,C:C,0)):INDEX(A:A,MATCH(F109+1,C:C,0)+10),0))</f>
        <v>42748</v>
      </c>
    </row>
    <row r="110" spans="1:7" x14ac:dyDescent="0.25">
      <c r="A110">
        <v>1</v>
      </c>
      <c r="B110">
        <v>20170111</v>
      </c>
      <c r="C110" s="130">
        <v>42746</v>
      </c>
      <c r="D110" s="13">
        <f>INDEX(C:C,ROW(A109)+MATCH(1,INDEX(A:A,ROW(A110)):INDEX(A:A,ROW(A110)+10),0))</f>
        <v>42746</v>
      </c>
      <c r="E110" s="13">
        <f>INDEX(C:C,MATCH(D110,C:C,0)+MATCH(1,INDEX(A:A,MATCH(D110+1,C:C,0)):INDEX(A:A,MATCH(D110+1,C:C,0)+10),0))</f>
        <v>42747</v>
      </c>
      <c r="F110" s="13">
        <f>INDEX(C:C,MATCH(E110,C:C,0)+MATCH(1,INDEX(A:A,MATCH(E110+1,C:C,0)):INDEX(A:A,MATCH(E110+1,C:C,0)+10),0))</f>
        <v>42748</v>
      </c>
      <c r="G110" s="13">
        <f>INDEX(C:C,MATCH(F110,C:C,0)+MATCH(1,INDEX(A:A,MATCH(F110+1,C:C,0)):INDEX(A:A,MATCH(F110+1,C:C,0)+10),0))</f>
        <v>42751</v>
      </c>
    </row>
    <row r="111" spans="1:7" x14ac:dyDescent="0.25">
      <c r="A111">
        <v>1</v>
      </c>
      <c r="B111">
        <v>20170112</v>
      </c>
      <c r="C111" s="130">
        <v>42747</v>
      </c>
      <c r="D111" s="13">
        <f>INDEX(C:C,ROW(A110)+MATCH(1,INDEX(A:A,ROW(A111)):INDEX(A:A,ROW(A111)+10),0))</f>
        <v>42747</v>
      </c>
      <c r="E111" s="13">
        <f>INDEX(C:C,MATCH(D111,C:C,0)+MATCH(1,INDEX(A:A,MATCH(D111+1,C:C,0)):INDEX(A:A,MATCH(D111+1,C:C,0)+10),0))</f>
        <v>42748</v>
      </c>
      <c r="F111" s="13">
        <f>INDEX(C:C,MATCH(E111,C:C,0)+MATCH(1,INDEX(A:A,MATCH(E111+1,C:C,0)):INDEX(A:A,MATCH(E111+1,C:C,0)+10),0))</f>
        <v>42751</v>
      </c>
      <c r="G111" s="13">
        <f>INDEX(C:C,MATCH(F111,C:C,0)+MATCH(1,INDEX(A:A,MATCH(F111+1,C:C,0)):INDEX(A:A,MATCH(F111+1,C:C,0)+10),0))</f>
        <v>42752</v>
      </c>
    </row>
    <row r="112" spans="1:7" x14ac:dyDescent="0.25">
      <c r="A112">
        <v>1</v>
      </c>
      <c r="B112">
        <v>20170113</v>
      </c>
      <c r="C112" s="130">
        <v>42748</v>
      </c>
      <c r="D112" s="13">
        <f>INDEX(C:C,ROW(A111)+MATCH(1,INDEX(A:A,ROW(A112)):INDEX(A:A,ROW(A112)+10),0))</f>
        <v>42748</v>
      </c>
      <c r="E112" s="13">
        <f>INDEX(C:C,MATCH(D112,C:C,0)+MATCH(1,INDEX(A:A,MATCH(D112+1,C:C,0)):INDEX(A:A,MATCH(D112+1,C:C,0)+10),0))</f>
        <v>42751</v>
      </c>
      <c r="F112" s="13">
        <f>INDEX(C:C,MATCH(E112,C:C,0)+MATCH(1,INDEX(A:A,MATCH(E112+1,C:C,0)):INDEX(A:A,MATCH(E112+1,C:C,0)+10),0))</f>
        <v>42752</v>
      </c>
      <c r="G112" s="13">
        <f>INDEX(C:C,MATCH(F112,C:C,0)+MATCH(1,INDEX(A:A,MATCH(F112+1,C:C,0)):INDEX(A:A,MATCH(F112+1,C:C,0)+10),0))</f>
        <v>42753</v>
      </c>
    </row>
    <row r="113" spans="1:7" x14ac:dyDescent="0.25">
      <c r="A113">
        <v>0</v>
      </c>
      <c r="B113">
        <v>20170114</v>
      </c>
      <c r="C113" s="130">
        <v>42749</v>
      </c>
      <c r="D113" s="13">
        <f>INDEX(C:C,ROW(A112)+MATCH(1,INDEX(A:A,ROW(A113)):INDEX(A:A,ROW(A113)+10),0))</f>
        <v>42751</v>
      </c>
      <c r="E113" s="13">
        <f>INDEX(C:C,MATCH(D113,C:C,0)+MATCH(1,INDEX(A:A,MATCH(D113+1,C:C,0)):INDEX(A:A,MATCH(D113+1,C:C,0)+10),0))</f>
        <v>42752</v>
      </c>
      <c r="F113" s="13">
        <f>INDEX(C:C,MATCH(E113,C:C,0)+MATCH(1,INDEX(A:A,MATCH(E113+1,C:C,0)):INDEX(A:A,MATCH(E113+1,C:C,0)+10),0))</f>
        <v>42753</v>
      </c>
      <c r="G113" s="13">
        <f>INDEX(C:C,MATCH(F113,C:C,0)+MATCH(1,INDEX(A:A,MATCH(F113+1,C:C,0)):INDEX(A:A,MATCH(F113+1,C:C,0)+10),0))</f>
        <v>42754</v>
      </c>
    </row>
    <row r="114" spans="1:7" x14ac:dyDescent="0.25">
      <c r="A114">
        <v>0</v>
      </c>
      <c r="B114">
        <v>20170115</v>
      </c>
      <c r="C114" s="130">
        <v>42750</v>
      </c>
      <c r="D114" s="13">
        <f>INDEX(C:C,ROW(A113)+MATCH(1,INDEX(A:A,ROW(A114)):INDEX(A:A,ROW(A114)+10),0))</f>
        <v>42751</v>
      </c>
      <c r="E114" s="13">
        <f>INDEX(C:C,MATCH(D114,C:C,0)+MATCH(1,INDEX(A:A,MATCH(D114+1,C:C,0)):INDEX(A:A,MATCH(D114+1,C:C,0)+10),0))</f>
        <v>42752</v>
      </c>
      <c r="F114" s="13">
        <f>INDEX(C:C,MATCH(E114,C:C,0)+MATCH(1,INDEX(A:A,MATCH(E114+1,C:C,0)):INDEX(A:A,MATCH(E114+1,C:C,0)+10),0))</f>
        <v>42753</v>
      </c>
      <c r="G114" s="13">
        <f>INDEX(C:C,MATCH(F114,C:C,0)+MATCH(1,INDEX(A:A,MATCH(F114+1,C:C,0)):INDEX(A:A,MATCH(F114+1,C:C,0)+10),0))</f>
        <v>42754</v>
      </c>
    </row>
    <row r="115" spans="1:7" x14ac:dyDescent="0.25">
      <c r="A115">
        <v>1</v>
      </c>
      <c r="B115">
        <v>20170116</v>
      </c>
      <c r="C115" s="130">
        <v>42751</v>
      </c>
      <c r="D115" s="13">
        <f>INDEX(C:C,ROW(A114)+MATCH(1,INDEX(A:A,ROW(A115)):INDEX(A:A,ROW(A115)+10),0))</f>
        <v>42751</v>
      </c>
      <c r="E115" s="13">
        <f>INDEX(C:C,MATCH(D115,C:C,0)+MATCH(1,INDEX(A:A,MATCH(D115+1,C:C,0)):INDEX(A:A,MATCH(D115+1,C:C,0)+10),0))</f>
        <v>42752</v>
      </c>
      <c r="F115" s="13">
        <f>INDEX(C:C,MATCH(E115,C:C,0)+MATCH(1,INDEX(A:A,MATCH(E115+1,C:C,0)):INDEX(A:A,MATCH(E115+1,C:C,0)+10),0))</f>
        <v>42753</v>
      </c>
      <c r="G115" s="13">
        <f>INDEX(C:C,MATCH(F115,C:C,0)+MATCH(1,INDEX(A:A,MATCH(F115+1,C:C,0)):INDEX(A:A,MATCH(F115+1,C:C,0)+10),0))</f>
        <v>42754</v>
      </c>
    </row>
    <row r="116" spans="1:7" x14ac:dyDescent="0.25">
      <c r="A116">
        <v>1</v>
      </c>
      <c r="B116">
        <v>20170117</v>
      </c>
      <c r="C116" s="130">
        <v>42752</v>
      </c>
      <c r="D116" s="13">
        <f>INDEX(C:C,ROW(A115)+MATCH(1,INDEX(A:A,ROW(A116)):INDEX(A:A,ROW(A116)+10),0))</f>
        <v>42752</v>
      </c>
      <c r="E116" s="13">
        <f>INDEX(C:C,MATCH(D116,C:C,0)+MATCH(1,INDEX(A:A,MATCH(D116+1,C:C,0)):INDEX(A:A,MATCH(D116+1,C:C,0)+10),0))</f>
        <v>42753</v>
      </c>
      <c r="F116" s="13">
        <f>INDEX(C:C,MATCH(E116,C:C,0)+MATCH(1,INDEX(A:A,MATCH(E116+1,C:C,0)):INDEX(A:A,MATCH(E116+1,C:C,0)+10),0))</f>
        <v>42754</v>
      </c>
      <c r="G116" s="13">
        <f>INDEX(C:C,MATCH(F116,C:C,0)+MATCH(1,INDEX(A:A,MATCH(F116+1,C:C,0)):INDEX(A:A,MATCH(F116+1,C:C,0)+10),0))</f>
        <v>42755</v>
      </c>
    </row>
    <row r="117" spans="1:7" x14ac:dyDescent="0.25">
      <c r="A117">
        <v>1</v>
      </c>
      <c r="B117">
        <v>20170118</v>
      </c>
      <c r="C117" s="130">
        <v>42753</v>
      </c>
      <c r="D117" s="13">
        <f>INDEX(C:C,ROW(A116)+MATCH(1,INDEX(A:A,ROW(A117)):INDEX(A:A,ROW(A117)+10),0))</f>
        <v>42753</v>
      </c>
      <c r="E117" s="13">
        <f>INDEX(C:C,MATCH(D117,C:C,0)+MATCH(1,INDEX(A:A,MATCH(D117+1,C:C,0)):INDEX(A:A,MATCH(D117+1,C:C,0)+10),0))</f>
        <v>42754</v>
      </c>
      <c r="F117" s="13">
        <f>INDEX(C:C,MATCH(E117,C:C,0)+MATCH(1,INDEX(A:A,MATCH(E117+1,C:C,0)):INDEX(A:A,MATCH(E117+1,C:C,0)+10),0))</f>
        <v>42755</v>
      </c>
      <c r="G117" s="13">
        <f>INDEX(C:C,MATCH(F117,C:C,0)+MATCH(1,INDEX(A:A,MATCH(F117+1,C:C,0)):INDEX(A:A,MATCH(F117+1,C:C,0)+10),0))</f>
        <v>42758</v>
      </c>
    </row>
    <row r="118" spans="1:7" x14ac:dyDescent="0.25">
      <c r="A118">
        <v>1</v>
      </c>
      <c r="B118">
        <v>20170119</v>
      </c>
      <c r="C118" s="130">
        <v>42754</v>
      </c>
      <c r="D118" s="13">
        <f>INDEX(C:C,ROW(A117)+MATCH(1,INDEX(A:A,ROW(A118)):INDEX(A:A,ROW(A118)+10),0))</f>
        <v>42754</v>
      </c>
      <c r="E118" s="13">
        <f>INDEX(C:C,MATCH(D118,C:C,0)+MATCH(1,INDEX(A:A,MATCH(D118+1,C:C,0)):INDEX(A:A,MATCH(D118+1,C:C,0)+10),0))</f>
        <v>42755</v>
      </c>
      <c r="F118" s="13">
        <f>INDEX(C:C,MATCH(E118,C:C,0)+MATCH(1,INDEX(A:A,MATCH(E118+1,C:C,0)):INDEX(A:A,MATCH(E118+1,C:C,0)+10),0))</f>
        <v>42758</v>
      </c>
      <c r="G118" s="13">
        <f>INDEX(C:C,MATCH(F118,C:C,0)+MATCH(1,INDEX(A:A,MATCH(F118+1,C:C,0)):INDEX(A:A,MATCH(F118+1,C:C,0)+10),0))</f>
        <v>42759</v>
      </c>
    </row>
    <row r="119" spans="1:7" x14ac:dyDescent="0.25">
      <c r="A119">
        <v>1</v>
      </c>
      <c r="B119">
        <v>20170120</v>
      </c>
      <c r="C119" s="130">
        <v>42755</v>
      </c>
      <c r="D119" s="13">
        <f>INDEX(C:C,ROW(A118)+MATCH(1,INDEX(A:A,ROW(A119)):INDEX(A:A,ROW(A119)+10),0))</f>
        <v>42755</v>
      </c>
      <c r="E119" s="13">
        <f>INDEX(C:C,MATCH(D119,C:C,0)+MATCH(1,INDEX(A:A,MATCH(D119+1,C:C,0)):INDEX(A:A,MATCH(D119+1,C:C,0)+10),0))</f>
        <v>42758</v>
      </c>
      <c r="F119" s="13">
        <f>INDEX(C:C,MATCH(E119,C:C,0)+MATCH(1,INDEX(A:A,MATCH(E119+1,C:C,0)):INDEX(A:A,MATCH(E119+1,C:C,0)+10),0))</f>
        <v>42759</v>
      </c>
      <c r="G119" s="13">
        <f>INDEX(C:C,MATCH(F119,C:C,0)+MATCH(1,INDEX(A:A,MATCH(F119+1,C:C,0)):INDEX(A:A,MATCH(F119+1,C:C,0)+10),0))</f>
        <v>42760</v>
      </c>
    </row>
    <row r="120" spans="1:7" x14ac:dyDescent="0.25">
      <c r="A120">
        <v>0</v>
      </c>
      <c r="B120">
        <v>20170121</v>
      </c>
      <c r="C120" s="130">
        <v>42756</v>
      </c>
      <c r="D120" s="13">
        <f>INDEX(C:C,ROW(A119)+MATCH(1,INDEX(A:A,ROW(A120)):INDEX(A:A,ROW(A120)+10),0))</f>
        <v>42758</v>
      </c>
      <c r="E120" s="13">
        <f>INDEX(C:C,MATCH(D120,C:C,0)+MATCH(1,INDEX(A:A,MATCH(D120+1,C:C,0)):INDEX(A:A,MATCH(D120+1,C:C,0)+10),0))</f>
        <v>42759</v>
      </c>
      <c r="F120" s="13">
        <f>INDEX(C:C,MATCH(E120,C:C,0)+MATCH(1,INDEX(A:A,MATCH(E120+1,C:C,0)):INDEX(A:A,MATCH(E120+1,C:C,0)+10),0))</f>
        <v>42760</v>
      </c>
      <c r="G120" s="13">
        <f>INDEX(C:C,MATCH(F120,C:C,0)+MATCH(1,INDEX(A:A,MATCH(F120+1,C:C,0)):INDEX(A:A,MATCH(F120+1,C:C,0)+10),0))</f>
        <v>42761</v>
      </c>
    </row>
    <row r="121" spans="1:7" x14ac:dyDescent="0.25">
      <c r="A121">
        <v>0</v>
      </c>
      <c r="B121">
        <v>20170122</v>
      </c>
      <c r="C121" s="130">
        <v>42757</v>
      </c>
      <c r="D121" s="13">
        <f>INDEX(C:C,ROW(A120)+MATCH(1,INDEX(A:A,ROW(A121)):INDEX(A:A,ROW(A121)+10),0))</f>
        <v>42758</v>
      </c>
      <c r="E121" s="13">
        <f>INDEX(C:C,MATCH(D121,C:C,0)+MATCH(1,INDEX(A:A,MATCH(D121+1,C:C,0)):INDEX(A:A,MATCH(D121+1,C:C,0)+10),0))</f>
        <v>42759</v>
      </c>
      <c r="F121" s="13">
        <f>INDEX(C:C,MATCH(E121,C:C,0)+MATCH(1,INDEX(A:A,MATCH(E121+1,C:C,0)):INDEX(A:A,MATCH(E121+1,C:C,0)+10),0))</f>
        <v>42760</v>
      </c>
      <c r="G121" s="13">
        <f>INDEX(C:C,MATCH(F121,C:C,0)+MATCH(1,INDEX(A:A,MATCH(F121+1,C:C,0)):INDEX(A:A,MATCH(F121+1,C:C,0)+10),0))</f>
        <v>42761</v>
      </c>
    </row>
    <row r="122" spans="1:7" x14ac:dyDescent="0.25">
      <c r="A122">
        <v>1</v>
      </c>
      <c r="B122">
        <v>20170123</v>
      </c>
      <c r="C122" s="130">
        <v>42758</v>
      </c>
      <c r="D122" s="13">
        <f>INDEX(C:C,ROW(A121)+MATCH(1,INDEX(A:A,ROW(A122)):INDEX(A:A,ROW(A122)+10),0))</f>
        <v>42758</v>
      </c>
      <c r="E122" s="13">
        <f>INDEX(C:C,MATCH(D122,C:C,0)+MATCH(1,INDEX(A:A,MATCH(D122+1,C:C,0)):INDEX(A:A,MATCH(D122+1,C:C,0)+10),0))</f>
        <v>42759</v>
      </c>
      <c r="F122" s="13">
        <f>INDEX(C:C,MATCH(E122,C:C,0)+MATCH(1,INDEX(A:A,MATCH(E122+1,C:C,0)):INDEX(A:A,MATCH(E122+1,C:C,0)+10),0))</f>
        <v>42760</v>
      </c>
      <c r="G122" s="13">
        <f>INDEX(C:C,MATCH(F122,C:C,0)+MATCH(1,INDEX(A:A,MATCH(F122+1,C:C,0)):INDEX(A:A,MATCH(F122+1,C:C,0)+10),0))</f>
        <v>42761</v>
      </c>
    </row>
    <row r="123" spans="1:7" x14ac:dyDescent="0.25">
      <c r="A123">
        <v>1</v>
      </c>
      <c r="B123">
        <v>20170124</v>
      </c>
      <c r="C123" s="130">
        <v>42759</v>
      </c>
      <c r="D123" s="13">
        <f>INDEX(C:C,ROW(A122)+MATCH(1,INDEX(A:A,ROW(A123)):INDEX(A:A,ROW(A123)+10),0))</f>
        <v>42759</v>
      </c>
      <c r="E123" s="13">
        <f>INDEX(C:C,MATCH(D123,C:C,0)+MATCH(1,INDEX(A:A,MATCH(D123+1,C:C,0)):INDEX(A:A,MATCH(D123+1,C:C,0)+10),0))</f>
        <v>42760</v>
      </c>
      <c r="F123" s="13">
        <f>INDEX(C:C,MATCH(E123,C:C,0)+MATCH(1,INDEX(A:A,MATCH(E123+1,C:C,0)):INDEX(A:A,MATCH(E123+1,C:C,0)+10),0))</f>
        <v>42761</v>
      </c>
      <c r="G123" s="13">
        <f>INDEX(C:C,MATCH(F123,C:C,0)+MATCH(1,INDEX(A:A,MATCH(F123+1,C:C,0)):INDEX(A:A,MATCH(F123+1,C:C,0)+10),0))</f>
        <v>42762</v>
      </c>
    </row>
    <row r="124" spans="1:7" x14ac:dyDescent="0.25">
      <c r="A124">
        <v>1</v>
      </c>
      <c r="B124">
        <v>20170125</v>
      </c>
      <c r="C124" s="130">
        <v>42760</v>
      </c>
      <c r="D124" s="13">
        <f>INDEX(C:C,ROW(A123)+MATCH(1,INDEX(A:A,ROW(A124)):INDEX(A:A,ROW(A124)+10),0))</f>
        <v>42760</v>
      </c>
      <c r="E124" s="13">
        <f>INDEX(C:C,MATCH(D124,C:C,0)+MATCH(1,INDEX(A:A,MATCH(D124+1,C:C,0)):INDEX(A:A,MATCH(D124+1,C:C,0)+10),0))</f>
        <v>42761</v>
      </c>
      <c r="F124" s="13">
        <f>INDEX(C:C,MATCH(E124,C:C,0)+MATCH(1,INDEX(A:A,MATCH(E124+1,C:C,0)):INDEX(A:A,MATCH(E124+1,C:C,0)+10),0))</f>
        <v>42762</v>
      </c>
      <c r="G124" s="13">
        <f>INDEX(C:C,MATCH(F124,C:C,0)+MATCH(1,INDEX(A:A,MATCH(F124+1,C:C,0)):INDEX(A:A,MATCH(F124+1,C:C,0)+10),0))</f>
        <v>42765</v>
      </c>
    </row>
    <row r="125" spans="1:7" x14ac:dyDescent="0.25">
      <c r="A125">
        <v>1</v>
      </c>
      <c r="B125">
        <v>20170126</v>
      </c>
      <c r="C125" s="130">
        <v>42761</v>
      </c>
      <c r="D125" s="13">
        <f>INDEX(C:C,ROW(A124)+MATCH(1,INDEX(A:A,ROW(A125)):INDEX(A:A,ROW(A125)+10),0))</f>
        <v>42761</v>
      </c>
      <c r="E125" s="13">
        <f>INDEX(C:C,MATCH(D125,C:C,0)+MATCH(1,INDEX(A:A,MATCH(D125+1,C:C,0)):INDEX(A:A,MATCH(D125+1,C:C,0)+10),0))</f>
        <v>42762</v>
      </c>
      <c r="F125" s="13">
        <f>INDEX(C:C,MATCH(E125,C:C,0)+MATCH(1,INDEX(A:A,MATCH(E125+1,C:C,0)):INDEX(A:A,MATCH(E125+1,C:C,0)+10),0))</f>
        <v>42765</v>
      </c>
      <c r="G125" s="13">
        <f>INDEX(C:C,MATCH(F125,C:C,0)+MATCH(1,INDEX(A:A,MATCH(F125+1,C:C,0)):INDEX(A:A,MATCH(F125+1,C:C,0)+10),0))</f>
        <v>42766</v>
      </c>
    </row>
    <row r="126" spans="1:7" x14ac:dyDescent="0.25">
      <c r="A126">
        <v>1</v>
      </c>
      <c r="B126">
        <v>20170127</v>
      </c>
      <c r="C126" s="130">
        <v>42762</v>
      </c>
      <c r="D126" s="13">
        <f>INDEX(C:C,ROW(A125)+MATCH(1,INDEX(A:A,ROW(A126)):INDEX(A:A,ROW(A126)+10),0))</f>
        <v>42762</v>
      </c>
      <c r="E126" s="13">
        <f>INDEX(C:C,MATCH(D126,C:C,0)+MATCH(1,INDEX(A:A,MATCH(D126+1,C:C,0)):INDEX(A:A,MATCH(D126+1,C:C,0)+10),0))</f>
        <v>42765</v>
      </c>
      <c r="F126" s="13">
        <f>INDEX(C:C,MATCH(E126,C:C,0)+MATCH(1,INDEX(A:A,MATCH(E126+1,C:C,0)):INDEX(A:A,MATCH(E126+1,C:C,0)+10),0))</f>
        <v>42766</v>
      </c>
      <c r="G126" s="13">
        <f>INDEX(C:C,MATCH(F126,C:C,0)+MATCH(1,INDEX(A:A,MATCH(F126+1,C:C,0)):INDEX(A:A,MATCH(F126+1,C:C,0)+10),0))</f>
        <v>42767</v>
      </c>
    </row>
    <row r="127" spans="1:7" x14ac:dyDescent="0.25">
      <c r="A127">
        <v>0</v>
      </c>
      <c r="B127">
        <v>20170128</v>
      </c>
      <c r="C127" s="130">
        <v>42763</v>
      </c>
      <c r="D127" s="13">
        <f>INDEX(C:C,ROW(A126)+MATCH(1,INDEX(A:A,ROW(A127)):INDEX(A:A,ROW(A127)+10),0))</f>
        <v>42765</v>
      </c>
      <c r="E127" s="13">
        <f>INDEX(C:C,MATCH(D127,C:C,0)+MATCH(1,INDEX(A:A,MATCH(D127+1,C:C,0)):INDEX(A:A,MATCH(D127+1,C:C,0)+10),0))</f>
        <v>42766</v>
      </c>
      <c r="F127" s="13">
        <f>INDEX(C:C,MATCH(E127,C:C,0)+MATCH(1,INDEX(A:A,MATCH(E127+1,C:C,0)):INDEX(A:A,MATCH(E127+1,C:C,0)+10),0))</f>
        <v>42767</v>
      </c>
      <c r="G127" s="13">
        <f>INDEX(C:C,MATCH(F127,C:C,0)+MATCH(1,INDEX(A:A,MATCH(F127+1,C:C,0)):INDEX(A:A,MATCH(F127+1,C:C,0)+10),0))</f>
        <v>42768</v>
      </c>
    </row>
    <row r="128" spans="1:7" x14ac:dyDescent="0.25">
      <c r="A128">
        <v>0</v>
      </c>
      <c r="B128">
        <v>20170129</v>
      </c>
      <c r="C128" s="130">
        <v>42764</v>
      </c>
      <c r="D128" s="13">
        <f>INDEX(C:C,ROW(A127)+MATCH(1,INDEX(A:A,ROW(A128)):INDEX(A:A,ROW(A128)+10),0))</f>
        <v>42765</v>
      </c>
      <c r="E128" s="13">
        <f>INDEX(C:C,MATCH(D128,C:C,0)+MATCH(1,INDEX(A:A,MATCH(D128+1,C:C,0)):INDEX(A:A,MATCH(D128+1,C:C,0)+10),0))</f>
        <v>42766</v>
      </c>
      <c r="F128" s="13">
        <f>INDEX(C:C,MATCH(E128,C:C,0)+MATCH(1,INDEX(A:A,MATCH(E128+1,C:C,0)):INDEX(A:A,MATCH(E128+1,C:C,0)+10),0))</f>
        <v>42767</v>
      </c>
      <c r="G128" s="13">
        <f>INDEX(C:C,MATCH(F128,C:C,0)+MATCH(1,INDEX(A:A,MATCH(F128+1,C:C,0)):INDEX(A:A,MATCH(F128+1,C:C,0)+10),0))</f>
        <v>42768</v>
      </c>
    </row>
    <row r="129" spans="1:7" x14ac:dyDescent="0.25">
      <c r="A129">
        <v>1</v>
      </c>
      <c r="B129">
        <v>20170130</v>
      </c>
      <c r="C129" s="130">
        <v>42765</v>
      </c>
      <c r="D129" s="13">
        <f>INDEX(C:C,ROW(A128)+MATCH(1,INDEX(A:A,ROW(A129)):INDEX(A:A,ROW(A129)+10),0))</f>
        <v>42765</v>
      </c>
      <c r="E129" s="13">
        <f>INDEX(C:C,MATCH(D129,C:C,0)+MATCH(1,INDEX(A:A,MATCH(D129+1,C:C,0)):INDEX(A:A,MATCH(D129+1,C:C,0)+10),0))</f>
        <v>42766</v>
      </c>
      <c r="F129" s="13">
        <f>INDEX(C:C,MATCH(E129,C:C,0)+MATCH(1,INDEX(A:A,MATCH(E129+1,C:C,0)):INDEX(A:A,MATCH(E129+1,C:C,0)+10),0))</f>
        <v>42767</v>
      </c>
      <c r="G129" s="13">
        <f>INDEX(C:C,MATCH(F129,C:C,0)+MATCH(1,INDEX(A:A,MATCH(F129+1,C:C,0)):INDEX(A:A,MATCH(F129+1,C:C,0)+10),0))</f>
        <v>42768</v>
      </c>
    </row>
    <row r="130" spans="1:7" x14ac:dyDescent="0.25">
      <c r="A130">
        <v>1</v>
      </c>
      <c r="B130">
        <v>20170131</v>
      </c>
      <c r="C130" s="130">
        <v>42766</v>
      </c>
      <c r="D130" s="13">
        <f>INDEX(C:C,ROW(A129)+MATCH(1,INDEX(A:A,ROW(A130)):INDEX(A:A,ROW(A130)+10),0))</f>
        <v>42766</v>
      </c>
      <c r="E130" s="13">
        <f>INDEX(C:C,MATCH(D130,C:C,0)+MATCH(1,INDEX(A:A,MATCH(D130+1,C:C,0)):INDEX(A:A,MATCH(D130+1,C:C,0)+10),0))</f>
        <v>42767</v>
      </c>
      <c r="F130" s="13">
        <f>INDEX(C:C,MATCH(E130,C:C,0)+MATCH(1,INDEX(A:A,MATCH(E130+1,C:C,0)):INDEX(A:A,MATCH(E130+1,C:C,0)+10),0))</f>
        <v>42768</v>
      </c>
      <c r="G130" s="13">
        <f>INDEX(C:C,MATCH(F130,C:C,0)+MATCH(1,INDEX(A:A,MATCH(F130+1,C:C,0)):INDEX(A:A,MATCH(F130+1,C:C,0)+10),0))</f>
        <v>42769</v>
      </c>
    </row>
    <row r="131" spans="1:7" x14ac:dyDescent="0.25">
      <c r="A131">
        <v>1</v>
      </c>
      <c r="B131">
        <v>20170201</v>
      </c>
      <c r="C131" s="130">
        <v>42767</v>
      </c>
      <c r="D131" s="13">
        <f>INDEX(C:C,ROW(A130)+MATCH(1,INDEX(A:A,ROW(A131)):INDEX(A:A,ROW(A131)+10),0))</f>
        <v>42767</v>
      </c>
      <c r="E131" s="13">
        <f>INDEX(C:C,MATCH(D131,C:C,0)+MATCH(1,INDEX(A:A,MATCH(D131+1,C:C,0)):INDEX(A:A,MATCH(D131+1,C:C,0)+10),0))</f>
        <v>42768</v>
      </c>
      <c r="F131" s="13">
        <f>INDEX(C:C,MATCH(E131,C:C,0)+MATCH(1,INDEX(A:A,MATCH(E131+1,C:C,0)):INDEX(A:A,MATCH(E131+1,C:C,0)+10),0))</f>
        <v>42769</v>
      </c>
      <c r="G131" s="13">
        <f>INDEX(C:C,MATCH(F131,C:C,0)+MATCH(1,INDEX(A:A,MATCH(F131+1,C:C,0)):INDEX(A:A,MATCH(F131+1,C:C,0)+10),0))</f>
        <v>42772</v>
      </c>
    </row>
    <row r="132" spans="1:7" x14ac:dyDescent="0.25">
      <c r="A132">
        <v>1</v>
      </c>
      <c r="B132">
        <v>20170202</v>
      </c>
      <c r="C132" s="130">
        <v>42768</v>
      </c>
      <c r="D132" s="13">
        <f>INDEX(C:C,ROW(A131)+MATCH(1,INDEX(A:A,ROW(A132)):INDEX(A:A,ROW(A132)+10),0))</f>
        <v>42768</v>
      </c>
      <c r="E132" s="13">
        <f>INDEX(C:C,MATCH(D132,C:C,0)+MATCH(1,INDEX(A:A,MATCH(D132+1,C:C,0)):INDEX(A:A,MATCH(D132+1,C:C,0)+10),0))</f>
        <v>42769</v>
      </c>
      <c r="F132" s="13">
        <f>INDEX(C:C,MATCH(E132,C:C,0)+MATCH(1,INDEX(A:A,MATCH(E132+1,C:C,0)):INDEX(A:A,MATCH(E132+1,C:C,0)+10),0))</f>
        <v>42772</v>
      </c>
      <c r="G132" s="13">
        <f>INDEX(C:C,MATCH(F132,C:C,0)+MATCH(1,INDEX(A:A,MATCH(F132+1,C:C,0)):INDEX(A:A,MATCH(F132+1,C:C,0)+10),0))</f>
        <v>42773</v>
      </c>
    </row>
    <row r="133" spans="1:7" x14ac:dyDescent="0.25">
      <c r="A133">
        <v>1</v>
      </c>
      <c r="B133">
        <v>20170203</v>
      </c>
      <c r="C133" s="130">
        <v>42769</v>
      </c>
      <c r="D133" s="13">
        <f>INDEX(C:C,ROW(A132)+MATCH(1,INDEX(A:A,ROW(A133)):INDEX(A:A,ROW(A133)+10),0))</f>
        <v>42769</v>
      </c>
      <c r="E133" s="13">
        <f>INDEX(C:C,MATCH(D133,C:C,0)+MATCH(1,INDEX(A:A,MATCH(D133+1,C:C,0)):INDEX(A:A,MATCH(D133+1,C:C,0)+10),0))</f>
        <v>42772</v>
      </c>
      <c r="F133" s="13">
        <f>INDEX(C:C,MATCH(E133,C:C,0)+MATCH(1,INDEX(A:A,MATCH(E133+1,C:C,0)):INDEX(A:A,MATCH(E133+1,C:C,0)+10),0))</f>
        <v>42773</v>
      </c>
      <c r="G133" s="13">
        <f>INDEX(C:C,MATCH(F133,C:C,0)+MATCH(1,INDEX(A:A,MATCH(F133+1,C:C,0)):INDEX(A:A,MATCH(F133+1,C:C,0)+10),0))</f>
        <v>42774</v>
      </c>
    </row>
    <row r="134" spans="1:7" x14ac:dyDescent="0.25">
      <c r="A134">
        <v>0</v>
      </c>
      <c r="B134">
        <v>20170204</v>
      </c>
      <c r="C134" s="130">
        <v>42770</v>
      </c>
      <c r="D134" s="13">
        <f>INDEX(C:C,ROW(A133)+MATCH(1,INDEX(A:A,ROW(A134)):INDEX(A:A,ROW(A134)+10),0))</f>
        <v>42772</v>
      </c>
      <c r="E134" s="13">
        <f>INDEX(C:C,MATCH(D134,C:C,0)+MATCH(1,INDEX(A:A,MATCH(D134+1,C:C,0)):INDEX(A:A,MATCH(D134+1,C:C,0)+10),0))</f>
        <v>42773</v>
      </c>
      <c r="F134" s="13">
        <f>INDEX(C:C,MATCH(E134,C:C,0)+MATCH(1,INDEX(A:A,MATCH(E134+1,C:C,0)):INDEX(A:A,MATCH(E134+1,C:C,0)+10),0))</f>
        <v>42774</v>
      </c>
      <c r="G134" s="13">
        <f>INDEX(C:C,MATCH(F134,C:C,0)+MATCH(1,INDEX(A:A,MATCH(F134+1,C:C,0)):INDEX(A:A,MATCH(F134+1,C:C,0)+10),0))</f>
        <v>42775</v>
      </c>
    </row>
    <row r="135" spans="1:7" x14ac:dyDescent="0.25">
      <c r="A135">
        <v>0</v>
      </c>
      <c r="B135">
        <v>20170205</v>
      </c>
      <c r="C135" s="130">
        <v>42771</v>
      </c>
      <c r="D135" s="13">
        <f>INDEX(C:C,ROW(A134)+MATCH(1,INDEX(A:A,ROW(A135)):INDEX(A:A,ROW(A135)+10),0))</f>
        <v>42772</v>
      </c>
      <c r="E135" s="13">
        <f>INDEX(C:C,MATCH(D135,C:C,0)+MATCH(1,INDEX(A:A,MATCH(D135+1,C:C,0)):INDEX(A:A,MATCH(D135+1,C:C,0)+10),0))</f>
        <v>42773</v>
      </c>
      <c r="F135" s="13">
        <f>INDEX(C:C,MATCH(E135,C:C,0)+MATCH(1,INDEX(A:A,MATCH(E135+1,C:C,0)):INDEX(A:A,MATCH(E135+1,C:C,0)+10),0))</f>
        <v>42774</v>
      </c>
      <c r="G135" s="13">
        <f>INDEX(C:C,MATCH(F135,C:C,0)+MATCH(1,INDEX(A:A,MATCH(F135+1,C:C,0)):INDEX(A:A,MATCH(F135+1,C:C,0)+10),0))</f>
        <v>42775</v>
      </c>
    </row>
    <row r="136" spans="1:7" x14ac:dyDescent="0.25">
      <c r="A136">
        <v>1</v>
      </c>
      <c r="B136">
        <v>20170206</v>
      </c>
      <c r="C136" s="130">
        <v>42772</v>
      </c>
      <c r="D136" s="13">
        <f>INDEX(C:C,ROW(A135)+MATCH(1,INDEX(A:A,ROW(A136)):INDEX(A:A,ROW(A136)+10),0))</f>
        <v>42772</v>
      </c>
      <c r="E136" s="13">
        <f>INDEX(C:C,MATCH(D136,C:C,0)+MATCH(1,INDEX(A:A,MATCH(D136+1,C:C,0)):INDEX(A:A,MATCH(D136+1,C:C,0)+10),0))</f>
        <v>42773</v>
      </c>
      <c r="F136" s="13">
        <f>INDEX(C:C,MATCH(E136,C:C,0)+MATCH(1,INDEX(A:A,MATCH(E136+1,C:C,0)):INDEX(A:A,MATCH(E136+1,C:C,0)+10),0))</f>
        <v>42774</v>
      </c>
      <c r="G136" s="13">
        <f>INDEX(C:C,MATCH(F136,C:C,0)+MATCH(1,INDEX(A:A,MATCH(F136+1,C:C,0)):INDEX(A:A,MATCH(F136+1,C:C,0)+10),0))</f>
        <v>42775</v>
      </c>
    </row>
    <row r="137" spans="1:7" x14ac:dyDescent="0.25">
      <c r="A137">
        <v>1</v>
      </c>
      <c r="B137">
        <v>20170207</v>
      </c>
      <c r="C137" s="130">
        <v>42773</v>
      </c>
      <c r="D137" s="13">
        <f>INDEX(C:C,ROW(A136)+MATCH(1,INDEX(A:A,ROW(A137)):INDEX(A:A,ROW(A137)+10),0))</f>
        <v>42773</v>
      </c>
      <c r="E137" s="13">
        <f>INDEX(C:C,MATCH(D137,C:C,0)+MATCH(1,INDEX(A:A,MATCH(D137+1,C:C,0)):INDEX(A:A,MATCH(D137+1,C:C,0)+10),0))</f>
        <v>42774</v>
      </c>
      <c r="F137" s="13">
        <f>INDEX(C:C,MATCH(E137,C:C,0)+MATCH(1,INDEX(A:A,MATCH(E137+1,C:C,0)):INDEX(A:A,MATCH(E137+1,C:C,0)+10),0))</f>
        <v>42775</v>
      </c>
      <c r="G137" s="13">
        <f>INDEX(C:C,MATCH(F137,C:C,0)+MATCH(1,INDEX(A:A,MATCH(F137+1,C:C,0)):INDEX(A:A,MATCH(F137+1,C:C,0)+10),0))</f>
        <v>42776</v>
      </c>
    </row>
    <row r="138" spans="1:7" x14ac:dyDescent="0.25">
      <c r="A138">
        <v>1</v>
      </c>
      <c r="B138">
        <v>20170208</v>
      </c>
      <c r="C138" s="130">
        <v>42774</v>
      </c>
      <c r="D138" s="13">
        <f>INDEX(C:C,ROW(A137)+MATCH(1,INDEX(A:A,ROW(A138)):INDEX(A:A,ROW(A138)+10),0))</f>
        <v>42774</v>
      </c>
      <c r="E138" s="13">
        <f>INDEX(C:C,MATCH(D138,C:C,0)+MATCH(1,INDEX(A:A,MATCH(D138+1,C:C,0)):INDEX(A:A,MATCH(D138+1,C:C,0)+10),0))</f>
        <v>42775</v>
      </c>
      <c r="F138" s="13">
        <f>INDEX(C:C,MATCH(E138,C:C,0)+MATCH(1,INDEX(A:A,MATCH(E138+1,C:C,0)):INDEX(A:A,MATCH(E138+1,C:C,0)+10),0))</f>
        <v>42776</v>
      </c>
      <c r="G138" s="13">
        <f>INDEX(C:C,MATCH(F138,C:C,0)+MATCH(1,INDEX(A:A,MATCH(F138+1,C:C,0)):INDEX(A:A,MATCH(F138+1,C:C,0)+10),0))</f>
        <v>42779</v>
      </c>
    </row>
    <row r="139" spans="1:7" x14ac:dyDescent="0.25">
      <c r="A139">
        <v>1</v>
      </c>
      <c r="B139">
        <v>20170209</v>
      </c>
      <c r="C139" s="130">
        <v>42775</v>
      </c>
      <c r="D139" s="13">
        <f>INDEX(C:C,ROW(A138)+MATCH(1,INDEX(A:A,ROW(A139)):INDEX(A:A,ROW(A139)+10),0))</f>
        <v>42775</v>
      </c>
      <c r="E139" s="13">
        <f>INDEX(C:C,MATCH(D139,C:C,0)+MATCH(1,INDEX(A:A,MATCH(D139+1,C:C,0)):INDEX(A:A,MATCH(D139+1,C:C,0)+10),0))</f>
        <v>42776</v>
      </c>
      <c r="F139" s="13">
        <f>INDEX(C:C,MATCH(E139,C:C,0)+MATCH(1,INDEX(A:A,MATCH(E139+1,C:C,0)):INDEX(A:A,MATCH(E139+1,C:C,0)+10),0))</f>
        <v>42779</v>
      </c>
      <c r="G139" s="13">
        <f>INDEX(C:C,MATCH(F139,C:C,0)+MATCH(1,INDEX(A:A,MATCH(F139+1,C:C,0)):INDEX(A:A,MATCH(F139+1,C:C,0)+10),0))</f>
        <v>42780</v>
      </c>
    </row>
    <row r="140" spans="1:7" x14ac:dyDescent="0.25">
      <c r="A140">
        <v>1</v>
      </c>
      <c r="B140">
        <v>20170210</v>
      </c>
      <c r="C140" s="130">
        <v>42776</v>
      </c>
      <c r="D140" s="13">
        <f>INDEX(C:C,ROW(A139)+MATCH(1,INDEX(A:A,ROW(A140)):INDEX(A:A,ROW(A140)+10),0))</f>
        <v>42776</v>
      </c>
      <c r="E140" s="13">
        <f>INDEX(C:C,MATCH(D140,C:C,0)+MATCH(1,INDEX(A:A,MATCH(D140+1,C:C,0)):INDEX(A:A,MATCH(D140+1,C:C,0)+10),0))</f>
        <v>42779</v>
      </c>
      <c r="F140" s="13">
        <f>INDEX(C:C,MATCH(E140,C:C,0)+MATCH(1,INDEX(A:A,MATCH(E140+1,C:C,0)):INDEX(A:A,MATCH(E140+1,C:C,0)+10),0))</f>
        <v>42780</v>
      </c>
      <c r="G140" s="13">
        <f>INDEX(C:C,MATCH(F140,C:C,0)+MATCH(1,INDEX(A:A,MATCH(F140+1,C:C,0)):INDEX(A:A,MATCH(F140+1,C:C,0)+10),0))</f>
        <v>42781</v>
      </c>
    </row>
    <row r="141" spans="1:7" x14ac:dyDescent="0.25">
      <c r="A141">
        <v>0</v>
      </c>
      <c r="B141">
        <v>20170211</v>
      </c>
      <c r="C141" s="130">
        <v>42777</v>
      </c>
      <c r="D141" s="13">
        <f>INDEX(C:C,ROW(A140)+MATCH(1,INDEX(A:A,ROW(A141)):INDEX(A:A,ROW(A141)+10),0))</f>
        <v>42779</v>
      </c>
      <c r="E141" s="13">
        <f>INDEX(C:C,MATCH(D141,C:C,0)+MATCH(1,INDEX(A:A,MATCH(D141+1,C:C,0)):INDEX(A:A,MATCH(D141+1,C:C,0)+10),0))</f>
        <v>42780</v>
      </c>
      <c r="F141" s="13">
        <f>INDEX(C:C,MATCH(E141,C:C,0)+MATCH(1,INDEX(A:A,MATCH(E141+1,C:C,0)):INDEX(A:A,MATCH(E141+1,C:C,0)+10),0))</f>
        <v>42781</v>
      </c>
      <c r="G141" s="13">
        <f>INDEX(C:C,MATCH(F141,C:C,0)+MATCH(1,INDEX(A:A,MATCH(F141+1,C:C,0)):INDEX(A:A,MATCH(F141+1,C:C,0)+10),0))</f>
        <v>42782</v>
      </c>
    </row>
    <row r="142" spans="1:7" x14ac:dyDescent="0.25">
      <c r="A142">
        <v>0</v>
      </c>
      <c r="B142">
        <v>20170212</v>
      </c>
      <c r="C142" s="130">
        <v>42778</v>
      </c>
      <c r="D142" s="13">
        <f>INDEX(C:C,ROW(A141)+MATCH(1,INDEX(A:A,ROW(A142)):INDEX(A:A,ROW(A142)+10),0))</f>
        <v>42779</v>
      </c>
      <c r="E142" s="13">
        <f>INDEX(C:C,MATCH(D142,C:C,0)+MATCH(1,INDEX(A:A,MATCH(D142+1,C:C,0)):INDEX(A:A,MATCH(D142+1,C:C,0)+10),0))</f>
        <v>42780</v>
      </c>
      <c r="F142" s="13">
        <f>INDEX(C:C,MATCH(E142,C:C,0)+MATCH(1,INDEX(A:A,MATCH(E142+1,C:C,0)):INDEX(A:A,MATCH(E142+1,C:C,0)+10),0))</f>
        <v>42781</v>
      </c>
      <c r="G142" s="13">
        <f>INDEX(C:C,MATCH(F142,C:C,0)+MATCH(1,INDEX(A:A,MATCH(F142+1,C:C,0)):INDEX(A:A,MATCH(F142+1,C:C,0)+10),0))</f>
        <v>42782</v>
      </c>
    </row>
    <row r="143" spans="1:7" x14ac:dyDescent="0.25">
      <c r="A143">
        <v>1</v>
      </c>
      <c r="B143">
        <v>20170213</v>
      </c>
      <c r="C143" s="130">
        <v>42779</v>
      </c>
      <c r="D143" s="13">
        <f>INDEX(C:C,ROW(A142)+MATCH(1,INDEX(A:A,ROW(A143)):INDEX(A:A,ROW(A143)+10),0))</f>
        <v>42779</v>
      </c>
      <c r="E143" s="13">
        <f>INDEX(C:C,MATCH(D143,C:C,0)+MATCH(1,INDEX(A:A,MATCH(D143+1,C:C,0)):INDEX(A:A,MATCH(D143+1,C:C,0)+10),0))</f>
        <v>42780</v>
      </c>
      <c r="F143" s="13">
        <f>INDEX(C:C,MATCH(E143,C:C,0)+MATCH(1,INDEX(A:A,MATCH(E143+1,C:C,0)):INDEX(A:A,MATCH(E143+1,C:C,0)+10),0))</f>
        <v>42781</v>
      </c>
      <c r="G143" s="13">
        <f>INDEX(C:C,MATCH(F143,C:C,0)+MATCH(1,INDEX(A:A,MATCH(F143+1,C:C,0)):INDEX(A:A,MATCH(F143+1,C:C,0)+10),0))</f>
        <v>42782</v>
      </c>
    </row>
    <row r="144" spans="1:7" x14ac:dyDescent="0.25">
      <c r="A144">
        <v>1</v>
      </c>
      <c r="B144">
        <v>20170214</v>
      </c>
      <c r="C144" s="130">
        <v>42780</v>
      </c>
      <c r="D144" s="13">
        <f>INDEX(C:C,ROW(A143)+MATCH(1,INDEX(A:A,ROW(A144)):INDEX(A:A,ROW(A144)+10),0))</f>
        <v>42780</v>
      </c>
      <c r="E144" s="13">
        <f>INDEX(C:C,MATCH(D144,C:C,0)+MATCH(1,INDEX(A:A,MATCH(D144+1,C:C,0)):INDEX(A:A,MATCH(D144+1,C:C,0)+10),0))</f>
        <v>42781</v>
      </c>
      <c r="F144" s="13">
        <f>INDEX(C:C,MATCH(E144,C:C,0)+MATCH(1,INDEX(A:A,MATCH(E144+1,C:C,0)):INDEX(A:A,MATCH(E144+1,C:C,0)+10),0))</f>
        <v>42782</v>
      </c>
      <c r="G144" s="13">
        <f>INDEX(C:C,MATCH(F144,C:C,0)+MATCH(1,INDEX(A:A,MATCH(F144+1,C:C,0)):INDEX(A:A,MATCH(F144+1,C:C,0)+10),0))</f>
        <v>42783</v>
      </c>
    </row>
    <row r="145" spans="1:7" x14ac:dyDescent="0.25">
      <c r="A145">
        <v>1</v>
      </c>
      <c r="B145">
        <v>20170215</v>
      </c>
      <c r="C145" s="130">
        <v>42781</v>
      </c>
      <c r="D145" s="13">
        <f>INDEX(C:C,ROW(A144)+MATCH(1,INDEX(A:A,ROW(A145)):INDEX(A:A,ROW(A145)+10),0))</f>
        <v>42781</v>
      </c>
      <c r="E145" s="13">
        <f>INDEX(C:C,MATCH(D145,C:C,0)+MATCH(1,INDEX(A:A,MATCH(D145+1,C:C,0)):INDEX(A:A,MATCH(D145+1,C:C,0)+10),0))</f>
        <v>42782</v>
      </c>
      <c r="F145" s="13">
        <f>INDEX(C:C,MATCH(E145,C:C,0)+MATCH(1,INDEX(A:A,MATCH(E145+1,C:C,0)):INDEX(A:A,MATCH(E145+1,C:C,0)+10),0))</f>
        <v>42783</v>
      </c>
      <c r="G145" s="13">
        <f>INDEX(C:C,MATCH(F145,C:C,0)+MATCH(1,INDEX(A:A,MATCH(F145+1,C:C,0)):INDEX(A:A,MATCH(F145+1,C:C,0)+10),0))</f>
        <v>42786</v>
      </c>
    </row>
    <row r="146" spans="1:7" x14ac:dyDescent="0.25">
      <c r="A146">
        <v>1</v>
      </c>
      <c r="B146">
        <v>20170216</v>
      </c>
      <c r="C146" s="130">
        <v>42782</v>
      </c>
      <c r="D146" s="13">
        <f>INDEX(C:C,ROW(A145)+MATCH(1,INDEX(A:A,ROW(A146)):INDEX(A:A,ROW(A146)+10),0))</f>
        <v>42782</v>
      </c>
      <c r="E146" s="13">
        <f>INDEX(C:C,MATCH(D146,C:C,0)+MATCH(1,INDEX(A:A,MATCH(D146+1,C:C,0)):INDEX(A:A,MATCH(D146+1,C:C,0)+10),0))</f>
        <v>42783</v>
      </c>
      <c r="F146" s="13">
        <f>INDEX(C:C,MATCH(E146,C:C,0)+MATCH(1,INDEX(A:A,MATCH(E146+1,C:C,0)):INDEX(A:A,MATCH(E146+1,C:C,0)+10),0))</f>
        <v>42786</v>
      </c>
      <c r="G146" s="13">
        <f>INDEX(C:C,MATCH(F146,C:C,0)+MATCH(1,INDEX(A:A,MATCH(F146+1,C:C,0)):INDEX(A:A,MATCH(F146+1,C:C,0)+10),0))</f>
        <v>42787</v>
      </c>
    </row>
    <row r="147" spans="1:7" x14ac:dyDescent="0.25">
      <c r="A147">
        <v>1</v>
      </c>
      <c r="B147">
        <v>20170217</v>
      </c>
      <c r="C147" s="130">
        <v>42783</v>
      </c>
      <c r="D147" s="13">
        <f>INDEX(C:C,ROW(A146)+MATCH(1,INDEX(A:A,ROW(A147)):INDEX(A:A,ROW(A147)+10),0))</f>
        <v>42783</v>
      </c>
      <c r="E147" s="13">
        <f>INDEX(C:C,MATCH(D147,C:C,0)+MATCH(1,INDEX(A:A,MATCH(D147+1,C:C,0)):INDEX(A:A,MATCH(D147+1,C:C,0)+10),0))</f>
        <v>42786</v>
      </c>
      <c r="F147" s="13">
        <f>INDEX(C:C,MATCH(E147,C:C,0)+MATCH(1,INDEX(A:A,MATCH(E147+1,C:C,0)):INDEX(A:A,MATCH(E147+1,C:C,0)+10),0))</f>
        <v>42787</v>
      </c>
      <c r="G147" s="13">
        <f>INDEX(C:C,MATCH(F147,C:C,0)+MATCH(1,INDEX(A:A,MATCH(F147+1,C:C,0)):INDEX(A:A,MATCH(F147+1,C:C,0)+10),0))</f>
        <v>42788</v>
      </c>
    </row>
    <row r="148" spans="1:7" x14ac:dyDescent="0.25">
      <c r="A148">
        <v>0</v>
      </c>
      <c r="B148">
        <v>20170218</v>
      </c>
      <c r="C148" s="130">
        <v>42784</v>
      </c>
      <c r="D148" s="13">
        <f>INDEX(C:C,ROW(A147)+MATCH(1,INDEX(A:A,ROW(A148)):INDEX(A:A,ROW(A148)+10),0))</f>
        <v>42786</v>
      </c>
      <c r="E148" s="13">
        <f>INDEX(C:C,MATCH(D148,C:C,0)+MATCH(1,INDEX(A:A,MATCH(D148+1,C:C,0)):INDEX(A:A,MATCH(D148+1,C:C,0)+10),0))</f>
        <v>42787</v>
      </c>
      <c r="F148" s="13">
        <f>INDEX(C:C,MATCH(E148,C:C,0)+MATCH(1,INDEX(A:A,MATCH(E148+1,C:C,0)):INDEX(A:A,MATCH(E148+1,C:C,0)+10),0))</f>
        <v>42788</v>
      </c>
      <c r="G148" s="13">
        <f>INDEX(C:C,MATCH(F148,C:C,0)+MATCH(1,INDEX(A:A,MATCH(F148+1,C:C,0)):INDEX(A:A,MATCH(F148+1,C:C,0)+10),0))</f>
        <v>42789</v>
      </c>
    </row>
    <row r="149" spans="1:7" x14ac:dyDescent="0.25">
      <c r="A149">
        <v>0</v>
      </c>
      <c r="B149">
        <v>20170219</v>
      </c>
      <c r="C149" s="130">
        <v>42785</v>
      </c>
      <c r="D149" s="13">
        <f>INDEX(C:C,ROW(A148)+MATCH(1,INDEX(A:A,ROW(A149)):INDEX(A:A,ROW(A149)+10),0))</f>
        <v>42786</v>
      </c>
      <c r="E149" s="13">
        <f>INDEX(C:C,MATCH(D149,C:C,0)+MATCH(1,INDEX(A:A,MATCH(D149+1,C:C,0)):INDEX(A:A,MATCH(D149+1,C:C,0)+10),0))</f>
        <v>42787</v>
      </c>
      <c r="F149" s="13">
        <f>INDEX(C:C,MATCH(E149,C:C,0)+MATCH(1,INDEX(A:A,MATCH(E149+1,C:C,0)):INDEX(A:A,MATCH(E149+1,C:C,0)+10),0))</f>
        <v>42788</v>
      </c>
      <c r="G149" s="13">
        <f>INDEX(C:C,MATCH(F149,C:C,0)+MATCH(1,INDEX(A:A,MATCH(F149+1,C:C,0)):INDEX(A:A,MATCH(F149+1,C:C,0)+10),0))</f>
        <v>42789</v>
      </c>
    </row>
    <row r="150" spans="1:7" x14ac:dyDescent="0.25">
      <c r="A150">
        <v>1</v>
      </c>
      <c r="B150">
        <v>20170220</v>
      </c>
      <c r="C150" s="130">
        <v>42786</v>
      </c>
      <c r="D150" s="13">
        <f>INDEX(C:C,ROW(A149)+MATCH(1,INDEX(A:A,ROW(A150)):INDEX(A:A,ROW(A150)+10),0))</f>
        <v>42786</v>
      </c>
      <c r="E150" s="13">
        <f>INDEX(C:C,MATCH(D150,C:C,0)+MATCH(1,INDEX(A:A,MATCH(D150+1,C:C,0)):INDEX(A:A,MATCH(D150+1,C:C,0)+10),0))</f>
        <v>42787</v>
      </c>
      <c r="F150" s="13">
        <f>INDEX(C:C,MATCH(E150,C:C,0)+MATCH(1,INDEX(A:A,MATCH(E150+1,C:C,0)):INDEX(A:A,MATCH(E150+1,C:C,0)+10),0))</f>
        <v>42788</v>
      </c>
      <c r="G150" s="13">
        <f>INDEX(C:C,MATCH(F150,C:C,0)+MATCH(1,INDEX(A:A,MATCH(F150+1,C:C,0)):INDEX(A:A,MATCH(F150+1,C:C,0)+10),0))</f>
        <v>42789</v>
      </c>
    </row>
    <row r="151" spans="1:7" x14ac:dyDescent="0.25">
      <c r="A151">
        <v>1</v>
      </c>
      <c r="B151">
        <v>20170221</v>
      </c>
      <c r="C151" s="130">
        <v>42787</v>
      </c>
      <c r="D151" s="13">
        <f>INDEX(C:C,ROW(A150)+MATCH(1,INDEX(A:A,ROW(A151)):INDEX(A:A,ROW(A151)+10),0))</f>
        <v>42787</v>
      </c>
      <c r="E151" s="13">
        <f>INDEX(C:C,MATCH(D151,C:C,0)+MATCH(1,INDEX(A:A,MATCH(D151+1,C:C,0)):INDEX(A:A,MATCH(D151+1,C:C,0)+10),0))</f>
        <v>42788</v>
      </c>
      <c r="F151" s="13">
        <f>INDEX(C:C,MATCH(E151,C:C,0)+MATCH(1,INDEX(A:A,MATCH(E151+1,C:C,0)):INDEX(A:A,MATCH(E151+1,C:C,0)+10),0))</f>
        <v>42789</v>
      </c>
      <c r="G151" s="13">
        <f>INDEX(C:C,MATCH(F151,C:C,0)+MATCH(1,INDEX(A:A,MATCH(F151+1,C:C,0)):INDEX(A:A,MATCH(F151+1,C:C,0)+10),0))</f>
        <v>42790</v>
      </c>
    </row>
    <row r="152" spans="1:7" x14ac:dyDescent="0.25">
      <c r="A152">
        <v>1</v>
      </c>
      <c r="B152">
        <v>20170222</v>
      </c>
      <c r="C152" s="130">
        <v>42788</v>
      </c>
      <c r="D152" s="13">
        <f>INDEX(C:C,ROW(A151)+MATCH(1,INDEX(A:A,ROW(A152)):INDEX(A:A,ROW(A152)+10),0))</f>
        <v>42788</v>
      </c>
      <c r="E152" s="13">
        <f>INDEX(C:C,MATCH(D152,C:C,0)+MATCH(1,INDEX(A:A,MATCH(D152+1,C:C,0)):INDEX(A:A,MATCH(D152+1,C:C,0)+10),0))</f>
        <v>42789</v>
      </c>
      <c r="F152" s="13">
        <f>INDEX(C:C,MATCH(E152,C:C,0)+MATCH(1,INDEX(A:A,MATCH(E152+1,C:C,0)):INDEX(A:A,MATCH(E152+1,C:C,0)+10),0))</f>
        <v>42790</v>
      </c>
      <c r="G152" s="13">
        <f>INDEX(C:C,MATCH(F152,C:C,0)+MATCH(1,INDEX(A:A,MATCH(F152+1,C:C,0)):INDEX(A:A,MATCH(F152+1,C:C,0)+10),0))</f>
        <v>42793</v>
      </c>
    </row>
    <row r="153" spans="1:7" x14ac:dyDescent="0.25">
      <c r="A153">
        <v>1</v>
      </c>
      <c r="B153">
        <v>20170223</v>
      </c>
      <c r="C153" s="130">
        <v>42789</v>
      </c>
      <c r="D153" s="13">
        <f>INDEX(C:C,ROW(A152)+MATCH(1,INDEX(A:A,ROW(A153)):INDEX(A:A,ROW(A153)+10),0))</f>
        <v>42789</v>
      </c>
      <c r="E153" s="13">
        <f>INDEX(C:C,MATCH(D153,C:C,0)+MATCH(1,INDEX(A:A,MATCH(D153+1,C:C,0)):INDEX(A:A,MATCH(D153+1,C:C,0)+10),0))</f>
        <v>42790</v>
      </c>
      <c r="F153" s="13">
        <f>INDEX(C:C,MATCH(E153,C:C,0)+MATCH(1,INDEX(A:A,MATCH(E153+1,C:C,0)):INDEX(A:A,MATCH(E153+1,C:C,0)+10),0))</f>
        <v>42793</v>
      </c>
      <c r="G153" s="13">
        <f>INDEX(C:C,MATCH(F153,C:C,0)+MATCH(1,INDEX(A:A,MATCH(F153+1,C:C,0)):INDEX(A:A,MATCH(F153+1,C:C,0)+10),0))</f>
        <v>42794</v>
      </c>
    </row>
    <row r="154" spans="1:7" x14ac:dyDescent="0.25">
      <c r="A154">
        <v>1</v>
      </c>
      <c r="B154">
        <v>20170224</v>
      </c>
      <c r="C154" s="130">
        <v>42790</v>
      </c>
      <c r="D154" s="13">
        <f>INDEX(C:C,ROW(A153)+MATCH(1,INDEX(A:A,ROW(A154)):INDEX(A:A,ROW(A154)+10),0))</f>
        <v>42790</v>
      </c>
      <c r="E154" s="13">
        <f>INDEX(C:C,MATCH(D154,C:C,0)+MATCH(1,INDEX(A:A,MATCH(D154+1,C:C,0)):INDEX(A:A,MATCH(D154+1,C:C,0)+10),0))</f>
        <v>42793</v>
      </c>
      <c r="F154" s="13">
        <f>INDEX(C:C,MATCH(E154,C:C,0)+MATCH(1,INDEX(A:A,MATCH(E154+1,C:C,0)):INDEX(A:A,MATCH(E154+1,C:C,0)+10),0))</f>
        <v>42794</v>
      </c>
      <c r="G154" s="13">
        <f>INDEX(C:C,MATCH(F154,C:C,0)+MATCH(1,INDEX(A:A,MATCH(F154+1,C:C,0)):INDEX(A:A,MATCH(F154+1,C:C,0)+10),0))</f>
        <v>42795</v>
      </c>
    </row>
    <row r="155" spans="1:7" x14ac:dyDescent="0.25">
      <c r="A155">
        <v>0</v>
      </c>
      <c r="B155">
        <v>20170225</v>
      </c>
      <c r="C155" s="130">
        <v>42791</v>
      </c>
      <c r="D155" s="13">
        <f>INDEX(C:C,ROW(A154)+MATCH(1,INDEX(A:A,ROW(A155)):INDEX(A:A,ROW(A155)+10),0))</f>
        <v>42793</v>
      </c>
      <c r="E155" s="13">
        <f>INDEX(C:C,MATCH(D155,C:C,0)+MATCH(1,INDEX(A:A,MATCH(D155+1,C:C,0)):INDEX(A:A,MATCH(D155+1,C:C,0)+10),0))</f>
        <v>42794</v>
      </c>
      <c r="F155" s="13">
        <f>INDEX(C:C,MATCH(E155,C:C,0)+MATCH(1,INDEX(A:A,MATCH(E155+1,C:C,0)):INDEX(A:A,MATCH(E155+1,C:C,0)+10),0))</f>
        <v>42795</v>
      </c>
      <c r="G155" s="13">
        <f>INDEX(C:C,MATCH(F155,C:C,0)+MATCH(1,INDEX(A:A,MATCH(F155+1,C:C,0)):INDEX(A:A,MATCH(F155+1,C:C,0)+10),0))</f>
        <v>42796</v>
      </c>
    </row>
    <row r="156" spans="1:7" x14ac:dyDescent="0.25">
      <c r="A156">
        <v>0</v>
      </c>
      <c r="B156">
        <v>20170226</v>
      </c>
      <c r="C156" s="130">
        <v>42792</v>
      </c>
      <c r="D156" s="13">
        <f>INDEX(C:C,ROW(A155)+MATCH(1,INDEX(A:A,ROW(A156)):INDEX(A:A,ROW(A156)+10),0))</f>
        <v>42793</v>
      </c>
      <c r="E156" s="13">
        <f>INDEX(C:C,MATCH(D156,C:C,0)+MATCH(1,INDEX(A:A,MATCH(D156+1,C:C,0)):INDEX(A:A,MATCH(D156+1,C:C,0)+10),0))</f>
        <v>42794</v>
      </c>
      <c r="F156" s="13">
        <f>INDEX(C:C,MATCH(E156,C:C,0)+MATCH(1,INDEX(A:A,MATCH(E156+1,C:C,0)):INDEX(A:A,MATCH(E156+1,C:C,0)+10),0))</f>
        <v>42795</v>
      </c>
      <c r="G156" s="13">
        <f>INDEX(C:C,MATCH(F156,C:C,0)+MATCH(1,INDEX(A:A,MATCH(F156+1,C:C,0)):INDEX(A:A,MATCH(F156+1,C:C,0)+10),0))</f>
        <v>42796</v>
      </c>
    </row>
    <row r="157" spans="1:7" x14ac:dyDescent="0.25">
      <c r="A157">
        <v>1</v>
      </c>
      <c r="B157">
        <v>20170227</v>
      </c>
      <c r="C157" s="130">
        <v>42793</v>
      </c>
      <c r="D157" s="13">
        <f>INDEX(C:C,ROW(A156)+MATCH(1,INDEX(A:A,ROW(A157)):INDEX(A:A,ROW(A157)+10),0))</f>
        <v>42793</v>
      </c>
      <c r="E157" s="13">
        <f>INDEX(C:C,MATCH(D157,C:C,0)+MATCH(1,INDEX(A:A,MATCH(D157+1,C:C,0)):INDEX(A:A,MATCH(D157+1,C:C,0)+10),0))</f>
        <v>42794</v>
      </c>
      <c r="F157" s="13">
        <f>INDEX(C:C,MATCH(E157,C:C,0)+MATCH(1,INDEX(A:A,MATCH(E157+1,C:C,0)):INDEX(A:A,MATCH(E157+1,C:C,0)+10),0))</f>
        <v>42795</v>
      </c>
      <c r="G157" s="13">
        <f>INDEX(C:C,MATCH(F157,C:C,0)+MATCH(1,INDEX(A:A,MATCH(F157+1,C:C,0)):INDEX(A:A,MATCH(F157+1,C:C,0)+10),0))</f>
        <v>42796</v>
      </c>
    </row>
    <row r="158" spans="1:7" x14ac:dyDescent="0.25">
      <c r="A158">
        <v>1</v>
      </c>
      <c r="B158">
        <v>20170228</v>
      </c>
      <c r="C158" s="130">
        <v>42794</v>
      </c>
      <c r="D158" s="13">
        <f>INDEX(C:C,ROW(A157)+MATCH(1,INDEX(A:A,ROW(A158)):INDEX(A:A,ROW(A158)+10),0))</f>
        <v>42794</v>
      </c>
      <c r="E158" s="13">
        <f>INDEX(C:C,MATCH(D158,C:C,0)+MATCH(1,INDEX(A:A,MATCH(D158+1,C:C,0)):INDEX(A:A,MATCH(D158+1,C:C,0)+10),0))</f>
        <v>42795</v>
      </c>
      <c r="F158" s="13">
        <f>INDEX(C:C,MATCH(E158,C:C,0)+MATCH(1,INDEX(A:A,MATCH(E158+1,C:C,0)):INDEX(A:A,MATCH(E158+1,C:C,0)+10),0))</f>
        <v>42796</v>
      </c>
      <c r="G158" s="13">
        <f>INDEX(C:C,MATCH(F158,C:C,0)+MATCH(1,INDEX(A:A,MATCH(F158+1,C:C,0)):INDEX(A:A,MATCH(F158+1,C:C,0)+10),0))</f>
        <v>42797</v>
      </c>
    </row>
    <row r="159" spans="1:7" x14ac:dyDescent="0.25">
      <c r="A159">
        <v>1</v>
      </c>
      <c r="B159">
        <v>20170301</v>
      </c>
      <c r="C159" s="130">
        <v>42795</v>
      </c>
      <c r="D159" s="13">
        <f>INDEX(C:C,ROW(A158)+MATCH(1,INDEX(A:A,ROW(A159)):INDEX(A:A,ROW(A159)+10),0))</f>
        <v>42795</v>
      </c>
      <c r="E159" s="13">
        <f>INDEX(C:C,MATCH(D159,C:C,0)+MATCH(1,INDEX(A:A,MATCH(D159+1,C:C,0)):INDEX(A:A,MATCH(D159+1,C:C,0)+10),0))</f>
        <v>42796</v>
      </c>
      <c r="F159" s="13">
        <f>INDEX(C:C,MATCH(E159,C:C,0)+MATCH(1,INDEX(A:A,MATCH(E159+1,C:C,0)):INDEX(A:A,MATCH(E159+1,C:C,0)+10),0))</f>
        <v>42797</v>
      </c>
      <c r="G159" s="13">
        <f>INDEX(C:C,MATCH(F159,C:C,0)+MATCH(1,INDEX(A:A,MATCH(F159+1,C:C,0)):INDEX(A:A,MATCH(F159+1,C:C,0)+10),0))</f>
        <v>42800</v>
      </c>
    </row>
    <row r="160" spans="1:7" x14ac:dyDescent="0.25">
      <c r="A160">
        <v>1</v>
      </c>
      <c r="B160">
        <v>20170302</v>
      </c>
      <c r="C160" s="130">
        <v>42796</v>
      </c>
      <c r="D160" s="13">
        <f>INDEX(C:C,ROW(A159)+MATCH(1,INDEX(A:A,ROW(A160)):INDEX(A:A,ROW(A160)+10),0))</f>
        <v>42796</v>
      </c>
      <c r="E160" s="13">
        <f>INDEX(C:C,MATCH(D160,C:C,0)+MATCH(1,INDEX(A:A,MATCH(D160+1,C:C,0)):INDEX(A:A,MATCH(D160+1,C:C,0)+10),0))</f>
        <v>42797</v>
      </c>
      <c r="F160" s="13">
        <f>INDEX(C:C,MATCH(E160,C:C,0)+MATCH(1,INDEX(A:A,MATCH(E160+1,C:C,0)):INDEX(A:A,MATCH(E160+1,C:C,0)+10),0))</f>
        <v>42800</v>
      </c>
      <c r="G160" s="13">
        <f>INDEX(C:C,MATCH(F160,C:C,0)+MATCH(1,INDEX(A:A,MATCH(F160+1,C:C,0)):INDEX(A:A,MATCH(F160+1,C:C,0)+10),0))</f>
        <v>42801</v>
      </c>
    </row>
    <row r="161" spans="1:7" x14ac:dyDescent="0.25">
      <c r="A161">
        <v>1</v>
      </c>
      <c r="B161">
        <v>20170303</v>
      </c>
      <c r="C161" s="130">
        <v>42797</v>
      </c>
      <c r="D161" s="13">
        <f>INDEX(C:C,ROW(A160)+MATCH(1,INDEX(A:A,ROW(A161)):INDEX(A:A,ROW(A161)+10),0))</f>
        <v>42797</v>
      </c>
      <c r="E161" s="13">
        <f>INDEX(C:C,MATCH(D161,C:C,0)+MATCH(1,INDEX(A:A,MATCH(D161+1,C:C,0)):INDEX(A:A,MATCH(D161+1,C:C,0)+10),0))</f>
        <v>42800</v>
      </c>
      <c r="F161" s="13">
        <f>INDEX(C:C,MATCH(E161,C:C,0)+MATCH(1,INDEX(A:A,MATCH(E161+1,C:C,0)):INDEX(A:A,MATCH(E161+1,C:C,0)+10),0))</f>
        <v>42801</v>
      </c>
      <c r="G161" s="13">
        <f>INDEX(C:C,MATCH(F161,C:C,0)+MATCH(1,INDEX(A:A,MATCH(F161+1,C:C,0)):INDEX(A:A,MATCH(F161+1,C:C,0)+10),0))</f>
        <v>42802</v>
      </c>
    </row>
    <row r="162" spans="1:7" x14ac:dyDescent="0.25">
      <c r="A162">
        <v>0</v>
      </c>
      <c r="B162">
        <v>20170304</v>
      </c>
      <c r="C162" s="130">
        <v>42798</v>
      </c>
      <c r="D162" s="13">
        <f>INDEX(C:C,ROW(A161)+MATCH(1,INDEX(A:A,ROW(A162)):INDEX(A:A,ROW(A162)+10),0))</f>
        <v>42800</v>
      </c>
      <c r="E162" s="13">
        <f>INDEX(C:C,MATCH(D162,C:C,0)+MATCH(1,INDEX(A:A,MATCH(D162+1,C:C,0)):INDEX(A:A,MATCH(D162+1,C:C,0)+10),0))</f>
        <v>42801</v>
      </c>
      <c r="F162" s="13">
        <f>INDEX(C:C,MATCH(E162,C:C,0)+MATCH(1,INDEX(A:A,MATCH(E162+1,C:C,0)):INDEX(A:A,MATCH(E162+1,C:C,0)+10),0))</f>
        <v>42802</v>
      </c>
      <c r="G162" s="13">
        <f>INDEX(C:C,MATCH(F162,C:C,0)+MATCH(1,INDEX(A:A,MATCH(F162+1,C:C,0)):INDEX(A:A,MATCH(F162+1,C:C,0)+10),0))</f>
        <v>42803</v>
      </c>
    </row>
    <row r="163" spans="1:7" x14ac:dyDescent="0.25">
      <c r="A163">
        <v>0</v>
      </c>
      <c r="B163">
        <v>20170305</v>
      </c>
      <c r="C163" s="130">
        <v>42799</v>
      </c>
      <c r="D163" s="13">
        <f>INDEX(C:C,ROW(A162)+MATCH(1,INDEX(A:A,ROW(A163)):INDEX(A:A,ROW(A163)+10),0))</f>
        <v>42800</v>
      </c>
      <c r="E163" s="13">
        <f>INDEX(C:C,MATCH(D163,C:C,0)+MATCH(1,INDEX(A:A,MATCH(D163+1,C:C,0)):INDEX(A:A,MATCH(D163+1,C:C,0)+10),0))</f>
        <v>42801</v>
      </c>
      <c r="F163" s="13">
        <f>INDEX(C:C,MATCH(E163,C:C,0)+MATCH(1,INDEX(A:A,MATCH(E163+1,C:C,0)):INDEX(A:A,MATCH(E163+1,C:C,0)+10),0))</f>
        <v>42802</v>
      </c>
      <c r="G163" s="13">
        <f>INDEX(C:C,MATCH(F163,C:C,0)+MATCH(1,INDEX(A:A,MATCH(F163+1,C:C,0)):INDEX(A:A,MATCH(F163+1,C:C,0)+10),0))</f>
        <v>42803</v>
      </c>
    </row>
    <row r="164" spans="1:7" x14ac:dyDescent="0.25">
      <c r="A164">
        <v>1</v>
      </c>
      <c r="B164">
        <v>20170306</v>
      </c>
      <c r="C164" s="130">
        <v>42800</v>
      </c>
      <c r="D164" s="13">
        <f>INDEX(C:C,ROW(A163)+MATCH(1,INDEX(A:A,ROW(A164)):INDEX(A:A,ROW(A164)+10),0))</f>
        <v>42800</v>
      </c>
      <c r="E164" s="13">
        <f>INDEX(C:C,MATCH(D164,C:C,0)+MATCH(1,INDEX(A:A,MATCH(D164+1,C:C,0)):INDEX(A:A,MATCH(D164+1,C:C,0)+10),0))</f>
        <v>42801</v>
      </c>
      <c r="F164" s="13">
        <f>INDEX(C:C,MATCH(E164,C:C,0)+MATCH(1,INDEX(A:A,MATCH(E164+1,C:C,0)):INDEX(A:A,MATCH(E164+1,C:C,0)+10),0))</f>
        <v>42802</v>
      </c>
      <c r="G164" s="13">
        <f>INDEX(C:C,MATCH(F164,C:C,0)+MATCH(1,INDEX(A:A,MATCH(F164+1,C:C,0)):INDEX(A:A,MATCH(F164+1,C:C,0)+10),0))</f>
        <v>42803</v>
      </c>
    </row>
    <row r="165" spans="1:7" x14ac:dyDescent="0.25">
      <c r="A165">
        <v>1</v>
      </c>
      <c r="B165">
        <v>20170307</v>
      </c>
      <c r="C165" s="130">
        <v>42801</v>
      </c>
      <c r="D165" s="13">
        <f>INDEX(C:C,ROW(A164)+MATCH(1,INDEX(A:A,ROW(A165)):INDEX(A:A,ROW(A165)+10),0))</f>
        <v>42801</v>
      </c>
      <c r="E165" s="13">
        <f>INDEX(C:C,MATCH(D165,C:C,0)+MATCH(1,INDEX(A:A,MATCH(D165+1,C:C,0)):INDEX(A:A,MATCH(D165+1,C:C,0)+10),0))</f>
        <v>42802</v>
      </c>
      <c r="F165" s="13">
        <f>INDEX(C:C,MATCH(E165,C:C,0)+MATCH(1,INDEX(A:A,MATCH(E165+1,C:C,0)):INDEX(A:A,MATCH(E165+1,C:C,0)+10),0))</f>
        <v>42803</v>
      </c>
      <c r="G165" s="13">
        <f>INDEX(C:C,MATCH(F165,C:C,0)+MATCH(1,INDEX(A:A,MATCH(F165+1,C:C,0)):INDEX(A:A,MATCH(F165+1,C:C,0)+10),0))</f>
        <v>42804</v>
      </c>
    </row>
    <row r="166" spans="1:7" x14ac:dyDescent="0.25">
      <c r="A166">
        <v>1</v>
      </c>
      <c r="B166">
        <v>20170308</v>
      </c>
      <c r="C166" s="130">
        <v>42802</v>
      </c>
      <c r="D166" s="13">
        <f>INDEX(C:C,ROW(A165)+MATCH(1,INDEX(A:A,ROW(A166)):INDEX(A:A,ROW(A166)+10),0))</f>
        <v>42802</v>
      </c>
      <c r="E166" s="13">
        <f>INDEX(C:C,MATCH(D166,C:C,0)+MATCH(1,INDEX(A:A,MATCH(D166+1,C:C,0)):INDEX(A:A,MATCH(D166+1,C:C,0)+10),0))</f>
        <v>42803</v>
      </c>
      <c r="F166" s="13">
        <f>INDEX(C:C,MATCH(E166,C:C,0)+MATCH(1,INDEX(A:A,MATCH(E166+1,C:C,0)):INDEX(A:A,MATCH(E166+1,C:C,0)+10),0))</f>
        <v>42804</v>
      </c>
      <c r="G166" s="13">
        <f>INDEX(C:C,MATCH(F166,C:C,0)+MATCH(1,INDEX(A:A,MATCH(F166+1,C:C,0)):INDEX(A:A,MATCH(F166+1,C:C,0)+10),0))</f>
        <v>42807</v>
      </c>
    </row>
    <row r="167" spans="1:7" x14ac:dyDescent="0.25">
      <c r="A167">
        <v>1</v>
      </c>
      <c r="B167">
        <v>20170309</v>
      </c>
      <c r="C167" s="130">
        <v>42803</v>
      </c>
      <c r="D167" s="13">
        <f>INDEX(C:C,ROW(A166)+MATCH(1,INDEX(A:A,ROW(A167)):INDEX(A:A,ROW(A167)+10),0))</f>
        <v>42803</v>
      </c>
      <c r="E167" s="13">
        <f>INDEX(C:C,MATCH(D167,C:C,0)+MATCH(1,INDEX(A:A,MATCH(D167+1,C:C,0)):INDEX(A:A,MATCH(D167+1,C:C,0)+10),0))</f>
        <v>42804</v>
      </c>
      <c r="F167" s="13">
        <f>INDEX(C:C,MATCH(E167,C:C,0)+MATCH(1,INDEX(A:A,MATCH(E167+1,C:C,0)):INDEX(A:A,MATCH(E167+1,C:C,0)+10),0))</f>
        <v>42807</v>
      </c>
      <c r="G167" s="13">
        <f>INDEX(C:C,MATCH(F167,C:C,0)+MATCH(1,INDEX(A:A,MATCH(F167+1,C:C,0)):INDEX(A:A,MATCH(F167+1,C:C,0)+10),0))</f>
        <v>42808</v>
      </c>
    </row>
    <row r="168" spans="1:7" x14ac:dyDescent="0.25">
      <c r="A168">
        <v>1</v>
      </c>
      <c r="B168">
        <v>20170310</v>
      </c>
      <c r="C168" s="130">
        <v>42804</v>
      </c>
      <c r="D168" s="13">
        <f>INDEX(C:C,ROW(A167)+MATCH(1,INDEX(A:A,ROW(A168)):INDEX(A:A,ROW(A168)+10),0))</f>
        <v>42804</v>
      </c>
      <c r="E168" s="13">
        <f>INDEX(C:C,MATCH(D168,C:C,0)+MATCH(1,INDEX(A:A,MATCH(D168+1,C:C,0)):INDEX(A:A,MATCH(D168+1,C:C,0)+10),0))</f>
        <v>42807</v>
      </c>
      <c r="F168" s="13">
        <f>INDEX(C:C,MATCH(E168,C:C,0)+MATCH(1,INDEX(A:A,MATCH(E168+1,C:C,0)):INDEX(A:A,MATCH(E168+1,C:C,0)+10),0))</f>
        <v>42808</v>
      </c>
      <c r="G168" s="13">
        <f>INDEX(C:C,MATCH(F168,C:C,0)+MATCH(1,INDEX(A:A,MATCH(F168+1,C:C,0)):INDEX(A:A,MATCH(F168+1,C:C,0)+10),0))</f>
        <v>42809</v>
      </c>
    </row>
    <row r="169" spans="1:7" x14ac:dyDescent="0.25">
      <c r="A169">
        <v>0</v>
      </c>
      <c r="B169">
        <v>20170311</v>
      </c>
      <c r="C169" s="130">
        <v>42805</v>
      </c>
      <c r="D169" s="13">
        <f>INDEX(C:C,ROW(A168)+MATCH(1,INDEX(A:A,ROW(A169)):INDEX(A:A,ROW(A169)+10),0))</f>
        <v>42807</v>
      </c>
      <c r="E169" s="13">
        <f>INDEX(C:C,MATCH(D169,C:C,0)+MATCH(1,INDEX(A:A,MATCH(D169+1,C:C,0)):INDEX(A:A,MATCH(D169+1,C:C,0)+10),0))</f>
        <v>42808</v>
      </c>
      <c r="F169" s="13">
        <f>INDEX(C:C,MATCH(E169,C:C,0)+MATCH(1,INDEX(A:A,MATCH(E169+1,C:C,0)):INDEX(A:A,MATCH(E169+1,C:C,0)+10),0))</f>
        <v>42809</v>
      </c>
      <c r="G169" s="13">
        <f>INDEX(C:C,MATCH(F169,C:C,0)+MATCH(1,INDEX(A:A,MATCH(F169+1,C:C,0)):INDEX(A:A,MATCH(F169+1,C:C,0)+10),0))</f>
        <v>42810</v>
      </c>
    </row>
    <row r="170" spans="1:7" x14ac:dyDescent="0.25">
      <c r="A170">
        <v>0</v>
      </c>
      <c r="B170">
        <v>20170312</v>
      </c>
      <c r="C170" s="130">
        <v>42806</v>
      </c>
      <c r="D170" s="13">
        <f>INDEX(C:C,ROW(A169)+MATCH(1,INDEX(A:A,ROW(A170)):INDEX(A:A,ROW(A170)+10),0))</f>
        <v>42807</v>
      </c>
      <c r="E170" s="13">
        <f>INDEX(C:C,MATCH(D170,C:C,0)+MATCH(1,INDEX(A:A,MATCH(D170+1,C:C,0)):INDEX(A:A,MATCH(D170+1,C:C,0)+10),0))</f>
        <v>42808</v>
      </c>
      <c r="F170" s="13">
        <f>INDEX(C:C,MATCH(E170,C:C,0)+MATCH(1,INDEX(A:A,MATCH(E170+1,C:C,0)):INDEX(A:A,MATCH(E170+1,C:C,0)+10),0))</f>
        <v>42809</v>
      </c>
      <c r="G170" s="13">
        <f>INDEX(C:C,MATCH(F170,C:C,0)+MATCH(1,INDEX(A:A,MATCH(F170+1,C:C,0)):INDEX(A:A,MATCH(F170+1,C:C,0)+10),0))</f>
        <v>42810</v>
      </c>
    </row>
    <row r="171" spans="1:7" x14ac:dyDescent="0.25">
      <c r="A171">
        <v>1</v>
      </c>
      <c r="B171">
        <v>20170313</v>
      </c>
      <c r="C171" s="130">
        <v>42807</v>
      </c>
      <c r="D171" s="13">
        <f>INDEX(C:C,ROW(A170)+MATCH(1,INDEX(A:A,ROW(A171)):INDEX(A:A,ROW(A171)+10),0))</f>
        <v>42807</v>
      </c>
      <c r="E171" s="13">
        <f>INDEX(C:C,MATCH(D171,C:C,0)+MATCH(1,INDEX(A:A,MATCH(D171+1,C:C,0)):INDEX(A:A,MATCH(D171+1,C:C,0)+10),0))</f>
        <v>42808</v>
      </c>
      <c r="F171" s="13">
        <f>INDEX(C:C,MATCH(E171,C:C,0)+MATCH(1,INDEX(A:A,MATCH(E171+1,C:C,0)):INDEX(A:A,MATCH(E171+1,C:C,0)+10),0))</f>
        <v>42809</v>
      </c>
      <c r="G171" s="13">
        <f>INDEX(C:C,MATCH(F171,C:C,0)+MATCH(1,INDEX(A:A,MATCH(F171+1,C:C,0)):INDEX(A:A,MATCH(F171+1,C:C,0)+10),0))</f>
        <v>42810</v>
      </c>
    </row>
    <row r="172" spans="1:7" x14ac:dyDescent="0.25">
      <c r="A172">
        <v>1</v>
      </c>
      <c r="B172">
        <v>20170314</v>
      </c>
      <c r="C172" s="130">
        <v>42808</v>
      </c>
      <c r="D172" s="13">
        <f>INDEX(C:C,ROW(A171)+MATCH(1,INDEX(A:A,ROW(A172)):INDEX(A:A,ROW(A172)+10),0))</f>
        <v>42808</v>
      </c>
      <c r="E172" s="13">
        <f>INDEX(C:C,MATCH(D172,C:C,0)+MATCH(1,INDEX(A:A,MATCH(D172+1,C:C,0)):INDEX(A:A,MATCH(D172+1,C:C,0)+10),0))</f>
        <v>42809</v>
      </c>
      <c r="F172" s="13">
        <f>INDEX(C:C,MATCH(E172,C:C,0)+MATCH(1,INDEX(A:A,MATCH(E172+1,C:C,0)):INDEX(A:A,MATCH(E172+1,C:C,0)+10),0))</f>
        <v>42810</v>
      </c>
      <c r="G172" s="13">
        <f>INDEX(C:C,MATCH(F172,C:C,0)+MATCH(1,INDEX(A:A,MATCH(F172+1,C:C,0)):INDEX(A:A,MATCH(F172+1,C:C,0)+10),0))</f>
        <v>42811</v>
      </c>
    </row>
    <row r="173" spans="1:7" x14ac:dyDescent="0.25">
      <c r="A173">
        <v>1</v>
      </c>
      <c r="B173">
        <v>20170315</v>
      </c>
      <c r="C173" s="130">
        <v>42809</v>
      </c>
      <c r="D173" s="13">
        <f>INDEX(C:C,ROW(A172)+MATCH(1,INDEX(A:A,ROW(A173)):INDEX(A:A,ROW(A173)+10),0))</f>
        <v>42809</v>
      </c>
      <c r="E173" s="13">
        <f>INDEX(C:C,MATCH(D173,C:C,0)+MATCH(1,INDEX(A:A,MATCH(D173+1,C:C,0)):INDEX(A:A,MATCH(D173+1,C:C,0)+10),0))</f>
        <v>42810</v>
      </c>
      <c r="F173" s="13">
        <f>INDEX(C:C,MATCH(E173,C:C,0)+MATCH(1,INDEX(A:A,MATCH(E173+1,C:C,0)):INDEX(A:A,MATCH(E173+1,C:C,0)+10),0))</f>
        <v>42811</v>
      </c>
      <c r="G173" s="13">
        <f>INDEX(C:C,MATCH(F173,C:C,0)+MATCH(1,INDEX(A:A,MATCH(F173+1,C:C,0)):INDEX(A:A,MATCH(F173+1,C:C,0)+10),0))</f>
        <v>42814</v>
      </c>
    </row>
    <row r="174" spans="1:7" x14ac:dyDescent="0.25">
      <c r="A174">
        <v>1</v>
      </c>
      <c r="B174">
        <v>20170316</v>
      </c>
      <c r="C174" s="130">
        <v>42810</v>
      </c>
      <c r="D174" s="13">
        <f>INDEX(C:C,ROW(A173)+MATCH(1,INDEX(A:A,ROW(A174)):INDEX(A:A,ROW(A174)+10),0))</f>
        <v>42810</v>
      </c>
      <c r="E174" s="13">
        <f>INDEX(C:C,MATCH(D174,C:C,0)+MATCH(1,INDEX(A:A,MATCH(D174+1,C:C,0)):INDEX(A:A,MATCH(D174+1,C:C,0)+10),0))</f>
        <v>42811</v>
      </c>
      <c r="F174" s="13">
        <f>INDEX(C:C,MATCH(E174,C:C,0)+MATCH(1,INDEX(A:A,MATCH(E174+1,C:C,0)):INDEX(A:A,MATCH(E174+1,C:C,0)+10),0))</f>
        <v>42814</v>
      </c>
      <c r="G174" s="13">
        <f>INDEX(C:C,MATCH(F174,C:C,0)+MATCH(1,INDEX(A:A,MATCH(F174+1,C:C,0)):INDEX(A:A,MATCH(F174+1,C:C,0)+10),0))</f>
        <v>42815</v>
      </c>
    </row>
    <row r="175" spans="1:7" x14ac:dyDescent="0.25">
      <c r="A175">
        <v>1</v>
      </c>
      <c r="B175">
        <v>20170317</v>
      </c>
      <c r="C175" s="130">
        <v>42811</v>
      </c>
      <c r="D175" s="13">
        <f>INDEX(C:C,ROW(A174)+MATCH(1,INDEX(A:A,ROW(A175)):INDEX(A:A,ROW(A175)+10),0))</f>
        <v>42811</v>
      </c>
      <c r="E175" s="13">
        <f>INDEX(C:C,MATCH(D175,C:C,0)+MATCH(1,INDEX(A:A,MATCH(D175+1,C:C,0)):INDEX(A:A,MATCH(D175+1,C:C,0)+10),0))</f>
        <v>42814</v>
      </c>
      <c r="F175" s="13">
        <f>INDEX(C:C,MATCH(E175,C:C,0)+MATCH(1,INDEX(A:A,MATCH(E175+1,C:C,0)):INDEX(A:A,MATCH(E175+1,C:C,0)+10),0))</f>
        <v>42815</v>
      </c>
      <c r="G175" s="13">
        <f>INDEX(C:C,MATCH(F175,C:C,0)+MATCH(1,INDEX(A:A,MATCH(F175+1,C:C,0)):INDEX(A:A,MATCH(F175+1,C:C,0)+10),0))</f>
        <v>42816</v>
      </c>
    </row>
    <row r="176" spans="1:7" x14ac:dyDescent="0.25">
      <c r="A176">
        <v>0</v>
      </c>
      <c r="B176">
        <v>20170318</v>
      </c>
      <c r="C176" s="130">
        <v>42812</v>
      </c>
      <c r="D176" s="13">
        <f>INDEX(C:C,ROW(A175)+MATCH(1,INDEX(A:A,ROW(A176)):INDEX(A:A,ROW(A176)+10),0))</f>
        <v>42814</v>
      </c>
      <c r="E176" s="13">
        <f>INDEX(C:C,MATCH(D176,C:C,0)+MATCH(1,INDEX(A:A,MATCH(D176+1,C:C,0)):INDEX(A:A,MATCH(D176+1,C:C,0)+10),0))</f>
        <v>42815</v>
      </c>
      <c r="F176" s="13">
        <f>INDEX(C:C,MATCH(E176,C:C,0)+MATCH(1,INDEX(A:A,MATCH(E176+1,C:C,0)):INDEX(A:A,MATCH(E176+1,C:C,0)+10),0))</f>
        <v>42816</v>
      </c>
      <c r="G176" s="13">
        <f>INDEX(C:C,MATCH(F176,C:C,0)+MATCH(1,INDEX(A:A,MATCH(F176+1,C:C,0)):INDEX(A:A,MATCH(F176+1,C:C,0)+10),0))</f>
        <v>42817</v>
      </c>
    </row>
    <row r="177" spans="1:7" x14ac:dyDescent="0.25">
      <c r="A177">
        <v>0</v>
      </c>
      <c r="B177">
        <v>20170319</v>
      </c>
      <c r="C177" s="130">
        <v>42813</v>
      </c>
      <c r="D177" s="13">
        <f>INDEX(C:C,ROW(A176)+MATCH(1,INDEX(A:A,ROW(A177)):INDEX(A:A,ROW(A177)+10),0))</f>
        <v>42814</v>
      </c>
      <c r="E177" s="13">
        <f>INDEX(C:C,MATCH(D177,C:C,0)+MATCH(1,INDEX(A:A,MATCH(D177+1,C:C,0)):INDEX(A:A,MATCH(D177+1,C:C,0)+10),0))</f>
        <v>42815</v>
      </c>
      <c r="F177" s="13">
        <f>INDEX(C:C,MATCH(E177,C:C,0)+MATCH(1,INDEX(A:A,MATCH(E177+1,C:C,0)):INDEX(A:A,MATCH(E177+1,C:C,0)+10),0))</f>
        <v>42816</v>
      </c>
      <c r="G177" s="13">
        <f>INDEX(C:C,MATCH(F177,C:C,0)+MATCH(1,INDEX(A:A,MATCH(F177+1,C:C,0)):INDEX(A:A,MATCH(F177+1,C:C,0)+10),0))</f>
        <v>42817</v>
      </c>
    </row>
    <row r="178" spans="1:7" x14ac:dyDescent="0.25">
      <c r="A178">
        <v>1</v>
      </c>
      <c r="B178">
        <v>20170320</v>
      </c>
      <c r="C178" s="130">
        <v>42814</v>
      </c>
      <c r="D178" s="13">
        <f>INDEX(C:C,ROW(A177)+MATCH(1,INDEX(A:A,ROW(A178)):INDEX(A:A,ROW(A178)+10),0))</f>
        <v>42814</v>
      </c>
      <c r="E178" s="13">
        <f>INDEX(C:C,MATCH(D178,C:C,0)+MATCH(1,INDEX(A:A,MATCH(D178+1,C:C,0)):INDEX(A:A,MATCH(D178+1,C:C,0)+10),0))</f>
        <v>42815</v>
      </c>
      <c r="F178" s="13">
        <f>INDEX(C:C,MATCH(E178,C:C,0)+MATCH(1,INDEX(A:A,MATCH(E178+1,C:C,0)):INDEX(A:A,MATCH(E178+1,C:C,0)+10),0))</f>
        <v>42816</v>
      </c>
      <c r="G178" s="13">
        <f>INDEX(C:C,MATCH(F178,C:C,0)+MATCH(1,INDEX(A:A,MATCH(F178+1,C:C,0)):INDEX(A:A,MATCH(F178+1,C:C,0)+10),0))</f>
        <v>42817</v>
      </c>
    </row>
    <row r="179" spans="1:7" x14ac:dyDescent="0.25">
      <c r="A179">
        <v>1</v>
      </c>
      <c r="B179">
        <v>20170321</v>
      </c>
      <c r="C179" s="130">
        <v>42815</v>
      </c>
      <c r="D179" s="13">
        <f>INDEX(C:C,ROW(A178)+MATCH(1,INDEX(A:A,ROW(A179)):INDEX(A:A,ROW(A179)+10),0))</f>
        <v>42815</v>
      </c>
      <c r="E179" s="13">
        <f>INDEX(C:C,MATCH(D179,C:C,0)+MATCH(1,INDEX(A:A,MATCH(D179+1,C:C,0)):INDEX(A:A,MATCH(D179+1,C:C,0)+10),0))</f>
        <v>42816</v>
      </c>
      <c r="F179" s="13">
        <f>INDEX(C:C,MATCH(E179,C:C,0)+MATCH(1,INDEX(A:A,MATCH(E179+1,C:C,0)):INDEX(A:A,MATCH(E179+1,C:C,0)+10),0))</f>
        <v>42817</v>
      </c>
      <c r="G179" s="13">
        <f>INDEX(C:C,MATCH(F179,C:C,0)+MATCH(1,INDEX(A:A,MATCH(F179+1,C:C,0)):INDEX(A:A,MATCH(F179+1,C:C,0)+10),0))</f>
        <v>42818</v>
      </c>
    </row>
    <row r="180" spans="1:7" x14ac:dyDescent="0.25">
      <c r="A180">
        <v>1</v>
      </c>
      <c r="B180">
        <v>20170322</v>
      </c>
      <c r="C180" s="130">
        <v>42816</v>
      </c>
      <c r="D180" s="13">
        <f>INDEX(C:C,ROW(A179)+MATCH(1,INDEX(A:A,ROW(A180)):INDEX(A:A,ROW(A180)+10),0))</f>
        <v>42816</v>
      </c>
      <c r="E180" s="13">
        <f>INDEX(C:C,MATCH(D180,C:C,0)+MATCH(1,INDEX(A:A,MATCH(D180+1,C:C,0)):INDEX(A:A,MATCH(D180+1,C:C,0)+10),0))</f>
        <v>42817</v>
      </c>
      <c r="F180" s="13">
        <f>INDEX(C:C,MATCH(E180,C:C,0)+MATCH(1,INDEX(A:A,MATCH(E180+1,C:C,0)):INDEX(A:A,MATCH(E180+1,C:C,0)+10),0))</f>
        <v>42818</v>
      </c>
      <c r="G180" s="13">
        <f>INDEX(C:C,MATCH(F180,C:C,0)+MATCH(1,INDEX(A:A,MATCH(F180+1,C:C,0)):INDEX(A:A,MATCH(F180+1,C:C,0)+10),0))</f>
        <v>42821</v>
      </c>
    </row>
    <row r="181" spans="1:7" x14ac:dyDescent="0.25">
      <c r="A181">
        <v>1</v>
      </c>
      <c r="B181">
        <v>20170323</v>
      </c>
      <c r="C181" s="130">
        <v>42817</v>
      </c>
      <c r="D181" s="13">
        <f>INDEX(C:C,ROW(A180)+MATCH(1,INDEX(A:A,ROW(A181)):INDEX(A:A,ROW(A181)+10),0))</f>
        <v>42817</v>
      </c>
      <c r="E181" s="13">
        <f>INDEX(C:C,MATCH(D181,C:C,0)+MATCH(1,INDEX(A:A,MATCH(D181+1,C:C,0)):INDEX(A:A,MATCH(D181+1,C:C,0)+10),0))</f>
        <v>42818</v>
      </c>
      <c r="F181" s="13">
        <f>INDEX(C:C,MATCH(E181,C:C,0)+MATCH(1,INDEX(A:A,MATCH(E181+1,C:C,0)):INDEX(A:A,MATCH(E181+1,C:C,0)+10),0))</f>
        <v>42821</v>
      </c>
      <c r="G181" s="13">
        <f>INDEX(C:C,MATCH(F181,C:C,0)+MATCH(1,INDEX(A:A,MATCH(F181+1,C:C,0)):INDEX(A:A,MATCH(F181+1,C:C,0)+10),0))</f>
        <v>42822</v>
      </c>
    </row>
    <row r="182" spans="1:7" x14ac:dyDescent="0.25">
      <c r="A182">
        <v>1</v>
      </c>
      <c r="B182">
        <v>20170324</v>
      </c>
      <c r="C182" s="130">
        <v>42818</v>
      </c>
      <c r="D182" s="13">
        <f>INDEX(C:C,ROW(A181)+MATCH(1,INDEX(A:A,ROW(A182)):INDEX(A:A,ROW(A182)+10),0))</f>
        <v>42818</v>
      </c>
      <c r="E182" s="13">
        <f>INDEX(C:C,MATCH(D182,C:C,0)+MATCH(1,INDEX(A:A,MATCH(D182+1,C:C,0)):INDEX(A:A,MATCH(D182+1,C:C,0)+10),0))</f>
        <v>42821</v>
      </c>
      <c r="F182" s="13">
        <f>INDEX(C:C,MATCH(E182,C:C,0)+MATCH(1,INDEX(A:A,MATCH(E182+1,C:C,0)):INDEX(A:A,MATCH(E182+1,C:C,0)+10),0))</f>
        <v>42822</v>
      </c>
      <c r="G182" s="13">
        <f>INDEX(C:C,MATCH(F182,C:C,0)+MATCH(1,INDEX(A:A,MATCH(F182+1,C:C,0)):INDEX(A:A,MATCH(F182+1,C:C,0)+10),0))</f>
        <v>42823</v>
      </c>
    </row>
    <row r="183" spans="1:7" x14ac:dyDescent="0.25">
      <c r="A183">
        <v>0</v>
      </c>
      <c r="B183">
        <v>20170325</v>
      </c>
      <c r="C183" s="130">
        <v>42819</v>
      </c>
      <c r="D183" s="13">
        <f>INDEX(C:C,ROW(A182)+MATCH(1,INDEX(A:A,ROW(A183)):INDEX(A:A,ROW(A183)+10),0))</f>
        <v>42821</v>
      </c>
      <c r="E183" s="13">
        <f>INDEX(C:C,MATCH(D183,C:C,0)+MATCH(1,INDEX(A:A,MATCH(D183+1,C:C,0)):INDEX(A:A,MATCH(D183+1,C:C,0)+10),0))</f>
        <v>42822</v>
      </c>
      <c r="F183" s="13">
        <f>INDEX(C:C,MATCH(E183,C:C,0)+MATCH(1,INDEX(A:A,MATCH(E183+1,C:C,0)):INDEX(A:A,MATCH(E183+1,C:C,0)+10),0))</f>
        <v>42823</v>
      </c>
      <c r="G183" s="13">
        <f>INDEX(C:C,MATCH(F183,C:C,0)+MATCH(1,INDEX(A:A,MATCH(F183+1,C:C,0)):INDEX(A:A,MATCH(F183+1,C:C,0)+10),0))</f>
        <v>42824</v>
      </c>
    </row>
    <row r="184" spans="1:7" x14ac:dyDescent="0.25">
      <c r="A184">
        <v>0</v>
      </c>
      <c r="B184">
        <v>20170326</v>
      </c>
      <c r="C184" s="130">
        <v>42820</v>
      </c>
      <c r="D184" s="13">
        <f>INDEX(C:C,ROW(A183)+MATCH(1,INDEX(A:A,ROW(A184)):INDEX(A:A,ROW(A184)+10),0))</f>
        <v>42821</v>
      </c>
      <c r="E184" s="13">
        <f>INDEX(C:C,MATCH(D184,C:C,0)+MATCH(1,INDEX(A:A,MATCH(D184+1,C:C,0)):INDEX(A:A,MATCH(D184+1,C:C,0)+10),0))</f>
        <v>42822</v>
      </c>
      <c r="F184" s="13">
        <f>INDEX(C:C,MATCH(E184,C:C,0)+MATCH(1,INDEX(A:A,MATCH(E184+1,C:C,0)):INDEX(A:A,MATCH(E184+1,C:C,0)+10),0))</f>
        <v>42823</v>
      </c>
      <c r="G184" s="13">
        <f>INDEX(C:C,MATCH(F184,C:C,0)+MATCH(1,INDEX(A:A,MATCH(F184+1,C:C,0)):INDEX(A:A,MATCH(F184+1,C:C,0)+10),0))</f>
        <v>42824</v>
      </c>
    </row>
    <row r="185" spans="1:7" x14ac:dyDescent="0.25">
      <c r="A185">
        <v>1</v>
      </c>
      <c r="B185">
        <v>20170327</v>
      </c>
      <c r="C185" s="130">
        <v>42821</v>
      </c>
      <c r="D185" s="13">
        <f>INDEX(C:C,ROW(A184)+MATCH(1,INDEX(A:A,ROW(A185)):INDEX(A:A,ROW(A185)+10),0))</f>
        <v>42821</v>
      </c>
      <c r="E185" s="13">
        <f>INDEX(C:C,MATCH(D185,C:C,0)+MATCH(1,INDEX(A:A,MATCH(D185+1,C:C,0)):INDEX(A:A,MATCH(D185+1,C:C,0)+10),0))</f>
        <v>42822</v>
      </c>
      <c r="F185" s="13">
        <f>INDEX(C:C,MATCH(E185,C:C,0)+MATCH(1,INDEX(A:A,MATCH(E185+1,C:C,0)):INDEX(A:A,MATCH(E185+1,C:C,0)+10),0))</f>
        <v>42823</v>
      </c>
      <c r="G185" s="13">
        <f>INDEX(C:C,MATCH(F185,C:C,0)+MATCH(1,INDEX(A:A,MATCH(F185+1,C:C,0)):INDEX(A:A,MATCH(F185+1,C:C,0)+10),0))</f>
        <v>42824</v>
      </c>
    </row>
    <row r="186" spans="1:7" x14ac:dyDescent="0.25">
      <c r="A186">
        <v>1</v>
      </c>
      <c r="B186">
        <v>20170328</v>
      </c>
      <c r="C186" s="130">
        <v>42822</v>
      </c>
      <c r="D186" s="13">
        <f>INDEX(C:C,ROW(A185)+MATCH(1,INDEX(A:A,ROW(A186)):INDEX(A:A,ROW(A186)+10),0))</f>
        <v>42822</v>
      </c>
      <c r="E186" s="13">
        <f>INDEX(C:C,MATCH(D186,C:C,0)+MATCH(1,INDEX(A:A,MATCH(D186+1,C:C,0)):INDEX(A:A,MATCH(D186+1,C:C,0)+10),0))</f>
        <v>42823</v>
      </c>
      <c r="F186" s="13">
        <f>INDEX(C:C,MATCH(E186,C:C,0)+MATCH(1,INDEX(A:A,MATCH(E186+1,C:C,0)):INDEX(A:A,MATCH(E186+1,C:C,0)+10),0))</f>
        <v>42824</v>
      </c>
      <c r="G186" s="13">
        <f>INDEX(C:C,MATCH(F186,C:C,0)+MATCH(1,INDEX(A:A,MATCH(F186+1,C:C,0)):INDEX(A:A,MATCH(F186+1,C:C,0)+10),0))</f>
        <v>42825</v>
      </c>
    </row>
    <row r="187" spans="1:7" x14ac:dyDescent="0.25">
      <c r="A187">
        <v>1</v>
      </c>
      <c r="B187">
        <v>20170329</v>
      </c>
      <c r="C187" s="130">
        <v>42823</v>
      </c>
      <c r="D187" s="13">
        <f>INDEX(C:C,ROW(A186)+MATCH(1,INDEX(A:A,ROW(A187)):INDEX(A:A,ROW(A187)+10),0))</f>
        <v>42823</v>
      </c>
      <c r="E187" s="13">
        <f>INDEX(C:C,MATCH(D187,C:C,0)+MATCH(1,INDEX(A:A,MATCH(D187+1,C:C,0)):INDEX(A:A,MATCH(D187+1,C:C,0)+10),0))</f>
        <v>42824</v>
      </c>
      <c r="F187" s="13">
        <f>INDEX(C:C,MATCH(E187,C:C,0)+MATCH(1,INDEX(A:A,MATCH(E187+1,C:C,0)):INDEX(A:A,MATCH(E187+1,C:C,0)+10),0))</f>
        <v>42825</v>
      </c>
      <c r="G187" s="13">
        <f>INDEX(C:C,MATCH(F187,C:C,0)+MATCH(1,INDEX(A:A,MATCH(F187+1,C:C,0)):INDEX(A:A,MATCH(F187+1,C:C,0)+10),0))</f>
        <v>42828</v>
      </c>
    </row>
    <row r="188" spans="1:7" x14ac:dyDescent="0.25">
      <c r="A188">
        <v>1</v>
      </c>
      <c r="B188">
        <v>20170330</v>
      </c>
      <c r="C188" s="130">
        <v>42824</v>
      </c>
      <c r="D188" s="13">
        <f>INDEX(C:C,ROW(A187)+MATCH(1,INDEX(A:A,ROW(A188)):INDEX(A:A,ROW(A188)+10),0))</f>
        <v>42824</v>
      </c>
      <c r="E188" s="13">
        <f>INDEX(C:C,MATCH(D188,C:C,0)+MATCH(1,INDEX(A:A,MATCH(D188+1,C:C,0)):INDEX(A:A,MATCH(D188+1,C:C,0)+10),0))</f>
        <v>42825</v>
      </c>
      <c r="F188" s="13">
        <f>INDEX(C:C,MATCH(E188,C:C,0)+MATCH(1,INDEX(A:A,MATCH(E188+1,C:C,0)):INDEX(A:A,MATCH(E188+1,C:C,0)+10),0))</f>
        <v>42828</v>
      </c>
      <c r="G188" s="13">
        <f>INDEX(C:C,MATCH(F188,C:C,0)+MATCH(1,INDEX(A:A,MATCH(F188+1,C:C,0)):INDEX(A:A,MATCH(F188+1,C:C,0)+10),0))</f>
        <v>42829</v>
      </c>
    </row>
    <row r="189" spans="1:7" x14ac:dyDescent="0.25">
      <c r="A189">
        <v>1</v>
      </c>
      <c r="B189">
        <v>20170331</v>
      </c>
      <c r="C189" s="130">
        <v>42825</v>
      </c>
      <c r="D189" s="13">
        <f>INDEX(C:C,ROW(A188)+MATCH(1,INDEX(A:A,ROW(A189)):INDEX(A:A,ROW(A189)+10),0))</f>
        <v>42825</v>
      </c>
      <c r="E189" s="13">
        <f>INDEX(C:C,MATCH(D189,C:C,0)+MATCH(1,INDEX(A:A,MATCH(D189+1,C:C,0)):INDEX(A:A,MATCH(D189+1,C:C,0)+10),0))</f>
        <v>42828</v>
      </c>
      <c r="F189" s="13">
        <f>INDEX(C:C,MATCH(E189,C:C,0)+MATCH(1,INDEX(A:A,MATCH(E189+1,C:C,0)):INDEX(A:A,MATCH(E189+1,C:C,0)+10),0))</f>
        <v>42829</v>
      </c>
      <c r="G189" s="13">
        <f>INDEX(C:C,MATCH(F189,C:C,0)+MATCH(1,INDEX(A:A,MATCH(F189+1,C:C,0)):INDEX(A:A,MATCH(F189+1,C:C,0)+10),0))</f>
        <v>42830</v>
      </c>
    </row>
    <row r="190" spans="1:7" x14ac:dyDescent="0.25">
      <c r="A190">
        <v>0</v>
      </c>
      <c r="B190">
        <v>20170401</v>
      </c>
      <c r="C190" s="130">
        <v>42826</v>
      </c>
      <c r="D190" s="13">
        <f>INDEX(C:C,ROW(A189)+MATCH(1,INDEX(A:A,ROW(A190)):INDEX(A:A,ROW(A190)+10),0))</f>
        <v>42828</v>
      </c>
      <c r="E190" s="13">
        <f>INDEX(C:C,MATCH(D190,C:C,0)+MATCH(1,INDEX(A:A,MATCH(D190+1,C:C,0)):INDEX(A:A,MATCH(D190+1,C:C,0)+10),0))</f>
        <v>42829</v>
      </c>
      <c r="F190" s="13">
        <f>INDEX(C:C,MATCH(E190,C:C,0)+MATCH(1,INDEX(A:A,MATCH(E190+1,C:C,0)):INDEX(A:A,MATCH(E190+1,C:C,0)+10),0))</f>
        <v>42830</v>
      </c>
      <c r="G190" s="13">
        <f>INDEX(C:C,MATCH(F190,C:C,0)+MATCH(1,INDEX(A:A,MATCH(F190+1,C:C,0)):INDEX(A:A,MATCH(F190+1,C:C,0)+10),0))</f>
        <v>42831</v>
      </c>
    </row>
    <row r="191" spans="1:7" x14ac:dyDescent="0.25">
      <c r="A191">
        <v>0</v>
      </c>
      <c r="B191">
        <v>20170402</v>
      </c>
      <c r="C191" s="130">
        <v>42827</v>
      </c>
      <c r="D191" s="13">
        <f>INDEX(C:C,ROW(A190)+MATCH(1,INDEX(A:A,ROW(A191)):INDEX(A:A,ROW(A191)+10),0))</f>
        <v>42828</v>
      </c>
      <c r="E191" s="13">
        <f>INDEX(C:C,MATCH(D191,C:C,0)+MATCH(1,INDEX(A:A,MATCH(D191+1,C:C,0)):INDEX(A:A,MATCH(D191+1,C:C,0)+10),0))</f>
        <v>42829</v>
      </c>
      <c r="F191" s="13">
        <f>INDEX(C:C,MATCH(E191,C:C,0)+MATCH(1,INDEX(A:A,MATCH(E191+1,C:C,0)):INDEX(A:A,MATCH(E191+1,C:C,0)+10),0))</f>
        <v>42830</v>
      </c>
      <c r="G191" s="13">
        <f>INDEX(C:C,MATCH(F191,C:C,0)+MATCH(1,INDEX(A:A,MATCH(F191+1,C:C,0)):INDEX(A:A,MATCH(F191+1,C:C,0)+10),0))</f>
        <v>42831</v>
      </c>
    </row>
    <row r="192" spans="1:7" x14ac:dyDescent="0.25">
      <c r="A192">
        <v>1</v>
      </c>
      <c r="B192">
        <v>20170403</v>
      </c>
      <c r="C192" s="130">
        <v>42828</v>
      </c>
      <c r="D192" s="13">
        <f>INDEX(C:C,ROW(A191)+MATCH(1,INDEX(A:A,ROW(A192)):INDEX(A:A,ROW(A192)+10),0))</f>
        <v>42828</v>
      </c>
      <c r="E192" s="13">
        <f>INDEX(C:C,MATCH(D192,C:C,0)+MATCH(1,INDEX(A:A,MATCH(D192+1,C:C,0)):INDEX(A:A,MATCH(D192+1,C:C,0)+10),0))</f>
        <v>42829</v>
      </c>
      <c r="F192" s="13">
        <f>INDEX(C:C,MATCH(E192,C:C,0)+MATCH(1,INDEX(A:A,MATCH(E192+1,C:C,0)):INDEX(A:A,MATCH(E192+1,C:C,0)+10),0))</f>
        <v>42830</v>
      </c>
      <c r="G192" s="13">
        <f>INDEX(C:C,MATCH(F192,C:C,0)+MATCH(1,INDEX(A:A,MATCH(F192+1,C:C,0)):INDEX(A:A,MATCH(F192+1,C:C,0)+10),0))</f>
        <v>42831</v>
      </c>
    </row>
    <row r="193" spans="1:7" x14ac:dyDescent="0.25">
      <c r="A193">
        <v>1</v>
      </c>
      <c r="B193">
        <v>20170404</v>
      </c>
      <c r="C193" s="130">
        <v>42829</v>
      </c>
      <c r="D193" s="13">
        <f>INDEX(C:C,ROW(A192)+MATCH(1,INDEX(A:A,ROW(A193)):INDEX(A:A,ROW(A193)+10),0))</f>
        <v>42829</v>
      </c>
      <c r="E193" s="13">
        <f>INDEX(C:C,MATCH(D193,C:C,0)+MATCH(1,INDEX(A:A,MATCH(D193+1,C:C,0)):INDEX(A:A,MATCH(D193+1,C:C,0)+10),0))</f>
        <v>42830</v>
      </c>
      <c r="F193" s="13">
        <f>INDEX(C:C,MATCH(E193,C:C,0)+MATCH(1,INDEX(A:A,MATCH(E193+1,C:C,0)):INDEX(A:A,MATCH(E193+1,C:C,0)+10),0))</f>
        <v>42831</v>
      </c>
      <c r="G193" s="13">
        <f>INDEX(C:C,MATCH(F193,C:C,0)+MATCH(1,INDEX(A:A,MATCH(F193+1,C:C,0)):INDEX(A:A,MATCH(F193+1,C:C,0)+10),0))</f>
        <v>42832</v>
      </c>
    </row>
    <row r="194" spans="1:7" x14ac:dyDescent="0.25">
      <c r="A194">
        <v>1</v>
      </c>
      <c r="B194">
        <v>20170405</v>
      </c>
      <c r="C194" s="130">
        <v>42830</v>
      </c>
      <c r="D194" s="13">
        <f>INDEX(C:C,ROW(A193)+MATCH(1,INDEX(A:A,ROW(A194)):INDEX(A:A,ROW(A194)+10),0))</f>
        <v>42830</v>
      </c>
      <c r="E194" s="13">
        <f>INDEX(C:C,MATCH(D194,C:C,0)+MATCH(1,INDEX(A:A,MATCH(D194+1,C:C,0)):INDEX(A:A,MATCH(D194+1,C:C,0)+10),0))</f>
        <v>42831</v>
      </c>
      <c r="F194" s="13">
        <f>INDEX(C:C,MATCH(E194,C:C,0)+MATCH(1,INDEX(A:A,MATCH(E194+1,C:C,0)):INDEX(A:A,MATCH(E194+1,C:C,0)+10),0))</f>
        <v>42832</v>
      </c>
      <c r="G194" s="13">
        <f>INDEX(C:C,MATCH(F194,C:C,0)+MATCH(1,INDEX(A:A,MATCH(F194+1,C:C,0)):INDEX(A:A,MATCH(F194+1,C:C,0)+10),0))</f>
        <v>42835</v>
      </c>
    </row>
    <row r="195" spans="1:7" x14ac:dyDescent="0.25">
      <c r="A195">
        <v>1</v>
      </c>
      <c r="B195">
        <v>20170406</v>
      </c>
      <c r="C195" s="130">
        <v>42831</v>
      </c>
      <c r="D195" s="13">
        <f>INDEX(C:C,ROW(A194)+MATCH(1,INDEX(A:A,ROW(A195)):INDEX(A:A,ROW(A195)+10),0))</f>
        <v>42831</v>
      </c>
      <c r="E195" s="13">
        <f>INDEX(C:C,MATCH(D195,C:C,0)+MATCH(1,INDEX(A:A,MATCH(D195+1,C:C,0)):INDEX(A:A,MATCH(D195+1,C:C,0)+10),0))</f>
        <v>42832</v>
      </c>
      <c r="F195" s="13">
        <f>INDEX(C:C,MATCH(E195,C:C,0)+MATCH(1,INDEX(A:A,MATCH(E195+1,C:C,0)):INDEX(A:A,MATCH(E195+1,C:C,0)+10),0))</f>
        <v>42835</v>
      </c>
      <c r="G195" s="13">
        <f>INDEX(C:C,MATCH(F195,C:C,0)+MATCH(1,INDEX(A:A,MATCH(F195+1,C:C,0)):INDEX(A:A,MATCH(F195+1,C:C,0)+10),0))</f>
        <v>42836</v>
      </c>
    </row>
    <row r="196" spans="1:7" x14ac:dyDescent="0.25">
      <c r="A196">
        <v>1</v>
      </c>
      <c r="B196">
        <v>20170407</v>
      </c>
      <c r="C196" s="130">
        <v>42832</v>
      </c>
      <c r="D196" s="13">
        <f>INDEX(C:C,ROW(A195)+MATCH(1,INDEX(A:A,ROW(A196)):INDEX(A:A,ROW(A196)+10),0))</f>
        <v>42832</v>
      </c>
      <c r="E196" s="13">
        <f>INDEX(C:C,MATCH(D196,C:C,0)+MATCH(1,INDEX(A:A,MATCH(D196+1,C:C,0)):INDEX(A:A,MATCH(D196+1,C:C,0)+10),0))</f>
        <v>42835</v>
      </c>
      <c r="F196" s="13">
        <f>INDEX(C:C,MATCH(E196,C:C,0)+MATCH(1,INDEX(A:A,MATCH(E196+1,C:C,0)):INDEX(A:A,MATCH(E196+1,C:C,0)+10),0))</f>
        <v>42836</v>
      </c>
      <c r="G196" s="13">
        <f>INDEX(C:C,MATCH(F196,C:C,0)+MATCH(1,INDEX(A:A,MATCH(F196+1,C:C,0)):INDEX(A:A,MATCH(F196+1,C:C,0)+10),0))</f>
        <v>42837</v>
      </c>
    </row>
    <row r="197" spans="1:7" x14ac:dyDescent="0.25">
      <c r="A197">
        <v>0</v>
      </c>
      <c r="B197">
        <v>20170408</v>
      </c>
      <c r="C197" s="130">
        <v>42833</v>
      </c>
      <c r="D197" s="13">
        <f>INDEX(C:C,ROW(A196)+MATCH(1,INDEX(A:A,ROW(A197)):INDEX(A:A,ROW(A197)+10),0))</f>
        <v>42835</v>
      </c>
      <c r="E197" s="13">
        <f>INDEX(C:C,MATCH(D197,C:C,0)+MATCH(1,INDEX(A:A,MATCH(D197+1,C:C,0)):INDEX(A:A,MATCH(D197+1,C:C,0)+10),0))</f>
        <v>42836</v>
      </c>
      <c r="F197" s="13">
        <f>INDEX(C:C,MATCH(E197,C:C,0)+MATCH(1,INDEX(A:A,MATCH(E197+1,C:C,0)):INDEX(A:A,MATCH(E197+1,C:C,0)+10),0))</f>
        <v>42837</v>
      </c>
      <c r="G197" s="13">
        <f>INDEX(C:C,MATCH(F197,C:C,0)+MATCH(1,INDEX(A:A,MATCH(F197+1,C:C,0)):INDEX(A:A,MATCH(F197+1,C:C,0)+10),0))</f>
        <v>42843</v>
      </c>
    </row>
    <row r="198" spans="1:7" x14ac:dyDescent="0.25">
      <c r="A198">
        <v>0</v>
      </c>
      <c r="B198">
        <v>20170409</v>
      </c>
      <c r="C198" s="130">
        <v>42834</v>
      </c>
      <c r="D198" s="13">
        <f>INDEX(C:C,ROW(A197)+MATCH(1,INDEX(A:A,ROW(A198)):INDEX(A:A,ROW(A198)+10),0))</f>
        <v>42835</v>
      </c>
      <c r="E198" s="13">
        <f>INDEX(C:C,MATCH(D198,C:C,0)+MATCH(1,INDEX(A:A,MATCH(D198+1,C:C,0)):INDEX(A:A,MATCH(D198+1,C:C,0)+10),0))</f>
        <v>42836</v>
      </c>
      <c r="F198" s="13">
        <f>INDEX(C:C,MATCH(E198,C:C,0)+MATCH(1,INDEX(A:A,MATCH(E198+1,C:C,0)):INDEX(A:A,MATCH(E198+1,C:C,0)+10),0))</f>
        <v>42837</v>
      </c>
      <c r="G198" s="13">
        <f>INDEX(C:C,MATCH(F198,C:C,0)+MATCH(1,INDEX(A:A,MATCH(F198+1,C:C,0)):INDEX(A:A,MATCH(F198+1,C:C,0)+10),0))</f>
        <v>42843</v>
      </c>
    </row>
    <row r="199" spans="1:7" x14ac:dyDescent="0.25">
      <c r="A199">
        <v>1</v>
      </c>
      <c r="B199">
        <v>20170410</v>
      </c>
      <c r="C199" s="130">
        <v>42835</v>
      </c>
      <c r="D199" s="13">
        <f>INDEX(C:C,ROW(A198)+MATCH(1,INDEX(A:A,ROW(A199)):INDEX(A:A,ROW(A199)+10),0))</f>
        <v>42835</v>
      </c>
      <c r="E199" s="13">
        <f>INDEX(C:C,MATCH(D199,C:C,0)+MATCH(1,INDEX(A:A,MATCH(D199+1,C:C,0)):INDEX(A:A,MATCH(D199+1,C:C,0)+10),0))</f>
        <v>42836</v>
      </c>
      <c r="F199" s="13">
        <f>INDEX(C:C,MATCH(E199,C:C,0)+MATCH(1,INDEX(A:A,MATCH(E199+1,C:C,0)):INDEX(A:A,MATCH(E199+1,C:C,0)+10),0))</f>
        <v>42837</v>
      </c>
      <c r="G199" s="13">
        <f>INDEX(C:C,MATCH(F199,C:C,0)+MATCH(1,INDEX(A:A,MATCH(F199+1,C:C,0)):INDEX(A:A,MATCH(F199+1,C:C,0)+10),0))</f>
        <v>42843</v>
      </c>
    </row>
    <row r="200" spans="1:7" x14ac:dyDescent="0.25">
      <c r="A200">
        <v>1</v>
      </c>
      <c r="B200">
        <v>20170411</v>
      </c>
      <c r="C200" s="130">
        <v>42836</v>
      </c>
      <c r="D200" s="13">
        <f>INDEX(C:C,ROW(A199)+MATCH(1,INDEX(A:A,ROW(A200)):INDEX(A:A,ROW(A200)+10),0))</f>
        <v>42836</v>
      </c>
      <c r="E200" s="13">
        <f>INDEX(C:C,MATCH(D200,C:C,0)+MATCH(1,INDEX(A:A,MATCH(D200+1,C:C,0)):INDEX(A:A,MATCH(D200+1,C:C,0)+10),0))</f>
        <v>42837</v>
      </c>
      <c r="F200" s="13">
        <f>INDEX(C:C,MATCH(E200,C:C,0)+MATCH(1,INDEX(A:A,MATCH(E200+1,C:C,0)):INDEX(A:A,MATCH(E200+1,C:C,0)+10),0))</f>
        <v>42843</v>
      </c>
      <c r="G200" s="13">
        <f>INDEX(C:C,MATCH(F200,C:C,0)+MATCH(1,INDEX(A:A,MATCH(F200+1,C:C,0)):INDEX(A:A,MATCH(F200+1,C:C,0)+10),0))</f>
        <v>42844</v>
      </c>
    </row>
    <row r="201" spans="1:7" x14ac:dyDescent="0.25">
      <c r="A201">
        <v>1</v>
      </c>
      <c r="B201">
        <v>20170412</v>
      </c>
      <c r="C201" s="130">
        <v>42837</v>
      </c>
      <c r="D201" s="13">
        <f>INDEX(C:C,ROW(A200)+MATCH(1,INDEX(A:A,ROW(A201)):INDEX(A:A,ROW(A201)+10),0))</f>
        <v>42837</v>
      </c>
      <c r="E201" s="13">
        <f>INDEX(C:C,MATCH(D201,C:C,0)+MATCH(1,INDEX(A:A,MATCH(D201+1,C:C,0)):INDEX(A:A,MATCH(D201+1,C:C,0)+10),0))</f>
        <v>42843</v>
      </c>
      <c r="F201" s="13">
        <f>INDEX(C:C,MATCH(E201,C:C,0)+MATCH(1,INDEX(A:A,MATCH(E201+1,C:C,0)):INDEX(A:A,MATCH(E201+1,C:C,0)+10),0))</f>
        <v>42844</v>
      </c>
      <c r="G201" s="13">
        <f>INDEX(C:C,MATCH(F201,C:C,0)+MATCH(1,INDEX(A:A,MATCH(F201+1,C:C,0)):INDEX(A:A,MATCH(F201+1,C:C,0)+10),0))</f>
        <v>42845</v>
      </c>
    </row>
    <row r="202" spans="1:7" x14ac:dyDescent="0.25">
      <c r="A202">
        <v>0</v>
      </c>
      <c r="B202">
        <v>20170413</v>
      </c>
      <c r="C202" s="130">
        <v>42838</v>
      </c>
      <c r="D202" s="13">
        <f>INDEX(C:C,ROW(A201)+MATCH(1,INDEX(A:A,ROW(A202)):INDEX(A:A,ROW(A202)+10),0))</f>
        <v>42843</v>
      </c>
      <c r="E202" s="13">
        <f>INDEX(C:C,MATCH(D202,C:C,0)+MATCH(1,INDEX(A:A,MATCH(D202+1,C:C,0)):INDEX(A:A,MATCH(D202+1,C:C,0)+10),0))</f>
        <v>42844</v>
      </c>
      <c r="F202" s="13">
        <f>INDEX(C:C,MATCH(E202,C:C,0)+MATCH(1,INDEX(A:A,MATCH(E202+1,C:C,0)):INDEX(A:A,MATCH(E202+1,C:C,0)+10),0))</f>
        <v>42845</v>
      </c>
      <c r="G202" s="13">
        <f>INDEX(C:C,MATCH(F202,C:C,0)+MATCH(1,INDEX(A:A,MATCH(F202+1,C:C,0)):INDEX(A:A,MATCH(F202+1,C:C,0)+10),0))</f>
        <v>42846</v>
      </c>
    </row>
    <row r="203" spans="1:7" x14ac:dyDescent="0.25">
      <c r="A203">
        <v>0</v>
      </c>
      <c r="B203">
        <v>20170414</v>
      </c>
      <c r="C203" s="130">
        <v>42839</v>
      </c>
      <c r="D203" s="13">
        <f>INDEX(C:C,ROW(A202)+MATCH(1,INDEX(A:A,ROW(A203)):INDEX(A:A,ROW(A203)+10),0))</f>
        <v>42843</v>
      </c>
      <c r="E203" s="13">
        <f>INDEX(C:C,MATCH(D203,C:C,0)+MATCH(1,INDEX(A:A,MATCH(D203+1,C:C,0)):INDEX(A:A,MATCH(D203+1,C:C,0)+10),0))</f>
        <v>42844</v>
      </c>
      <c r="F203" s="13">
        <f>INDEX(C:C,MATCH(E203,C:C,0)+MATCH(1,INDEX(A:A,MATCH(E203+1,C:C,0)):INDEX(A:A,MATCH(E203+1,C:C,0)+10),0))</f>
        <v>42845</v>
      </c>
      <c r="G203" s="13">
        <f>INDEX(C:C,MATCH(F203,C:C,0)+MATCH(1,INDEX(A:A,MATCH(F203+1,C:C,0)):INDEX(A:A,MATCH(F203+1,C:C,0)+10),0))</f>
        <v>42846</v>
      </c>
    </row>
    <row r="204" spans="1:7" x14ac:dyDescent="0.25">
      <c r="A204">
        <v>0</v>
      </c>
      <c r="B204">
        <v>20170415</v>
      </c>
      <c r="C204" s="130">
        <v>42840</v>
      </c>
      <c r="D204" s="13">
        <f>INDEX(C:C,ROW(A203)+MATCH(1,INDEX(A:A,ROW(A204)):INDEX(A:A,ROW(A204)+10),0))</f>
        <v>42843</v>
      </c>
      <c r="E204" s="13">
        <f>INDEX(C:C,MATCH(D204,C:C,0)+MATCH(1,INDEX(A:A,MATCH(D204+1,C:C,0)):INDEX(A:A,MATCH(D204+1,C:C,0)+10),0))</f>
        <v>42844</v>
      </c>
      <c r="F204" s="13">
        <f>INDEX(C:C,MATCH(E204,C:C,0)+MATCH(1,INDEX(A:A,MATCH(E204+1,C:C,0)):INDEX(A:A,MATCH(E204+1,C:C,0)+10),0))</f>
        <v>42845</v>
      </c>
      <c r="G204" s="13">
        <f>INDEX(C:C,MATCH(F204,C:C,0)+MATCH(1,INDEX(A:A,MATCH(F204+1,C:C,0)):INDEX(A:A,MATCH(F204+1,C:C,0)+10),0))</f>
        <v>42846</v>
      </c>
    </row>
    <row r="205" spans="1:7" x14ac:dyDescent="0.25">
      <c r="A205">
        <v>0</v>
      </c>
      <c r="B205">
        <v>20170416</v>
      </c>
      <c r="C205" s="130">
        <v>42841</v>
      </c>
      <c r="D205" s="13">
        <f>INDEX(C:C,ROW(A204)+MATCH(1,INDEX(A:A,ROW(A205)):INDEX(A:A,ROW(A205)+10),0))</f>
        <v>42843</v>
      </c>
      <c r="E205" s="13">
        <f>INDEX(C:C,MATCH(D205,C:C,0)+MATCH(1,INDEX(A:A,MATCH(D205+1,C:C,0)):INDEX(A:A,MATCH(D205+1,C:C,0)+10),0))</f>
        <v>42844</v>
      </c>
      <c r="F205" s="13">
        <f>INDEX(C:C,MATCH(E205,C:C,0)+MATCH(1,INDEX(A:A,MATCH(E205+1,C:C,0)):INDEX(A:A,MATCH(E205+1,C:C,0)+10),0))</f>
        <v>42845</v>
      </c>
      <c r="G205" s="13">
        <f>INDEX(C:C,MATCH(F205,C:C,0)+MATCH(1,INDEX(A:A,MATCH(F205+1,C:C,0)):INDEX(A:A,MATCH(F205+1,C:C,0)+10),0))</f>
        <v>42846</v>
      </c>
    </row>
    <row r="206" spans="1:7" x14ac:dyDescent="0.25">
      <c r="A206">
        <v>0</v>
      </c>
      <c r="B206">
        <v>20170417</v>
      </c>
      <c r="C206" s="130">
        <v>42842</v>
      </c>
      <c r="D206" s="13">
        <f>INDEX(C:C,ROW(A205)+MATCH(1,INDEX(A:A,ROW(A206)):INDEX(A:A,ROW(A206)+10),0))</f>
        <v>42843</v>
      </c>
      <c r="E206" s="13">
        <f>INDEX(C:C,MATCH(D206,C:C,0)+MATCH(1,INDEX(A:A,MATCH(D206+1,C:C,0)):INDEX(A:A,MATCH(D206+1,C:C,0)+10),0))</f>
        <v>42844</v>
      </c>
      <c r="F206" s="13">
        <f>INDEX(C:C,MATCH(E206,C:C,0)+MATCH(1,INDEX(A:A,MATCH(E206+1,C:C,0)):INDEX(A:A,MATCH(E206+1,C:C,0)+10),0))</f>
        <v>42845</v>
      </c>
      <c r="G206" s="13">
        <f>INDEX(C:C,MATCH(F206,C:C,0)+MATCH(1,INDEX(A:A,MATCH(F206+1,C:C,0)):INDEX(A:A,MATCH(F206+1,C:C,0)+10),0))</f>
        <v>42846</v>
      </c>
    </row>
    <row r="207" spans="1:7" x14ac:dyDescent="0.25">
      <c r="A207">
        <v>1</v>
      </c>
      <c r="B207">
        <v>20170418</v>
      </c>
      <c r="C207" s="130">
        <v>42843</v>
      </c>
      <c r="D207" s="13">
        <f>INDEX(C:C,ROW(A206)+MATCH(1,INDEX(A:A,ROW(A207)):INDEX(A:A,ROW(A207)+10),0))</f>
        <v>42843</v>
      </c>
      <c r="E207" s="13">
        <f>INDEX(C:C,MATCH(D207,C:C,0)+MATCH(1,INDEX(A:A,MATCH(D207+1,C:C,0)):INDEX(A:A,MATCH(D207+1,C:C,0)+10),0))</f>
        <v>42844</v>
      </c>
      <c r="F207" s="13">
        <f>INDEX(C:C,MATCH(E207,C:C,0)+MATCH(1,INDEX(A:A,MATCH(E207+1,C:C,0)):INDEX(A:A,MATCH(E207+1,C:C,0)+10),0))</f>
        <v>42845</v>
      </c>
      <c r="G207" s="13">
        <f>INDEX(C:C,MATCH(F207,C:C,0)+MATCH(1,INDEX(A:A,MATCH(F207+1,C:C,0)):INDEX(A:A,MATCH(F207+1,C:C,0)+10),0))</f>
        <v>42846</v>
      </c>
    </row>
    <row r="208" spans="1:7" x14ac:dyDescent="0.25">
      <c r="A208">
        <v>1</v>
      </c>
      <c r="B208">
        <v>20170419</v>
      </c>
      <c r="C208" s="130">
        <v>42844</v>
      </c>
      <c r="D208" s="13">
        <f>INDEX(C:C,ROW(A207)+MATCH(1,INDEX(A:A,ROW(A208)):INDEX(A:A,ROW(A208)+10),0))</f>
        <v>42844</v>
      </c>
      <c r="E208" s="13">
        <f>INDEX(C:C,MATCH(D208,C:C,0)+MATCH(1,INDEX(A:A,MATCH(D208+1,C:C,0)):INDEX(A:A,MATCH(D208+1,C:C,0)+10),0))</f>
        <v>42845</v>
      </c>
      <c r="F208" s="13">
        <f>INDEX(C:C,MATCH(E208,C:C,0)+MATCH(1,INDEX(A:A,MATCH(E208+1,C:C,0)):INDEX(A:A,MATCH(E208+1,C:C,0)+10),0))</f>
        <v>42846</v>
      </c>
      <c r="G208" s="13">
        <f>INDEX(C:C,MATCH(F208,C:C,0)+MATCH(1,INDEX(A:A,MATCH(F208+1,C:C,0)):INDEX(A:A,MATCH(F208+1,C:C,0)+10),0))</f>
        <v>42849</v>
      </c>
    </row>
    <row r="209" spans="1:7" x14ac:dyDescent="0.25">
      <c r="A209">
        <v>1</v>
      </c>
      <c r="B209">
        <v>20170420</v>
      </c>
      <c r="C209" s="130">
        <v>42845</v>
      </c>
      <c r="D209" s="13">
        <f>INDEX(C:C,ROW(A208)+MATCH(1,INDEX(A:A,ROW(A209)):INDEX(A:A,ROW(A209)+10),0))</f>
        <v>42845</v>
      </c>
      <c r="E209" s="13">
        <f>INDEX(C:C,MATCH(D209,C:C,0)+MATCH(1,INDEX(A:A,MATCH(D209+1,C:C,0)):INDEX(A:A,MATCH(D209+1,C:C,0)+10),0))</f>
        <v>42846</v>
      </c>
      <c r="F209" s="13">
        <f>INDEX(C:C,MATCH(E209,C:C,0)+MATCH(1,INDEX(A:A,MATCH(E209+1,C:C,0)):INDEX(A:A,MATCH(E209+1,C:C,0)+10),0))</f>
        <v>42849</v>
      </c>
      <c r="G209" s="13">
        <f>INDEX(C:C,MATCH(F209,C:C,0)+MATCH(1,INDEX(A:A,MATCH(F209+1,C:C,0)):INDEX(A:A,MATCH(F209+1,C:C,0)+10),0))</f>
        <v>42850</v>
      </c>
    </row>
    <row r="210" spans="1:7" x14ac:dyDescent="0.25">
      <c r="A210">
        <v>1</v>
      </c>
      <c r="B210">
        <v>20170421</v>
      </c>
      <c r="C210" s="130">
        <v>42846</v>
      </c>
      <c r="D210" s="13">
        <f>INDEX(C:C,ROW(A209)+MATCH(1,INDEX(A:A,ROW(A210)):INDEX(A:A,ROW(A210)+10),0))</f>
        <v>42846</v>
      </c>
      <c r="E210" s="13">
        <f>INDEX(C:C,MATCH(D210,C:C,0)+MATCH(1,INDEX(A:A,MATCH(D210+1,C:C,0)):INDEX(A:A,MATCH(D210+1,C:C,0)+10),0))</f>
        <v>42849</v>
      </c>
      <c r="F210" s="13">
        <f>INDEX(C:C,MATCH(E210,C:C,0)+MATCH(1,INDEX(A:A,MATCH(E210+1,C:C,0)):INDEX(A:A,MATCH(E210+1,C:C,0)+10),0))</f>
        <v>42850</v>
      </c>
      <c r="G210" s="13">
        <f>INDEX(C:C,MATCH(F210,C:C,0)+MATCH(1,INDEX(A:A,MATCH(F210+1,C:C,0)):INDEX(A:A,MATCH(F210+1,C:C,0)+10),0))</f>
        <v>42851</v>
      </c>
    </row>
    <row r="211" spans="1:7" x14ac:dyDescent="0.25">
      <c r="A211">
        <v>0</v>
      </c>
      <c r="B211">
        <v>20170422</v>
      </c>
      <c r="C211" s="130">
        <v>42847</v>
      </c>
      <c r="D211" s="13">
        <f>INDEX(C:C,ROW(A210)+MATCH(1,INDEX(A:A,ROW(A211)):INDEX(A:A,ROW(A211)+10),0))</f>
        <v>42849</v>
      </c>
      <c r="E211" s="13">
        <f>INDEX(C:C,MATCH(D211,C:C,0)+MATCH(1,INDEX(A:A,MATCH(D211+1,C:C,0)):INDEX(A:A,MATCH(D211+1,C:C,0)+10),0))</f>
        <v>42850</v>
      </c>
      <c r="F211" s="13">
        <f>INDEX(C:C,MATCH(E211,C:C,0)+MATCH(1,INDEX(A:A,MATCH(E211+1,C:C,0)):INDEX(A:A,MATCH(E211+1,C:C,0)+10),0))</f>
        <v>42851</v>
      </c>
      <c r="G211" s="13">
        <f>INDEX(C:C,MATCH(F211,C:C,0)+MATCH(1,INDEX(A:A,MATCH(F211+1,C:C,0)):INDEX(A:A,MATCH(F211+1,C:C,0)+10),0))</f>
        <v>42852</v>
      </c>
    </row>
    <row r="212" spans="1:7" x14ac:dyDescent="0.25">
      <c r="A212">
        <v>0</v>
      </c>
      <c r="B212">
        <v>20170423</v>
      </c>
      <c r="C212" s="130">
        <v>42848</v>
      </c>
      <c r="D212" s="13">
        <f>INDEX(C:C,ROW(A211)+MATCH(1,INDEX(A:A,ROW(A212)):INDEX(A:A,ROW(A212)+10),0))</f>
        <v>42849</v>
      </c>
      <c r="E212" s="13">
        <f>INDEX(C:C,MATCH(D212,C:C,0)+MATCH(1,INDEX(A:A,MATCH(D212+1,C:C,0)):INDEX(A:A,MATCH(D212+1,C:C,0)+10),0))</f>
        <v>42850</v>
      </c>
      <c r="F212" s="13">
        <f>INDEX(C:C,MATCH(E212,C:C,0)+MATCH(1,INDEX(A:A,MATCH(E212+1,C:C,0)):INDEX(A:A,MATCH(E212+1,C:C,0)+10),0))</f>
        <v>42851</v>
      </c>
      <c r="G212" s="13">
        <f>INDEX(C:C,MATCH(F212,C:C,0)+MATCH(1,INDEX(A:A,MATCH(F212+1,C:C,0)):INDEX(A:A,MATCH(F212+1,C:C,0)+10),0))</f>
        <v>42852</v>
      </c>
    </row>
    <row r="213" spans="1:7" x14ac:dyDescent="0.25">
      <c r="A213">
        <v>1</v>
      </c>
      <c r="B213">
        <v>20170424</v>
      </c>
      <c r="C213" s="130">
        <v>42849</v>
      </c>
      <c r="D213" s="13">
        <f>INDEX(C:C,ROW(A212)+MATCH(1,INDEX(A:A,ROW(A213)):INDEX(A:A,ROW(A213)+10),0))</f>
        <v>42849</v>
      </c>
      <c r="E213" s="13">
        <f>INDEX(C:C,MATCH(D213,C:C,0)+MATCH(1,INDEX(A:A,MATCH(D213+1,C:C,0)):INDEX(A:A,MATCH(D213+1,C:C,0)+10),0))</f>
        <v>42850</v>
      </c>
      <c r="F213" s="13">
        <f>INDEX(C:C,MATCH(E213,C:C,0)+MATCH(1,INDEX(A:A,MATCH(E213+1,C:C,0)):INDEX(A:A,MATCH(E213+1,C:C,0)+10),0))</f>
        <v>42851</v>
      </c>
      <c r="G213" s="13">
        <f>INDEX(C:C,MATCH(F213,C:C,0)+MATCH(1,INDEX(A:A,MATCH(F213+1,C:C,0)):INDEX(A:A,MATCH(F213+1,C:C,0)+10),0))</f>
        <v>42852</v>
      </c>
    </row>
    <row r="214" spans="1:7" x14ac:dyDescent="0.25">
      <c r="A214">
        <v>1</v>
      </c>
      <c r="B214">
        <v>20170425</v>
      </c>
      <c r="C214" s="130">
        <v>42850</v>
      </c>
      <c r="D214" s="13">
        <f>INDEX(C:C,ROW(A213)+MATCH(1,INDEX(A:A,ROW(A214)):INDEX(A:A,ROW(A214)+10),0))</f>
        <v>42850</v>
      </c>
      <c r="E214" s="13">
        <f>INDEX(C:C,MATCH(D214,C:C,0)+MATCH(1,INDEX(A:A,MATCH(D214+1,C:C,0)):INDEX(A:A,MATCH(D214+1,C:C,0)+10),0))</f>
        <v>42851</v>
      </c>
      <c r="F214" s="13">
        <f>INDEX(C:C,MATCH(E214,C:C,0)+MATCH(1,INDEX(A:A,MATCH(E214+1,C:C,0)):INDEX(A:A,MATCH(E214+1,C:C,0)+10),0))</f>
        <v>42852</v>
      </c>
      <c r="G214" s="13">
        <f>INDEX(C:C,MATCH(F214,C:C,0)+MATCH(1,INDEX(A:A,MATCH(F214+1,C:C,0)):INDEX(A:A,MATCH(F214+1,C:C,0)+10),0))</f>
        <v>42853</v>
      </c>
    </row>
    <row r="215" spans="1:7" x14ac:dyDescent="0.25">
      <c r="A215">
        <v>1</v>
      </c>
      <c r="B215">
        <v>20170426</v>
      </c>
      <c r="C215" s="130">
        <v>42851</v>
      </c>
      <c r="D215" s="13">
        <f>INDEX(C:C,ROW(A214)+MATCH(1,INDEX(A:A,ROW(A215)):INDEX(A:A,ROW(A215)+10),0))</f>
        <v>42851</v>
      </c>
      <c r="E215" s="13">
        <f>INDEX(C:C,MATCH(D215,C:C,0)+MATCH(1,INDEX(A:A,MATCH(D215+1,C:C,0)):INDEX(A:A,MATCH(D215+1,C:C,0)+10),0))</f>
        <v>42852</v>
      </c>
      <c r="F215" s="13">
        <f>INDEX(C:C,MATCH(E215,C:C,0)+MATCH(1,INDEX(A:A,MATCH(E215+1,C:C,0)):INDEX(A:A,MATCH(E215+1,C:C,0)+10),0))</f>
        <v>42853</v>
      </c>
      <c r="G215" s="13">
        <f>INDEX(C:C,MATCH(F215,C:C,0)+MATCH(1,INDEX(A:A,MATCH(F215+1,C:C,0)):INDEX(A:A,MATCH(F215+1,C:C,0)+10),0))</f>
        <v>42857</v>
      </c>
    </row>
    <row r="216" spans="1:7" x14ac:dyDescent="0.25">
      <c r="A216">
        <v>1</v>
      </c>
      <c r="B216">
        <v>20170427</v>
      </c>
      <c r="C216" s="130">
        <v>42852</v>
      </c>
      <c r="D216" s="13">
        <f>INDEX(C:C,ROW(A215)+MATCH(1,INDEX(A:A,ROW(A216)):INDEX(A:A,ROW(A216)+10),0))</f>
        <v>42852</v>
      </c>
      <c r="E216" s="13">
        <f>INDEX(C:C,MATCH(D216,C:C,0)+MATCH(1,INDEX(A:A,MATCH(D216+1,C:C,0)):INDEX(A:A,MATCH(D216+1,C:C,0)+10),0))</f>
        <v>42853</v>
      </c>
      <c r="F216" s="13">
        <f>INDEX(C:C,MATCH(E216,C:C,0)+MATCH(1,INDEX(A:A,MATCH(E216+1,C:C,0)):INDEX(A:A,MATCH(E216+1,C:C,0)+10),0))</f>
        <v>42857</v>
      </c>
      <c r="G216" s="13">
        <f>INDEX(C:C,MATCH(F216,C:C,0)+MATCH(1,INDEX(A:A,MATCH(F216+1,C:C,0)):INDEX(A:A,MATCH(F216+1,C:C,0)+10),0))</f>
        <v>42858</v>
      </c>
    </row>
    <row r="217" spans="1:7" x14ac:dyDescent="0.25">
      <c r="A217">
        <v>1</v>
      </c>
      <c r="B217">
        <v>20170428</v>
      </c>
      <c r="C217" s="130">
        <v>42853</v>
      </c>
      <c r="D217" s="13">
        <f>INDEX(C:C,ROW(A216)+MATCH(1,INDEX(A:A,ROW(A217)):INDEX(A:A,ROW(A217)+10),0))</f>
        <v>42853</v>
      </c>
      <c r="E217" s="13">
        <f>INDEX(C:C,MATCH(D217,C:C,0)+MATCH(1,INDEX(A:A,MATCH(D217+1,C:C,0)):INDEX(A:A,MATCH(D217+1,C:C,0)+10),0))</f>
        <v>42857</v>
      </c>
      <c r="F217" s="13">
        <f>INDEX(C:C,MATCH(E217,C:C,0)+MATCH(1,INDEX(A:A,MATCH(E217+1,C:C,0)):INDEX(A:A,MATCH(E217+1,C:C,0)+10),0))</f>
        <v>42858</v>
      </c>
      <c r="G217" s="13">
        <f>INDEX(C:C,MATCH(F217,C:C,0)+MATCH(1,INDEX(A:A,MATCH(F217+1,C:C,0)):INDEX(A:A,MATCH(F217+1,C:C,0)+10),0))</f>
        <v>42859</v>
      </c>
    </row>
    <row r="218" spans="1:7" x14ac:dyDescent="0.25">
      <c r="A218">
        <v>0</v>
      </c>
      <c r="B218">
        <v>20170429</v>
      </c>
      <c r="C218" s="130">
        <v>42854</v>
      </c>
      <c r="D218" s="13">
        <f>INDEX(C:C,ROW(A217)+MATCH(1,INDEX(A:A,ROW(A218)):INDEX(A:A,ROW(A218)+10),0))</f>
        <v>42857</v>
      </c>
      <c r="E218" s="13">
        <f>INDEX(C:C,MATCH(D218,C:C,0)+MATCH(1,INDEX(A:A,MATCH(D218+1,C:C,0)):INDEX(A:A,MATCH(D218+1,C:C,0)+10),0))</f>
        <v>42858</v>
      </c>
      <c r="F218" s="13">
        <f>INDEX(C:C,MATCH(E218,C:C,0)+MATCH(1,INDEX(A:A,MATCH(E218+1,C:C,0)):INDEX(A:A,MATCH(E218+1,C:C,0)+10),0))</f>
        <v>42859</v>
      </c>
      <c r="G218" s="13">
        <f>INDEX(C:C,MATCH(F218,C:C,0)+MATCH(1,INDEX(A:A,MATCH(F218+1,C:C,0)):INDEX(A:A,MATCH(F218+1,C:C,0)+10),0))</f>
        <v>42860</v>
      </c>
    </row>
    <row r="219" spans="1:7" x14ac:dyDescent="0.25">
      <c r="A219">
        <v>0</v>
      </c>
      <c r="B219">
        <v>20170430</v>
      </c>
      <c r="C219" s="130">
        <v>42855</v>
      </c>
      <c r="D219" s="13">
        <f>INDEX(C:C,ROW(A218)+MATCH(1,INDEX(A:A,ROW(A219)):INDEX(A:A,ROW(A219)+10),0))</f>
        <v>42857</v>
      </c>
      <c r="E219" s="13">
        <f>INDEX(C:C,MATCH(D219,C:C,0)+MATCH(1,INDEX(A:A,MATCH(D219+1,C:C,0)):INDEX(A:A,MATCH(D219+1,C:C,0)+10),0))</f>
        <v>42858</v>
      </c>
      <c r="F219" s="13">
        <f>INDEX(C:C,MATCH(E219,C:C,0)+MATCH(1,INDEX(A:A,MATCH(E219+1,C:C,0)):INDEX(A:A,MATCH(E219+1,C:C,0)+10),0))</f>
        <v>42859</v>
      </c>
      <c r="G219" s="13">
        <f>INDEX(C:C,MATCH(F219,C:C,0)+MATCH(1,INDEX(A:A,MATCH(F219+1,C:C,0)):INDEX(A:A,MATCH(F219+1,C:C,0)+10),0))</f>
        <v>42860</v>
      </c>
    </row>
    <row r="220" spans="1:7" x14ac:dyDescent="0.25">
      <c r="A220">
        <v>0</v>
      </c>
      <c r="B220">
        <v>20170501</v>
      </c>
      <c r="C220" s="130">
        <v>42856</v>
      </c>
      <c r="D220" s="13">
        <f>INDEX(C:C,ROW(A219)+MATCH(1,INDEX(A:A,ROW(A220)):INDEX(A:A,ROW(A220)+10),0))</f>
        <v>42857</v>
      </c>
      <c r="E220" s="13">
        <f>INDEX(C:C,MATCH(D220,C:C,0)+MATCH(1,INDEX(A:A,MATCH(D220+1,C:C,0)):INDEX(A:A,MATCH(D220+1,C:C,0)+10),0))</f>
        <v>42858</v>
      </c>
      <c r="F220" s="13">
        <f>INDEX(C:C,MATCH(E220,C:C,0)+MATCH(1,INDEX(A:A,MATCH(E220+1,C:C,0)):INDEX(A:A,MATCH(E220+1,C:C,0)+10),0))</f>
        <v>42859</v>
      </c>
      <c r="G220" s="13">
        <f>INDEX(C:C,MATCH(F220,C:C,0)+MATCH(1,INDEX(A:A,MATCH(F220+1,C:C,0)):INDEX(A:A,MATCH(F220+1,C:C,0)+10),0))</f>
        <v>42860</v>
      </c>
    </row>
    <row r="221" spans="1:7" x14ac:dyDescent="0.25">
      <c r="A221">
        <v>1</v>
      </c>
      <c r="B221">
        <v>20170502</v>
      </c>
      <c r="C221" s="130">
        <v>42857</v>
      </c>
      <c r="D221" s="13">
        <f>INDEX(C:C,ROW(A220)+MATCH(1,INDEX(A:A,ROW(A221)):INDEX(A:A,ROW(A221)+10),0))</f>
        <v>42857</v>
      </c>
      <c r="E221" s="13">
        <f>INDEX(C:C,MATCH(D221,C:C,0)+MATCH(1,INDEX(A:A,MATCH(D221+1,C:C,0)):INDEX(A:A,MATCH(D221+1,C:C,0)+10),0))</f>
        <v>42858</v>
      </c>
      <c r="F221" s="13">
        <f>INDEX(C:C,MATCH(E221,C:C,0)+MATCH(1,INDEX(A:A,MATCH(E221+1,C:C,0)):INDEX(A:A,MATCH(E221+1,C:C,0)+10),0))</f>
        <v>42859</v>
      </c>
      <c r="G221" s="13">
        <f>INDEX(C:C,MATCH(F221,C:C,0)+MATCH(1,INDEX(A:A,MATCH(F221+1,C:C,0)):INDEX(A:A,MATCH(F221+1,C:C,0)+10),0))</f>
        <v>42860</v>
      </c>
    </row>
    <row r="222" spans="1:7" x14ac:dyDescent="0.25">
      <c r="A222">
        <v>1</v>
      </c>
      <c r="B222">
        <v>20170503</v>
      </c>
      <c r="C222" s="130">
        <v>42858</v>
      </c>
      <c r="D222" s="13">
        <f>INDEX(C:C,ROW(A221)+MATCH(1,INDEX(A:A,ROW(A222)):INDEX(A:A,ROW(A222)+10),0))</f>
        <v>42858</v>
      </c>
      <c r="E222" s="13">
        <f>INDEX(C:C,MATCH(D222,C:C,0)+MATCH(1,INDEX(A:A,MATCH(D222+1,C:C,0)):INDEX(A:A,MATCH(D222+1,C:C,0)+10),0))</f>
        <v>42859</v>
      </c>
      <c r="F222" s="13">
        <f>INDEX(C:C,MATCH(E222,C:C,0)+MATCH(1,INDEX(A:A,MATCH(E222+1,C:C,0)):INDEX(A:A,MATCH(E222+1,C:C,0)+10),0))</f>
        <v>42860</v>
      </c>
      <c r="G222" s="13">
        <f>INDEX(C:C,MATCH(F222,C:C,0)+MATCH(1,INDEX(A:A,MATCH(F222+1,C:C,0)):INDEX(A:A,MATCH(F222+1,C:C,0)+10),0))</f>
        <v>42863</v>
      </c>
    </row>
    <row r="223" spans="1:7" x14ac:dyDescent="0.25">
      <c r="A223">
        <v>1</v>
      </c>
      <c r="B223">
        <v>20170504</v>
      </c>
      <c r="C223" s="130">
        <v>42859</v>
      </c>
      <c r="D223" s="13">
        <f>INDEX(C:C,ROW(A222)+MATCH(1,INDEX(A:A,ROW(A223)):INDEX(A:A,ROW(A223)+10),0))</f>
        <v>42859</v>
      </c>
      <c r="E223" s="13">
        <f>INDEX(C:C,MATCH(D223,C:C,0)+MATCH(1,INDEX(A:A,MATCH(D223+1,C:C,0)):INDEX(A:A,MATCH(D223+1,C:C,0)+10),0))</f>
        <v>42860</v>
      </c>
      <c r="F223" s="13">
        <f>INDEX(C:C,MATCH(E223,C:C,0)+MATCH(1,INDEX(A:A,MATCH(E223+1,C:C,0)):INDEX(A:A,MATCH(E223+1,C:C,0)+10),0))</f>
        <v>42863</v>
      </c>
      <c r="G223" s="13">
        <f>INDEX(C:C,MATCH(F223,C:C,0)+MATCH(1,INDEX(A:A,MATCH(F223+1,C:C,0)):INDEX(A:A,MATCH(F223+1,C:C,0)+10),0))</f>
        <v>42864</v>
      </c>
    </row>
    <row r="224" spans="1:7" x14ac:dyDescent="0.25">
      <c r="A224">
        <v>1</v>
      </c>
      <c r="B224">
        <v>20170505</v>
      </c>
      <c r="C224" s="130">
        <v>42860</v>
      </c>
      <c r="D224" s="13">
        <f>INDEX(C:C,ROW(A223)+MATCH(1,INDEX(A:A,ROW(A224)):INDEX(A:A,ROW(A224)+10),0))</f>
        <v>42860</v>
      </c>
      <c r="E224" s="13">
        <f>INDEX(C:C,MATCH(D224,C:C,0)+MATCH(1,INDEX(A:A,MATCH(D224+1,C:C,0)):INDEX(A:A,MATCH(D224+1,C:C,0)+10),0))</f>
        <v>42863</v>
      </c>
      <c r="F224" s="13">
        <f>INDEX(C:C,MATCH(E224,C:C,0)+MATCH(1,INDEX(A:A,MATCH(E224+1,C:C,0)):INDEX(A:A,MATCH(E224+1,C:C,0)+10),0))</f>
        <v>42864</v>
      </c>
      <c r="G224" s="13">
        <f>INDEX(C:C,MATCH(F224,C:C,0)+MATCH(1,INDEX(A:A,MATCH(F224+1,C:C,0)):INDEX(A:A,MATCH(F224+1,C:C,0)+10),0))</f>
        <v>42865</v>
      </c>
    </row>
    <row r="225" spans="1:7" x14ac:dyDescent="0.25">
      <c r="A225">
        <v>0</v>
      </c>
      <c r="B225">
        <v>20170506</v>
      </c>
      <c r="C225" s="130">
        <v>42861</v>
      </c>
      <c r="D225" s="13">
        <f>INDEX(C:C,ROW(A224)+MATCH(1,INDEX(A:A,ROW(A225)):INDEX(A:A,ROW(A225)+10),0))</f>
        <v>42863</v>
      </c>
      <c r="E225" s="13">
        <f>INDEX(C:C,MATCH(D225,C:C,0)+MATCH(1,INDEX(A:A,MATCH(D225+1,C:C,0)):INDEX(A:A,MATCH(D225+1,C:C,0)+10),0))</f>
        <v>42864</v>
      </c>
      <c r="F225" s="13">
        <f>INDEX(C:C,MATCH(E225,C:C,0)+MATCH(1,INDEX(A:A,MATCH(E225+1,C:C,0)):INDEX(A:A,MATCH(E225+1,C:C,0)+10),0))</f>
        <v>42865</v>
      </c>
      <c r="G225" s="13">
        <f>INDEX(C:C,MATCH(F225,C:C,0)+MATCH(1,INDEX(A:A,MATCH(F225+1,C:C,0)):INDEX(A:A,MATCH(F225+1,C:C,0)+10),0))</f>
        <v>42866</v>
      </c>
    </row>
    <row r="226" spans="1:7" x14ac:dyDescent="0.25">
      <c r="A226">
        <v>0</v>
      </c>
      <c r="B226">
        <v>20170507</v>
      </c>
      <c r="C226" s="130">
        <v>42862</v>
      </c>
      <c r="D226" s="13">
        <f>INDEX(C:C,ROW(A225)+MATCH(1,INDEX(A:A,ROW(A226)):INDEX(A:A,ROW(A226)+10),0))</f>
        <v>42863</v>
      </c>
      <c r="E226" s="13">
        <f>INDEX(C:C,MATCH(D226,C:C,0)+MATCH(1,INDEX(A:A,MATCH(D226+1,C:C,0)):INDEX(A:A,MATCH(D226+1,C:C,0)+10),0))</f>
        <v>42864</v>
      </c>
      <c r="F226" s="13">
        <f>INDEX(C:C,MATCH(E226,C:C,0)+MATCH(1,INDEX(A:A,MATCH(E226+1,C:C,0)):INDEX(A:A,MATCH(E226+1,C:C,0)+10),0))</f>
        <v>42865</v>
      </c>
      <c r="G226" s="13">
        <f>INDEX(C:C,MATCH(F226,C:C,0)+MATCH(1,INDEX(A:A,MATCH(F226+1,C:C,0)):INDEX(A:A,MATCH(F226+1,C:C,0)+10),0))</f>
        <v>42866</v>
      </c>
    </row>
    <row r="227" spans="1:7" x14ac:dyDescent="0.25">
      <c r="A227">
        <v>1</v>
      </c>
      <c r="B227">
        <v>20170508</v>
      </c>
      <c r="C227" s="130">
        <v>42863</v>
      </c>
      <c r="D227" s="13">
        <f>INDEX(C:C,ROW(A226)+MATCH(1,INDEX(A:A,ROW(A227)):INDEX(A:A,ROW(A227)+10),0))</f>
        <v>42863</v>
      </c>
      <c r="E227" s="13">
        <f>INDEX(C:C,MATCH(D227,C:C,0)+MATCH(1,INDEX(A:A,MATCH(D227+1,C:C,0)):INDEX(A:A,MATCH(D227+1,C:C,0)+10),0))</f>
        <v>42864</v>
      </c>
      <c r="F227" s="13">
        <f>INDEX(C:C,MATCH(E227,C:C,0)+MATCH(1,INDEX(A:A,MATCH(E227+1,C:C,0)):INDEX(A:A,MATCH(E227+1,C:C,0)+10),0))</f>
        <v>42865</v>
      </c>
      <c r="G227" s="13">
        <f>INDEX(C:C,MATCH(F227,C:C,0)+MATCH(1,INDEX(A:A,MATCH(F227+1,C:C,0)):INDEX(A:A,MATCH(F227+1,C:C,0)+10),0))</f>
        <v>42866</v>
      </c>
    </row>
    <row r="228" spans="1:7" x14ac:dyDescent="0.25">
      <c r="A228">
        <v>1</v>
      </c>
      <c r="B228">
        <v>20170509</v>
      </c>
      <c r="C228" s="130">
        <v>42864</v>
      </c>
      <c r="D228" s="13">
        <f>INDEX(C:C,ROW(A227)+MATCH(1,INDEX(A:A,ROW(A228)):INDEX(A:A,ROW(A228)+10),0))</f>
        <v>42864</v>
      </c>
      <c r="E228" s="13">
        <f>INDEX(C:C,MATCH(D228,C:C,0)+MATCH(1,INDEX(A:A,MATCH(D228+1,C:C,0)):INDEX(A:A,MATCH(D228+1,C:C,0)+10),0))</f>
        <v>42865</v>
      </c>
      <c r="F228" s="13">
        <f>INDEX(C:C,MATCH(E228,C:C,0)+MATCH(1,INDEX(A:A,MATCH(E228+1,C:C,0)):INDEX(A:A,MATCH(E228+1,C:C,0)+10),0))</f>
        <v>42866</v>
      </c>
      <c r="G228" s="13">
        <f>INDEX(C:C,MATCH(F228,C:C,0)+MATCH(1,INDEX(A:A,MATCH(F228+1,C:C,0)):INDEX(A:A,MATCH(F228+1,C:C,0)+10),0))</f>
        <v>42867</v>
      </c>
    </row>
    <row r="229" spans="1:7" x14ac:dyDescent="0.25">
      <c r="A229">
        <v>1</v>
      </c>
      <c r="B229">
        <v>20170510</v>
      </c>
      <c r="C229" s="130">
        <v>42865</v>
      </c>
      <c r="D229" s="13">
        <f>INDEX(C:C,ROW(A228)+MATCH(1,INDEX(A:A,ROW(A229)):INDEX(A:A,ROW(A229)+10),0))</f>
        <v>42865</v>
      </c>
      <c r="E229" s="13">
        <f>INDEX(C:C,MATCH(D229,C:C,0)+MATCH(1,INDEX(A:A,MATCH(D229+1,C:C,0)):INDEX(A:A,MATCH(D229+1,C:C,0)+10),0))</f>
        <v>42866</v>
      </c>
      <c r="F229" s="13">
        <f>INDEX(C:C,MATCH(E229,C:C,0)+MATCH(1,INDEX(A:A,MATCH(E229+1,C:C,0)):INDEX(A:A,MATCH(E229+1,C:C,0)+10),0))</f>
        <v>42867</v>
      </c>
      <c r="G229" s="13">
        <f>INDEX(C:C,MATCH(F229,C:C,0)+MATCH(1,INDEX(A:A,MATCH(F229+1,C:C,0)):INDEX(A:A,MATCH(F229+1,C:C,0)+10),0))</f>
        <v>42870</v>
      </c>
    </row>
    <row r="230" spans="1:7" x14ac:dyDescent="0.25">
      <c r="A230">
        <v>1</v>
      </c>
      <c r="B230">
        <v>20170511</v>
      </c>
      <c r="C230" s="130">
        <v>42866</v>
      </c>
      <c r="D230" s="13">
        <f>INDEX(C:C,ROW(A229)+MATCH(1,INDEX(A:A,ROW(A230)):INDEX(A:A,ROW(A230)+10),0))</f>
        <v>42866</v>
      </c>
      <c r="E230" s="13">
        <f>INDEX(C:C,MATCH(D230,C:C,0)+MATCH(1,INDEX(A:A,MATCH(D230+1,C:C,0)):INDEX(A:A,MATCH(D230+1,C:C,0)+10),0))</f>
        <v>42867</v>
      </c>
      <c r="F230" s="13">
        <f>INDEX(C:C,MATCH(E230,C:C,0)+MATCH(1,INDEX(A:A,MATCH(E230+1,C:C,0)):INDEX(A:A,MATCH(E230+1,C:C,0)+10),0))</f>
        <v>42870</v>
      </c>
      <c r="G230" s="13">
        <f>INDEX(C:C,MATCH(F230,C:C,0)+MATCH(1,INDEX(A:A,MATCH(F230+1,C:C,0)):INDEX(A:A,MATCH(F230+1,C:C,0)+10),0))</f>
        <v>42871</v>
      </c>
    </row>
    <row r="231" spans="1:7" x14ac:dyDescent="0.25">
      <c r="A231">
        <v>1</v>
      </c>
      <c r="B231">
        <v>20170512</v>
      </c>
      <c r="C231" s="130">
        <v>42867</v>
      </c>
      <c r="D231" s="13">
        <f>INDEX(C:C,ROW(A230)+MATCH(1,INDEX(A:A,ROW(A231)):INDEX(A:A,ROW(A231)+10),0))</f>
        <v>42867</v>
      </c>
      <c r="E231" s="13">
        <f>INDEX(C:C,MATCH(D231,C:C,0)+MATCH(1,INDEX(A:A,MATCH(D231+1,C:C,0)):INDEX(A:A,MATCH(D231+1,C:C,0)+10),0))</f>
        <v>42870</v>
      </c>
      <c r="F231" s="13">
        <f>INDEX(C:C,MATCH(E231,C:C,0)+MATCH(1,INDEX(A:A,MATCH(E231+1,C:C,0)):INDEX(A:A,MATCH(E231+1,C:C,0)+10),0))</f>
        <v>42871</v>
      </c>
      <c r="G231" s="13">
        <f>INDEX(C:C,MATCH(F231,C:C,0)+MATCH(1,INDEX(A:A,MATCH(F231+1,C:C,0)):INDEX(A:A,MATCH(F231+1,C:C,0)+10),0))</f>
        <v>42873</v>
      </c>
    </row>
    <row r="232" spans="1:7" x14ac:dyDescent="0.25">
      <c r="A232">
        <v>0</v>
      </c>
      <c r="B232">
        <v>20170513</v>
      </c>
      <c r="C232" s="130">
        <v>42868</v>
      </c>
      <c r="D232" s="13">
        <f>INDEX(C:C,ROW(A231)+MATCH(1,INDEX(A:A,ROW(A232)):INDEX(A:A,ROW(A232)+10),0))</f>
        <v>42870</v>
      </c>
      <c r="E232" s="13">
        <f>INDEX(C:C,MATCH(D232,C:C,0)+MATCH(1,INDEX(A:A,MATCH(D232+1,C:C,0)):INDEX(A:A,MATCH(D232+1,C:C,0)+10),0))</f>
        <v>42871</v>
      </c>
      <c r="F232" s="13">
        <f>INDEX(C:C,MATCH(E232,C:C,0)+MATCH(1,INDEX(A:A,MATCH(E232+1,C:C,0)):INDEX(A:A,MATCH(E232+1,C:C,0)+10),0))</f>
        <v>42873</v>
      </c>
      <c r="G232" s="13">
        <f>INDEX(C:C,MATCH(F232,C:C,0)+MATCH(1,INDEX(A:A,MATCH(F232+1,C:C,0)):INDEX(A:A,MATCH(F232+1,C:C,0)+10),0))</f>
        <v>42874</v>
      </c>
    </row>
    <row r="233" spans="1:7" x14ac:dyDescent="0.25">
      <c r="A233">
        <v>0</v>
      </c>
      <c r="B233">
        <v>20170514</v>
      </c>
      <c r="C233" s="130">
        <v>42869</v>
      </c>
      <c r="D233" s="13">
        <f>INDEX(C:C,ROW(A232)+MATCH(1,INDEX(A:A,ROW(A233)):INDEX(A:A,ROW(A233)+10),0))</f>
        <v>42870</v>
      </c>
      <c r="E233" s="13">
        <f>INDEX(C:C,MATCH(D233,C:C,0)+MATCH(1,INDEX(A:A,MATCH(D233+1,C:C,0)):INDEX(A:A,MATCH(D233+1,C:C,0)+10),0))</f>
        <v>42871</v>
      </c>
      <c r="F233" s="13">
        <f>INDEX(C:C,MATCH(E233,C:C,0)+MATCH(1,INDEX(A:A,MATCH(E233+1,C:C,0)):INDEX(A:A,MATCH(E233+1,C:C,0)+10),0))</f>
        <v>42873</v>
      </c>
      <c r="G233" s="13">
        <f>INDEX(C:C,MATCH(F233,C:C,0)+MATCH(1,INDEX(A:A,MATCH(F233+1,C:C,0)):INDEX(A:A,MATCH(F233+1,C:C,0)+10),0))</f>
        <v>42874</v>
      </c>
    </row>
    <row r="234" spans="1:7" x14ac:dyDescent="0.25">
      <c r="A234">
        <v>1</v>
      </c>
      <c r="B234">
        <v>20170515</v>
      </c>
      <c r="C234" s="130">
        <v>42870</v>
      </c>
      <c r="D234" s="13">
        <f>INDEX(C:C,ROW(A233)+MATCH(1,INDEX(A:A,ROW(A234)):INDEX(A:A,ROW(A234)+10),0))</f>
        <v>42870</v>
      </c>
      <c r="E234" s="13">
        <f>INDEX(C:C,MATCH(D234,C:C,0)+MATCH(1,INDEX(A:A,MATCH(D234+1,C:C,0)):INDEX(A:A,MATCH(D234+1,C:C,0)+10),0))</f>
        <v>42871</v>
      </c>
      <c r="F234" s="13">
        <f>INDEX(C:C,MATCH(E234,C:C,0)+MATCH(1,INDEX(A:A,MATCH(E234+1,C:C,0)):INDEX(A:A,MATCH(E234+1,C:C,0)+10),0))</f>
        <v>42873</v>
      </c>
      <c r="G234" s="13">
        <f>INDEX(C:C,MATCH(F234,C:C,0)+MATCH(1,INDEX(A:A,MATCH(F234+1,C:C,0)):INDEX(A:A,MATCH(F234+1,C:C,0)+10),0))</f>
        <v>42874</v>
      </c>
    </row>
    <row r="235" spans="1:7" x14ac:dyDescent="0.25">
      <c r="A235">
        <v>1</v>
      </c>
      <c r="B235">
        <v>20170516</v>
      </c>
      <c r="C235" s="130">
        <v>42871</v>
      </c>
      <c r="D235" s="13">
        <f>INDEX(C:C,ROW(A234)+MATCH(1,INDEX(A:A,ROW(A235)):INDEX(A:A,ROW(A235)+10),0))</f>
        <v>42871</v>
      </c>
      <c r="E235" s="13">
        <f>INDEX(C:C,MATCH(D235,C:C,0)+MATCH(1,INDEX(A:A,MATCH(D235+1,C:C,0)):INDEX(A:A,MATCH(D235+1,C:C,0)+10),0))</f>
        <v>42873</v>
      </c>
      <c r="F235" s="13">
        <f>INDEX(C:C,MATCH(E235,C:C,0)+MATCH(1,INDEX(A:A,MATCH(E235+1,C:C,0)):INDEX(A:A,MATCH(E235+1,C:C,0)+10),0))</f>
        <v>42874</v>
      </c>
      <c r="G235" s="13">
        <f>INDEX(C:C,MATCH(F235,C:C,0)+MATCH(1,INDEX(A:A,MATCH(F235+1,C:C,0)):INDEX(A:A,MATCH(F235+1,C:C,0)+10),0))</f>
        <v>42877</v>
      </c>
    </row>
    <row r="236" spans="1:7" x14ac:dyDescent="0.25">
      <c r="A236">
        <v>0</v>
      </c>
      <c r="B236">
        <v>20170517</v>
      </c>
      <c r="C236" s="130">
        <v>42872</v>
      </c>
      <c r="D236" s="13">
        <f>INDEX(C:C,ROW(A235)+MATCH(1,INDEX(A:A,ROW(A236)):INDEX(A:A,ROW(A236)+10),0))</f>
        <v>42873</v>
      </c>
      <c r="E236" s="13">
        <f>INDEX(C:C,MATCH(D236,C:C,0)+MATCH(1,INDEX(A:A,MATCH(D236+1,C:C,0)):INDEX(A:A,MATCH(D236+1,C:C,0)+10),0))</f>
        <v>42874</v>
      </c>
      <c r="F236" s="13">
        <f>INDEX(C:C,MATCH(E236,C:C,0)+MATCH(1,INDEX(A:A,MATCH(E236+1,C:C,0)):INDEX(A:A,MATCH(E236+1,C:C,0)+10),0))</f>
        <v>42877</v>
      </c>
      <c r="G236" s="13">
        <f>INDEX(C:C,MATCH(F236,C:C,0)+MATCH(1,INDEX(A:A,MATCH(F236+1,C:C,0)):INDEX(A:A,MATCH(F236+1,C:C,0)+10),0))</f>
        <v>42878</v>
      </c>
    </row>
    <row r="237" spans="1:7" x14ac:dyDescent="0.25">
      <c r="A237">
        <v>1</v>
      </c>
      <c r="B237">
        <v>20170518</v>
      </c>
      <c r="C237" s="130">
        <v>42873</v>
      </c>
      <c r="D237" s="13">
        <f>INDEX(C:C,ROW(A236)+MATCH(1,INDEX(A:A,ROW(A237)):INDEX(A:A,ROW(A237)+10),0))</f>
        <v>42873</v>
      </c>
      <c r="E237" s="13">
        <f>INDEX(C:C,MATCH(D237,C:C,0)+MATCH(1,INDEX(A:A,MATCH(D237+1,C:C,0)):INDEX(A:A,MATCH(D237+1,C:C,0)+10),0))</f>
        <v>42874</v>
      </c>
      <c r="F237" s="13">
        <f>INDEX(C:C,MATCH(E237,C:C,0)+MATCH(1,INDEX(A:A,MATCH(E237+1,C:C,0)):INDEX(A:A,MATCH(E237+1,C:C,0)+10),0))</f>
        <v>42877</v>
      </c>
      <c r="G237" s="13">
        <f>INDEX(C:C,MATCH(F237,C:C,0)+MATCH(1,INDEX(A:A,MATCH(F237+1,C:C,0)):INDEX(A:A,MATCH(F237+1,C:C,0)+10),0))</f>
        <v>42878</v>
      </c>
    </row>
    <row r="238" spans="1:7" x14ac:dyDescent="0.25">
      <c r="A238">
        <v>1</v>
      </c>
      <c r="B238">
        <v>20170519</v>
      </c>
      <c r="C238" s="130">
        <v>42874</v>
      </c>
      <c r="D238" s="13">
        <f>INDEX(C:C,ROW(A237)+MATCH(1,INDEX(A:A,ROW(A238)):INDEX(A:A,ROW(A238)+10),0))</f>
        <v>42874</v>
      </c>
      <c r="E238" s="13">
        <f>INDEX(C:C,MATCH(D238,C:C,0)+MATCH(1,INDEX(A:A,MATCH(D238+1,C:C,0)):INDEX(A:A,MATCH(D238+1,C:C,0)+10),0))</f>
        <v>42877</v>
      </c>
      <c r="F238" s="13">
        <f>INDEX(C:C,MATCH(E238,C:C,0)+MATCH(1,INDEX(A:A,MATCH(E238+1,C:C,0)):INDEX(A:A,MATCH(E238+1,C:C,0)+10),0))</f>
        <v>42878</v>
      </c>
      <c r="G238" s="13">
        <f>INDEX(C:C,MATCH(F238,C:C,0)+MATCH(1,INDEX(A:A,MATCH(F238+1,C:C,0)):INDEX(A:A,MATCH(F238+1,C:C,0)+10),0))</f>
        <v>42879</v>
      </c>
    </row>
    <row r="239" spans="1:7" x14ac:dyDescent="0.25">
      <c r="A239">
        <v>0</v>
      </c>
      <c r="B239">
        <v>20170520</v>
      </c>
      <c r="C239" s="130">
        <v>42875</v>
      </c>
      <c r="D239" s="13">
        <f>INDEX(C:C,ROW(A238)+MATCH(1,INDEX(A:A,ROW(A239)):INDEX(A:A,ROW(A239)+10),0))</f>
        <v>42877</v>
      </c>
      <c r="E239" s="13">
        <f>INDEX(C:C,MATCH(D239,C:C,0)+MATCH(1,INDEX(A:A,MATCH(D239+1,C:C,0)):INDEX(A:A,MATCH(D239+1,C:C,0)+10),0))</f>
        <v>42878</v>
      </c>
      <c r="F239" s="13">
        <f>INDEX(C:C,MATCH(E239,C:C,0)+MATCH(1,INDEX(A:A,MATCH(E239+1,C:C,0)):INDEX(A:A,MATCH(E239+1,C:C,0)+10),0))</f>
        <v>42879</v>
      </c>
      <c r="G239" s="13">
        <f>INDEX(C:C,MATCH(F239,C:C,0)+MATCH(1,INDEX(A:A,MATCH(F239+1,C:C,0)):INDEX(A:A,MATCH(F239+1,C:C,0)+10),0))</f>
        <v>42881</v>
      </c>
    </row>
    <row r="240" spans="1:7" x14ac:dyDescent="0.25">
      <c r="A240">
        <v>0</v>
      </c>
      <c r="B240">
        <v>20170521</v>
      </c>
      <c r="C240" s="130">
        <v>42876</v>
      </c>
      <c r="D240" s="13">
        <f>INDEX(C:C,ROW(A239)+MATCH(1,INDEX(A:A,ROW(A240)):INDEX(A:A,ROW(A240)+10),0))</f>
        <v>42877</v>
      </c>
      <c r="E240" s="13">
        <f>INDEX(C:C,MATCH(D240,C:C,0)+MATCH(1,INDEX(A:A,MATCH(D240+1,C:C,0)):INDEX(A:A,MATCH(D240+1,C:C,0)+10),0))</f>
        <v>42878</v>
      </c>
      <c r="F240" s="13">
        <f>INDEX(C:C,MATCH(E240,C:C,0)+MATCH(1,INDEX(A:A,MATCH(E240+1,C:C,0)):INDEX(A:A,MATCH(E240+1,C:C,0)+10),0))</f>
        <v>42879</v>
      </c>
      <c r="G240" s="13">
        <f>INDEX(C:C,MATCH(F240,C:C,0)+MATCH(1,INDEX(A:A,MATCH(F240+1,C:C,0)):INDEX(A:A,MATCH(F240+1,C:C,0)+10),0))</f>
        <v>42881</v>
      </c>
    </row>
    <row r="241" spans="1:7" x14ac:dyDescent="0.25">
      <c r="A241">
        <v>1</v>
      </c>
      <c r="B241">
        <v>20170522</v>
      </c>
      <c r="C241" s="130">
        <v>42877</v>
      </c>
      <c r="D241" s="13">
        <f>INDEX(C:C,ROW(A240)+MATCH(1,INDEX(A:A,ROW(A241)):INDEX(A:A,ROW(A241)+10),0))</f>
        <v>42877</v>
      </c>
      <c r="E241" s="13">
        <f>INDEX(C:C,MATCH(D241,C:C,0)+MATCH(1,INDEX(A:A,MATCH(D241+1,C:C,0)):INDEX(A:A,MATCH(D241+1,C:C,0)+10),0))</f>
        <v>42878</v>
      </c>
      <c r="F241" s="13">
        <f>INDEX(C:C,MATCH(E241,C:C,0)+MATCH(1,INDEX(A:A,MATCH(E241+1,C:C,0)):INDEX(A:A,MATCH(E241+1,C:C,0)+10),0))</f>
        <v>42879</v>
      </c>
      <c r="G241" s="13">
        <f>INDEX(C:C,MATCH(F241,C:C,0)+MATCH(1,INDEX(A:A,MATCH(F241+1,C:C,0)):INDEX(A:A,MATCH(F241+1,C:C,0)+10),0))</f>
        <v>42881</v>
      </c>
    </row>
    <row r="242" spans="1:7" x14ac:dyDescent="0.25">
      <c r="A242">
        <v>1</v>
      </c>
      <c r="B242">
        <v>20170523</v>
      </c>
      <c r="C242" s="130">
        <v>42878</v>
      </c>
      <c r="D242" s="13">
        <f>INDEX(C:C,ROW(A241)+MATCH(1,INDEX(A:A,ROW(A242)):INDEX(A:A,ROW(A242)+10),0))</f>
        <v>42878</v>
      </c>
      <c r="E242" s="13">
        <f>INDEX(C:C,MATCH(D242,C:C,0)+MATCH(1,INDEX(A:A,MATCH(D242+1,C:C,0)):INDEX(A:A,MATCH(D242+1,C:C,0)+10),0))</f>
        <v>42879</v>
      </c>
      <c r="F242" s="13">
        <f>INDEX(C:C,MATCH(E242,C:C,0)+MATCH(1,INDEX(A:A,MATCH(E242+1,C:C,0)):INDEX(A:A,MATCH(E242+1,C:C,0)+10),0))</f>
        <v>42881</v>
      </c>
      <c r="G242" s="13">
        <f>INDEX(C:C,MATCH(F242,C:C,0)+MATCH(1,INDEX(A:A,MATCH(F242+1,C:C,0)):INDEX(A:A,MATCH(F242+1,C:C,0)+10),0))</f>
        <v>42884</v>
      </c>
    </row>
    <row r="243" spans="1:7" x14ac:dyDescent="0.25">
      <c r="A243">
        <v>1</v>
      </c>
      <c r="B243">
        <v>20170524</v>
      </c>
      <c r="C243" s="130">
        <v>42879</v>
      </c>
      <c r="D243" s="13">
        <f>INDEX(C:C,ROW(A242)+MATCH(1,INDEX(A:A,ROW(A243)):INDEX(A:A,ROW(A243)+10),0))</f>
        <v>42879</v>
      </c>
      <c r="E243" s="13">
        <f>INDEX(C:C,MATCH(D243,C:C,0)+MATCH(1,INDEX(A:A,MATCH(D243+1,C:C,0)):INDEX(A:A,MATCH(D243+1,C:C,0)+10),0))</f>
        <v>42881</v>
      </c>
      <c r="F243" s="13">
        <f>INDEX(C:C,MATCH(E243,C:C,0)+MATCH(1,INDEX(A:A,MATCH(E243+1,C:C,0)):INDEX(A:A,MATCH(E243+1,C:C,0)+10),0))</f>
        <v>42884</v>
      </c>
      <c r="G243" s="13">
        <f>INDEX(C:C,MATCH(F243,C:C,0)+MATCH(1,INDEX(A:A,MATCH(F243+1,C:C,0)):INDEX(A:A,MATCH(F243+1,C:C,0)+10),0))</f>
        <v>42885</v>
      </c>
    </row>
    <row r="244" spans="1:7" x14ac:dyDescent="0.25">
      <c r="A244">
        <v>0</v>
      </c>
      <c r="B244">
        <v>20170525</v>
      </c>
      <c r="C244" s="130">
        <v>42880</v>
      </c>
      <c r="D244" s="13">
        <f>INDEX(C:C,ROW(A243)+MATCH(1,INDEX(A:A,ROW(A244)):INDEX(A:A,ROW(A244)+10),0))</f>
        <v>42881</v>
      </c>
      <c r="E244" s="13">
        <f>INDEX(C:C,MATCH(D244,C:C,0)+MATCH(1,INDEX(A:A,MATCH(D244+1,C:C,0)):INDEX(A:A,MATCH(D244+1,C:C,0)+10),0))</f>
        <v>42884</v>
      </c>
      <c r="F244" s="13">
        <f>INDEX(C:C,MATCH(E244,C:C,0)+MATCH(1,INDEX(A:A,MATCH(E244+1,C:C,0)):INDEX(A:A,MATCH(E244+1,C:C,0)+10),0))</f>
        <v>42885</v>
      </c>
      <c r="G244" s="13">
        <f>INDEX(C:C,MATCH(F244,C:C,0)+MATCH(1,INDEX(A:A,MATCH(F244+1,C:C,0)):INDEX(A:A,MATCH(F244+1,C:C,0)+10),0))</f>
        <v>42886</v>
      </c>
    </row>
    <row r="245" spans="1:7" x14ac:dyDescent="0.25">
      <c r="A245">
        <v>1</v>
      </c>
      <c r="B245">
        <v>20170526</v>
      </c>
      <c r="C245" s="130">
        <v>42881</v>
      </c>
      <c r="D245" s="13">
        <f>INDEX(C:C,ROW(A244)+MATCH(1,INDEX(A:A,ROW(A245)):INDEX(A:A,ROW(A245)+10),0))</f>
        <v>42881</v>
      </c>
      <c r="E245" s="13">
        <f>INDEX(C:C,MATCH(D245,C:C,0)+MATCH(1,INDEX(A:A,MATCH(D245+1,C:C,0)):INDEX(A:A,MATCH(D245+1,C:C,0)+10),0))</f>
        <v>42884</v>
      </c>
      <c r="F245" s="13">
        <f>INDEX(C:C,MATCH(E245,C:C,0)+MATCH(1,INDEX(A:A,MATCH(E245+1,C:C,0)):INDEX(A:A,MATCH(E245+1,C:C,0)+10),0))</f>
        <v>42885</v>
      </c>
      <c r="G245" s="13">
        <f>INDEX(C:C,MATCH(F245,C:C,0)+MATCH(1,INDEX(A:A,MATCH(F245+1,C:C,0)):INDEX(A:A,MATCH(F245+1,C:C,0)+10),0))</f>
        <v>42886</v>
      </c>
    </row>
    <row r="246" spans="1:7" x14ac:dyDescent="0.25">
      <c r="A246">
        <v>0</v>
      </c>
      <c r="B246">
        <v>20170527</v>
      </c>
      <c r="C246" s="130">
        <v>42882</v>
      </c>
      <c r="D246" s="13">
        <f>INDEX(C:C,ROW(A245)+MATCH(1,INDEX(A:A,ROW(A246)):INDEX(A:A,ROW(A246)+10),0))</f>
        <v>42884</v>
      </c>
      <c r="E246" s="13">
        <f>INDEX(C:C,MATCH(D246,C:C,0)+MATCH(1,INDEX(A:A,MATCH(D246+1,C:C,0)):INDEX(A:A,MATCH(D246+1,C:C,0)+10),0))</f>
        <v>42885</v>
      </c>
      <c r="F246" s="13">
        <f>INDEX(C:C,MATCH(E246,C:C,0)+MATCH(1,INDEX(A:A,MATCH(E246+1,C:C,0)):INDEX(A:A,MATCH(E246+1,C:C,0)+10),0))</f>
        <v>42886</v>
      </c>
      <c r="G246" s="13">
        <f>INDEX(C:C,MATCH(F246,C:C,0)+MATCH(1,INDEX(A:A,MATCH(F246+1,C:C,0)):INDEX(A:A,MATCH(F246+1,C:C,0)+10),0))</f>
        <v>42887</v>
      </c>
    </row>
    <row r="247" spans="1:7" x14ac:dyDescent="0.25">
      <c r="A247">
        <v>0</v>
      </c>
      <c r="B247">
        <v>20170528</v>
      </c>
      <c r="C247" s="130">
        <v>42883</v>
      </c>
      <c r="D247" s="13">
        <f>INDEX(C:C,ROW(A246)+MATCH(1,INDEX(A:A,ROW(A247)):INDEX(A:A,ROW(A247)+10),0))</f>
        <v>42884</v>
      </c>
      <c r="E247" s="13">
        <f>INDEX(C:C,MATCH(D247,C:C,0)+MATCH(1,INDEX(A:A,MATCH(D247+1,C:C,0)):INDEX(A:A,MATCH(D247+1,C:C,0)+10),0))</f>
        <v>42885</v>
      </c>
      <c r="F247" s="13">
        <f>INDEX(C:C,MATCH(E247,C:C,0)+MATCH(1,INDEX(A:A,MATCH(E247+1,C:C,0)):INDEX(A:A,MATCH(E247+1,C:C,0)+10),0))</f>
        <v>42886</v>
      </c>
      <c r="G247" s="13">
        <f>INDEX(C:C,MATCH(F247,C:C,0)+MATCH(1,INDEX(A:A,MATCH(F247+1,C:C,0)):INDEX(A:A,MATCH(F247+1,C:C,0)+10),0))</f>
        <v>42887</v>
      </c>
    </row>
    <row r="248" spans="1:7" x14ac:dyDescent="0.25">
      <c r="A248">
        <v>1</v>
      </c>
      <c r="B248">
        <v>20170529</v>
      </c>
      <c r="C248" s="130">
        <v>42884</v>
      </c>
      <c r="D248" s="13">
        <f>INDEX(C:C,ROW(A247)+MATCH(1,INDEX(A:A,ROW(A248)):INDEX(A:A,ROW(A248)+10),0))</f>
        <v>42884</v>
      </c>
      <c r="E248" s="13">
        <f>INDEX(C:C,MATCH(D248,C:C,0)+MATCH(1,INDEX(A:A,MATCH(D248+1,C:C,0)):INDEX(A:A,MATCH(D248+1,C:C,0)+10),0))</f>
        <v>42885</v>
      </c>
      <c r="F248" s="13">
        <f>INDEX(C:C,MATCH(E248,C:C,0)+MATCH(1,INDEX(A:A,MATCH(E248+1,C:C,0)):INDEX(A:A,MATCH(E248+1,C:C,0)+10),0))</f>
        <v>42886</v>
      </c>
      <c r="G248" s="13">
        <f>INDEX(C:C,MATCH(F248,C:C,0)+MATCH(1,INDEX(A:A,MATCH(F248+1,C:C,0)):INDEX(A:A,MATCH(F248+1,C:C,0)+10),0))</f>
        <v>42887</v>
      </c>
    </row>
    <row r="249" spans="1:7" x14ac:dyDescent="0.25">
      <c r="A249">
        <v>1</v>
      </c>
      <c r="B249">
        <v>20170530</v>
      </c>
      <c r="C249" s="130">
        <v>42885</v>
      </c>
      <c r="D249" s="13">
        <f>INDEX(C:C,ROW(A248)+MATCH(1,INDEX(A:A,ROW(A249)):INDEX(A:A,ROW(A249)+10),0))</f>
        <v>42885</v>
      </c>
      <c r="E249" s="13">
        <f>INDEX(C:C,MATCH(D249,C:C,0)+MATCH(1,INDEX(A:A,MATCH(D249+1,C:C,0)):INDEX(A:A,MATCH(D249+1,C:C,0)+10),0))</f>
        <v>42886</v>
      </c>
      <c r="F249" s="13">
        <f>INDEX(C:C,MATCH(E249,C:C,0)+MATCH(1,INDEX(A:A,MATCH(E249+1,C:C,0)):INDEX(A:A,MATCH(E249+1,C:C,0)+10),0))</f>
        <v>42887</v>
      </c>
      <c r="G249" s="13">
        <f>INDEX(C:C,MATCH(F249,C:C,0)+MATCH(1,INDEX(A:A,MATCH(F249+1,C:C,0)):INDEX(A:A,MATCH(F249+1,C:C,0)+10),0))</f>
        <v>42888</v>
      </c>
    </row>
    <row r="250" spans="1:7" x14ac:dyDescent="0.25">
      <c r="A250">
        <v>1</v>
      </c>
      <c r="B250">
        <v>20170531</v>
      </c>
      <c r="C250" s="130">
        <v>42886</v>
      </c>
      <c r="D250" s="13">
        <f>INDEX(C:C,ROW(A249)+MATCH(1,INDEX(A:A,ROW(A250)):INDEX(A:A,ROW(A250)+10),0))</f>
        <v>42886</v>
      </c>
      <c r="E250" s="13">
        <f>INDEX(C:C,MATCH(D250,C:C,0)+MATCH(1,INDEX(A:A,MATCH(D250+1,C:C,0)):INDEX(A:A,MATCH(D250+1,C:C,0)+10),0))</f>
        <v>42887</v>
      </c>
      <c r="F250" s="13">
        <f>INDEX(C:C,MATCH(E250,C:C,0)+MATCH(1,INDEX(A:A,MATCH(E250+1,C:C,0)):INDEX(A:A,MATCH(E250+1,C:C,0)+10),0))</f>
        <v>42888</v>
      </c>
      <c r="G250" s="13">
        <f>INDEX(C:C,MATCH(F250,C:C,0)+MATCH(1,INDEX(A:A,MATCH(F250+1,C:C,0)):INDEX(A:A,MATCH(F250+1,C:C,0)+10),0))</f>
        <v>42892</v>
      </c>
    </row>
    <row r="251" spans="1:7" x14ac:dyDescent="0.25">
      <c r="A251">
        <v>1</v>
      </c>
      <c r="B251">
        <v>20170601</v>
      </c>
      <c r="C251" s="130">
        <v>42887</v>
      </c>
      <c r="D251" s="13">
        <f>INDEX(C:C,ROW(A250)+MATCH(1,INDEX(A:A,ROW(A251)):INDEX(A:A,ROW(A251)+10),0))</f>
        <v>42887</v>
      </c>
      <c r="E251" s="13">
        <f>INDEX(C:C,MATCH(D251,C:C,0)+MATCH(1,INDEX(A:A,MATCH(D251+1,C:C,0)):INDEX(A:A,MATCH(D251+1,C:C,0)+10),0))</f>
        <v>42888</v>
      </c>
      <c r="F251" s="13">
        <f>INDEX(C:C,MATCH(E251,C:C,0)+MATCH(1,INDEX(A:A,MATCH(E251+1,C:C,0)):INDEX(A:A,MATCH(E251+1,C:C,0)+10),0))</f>
        <v>42892</v>
      </c>
      <c r="G251" s="13">
        <f>INDEX(C:C,MATCH(F251,C:C,0)+MATCH(1,INDEX(A:A,MATCH(F251+1,C:C,0)):INDEX(A:A,MATCH(F251+1,C:C,0)+10),0))</f>
        <v>42893</v>
      </c>
    </row>
    <row r="252" spans="1:7" x14ac:dyDescent="0.25">
      <c r="A252">
        <v>1</v>
      </c>
      <c r="B252">
        <v>20170602</v>
      </c>
      <c r="C252" s="130">
        <v>42888</v>
      </c>
      <c r="D252" s="13">
        <f>INDEX(C:C,ROW(A251)+MATCH(1,INDEX(A:A,ROW(A252)):INDEX(A:A,ROW(A252)+10),0))</f>
        <v>42888</v>
      </c>
      <c r="E252" s="13">
        <f>INDEX(C:C,MATCH(D252,C:C,0)+MATCH(1,INDEX(A:A,MATCH(D252+1,C:C,0)):INDEX(A:A,MATCH(D252+1,C:C,0)+10),0))</f>
        <v>42892</v>
      </c>
      <c r="F252" s="13">
        <f>INDEX(C:C,MATCH(E252,C:C,0)+MATCH(1,INDEX(A:A,MATCH(E252+1,C:C,0)):INDEX(A:A,MATCH(E252+1,C:C,0)+10),0))</f>
        <v>42893</v>
      </c>
      <c r="G252" s="13">
        <f>INDEX(C:C,MATCH(F252,C:C,0)+MATCH(1,INDEX(A:A,MATCH(F252+1,C:C,0)):INDEX(A:A,MATCH(F252+1,C:C,0)+10),0))</f>
        <v>42894</v>
      </c>
    </row>
    <row r="253" spans="1:7" x14ac:dyDescent="0.25">
      <c r="A253">
        <v>0</v>
      </c>
      <c r="B253">
        <v>20170603</v>
      </c>
      <c r="C253" s="130">
        <v>42889</v>
      </c>
      <c r="D253" s="13">
        <f>INDEX(C:C,ROW(A252)+MATCH(1,INDEX(A:A,ROW(A253)):INDEX(A:A,ROW(A253)+10),0))</f>
        <v>42892</v>
      </c>
      <c r="E253" s="13">
        <f>INDEX(C:C,MATCH(D253,C:C,0)+MATCH(1,INDEX(A:A,MATCH(D253+1,C:C,0)):INDEX(A:A,MATCH(D253+1,C:C,0)+10),0))</f>
        <v>42893</v>
      </c>
      <c r="F253" s="13">
        <f>INDEX(C:C,MATCH(E253,C:C,0)+MATCH(1,INDEX(A:A,MATCH(E253+1,C:C,0)):INDEX(A:A,MATCH(E253+1,C:C,0)+10),0))</f>
        <v>42894</v>
      </c>
      <c r="G253" s="13">
        <f>INDEX(C:C,MATCH(F253,C:C,0)+MATCH(1,INDEX(A:A,MATCH(F253+1,C:C,0)):INDEX(A:A,MATCH(F253+1,C:C,0)+10),0))</f>
        <v>42895</v>
      </c>
    </row>
    <row r="254" spans="1:7" x14ac:dyDescent="0.25">
      <c r="A254">
        <v>0</v>
      </c>
      <c r="B254">
        <v>20170604</v>
      </c>
      <c r="C254" s="130">
        <v>42890</v>
      </c>
      <c r="D254" s="13">
        <f>INDEX(C:C,ROW(A253)+MATCH(1,INDEX(A:A,ROW(A254)):INDEX(A:A,ROW(A254)+10),0))</f>
        <v>42892</v>
      </c>
      <c r="E254" s="13">
        <f>INDEX(C:C,MATCH(D254,C:C,0)+MATCH(1,INDEX(A:A,MATCH(D254+1,C:C,0)):INDEX(A:A,MATCH(D254+1,C:C,0)+10),0))</f>
        <v>42893</v>
      </c>
      <c r="F254" s="13">
        <f>INDEX(C:C,MATCH(E254,C:C,0)+MATCH(1,INDEX(A:A,MATCH(E254+1,C:C,0)):INDEX(A:A,MATCH(E254+1,C:C,0)+10),0))</f>
        <v>42894</v>
      </c>
      <c r="G254" s="13">
        <f>INDEX(C:C,MATCH(F254,C:C,0)+MATCH(1,INDEX(A:A,MATCH(F254+1,C:C,0)):INDEX(A:A,MATCH(F254+1,C:C,0)+10),0))</f>
        <v>42895</v>
      </c>
    </row>
    <row r="255" spans="1:7" x14ac:dyDescent="0.25">
      <c r="A255">
        <v>0</v>
      </c>
      <c r="B255">
        <v>20170605</v>
      </c>
      <c r="C255" s="130">
        <v>42891</v>
      </c>
      <c r="D255" s="13">
        <f>INDEX(C:C,ROW(A254)+MATCH(1,INDEX(A:A,ROW(A255)):INDEX(A:A,ROW(A255)+10),0))</f>
        <v>42892</v>
      </c>
      <c r="E255" s="13">
        <f>INDEX(C:C,MATCH(D255,C:C,0)+MATCH(1,INDEX(A:A,MATCH(D255+1,C:C,0)):INDEX(A:A,MATCH(D255+1,C:C,0)+10),0))</f>
        <v>42893</v>
      </c>
      <c r="F255" s="13">
        <f>INDEX(C:C,MATCH(E255,C:C,0)+MATCH(1,INDEX(A:A,MATCH(E255+1,C:C,0)):INDEX(A:A,MATCH(E255+1,C:C,0)+10),0))</f>
        <v>42894</v>
      </c>
      <c r="G255" s="13">
        <f>INDEX(C:C,MATCH(F255,C:C,0)+MATCH(1,INDEX(A:A,MATCH(F255+1,C:C,0)):INDEX(A:A,MATCH(F255+1,C:C,0)+10),0))</f>
        <v>42895</v>
      </c>
    </row>
    <row r="256" spans="1:7" x14ac:dyDescent="0.25">
      <c r="A256">
        <v>1</v>
      </c>
      <c r="B256">
        <v>20170606</v>
      </c>
      <c r="C256" s="130">
        <v>42892</v>
      </c>
      <c r="D256" s="13">
        <f>INDEX(C:C,ROW(A255)+MATCH(1,INDEX(A:A,ROW(A256)):INDEX(A:A,ROW(A256)+10),0))</f>
        <v>42892</v>
      </c>
      <c r="E256" s="13">
        <f>INDEX(C:C,MATCH(D256,C:C,0)+MATCH(1,INDEX(A:A,MATCH(D256+1,C:C,0)):INDEX(A:A,MATCH(D256+1,C:C,0)+10),0))</f>
        <v>42893</v>
      </c>
      <c r="F256" s="13">
        <f>INDEX(C:C,MATCH(E256,C:C,0)+MATCH(1,INDEX(A:A,MATCH(E256+1,C:C,0)):INDEX(A:A,MATCH(E256+1,C:C,0)+10),0))</f>
        <v>42894</v>
      </c>
      <c r="G256" s="13">
        <f>INDEX(C:C,MATCH(F256,C:C,0)+MATCH(1,INDEX(A:A,MATCH(F256+1,C:C,0)):INDEX(A:A,MATCH(F256+1,C:C,0)+10),0))</f>
        <v>42895</v>
      </c>
    </row>
    <row r="257" spans="1:7" x14ac:dyDescent="0.25">
      <c r="A257">
        <v>1</v>
      </c>
      <c r="B257">
        <v>20170607</v>
      </c>
      <c r="C257" s="130">
        <v>42893</v>
      </c>
      <c r="D257" s="13">
        <f>INDEX(C:C,ROW(A256)+MATCH(1,INDEX(A:A,ROW(A257)):INDEX(A:A,ROW(A257)+10),0))</f>
        <v>42893</v>
      </c>
      <c r="E257" s="13">
        <f>INDEX(C:C,MATCH(D257,C:C,0)+MATCH(1,INDEX(A:A,MATCH(D257+1,C:C,0)):INDEX(A:A,MATCH(D257+1,C:C,0)+10),0))</f>
        <v>42894</v>
      </c>
      <c r="F257" s="13">
        <f>INDEX(C:C,MATCH(E257,C:C,0)+MATCH(1,INDEX(A:A,MATCH(E257+1,C:C,0)):INDEX(A:A,MATCH(E257+1,C:C,0)+10),0))</f>
        <v>42895</v>
      </c>
      <c r="G257" s="13">
        <f>INDEX(C:C,MATCH(F257,C:C,0)+MATCH(1,INDEX(A:A,MATCH(F257+1,C:C,0)):INDEX(A:A,MATCH(F257+1,C:C,0)+10),0))</f>
        <v>42898</v>
      </c>
    </row>
    <row r="258" spans="1:7" x14ac:dyDescent="0.25">
      <c r="A258">
        <v>1</v>
      </c>
      <c r="B258">
        <v>20170608</v>
      </c>
      <c r="C258" s="130">
        <v>42894</v>
      </c>
      <c r="D258" s="13">
        <f>INDEX(C:C,ROW(A257)+MATCH(1,INDEX(A:A,ROW(A258)):INDEX(A:A,ROW(A258)+10),0))</f>
        <v>42894</v>
      </c>
      <c r="E258" s="13">
        <f>INDEX(C:C,MATCH(D258,C:C,0)+MATCH(1,INDEX(A:A,MATCH(D258+1,C:C,0)):INDEX(A:A,MATCH(D258+1,C:C,0)+10),0))</f>
        <v>42895</v>
      </c>
      <c r="F258" s="13">
        <f>INDEX(C:C,MATCH(E258,C:C,0)+MATCH(1,INDEX(A:A,MATCH(E258+1,C:C,0)):INDEX(A:A,MATCH(E258+1,C:C,0)+10),0))</f>
        <v>42898</v>
      </c>
      <c r="G258" s="13">
        <f>INDEX(C:C,MATCH(F258,C:C,0)+MATCH(1,INDEX(A:A,MATCH(F258+1,C:C,0)):INDEX(A:A,MATCH(F258+1,C:C,0)+10),0))</f>
        <v>42899</v>
      </c>
    </row>
    <row r="259" spans="1:7" x14ac:dyDescent="0.25">
      <c r="A259">
        <v>1</v>
      </c>
      <c r="B259">
        <v>20170609</v>
      </c>
      <c r="C259" s="130">
        <v>42895</v>
      </c>
      <c r="D259" s="13">
        <f>INDEX(C:C,ROW(A258)+MATCH(1,INDEX(A:A,ROW(A259)):INDEX(A:A,ROW(A259)+10),0))</f>
        <v>42895</v>
      </c>
      <c r="E259" s="13">
        <f>INDEX(C:C,MATCH(D259,C:C,0)+MATCH(1,INDEX(A:A,MATCH(D259+1,C:C,0)):INDEX(A:A,MATCH(D259+1,C:C,0)+10),0))</f>
        <v>42898</v>
      </c>
      <c r="F259" s="13">
        <f>INDEX(C:C,MATCH(E259,C:C,0)+MATCH(1,INDEX(A:A,MATCH(E259+1,C:C,0)):INDEX(A:A,MATCH(E259+1,C:C,0)+10),0))</f>
        <v>42899</v>
      </c>
      <c r="G259" s="13">
        <f>INDEX(C:C,MATCH(F259,C:C,0)+MATCH(1,INDEX(A:A,MATCH(F259+1,C:C,0)):INDEX(A:A,MATCH(F259+1,C:C,0)+10),0))</f>
        <v>42900</v>
      </c>
    </row>
    <row r="260" spans="1:7" x14ac:dyDescent="0.25">
      <c r="A260">
        <v>0</v>
      </c>
      <c r="B260">
        <v>20170610</v>
      </c>
      <c r="C260" s="130">
        <v>42896</v>
      </c>
      <c r="D260" s="13">
        <f>INDEX(C:C,ROW(A259)+MATCH(1,INDEX(A:A,ROW(A260)):INDEX(A:A,ROW(A260)+10),0))</f>
        <v>42898</v>
      </c>
      <c r="E260" s="13">
        <f>INDEX(C:C,MATCH(D260,C:C,0)+MATCH(1,INDEX(A:A,MATCH(D260+1,C:C,0)):INDEX(A:A,MATCH(D260+1,C:C,0)+10),0))</f>
        <v>42899</v>
      </c>
      <c r="F260" s="13">
        <f>INDEX(C:C,MATCH(E260,C:C,0)+MATCH(1,INDEX(A:A,MATCH(E260+1,C:C,0)):INDEX(A:A,MATCH(E260+1,C:C,0)+10),0))</f>
        <v>42900</v>
      </c>
      <c r="G260" s="13">
        <f>INDEX(C:C,MATCH(F260,C:C,0)+MATCH(1,INDEX(A:A,MATCH(F260+1,C:C,0)):INDEX(A:A,MATCH(F260+1,C:C,0)+10),0))</f>
        <v>42901</v>
      </c>
    </row>
    <row r="261" spans="1:7" x14ac:dyDescent="0.25">
      <c r="A261">
        <v>0</v>
      </c>
      <c r="B261">
        <v>20170611</v>
      </c>
      <c r="C261" s="130">
        <v>42897</v>
      </c>
      <c r="D261" s="13">
        <f>INDEX(C:C,ROW(A260)+MATCH(1,INDEX(A:A,ROW(A261)):INDEX(A:A,ROW(A261)+10),0))</f>
        <v>42898</v>
      </c>
      <c r="E261" s="13">
        <f>INDEX(C:C,MATCH(D261,C:C,0)+MATCH(1,INDEX(A:A,MATCH(D261+1,C:C,0)):INDEX(A:A,MATCH(D261+1,C:C,0)+10),0))</f>
        <v>42899</v>
      </c>
      <c r="F261" s="13">
        <f>INDEX(C:C,MATCH(E261,C:C,0)+MATCH(1,INDEX(A:A,MATCH(E261+1,C:C,0)):INDEX(A:A,MATCH(E261+1,C:C,0)+10),0))</f>
        <v>42900</v>
      </c>
      <c r="G261" s="13">
        <f>INDEX(C:C,MATCH(F261,C:C,0)+MATCH(1,INDEX(A:A,MATCH(F261+1,C:C,0)):INDEX(A:A,MATCH(F261+1,C:C,0)+10),0))</f>
        <v>42901</v>
      </c>
    </row>
    <row r="262" spans="1:7" x14ac:dyDescent="0.25">
      <c r="A262">
        <v>1</v>
      </c>
      <c r="B262">
        <v>20170612</v>
      </c>
      <c r="C262" s="130">
        <v>42898</v>
      </c>
      <c r="D262" s="13">
        <f>INDEX(C:C,ROW(A261)+MATCH(1,INDEX(A:A,ROW(A262)):INDEX(A:A,ROW(A262)+10),0))</f>
        <v>42898</v>
      </c>
      <c r="E262" s="13">
        <f>INDEX(C:C,MATCH(D262,C:C,0)+MATCH(1,INDEX(A:A,MATCH(D262+1,C:C,0)):INDEX(A:A,MATCH(D262+1,C:C,0)+10),0))</f>
        <v>42899</v>
      </c>
      <c r="F262" s="13">
        <f>INDEX(C:C,MATCH(E262,C:C,0)+MATCH(1,INDEX(A:A,MATCH(E262+1,C:C,0)):INDEX(A:A,MATCH(E262+1,C:C,0)+10),0))</f>
        <v>42900</v>
      </c>
      <c r="G262" s="13">
        <f>INDEX(C:C,MATCH(F262,C:C,0)+MATCH(1,INDEX(A:A,MATCH(F262+1,C:C,0)):INDEX(A:A,MATCH(F262+1,C:C,0)+10),0))</f>
        <v>42901</v>
      </c>
    </row>
    <row r="263" spans="1:7" x14ac:dyDescent="0.25">
      <c r="A263">
        <v>1</v>
      </c>
      <c r="B263">
        <v>20170613</v>
      </c>
      <c r="C263" s="130">
        <v>42899</v>
      </c>
      <c r="D263" s="13">
        <f>INDEX(C:C,ROW(A262)+MATCH(1,INDEX(A:A,ROW(A263)):INDEX(A:A,ROW(A263)+10),0))</f>
        <v>42899</v>
      </c>
      <c r="E263" s="13">
        <f>INDEX(C:C,MATCH(D263,C:C,0)+MATCH(1,INDEX(A:A,MATCH(D263+1,C:C,0)):INDEX(A:A,MATCH(D263+1,C:C,0)+10),0))</f>
        <v>42900</v>
      </c>
      <c r="F263" s="13">
        <f>INDEX(C:C,MATCH(E263,C:C,0)+MATCH(1,INDEX(A:A,MATCH(E263+1,C:C,0)):INDEX(A:A,MATCH(E263+1,C:C,0)+10),0))</f>
        <v>42901</v>
      </c>
      <c r="G263" s="13">
        <f>INDEX(C:C,MATCH(F263,C:C,0)+MATCH(1,INDEX(A:A,MATCH(F263+1,C:C,0)):INDEX(A:A,MATCH(F263+1,C:C,0)+10),0))</f>
        <v>42902</v>
      </c>
    </row>
    <row r="264" spans="1:7" x14ac:dyDescent="0.25">
      <c r="A264">
        <v>1</v>
      </c>
      <c r="B264">
        <v>20170614</v>
      </c>
      <c r="C264" s="130">
        <v>42900</v>
      </c>
      <c r="D264" s="13">
        <f>INDEX(C:C,ROW(A263)+MATCH(1,INDEX(A:A,ROW(A264)):INDEX(A:A,ROW(A264)+10),0))</f>
        <v>42900</v>
      </c>
      <c r="E264" s="13">
        <f>INDEX(C:C,MATCH(D264,C:C,0)+MATCH(1,INDEX(A:A,MATCH(D264+1,C:C,0)):INDEX(A:A,MATCH(D264+1,C:C,0)+10),0))</f>
        <v>42901</v>
      </c>
      <c r="F264" s="13">
        <f>INDEX(C:C,MATCH(E264,C:C,0)+MATCH(1,INDEX(A:A,MATCH(E264+1,C:C,0)):INDEX(A:A,MATCH(E264+1,C:C,0)+10),0))</f>
        <v>42902</v>
      </c>
      <c r="G264" s="13">
        <f>INDEX(C:C,MATCH(F264,C:C,0)+MATCH(1,INDEX(A:A,MATCH(F264+1,C:C,0)):INDEX(A:A,MATCH(F264+1,C:C,0)+10),0))</f>
        <v>42905</v>
      </c>
    </row>
    <row r="265" spans="1:7" x14ac:dyDescent="0.25">
      <c r="A265">
        <v>1</v>
      </c>
      <c r="B265">
        <v>20170615</v>
      </c>
      <c r="C265" s="130">
        <v>42901</v>
      </c>
      <c r="D265" s="13">
        <f>INDEX(C:C,ROW(A264)+MATCH(1,INDEX(A:A,ROW(A265)):INDEX(A:A,ROW(A265)+10),0))</f>
        <v>42901</v>
      </c>
      <c r="E265" s="13">
        <f>INDEX(C:C,MATCH(D265,C:C,0)+MATCH(1,INDEX(A:A,MATCH(D265+1,C:C,0)):INDEX(A:A,MATCH(D265+1,C:C,0)+10),0))</f>
        <v>42902</v>
      </c>
      <c r="F265" s="13">
        <f>INDEX(C:C,MATCH(E265,C:C,0)+MATCH(1,INDEX(A:A,MATCH(E265+1,C:C,0)):INDEX(A:A,MATCH(E265+1,C:C,0)+10),0))</f>
        <v>42905</v>
      </c>
      <c r="G265" s="13">
        <f>INDEX(C:C,MATCH(F265,C:C,0)+MATCH(1,INDEX(A:A,MATCH(F265+1,C:C,0)):INDEX(A:A,MATCH(F265+1,C:C,0)+10),0))</f>
        <v>42906</v>
      </c>
    </row>
    <row r="266" spans="1:7" x14ac:dyDescent="0.25">
      <c r="A266">
        <v>1</v>
      </c>
      <c r="B266">
        <v>20170616</v>
      </c>
      <c r="C266" s="130">
        <v>42902</v>
      </c>
      <c r="D266" s="13">
        <f>INDEX(C:C,ROW(A265)+MATCH(1,INDEX(A:A,ROW(A266)):INDEX(A:A,ROW(A266)+10),0))</f>
        <v>42902</v>
      </c>
      <c r="E266" s="13">
        <f>INDEX(C:C,MATCH(D266,C:C,0)+MATCH(1,INDEX(A:A,MATCH(D266+1,C:C,0)):INDEX(A:A,MATCH(D266+1,C:C,0)+10),0))</f>
        <v>42905</v>
      </c>
      <c r="F266" s="13">
        <f>INDEX(C:C,MATCH(E266,C:C,0)+MATCH(1,INDEX(A:A,MATCH(E266+1,C:C,0)):INDEX(A:A,MATCH(E266+1,C:C,0)+10),0))</f>
        <v>42906</v>
      </c>
      <c r="G266" s="13">
        <f>INDEX(C:C,MATCH(F266,C:C,0)+MATCH(1,INDEX(A:A,MATCH(F266+1,C:C,0)):INDEX(A:A,MATCH(F266+1,C:C,0)+10),0))</f>
        <v>42907</v>
      </c>
    </row>
    <row r="267" spans="1:7" x14ac:dyDescent="0.25">
      <c r="A267">
        <v>0</v>
      </c>
      <c r="B267">
        <v>20170617</v>
      </c>
      <c r="C267" s="130">
        <v>42903</v>
      </c>
      <c r="D267" s="13">
        <f>INDEX(C:C,ROW(A266)+MATCH(1,INDEX(A:A,ROW(A267)):INDEX(A:A,ROW(A267)+10),0))</f>
        <v>42905</v>
      </c>
      <c r="E267" s="13">
        <f>INDEX(C:C,MATCH(D267,C:C,0)+MATCH(1,INDEX(A:A,MATCH(D267+1,C:C,0)):INDEX(A:A,MATCH(D267+1,C:C,0)+10),0))</f>
        <v>42906</v>
      </c>
      <c r="F267" s="13">
        <f>INDEX(C:C,MATCH(E267,C:C,0)+MATCH(1,INDEX(A:A,MATCH(E267+1,C:C,0)):INDEX(A:A,MATCH(E267+1,C:C,0)+10),0))</f>
        <v>42907</v>
      </c>
      <c r="G267" s="13">
        <f>INDEX(C:C,MATCH(F267,C:C,0)+MATCH(1,INDEX(A:A,MATCH(F267+1,C:C,0)):INDEX(A:A,MATCH(F267+1,C:C,0)+10),0))</f>
        <v>42908</v>
      </c>
    </row>
    <row r="268" spans="1:7" x14ac:dyDescent="0.25">
      <c r="A268">
        <v>0</v>
      </c>
      <c r="B268">
        <v>20170618</v>
      </c>
      <c r="C268" s="130">
        <v>42904</v>
      </c>
      <c r="D268" s="13">
        <f>INDEX(C:C,ROW(A267)+MATCH(1,INDEX(A:A,ROW(A268)):INDEX(A:A,ROW(A268)+10),0))</f>
        <v>42905</v>
      </c>
      <c r="E268" s="13">
        <f>INDEX(C:C,MATCH(D268,C:C,0)+MATCH(1,INDEX(A:A,MATCH(D268+1,C:C,0)):INDEX(A:A,MATCH(D268+1,C:C,0)+10),0))</f>
        <v>42906</v>
      </c>
      <c r="F268" s="13">
        <f>INDEX(C:C,MATCH(E268,C:C,0)+MATCH(1,INDEX(A:A,MATCH(E268+1,C:C,0)):INDEX(A:A,MATCH(E268+1,C:C,0)+10),0))</f>
        <v>42907</v>
      </c>
      <c r="G268" s="13">
        <f>INDEX(C:C,MATCH(F268,C:C,0)+MATCH(1,INDEX(A:A,MATCH(F268+1,C:C,0)):INDEX(A:A,MATCH(F268+1,C:C,0)+10),0))</f>
        <v>42908</v>
      </c>
    </row>
    <row r="269" spans="1:7" x14ac:dyDescent="0.25">
      <c r="A269">
        <v>1</v>
      </c>
      <c r="B269">
        <v>20170619</v>
      </c>
      <c r="C269" s="130">
        <v>42905</v>
      </c>
      <c r="D269" s="13">
        <f>INDEX(C:C,ROW(A268)+MATCH(1,INDEX(A:A,ROW(A269)):INDEX(A:A,ROW(A269)+10),0))</f>
        <v>42905</v>
      </c>
      <c r="E269" s="13">
        <f>INDEX(C:C,MATCH(D269,C:C,0)+MATCH(1,INDEX(A:A,MATCH(D269+1,C:C,0)):INDEX(A:A,MATCH(D269+1,C:C,0)+10),0))</f>
        <v>42906</v>
      </c>
      <c r="F269" s="13">
        <f>INDEX(C:C,MATCH(E269,C:C,0)+MATCH(1,INDEX(A:A,MATCH(E269+1,C:C,0)):INDEX(A:A,MATCH(E269+1,C:C,0)+10),0))</f>
        <v>42907</v>
      </c>
      <c r="G269" s="13">
        <f>INDEX(C:C,MATCH(F269,C:C,0)+MATCH(1,INDEX(A:A,MATCH(F269+1,C:C,0)):INDEX(A:A,MATCH(F269+1,C:C,0)+10),0))</f>
        <v>42908</v>
      </c>
    </row>
    <row r="270" spans="1:7" x14ac:dyDescent="0.25">
      <c r="A270">
        <v>1</v>
      </c>
      <c r="B270">
        <v>20170620</v>
      </c>
      <c r="C270" s="130">
        <v>42906</v>
      </c>
      <c r="D270" s="13">
        <f>INDEX(C:C,ROW(A269)+MATCH(1,INDEX(A:A,ROW(A270)):INDEX(A:A,ROW(A270)+10),0))</f>
        <v>42906</v>
      </c>
      <c r="E270" s="13">
        <f>INDEX(C:C,MATCH(D270,C:C,0)+MATCH(1,INDEX(A:A,MATCH(D270+1,C:C,0)):INDEX(A:A,MATCH(D270+1,C:C,0)+10),0))</f>
        <v>42907</v>
      </c>
      <c r="F270" s="13">
        <f>INDEX(C:C,MATCH(E270,C:C,0)+MATCH(1,INDEX(A:A,MATCH(E270+1,C:C,0)):INDEX(A:A,MATCH(E270+1,C:C,0)+10),0))</f>
        <v>42908</v>
      </c>
      <c r="G270" s="13">
        <f>INDEX(C:C,MATCH(F270,C:C,0)+MATCH(1,INDEX(A:A,MATCH(F270+1,C:C,0)):INDEX(A:A,MATCH(F270+1,C:C,0)+10),0))</f>
        <v>42909</v>
      </c>
    </row>
    <row r="271" spans="1:7" x14ac:dyDescent="0.25">
      <c r="A271">
        <v>1</v>
      </c>
      <c r="B271">
        <v>20170621</v>
      </c>
      <c r="C271" s="130">
        <v>42907</v>
      </c>
      <c r="D271" s="13">
        <f>INDEX(C:C,ROW(A270)+MATCH(1,INDEX(A:A,ROW(A271)):INDEX(A:A,ROW(A271)+10),0))</f>
        <v>42907</v>
      </c>
      <c r="E271" s="13">
        <f>INDEX(C:C,MATCH(D271,C:C,0)+MATCH(1,INDEX(A:A,MATCH(D271+1,C:C,0)):INDEX(A:A,MATCH(D271+1,C:C,0)+10),0))</f>
        <v>42908</v>
      </c>
      <c r="F271" s="13">
        <f>INDEX(C:C,MATCH(E271,C:C,0)+MATCH(1,INDEX(A:A,MATCH(E271+1,C:C,0)):INDEX(A:A,MATCH(E271+1,C:C,0)+10),0))</f>
        <v>42909</v>
      </c>
      <c r="G271" s="13">
        <f>INDEX(C:C,MATCH(F271,C:C,0)+MATCH(1,INDEX(A:A,MATCH(F271+1,C:C,0)):INDEX(A:A,MATCH(F271+1,C:C,0)+10),0))</f>
        <v>42912</v>
      </c>
    </row>
    <row r="272" spans="1:7" x14ac:dyDescent="0.25">
      <c r="A272">
        <v>1</v>
      </c>
      <c r="B272">
        <v>20170622</v>
      </c>
      <c r="C272" s="130">
        <v>42908</v>
      </c>
      <c r="D272" s="13">
        <f>INDEX(C:C,ROW(A271)+MATCH(1,INDEX(A:A,ROW(A272)):INDEX(A:A,ROW(A272)+10),0))</f>
        <v>42908</v>
      </c>
      <c r="E272" s="13">
        <f>INDEX(C:C,MATCH(D272,C:C,0)+MATCH(1,INDEX(A:A,MATCH(D272+1,C:C,0)):INDEX(A:A,MATCH(D272+1,C:C,0)+10),0))</f>
        <v>42909</v>
      </c>
      <c r="F272" s="13">
        <f>INDEX(C:C,MATCH(E272,C:C,0)+MATCH(1,INDEX(A:A,MATCH(E272+1,C:C,0)):INDEX(A:A,MATCH(E272+1,C:C,0)+10),0))</f>
        <v>42912</v>
      </c>
      <c r="G272" s="13">
        <f>INDEX(C:C,MATCH(F272,C:C,0)+MATCH(1,INDEX(A:A,MATCH(F272+1,C:C,0)):INDEX(A:A,MATCH(F272+1,C:C,0)+10),0))</f>
        <v>42913</v>
      </c>
    </row>
    <row r="273" spans="1:7" x14ac:dyDescent="0.25">
      <c r="A273">
        <v>1</v>
      </c>
      <c r="B273">
        <v>20170623</v>
      </c>
      <c r="C273" s="130">
        <v>42909</v>
      </c>
      <c r="D273" s="13">
        <f>INDEX(C:C,ROW(A272)+MATCH(1,INDEX(A:A,ROW(A273)):INDEX(A:A,ROW(A273)+10),0))</f>
        <v>42909</v>
      </c>
      <c r="E273" s="13">
        <f>INDEX(C:C,MATCH(D273,C:C,0)+MATCH(1,INDEX(A:A,MATCH(D273+1,C:C,0)):INDEX(A:A,MATCH(D273+1,C:C,0)+10),0))</f>
        <v>42912</v>
      </c>
      <c r="F273" s="13">
        <f>INDEX(C:C,MATCH(E273,C:C,0)+MATCH(1,INDEX(A:A,MATCH(E273+1,C:C,0)):INDEX(A:A,MATCH(E273+1,C:C,0)+10),0))</f>
        <v>42913</v>
      </c>
      <c r="G273" s="13">
        <f>INDEX(C:C,MATCH(F273,C:C,0)+MATCH(1,INDEX(A:A,MATCH(F273+1,C:C,0)):INDEX(A:A,MATCH(F273+1,C:C,0)+10),0))</f>
        <v>42914</v>
      </c>
    </row>
    <row r="274" spans="1:7" x14ac:dyDescent="0.25">
      <c r="A274">
        <v>0</v>
      </c>
      <c r="B274">
        <v>20170624</v>
      </c>
      <c r="C274" s="130">
        <v>42910</v>
      </c>
      <c r="D274" s="13">
        <f>INDEX(C:C,ROW(A273)+MATCH(1,INDEX(A:A,ROW(A274)):INDEX(A:A,ROW(A274)+10),0))</f>
        <v>42912</v>
      </c>
      <c r="E274" s="13">
        <f>INDEX(C:C,MATCH(D274,C:C,0)+MATCH(1,INDEX(A:A,MATCH(D274+1,C:C,0)):INDEX(A:A,MATCH(D274+1,C:C,0)+10),0))</f>
        <v>42913</v>
      </c>
      <c r="F274" s="13">
        <f>INDEX(C:C,MATCH(E274,C:C,0)+MATCH(1,INDEX(A:A,MATCH(E274+1,C:C,0)):INDEX(A:A,MATCH(E274+1,C:C,0)+10),0))</f>
        <v>42914</v>
      </c>
      <c r="G274" s="13">
        <f>INDEX(C:C,MATCH(F274,C:C,0)+MATCH(1,INDEX(A:A,MATCH(F274+1,C:C,0)):INDEX(A:A,MATCH(F274+1,C:C,0)+10),0))</f>
        <v>42915</v>
      </c>
    </row>
    <row r="275" spans="1:7" x14ac:dyDescent="0.25">
      <c r="A275">
        <v>0</v>
      </c>
      <c r="B275">
        <v>20170625</v>
      </c>
      <c r="C275" s="130">
        <v>42911</v>
      </c>
      <c r="D275" s="13">
        <f>INDEX(C:C,ROW(A274)+MATCH(1,INDEX(A:A,ROW(A275)):INDEX(A:A,ROW(A275)+10),0))</f>
        <v>42912</v>
      </c>
      <c r="E275" s="13">
        <f>INDEX(C:C,MATCH(D275,C:C,0)+MATCH(1,INDEX(A:A,MATCH(D275+1,C:C,0)):INDEX(A:A,MATCH(D275+1,C:C,0)+10),0))</f>
        <v>42913</v>
      </c>
      <c r="F275" s="13">
        <f>INDEX(C:C,MATCH(E275,C:C,0)+MATCH(1,INDEX(A:A,MATCH(E275+1,C:C,0)):INDEX(A:A,MATCH(E275+1,C:C,0)+10),0))</f>
        <v>42914</v>
      </c>
      <c r="G275" s="13">
        <f>INDEX(C:C,MATCH(F275,C:C,0)+MATCH(1,INDEX(A:A,MATCH(F275+1,C:C,0)):INDEX(A:A,MATCH(F275+1,C:C,0)+10),0))</f>
        <v>42915</v>
      </c>
    </row>
    <row r="276" spans="1:7" x14ac:dyDescent="0.25">
      <c r="A276">
        <v>1</v>
      </c>
      <c r="B276">
        <v>20170626</v>
      </c>
      <c r="C276" s="130">
        <v>42912</v>
      </c>
      <c r="D276" s="13">
        <f>INDEX(C:C,ROW(A275)+MATCH(1,INDEX(A:A,ROW(A276)):INDEX(A:A,ROW(A276)+10),0))</f>
        <v>42912</v>
      </c>
      <c r="E276" s="13">
        <f>INDEX(C:C,MATCH(D276,C:C,0)+MATCH(1,INDEX(A:A,MATCH(D276+1,C:C,0)):INDEX(A:A,MATCH(D276+1,C:C,0)+10),0))</f>
        <v>42913</v>
      </c>
      <c r="F276" s="13">
        <f>INDEX(C:C,MATCH(E276,C:C,0)+MATCH(1,INDEX(A:A,MATCH(E276+1,C:C,0)):INDEX(A:A,MATCH(E276+1,C:C,0)+10),0))</f>
        <v>42914</v>
      </c>
      <c r="G276" s="13">
        <f>INDEX(C:C,MATCH(F276,C:C,0)+MATCH(1,INDEX(A:A,MATCH(F276+1,C:C,0)):INDEX(A:A,MATCH(F276+1,C:C,0)+10),0))</f>
        <v>42915</v>
      </c>
    </row>
    <row r="277" spans="1:7" x14ac:dyDescent="0.25">
      <c r="A277">
        <v>1</v>
      </c>
      <c r="B277">
        <v>20170627</v>
      </c>
      <c r="C277" s="130">
        <v>42913</v>
      </c>
      <c r="D277" s="13">
        <f>INDEX(C:C,ROW(A276)+MATCH(1,INDEX(A:A,ROW(A277)):INDEX(A:A,ROW(A277)+10),0))</f>
        <v>42913</v>
      </c>
      <c r="E277" s="13">
        <f>INDEX(C:C,MATCH(D277,C:C,0)+MATCH(1,INDEX(A:A,MATCH(D277+1,C:C,0)):INDEX(A:A,MATCH(D277+1,C:C,0)+10),0))</f>
        <v>42914</v>
      </c>
      <c r="F277" s="13">
        <f>INDEX(C:C,MATCH(E277,C:C,0)+MATCH(1,INDEX(A:A,MATCH(E277+1,C:C,0)):INDEX(A:A,MATCH(E277+1,C:C,0)+10),0))</f>
        <v>42915</v>
      </c>
      <c r="G277" s="13">
        <f>INDEX(C:C,MATCH(F277,C:C,0)+MATCH(1,INDEX(A:A,MATCH(F277+1,C:C,0)):INDEX(A:A,MATCH(F277+1,C:C,0)+10),0))</f>
        <v>42916</v>
      </c>
    </row>
    <row r="278" spans="1:7" x14ac:dyDescent="0.25">
      <c r="A278">
        <v>1</v>
      </c>
      <c r="B278">
        <v>20170628</v>
      </c>
      <c r="C278" s="130">
        <v>42914</v>
      </c>
      <c r="D278" s="13">
        <f>INDEX(C:C,ROW(A277)+MATCH(1,INDEX(A:A,ROW(A278)):INDEX(A:A,ROW(A278)+10),0))</f>
        <v>42914</v>
      </c>
      <c r="E278" s="13">
        <f>INDEX(C:C,MATCH(D278,C:C,0)+MATCH(1,INDEX(A:A,MATCH(D278+1,C:C,0)):INDEX(A:A,MATCH(D278+1,C:C,0)+10),0))</f>
        <v>42915</v>
      </c>
      <c r="F278" s="13">
        <f>INDEX(C:C,MATCH(E278,C:C,0)+MATCH(1,INDEX(A:A,MATCH(E278+1,C:C,0)):INDEX(A:A,MATCH(E278+1,C:C,0)+10),0))</f>
        <v>42916</v>
      </c>
      <c r="G278" s="13">
        <f>INDEX(C:C,MATCH(F278,C:C,0)+MATCH(1,INDEX(A:A,MATCH(F278+1,C:C,0)):INDEX(A:A,MATCH(F278+1,C:C,0)+10),0))</f>
        <v>42919</v>
      </c>
    </row>
    <row r="279" spans="1:7" x14ac:dyDescent="0.25">
      <c r="A279">
        <v>1</v>
      </c>
      <c r="B279">
        <v>20170629</v>
      </c>
      <c r="C279" s="130">
        <v>42915</v>
      </c>
      <c r="D279" s="13">
        <f>INDEX(C:C,ROW(A278)+MATCH(1,INDEX(A:A,ROW(A279)):INDEX(A:A,ROW(A279)+10),0))</f>
        <v>42915</v>
      </c>
      <c r="E279" s="13">
        <f>INDEX(C:C,MATCH(D279,C:C,0)+MATCH(1,INDEX(A:A,MATCH(D279+1,C:C,0)):INDEX(A:A,MATCH(D279+1,C:C,0)+10),0))</f>
        <v>42916</v>
      </c>
      <c r="F279" s="13">
        <f>INDEX(C:C,MATCH(E279,C:C,0)+MATCH(1,INDEX(A:A,MATCH(E279+1,C:C,0)):INDEX(A:A,MATCH(E279+1,C:C,0)+10),0))</f>
        <v>42919</v>
      </c>
      <c r="G279" s="13">
        <f>INDEX(C:C,MATCH(F279,C:C,0)+MATCH(1,INDEX(A:A,MATCH(F279+1,C:C,0)):INDEX(A:A,MATCH(F279+1,C:C,0)+10),0))</f>
        <v>42920</v>
      </c>
    </row>
    <row r="280" spans="1:7" x14ac:dyDescent="0.25">
      <c r="A280">
        <v>1</v>
      </c>
      <c r="B280">
        <v>20170630</v>
      </c>
      <c r="C280" s="130">
        <v>42916</v>
      </c>
      <c r="D280" s="13">
        <f>INDEX(C:C,ROW(A279)+MATCH(1,INDEX(A:A,ROW(A280)):INDEX(A:A,ROW(A280)+10),0))</f>
        <v>42916</v>
      </c>
      <c r="E280" s="13">
        <f>INDEX(C:C,MATCH(D280,C:C,0)+MATCH(1,INDEX(A:A,MATCH(D280+1,C:C,0)):INDEX(A:A,MATCH(D280+1,C:C,0)+10),0))</f>
        <v>42919</v>
      </c>
      <c r="F280" s="13">
        <f>INDEX(C:C,MATCH(E280,C:C,0)+MATCH(1,INDEX(A:A,MATCH(E280+1,C:C,0)):INDEX(A:A,MATCH(E280+1,C:C,0)+10),0))</f>
        <v>42920</v>
      </c>
      <c r="G280" s="13">
        <f>INDEX(C:C,MATCH(F280,C:C,0)+MATCH(1,INDEX(A:A,MATCH(F280+1,C:C,0)):INDEX(A:A,MATCH(F280+1,C:C,0)+10),0))</f>
        <v>42921</v>
      </c>
    </row>
    <row r="281" spans="1:7" x14ac:dyDescent="0.25">
      <c r="A281">
        <v>0</v>
      </c>
      <c r="B281">
        <v>20170701</v>
      </c>
      <c r="C281" s="130">
        <v>42917</v>
      </c>
      <c r="D281" s="13">
        <f>INDEX(C:C,ROW(A280)+MATCH(1,INDEX(A:A,ROW(A281)):INDEX(A:A,ROW(A281)+10),0))</f>
        <v>42919</v>
      </c>
      <c r="E281" s="13">
        <f>INDEX(C:C,MATCH(D281,C:C,0)+MATCH(1,INDEX(A:A,MATCH(D281+1,C:C,0)):INDEX(A:A,MATCH(D281+1,C:C,0)+10),0))</f>
        <v>42920</v>
      </c>
      <c r="F281" s="13">
        <f>INDEX(C:C,MATCH(E281,C:C,0)+MATCH(1,INDEX(A:A,MATCH(E281+1,C:C,0)):INDEX(A:A,MATCH(E281+1,C:C,0)+10),0))</f>
        <v>42921</v>
      </c>
      <c r="G281" s="13">
        <f>INDEX(C:C,MATCH(F281,C:C,0)+MATCH(1,INDEX(A:A,MATCH(F281+1,C:C,0)):INDEX(A:A,MATCH(F281+1,C:C,0)+10),0))</f>
        <v>42922</v>
      </c>
    </row>
    <row r="282" spans="1:7" x14ac:dyDescent="0.25">
      <c r="A282">
        <v>0</v>
      </c>
      <c r="B282">
        <v>20170702</v>
      </c>
      <c r="C282" s="130">
        <v>42918</v>
      </c>
      <c r="D282" s="13">
        <f>INDEX(C:C,ROW(A281)+MATCH(1,INDEX(A:A,ROW(A282)):INDEX(A:A,ROW(A282)+10),0))</f>
        <v>42919</v>
      </c>
      <c r="E282" s="13">
        <f>INDEX(C:C,MATCH(D282,C:C,0)+MATCH(1,INDEX(A:A,MATCH(D282+1,C:C,0)):INDEX(A:A,MATCH(D282+1,C:C,0)+10),0))</f>
        <v>42920</v>
      </c>
      <c r="F282" s="13">
        <f>INDEX(C:C,MATCH(E282,C:C,0)+MATCH(1,INDEX(A:A,MATCH(E282+1,C:C,0)):INDEX(A:A,MATCH(E282+1,C:C,0)+10),0))</f>
        <v>42921</v>
      </c>
      <c r="G282" s="13">
        <f>INDEX(C:C,MATCH(F282,C:C,0)+MATCH(1,INDEX(A:A,MATCH(F282+1,C:C,0)):INDEX(A:A,MATCH(F282+1,C:C,0)+10),0))</f>
        <v>42922</v>
      </c>
    </row>
    <row r="283" spans="1:7" x14ac:dyDescent="0.25">
      <c r="A283">
        <v>1</v>
      </c>
      <c r="B283">
        <v>20170703</v>
      </c>
      <c r="C283" s="130">
        <v>42919</v>
      </c>
      <c r="D283" s="13">
        <f>INDEX(C:C,ROW(A282)+MATCH(1,INDEX(A:A,ROW(A283)):INDEX(A:A,ROW(A283)+10),0))</f>
        <v>42919</v>
      </c>
      <c r="E283" s="13">
        <f>INDEX(C:C,MATCH(D283,C:C,0)+MATCH(1,INDEX(A:A,MATCH(D283+1,C:C,0)):INDEX(A:A,MATCH(D283+1,C:C,0)+10),0))</f>
        <v>42920</v>
      </c>
      <c r="F283" s="13">
        <f>INDEX(C:C,MATCH(E283,C:C,0)+MATCH(1,INDEX(A:A,MATCH(E283+1,C:C,0)):INDEX(A:A,MATCH(E283+1,C:C,0)+10),0))</f>
        <v>42921</v>
      </c>
      <c r="G283" s="13">
        <f>INDEX(C:C,MATCH(F283,C:C,0)+MATCH(1,INDEX(A:A,MATCH(F283+1,C:C,0)):INDEX(A:A,MATCH(F283+1,C:C,0)+10),0))</f>
        <v>42922</v>
      </c>
    </row>
    <row r="284" spans="1:7" x14ac:dyDescent="0.25">
      <c r="A284">
        <v>1</v>
      </c>
      <c r="B284">
        <v>20170704</v>
      </c>
      <c r="C284" s="130">
        <v>42920</v>
      </c>
      <c r="D284" s="13">
        <f>INDEX(C:C,ROW(A283)+MATCH(1,INDEX(A:A,ROW(A284)):INDEX(A:A,ROW(A284)+10),0))</f>
        <v>42920</v>
      </c>
      <c r="E284" s="13">
        <f>INDEX(C:C,MATCH(D284,C:C,0)+MATCH(1,INDEX(A:A,MATCH(D284+1,C:C,0)):INDEX(A:A,MATCH(D284+1,C:C,0)+10),0))</f>
        <v>42921</v>
      </c>
      <c r="F284" s="13">
        <f>INDEX(C:C,MATCH(E284,C:C,0)+MATCH(1,INDEX(A:A,MATCH(E284+1,C:C,0)):INDEX(A:A,MATCH(E284+1,C:C,0)+10),0))</f>
        <v>42922</v>
      </c>
      <c r="G284" s="13">
        <f>INDEX(C:C,MATCH(F284,C:C,0)+MATCH(1,INDEX(A:A,MATCH(F284+1,C:C,0)):INDEX(A:A,MATCH(F284+1,C:C,0)+10),0))</f>
        <v>42923</v>
      </c>
    </row>
    <row r="285" spans="1:7" x14ac:dyDescent="0.25">
      <c r="A285">
        <v>1</v>
      </c>
      <c r="B285">
        <v>20170705</v>
      </c>
      <c r="C285" s="130">
        <v>42921</v>
      </c>
      <c r="D285" s="13">
        <f>INDEX(C:C,ROW(A284)+MATCH(1,INDEX(A:A,ROW(A285)):INDEX(A:A,ROW(A285)+10),0))</f>
        <v>42921</v>
      </c>
      <c r="E285" s="13">
        <f>INDEX(C:C,MATCH(D285,C:C,0)+MATCH(1,INDEX(A:A,MATCH(D285+1,C:C,0)):INDEX(A:A,MATCH(D285+1,C:C,0)+10),0))</f>
        <v>42922</v>
      </c>
      <c r="F285" s="13">
        <f>INDEX(C:C,MATCH(E285,C:C,0)+MATCH(1,INDEX(A:A,MATCH(E285+1,C:C,0)):INDEX(A:A,MATCH(E285+1,C:C,0)+10),0))</f>
        <v>42923</v>
      </c>
      <c r="G285" s="13">
        <f>INDEX(C:C,MATCH(F285,C:C,0)+MATCH(1,INDEX(A:A,MATCH(F285+1,C:C,0)):INDEX(A:A,MATCH(F285+1,C:C,0)+10),0))</f>
        <v>42926</v>
      </c>
    </row>
    <row r="286" spans="1:7" x14ac:dyDescent="0.25">
      <c r="A286">
        <v>1</v>
      </c>
      <c r="B286">
        <v>20170706</v>
      </c>
      <c r="C286" s="130">
        <v>42922</v>
      </c>
      <c r="D286" s="13">
        <f>INDEX(C:C,ROW(A285)+MATCH(1,INDEX(A:A,ROW(A286)):INDEX(A:A,ROW(A286)+10),0))</f>
        <v>42922</v>
      </c>
      <c r="E286" s="13">
        <f>INDEX(C:C,MATCH(D286,C:C,0)+MATCH(1,INDEX(A:A,MATCH(D286+1,C:C,0)):INDEX(A:A,MATCH(D286+1,C:C,0)+10),0))</f>
        <v>42923</v>
      </c>
      <c r="F286" s="13">
        <f>INDEX(C:C,MATCH(E286,C:C,0)+MATCH(1,INDEX(A:A,MATCH(E286+1,C:C,0)):INDEX(A:A,MATCH(E286+1,C:C,0)+10),0))</f>
        <v>42926</v>
      </c>
      <c r="G286" s="13">
        <f>INDEX(C:C,MATCH(F286,C:C,0)+MATCH(1,INDEX(A:A,MATCH(F286+1,C:C,0)):INDEX(A:A,MATCH(F286+1,C:C,0)+10),0))</f>
        <v>42927</v>
      </c>
    </row>
    <row r="287" spans="1:7" x14ac:dyDescent="0.25">
      <c r="A287">
        <v>1</v>
      </c>
      <c r="B287">
        <v>20170707</v>
      </c>
      <c r="C287" s="130">
        <v>42923</v>
      </c>
      <c r="D287" s="13">
        <f>INDEX(C:C,ROW(A286)+MATCH(1,INDEX(A:A,ROW(A287)):INDEX(A:A,ROW(A287)+10),0))</f>
        <v>42923</v>
      </c>
      <c r="E287" s="13">
        <f>INDEX(C:C,MATCH(D287,C:C,0)+MATCH(1,INDEX(A:A,MATCH(D287+1,C:C,0)):INDEX(A:A,MATCH(D287+1,C:C,0)+10),0))</f>
        <v>42926</v>
      </c>
      <c r="F287" s="13">
        <f>INDEX(C:C,MATCH(E287,C:C,0)+MATCH(1,INDEX(A:A,MATCH(E287+1,C:C,0)):INDEX(A:A,MATCH(E287+1,C:C,0)+10),0))</f>
        <v>42927</v>
      </c>
      <c r="G287" s="13">
        <f>INDEX(C:C,MATCH(F287,C:C,0)+MATCH(1,INDEX(A:A,MATCH(F287+1,C:C,0)):INDEX(A:A,MATCH(F287+1,C:C,0)+10),0))</f>
        <v>42928</v>
      </c>
    </row>
    <row r="288" spans="1:7" x14ac:dyDescent="0.25">
      <c r="A288">
        <v>0</v>
      </c>
      <c r="B288">
        <v>20170708</v>
      </c>
      <c r="C288" s="130">
        <v>42924</v>
      </c>
      <c r="D288" s="13">
        <f>INDEX(C:C,ROW(A287)+MATCH(1,INDEX(A:A,ROW(A288)):INDEX(A:A,ROW(A288)+10),0))</f>
        <v>42926</v>
      </c>
      <c r="E288" s="13">
        <f>INDEX(C:C,MATCH(D288,C:C,0)+MATCH(1,INDEX(A:A,MATCH(D288+1,C:C,0)):INDEX(A:A,MATCH(D288+1,C:C,0)+10),0))</f>
        <v>42927</v>
      </c>
      <c r="F288" s="13">
        <f>INDEX(C:C,MATCH(E288,C:C,0)+MATCH(1,INDEX(A:A,MATCH(E288+1,C:C,0)):INDEX(A:A,MATCH(E288+1,C:C,0)+10),0))</f>
        <v>42928</v>
      </c>
      <c r="G288" s="13">
        <f>INDEX(C:C,MATCH(F288,C:C,0)+MATCH(1,INDEX(A:A,MATCH(F288+1,C:C,0)):INDEX(A:A,MATCH(F288+1,C:C,0)+10),0))</f>
        <v>42929</v>
      </c>
    </row>
    <row r="289" spans="1:7" x14ac:dyDescent="0.25">
      <c r="A289">
        <v>0</v>
      </c>
      <c r="B289">
        <v>20170709</v>
      </c>
      <c r="C289" s="130">
        <v>42925</v>
      </c>
      <c r="D289" s="13">
        <f>INDEX(C:C,ROW(A288)+MATCH(1,INDEX(A:A,ROW(A289)):INDEX(A:A,ROW(A289)+10),0))</f>
        <v>42926</v>
      </c>
      <c r="E289" s="13">
        <f>INDEX(C:C,MATCH(D289,C:C,0)+MATCH(1,INDEX(A:A,MATCH(D289+1,C:C,0)):INDEX(A:A,MATCH(D289+1,C:C,0)+10),0))</f>
        <v>42927</v>
      </c>
      <c r="F289" s="13">
        <f>INDEX(C:C,MATCH(E289,C:C,0)+MATCH(1,INDEX(A:A,MATCH(E289+1,C:C,0)):INDEX(A:A,MATCH(E289+1,C:C,0)+10),0))</f>
        <v>42928</v>
      </c>
      <c r="G289" s="13">
        <f>INDEX(C:C,MATCH(F289,C:C,0)+MATCH(1,INDEX(A:A,MATCH(F289+1,C:C,0)):INDEX(A:A,MATCH(F289+1,C:C,0)+10),0))</f>
        <v>42929</v>
      </c>
    </row>
    <row r="290" spans="1:7" x14ac:dyDescent="0.25">
      <c r="A290">
        <v>1</v>
      </c>
      <c r="B290">
        <v>20170710</v>
      </c>
      <c r="C290" s="130">
        <v>42926</v>
      </c>
      <c r="D290" s="13">
        <f>INDEX(C:C,ROW(A289)+MATCH(1,INDEX(A:A,ROW(A290)):INDEX(A:A,ROW(A290)+10),0))</f>
        <v>42926</v>
      </c>
      <c r="E290" s="13">
        <f>INDEX(C:C,MATCH(D290,C:C,0)+MATCH(1,INDEX(A:A,MATCH(D290+1,C:C,0)):INDEX(A:A,MATCH(D290+1,C:C,0)+10),0))</f>
        <v>42927</v>
      </c>
      <c r="F290" s="13">
        <f>INDEX(C:C,MATCH(E290,C:C,0)+MATCH(1,INDEX(A:A,MATCH(E290+1,C:C,0)):INDEX(A:A,MATCH(E290+1,C:C,0)+10),0))</f>
        <v>42928</v>
      </c>
      <c r="G290" s="13">
        <f>INDEX(C:C,MATCH(F290,C:C,0)+MATCH(1,INDEX(A:A,MATCH(F290+1,C:C,0)):INDEX(A:A,MATCH(F290+1,C:C,0)+10),0))</f>
        <v>42929</v>
      </c>
    </row>
    <row r="291" spans="1:7" x14ac:dyDescent="0.25">
      <c r="A291">
        <v>1</v>
      </c>
      <c r="B291">
        <v>20170711</v>
      </c>
      <c r="C291" s="130">
        <v>42927</v>
      </c>
      <c r="D291" s="13">
        <f>INDEX(C:C,ROW(A290)+MATCH(1,INDEX(A:A,ROW(A291)):INDEX(A:A,ROW(A291)+10),0))</f>
        <v>42927</v>
      </c>
      <c r="E291" s="13">
        <f>INDEX(C:C,MATCH(D291,C:C,0)+MATCH(1,INDEX(A:A,MATCH(D291+1,C:C,0)):INDEX(A:A,MATCH(D291+1,C:C,0)+10),0))</f>
        <v>42928</v>
      </c>
      <c r="F291" s="13">
        <f>INDEX(C:C,MATCH(E291,C:C,0)+MATCH(1,INDEX(A:A,MATCH(E291+1,C:C,0)):INDEX(A:A,MATCH(E291+1,C:C,0)+10),0))</f>
        <v>42929</v>
      </c>
      <c r="G291" s="13">
        <f>INDEX(C:C,MATCH(F291,C:C,0)+MATCH(1,INDEX(A:A,MATCH(F291+1,C:C,0)):INDEX(A:A,MATCH(F291+1,C:C,0)+10),0))</f>
        <v>42930</v>
      </c>
    </row>
    <row r="292" spans="1:7" x14ac:dyDescent="0.25">
      <c r="A292">
        <v>1</v>
      </c>
      <c r="B292">
        <v>20170712</v>
      </c>
      <c r="C292" s="130">
        <v>42928</v>
      </c>
      <c r="D292" s="13">
        <f>INDEX(C:C,ROW(A291)+MATCH(1,INDEX(A:A,ROW(A292)):INDEX(A:A,ROW(A292)+10),0))</f>
        <v>42928</v>
      </c>
      <c r="E292" s="13">
        <f>INDEX(C:C,MATCH(D292,C:C,0)+MATCH(1,INDEX(A:A,MATCH(D292+1,C:C,0)):INDEX(A:A,MATCH(D292+1,C:C,0)+10),0))</f>
        <v>42929</v>
      </c>
      <c r="F292" s="13">
        <f>INDEX(C:C,MATCH(E292,C:C,0)+MATCH(1,INDEX(A:A,MATCH(E292+1,C:C,0)):INDEX(A:A,MATCH(E292+1,C:C,0)+10),0))</f>
        <v>42930</v>
      </c>
      <c r="G292" s="13">
        <f>INDEX(C:C,MATCH(F292,C:C,0)+MATCH(1,INDEX(A:A,MATCH(F292+1,C:C,0)):INDEX(A:A,MATCH(F292+1,C:C,0)+10),0))</f>
        <v>42933</v>
      </c>
    </row>
    <row r="293" spans="1:7" x14ac:dyDescent="0.25">
      <c r="A293">
        <v>1</v>
      </c>
      <c r="B293">
        <v>20170713</v>
      </c>
      <c r="C293" s="130">
        <v>42929</v>
      </c>
      <c r="D293" s="13">
        <f>INDEX(C:C,ROW(A292)+MATCH(1,INDEX(A:A,ROW(A293)):INDEX(A:A,ROW(A293)+10),0))</f>
        <v>42929</v>
      </c>
      <c r="E293" s="13">
        <f>INDEX(C:C,MATCH(D293,C:C,0)+MATCH(1,INDEX(A:A,MATCH(D293+1,C:C,0)):INDEX(A:A,MATCH(D293+1,C:C,0)+10),0))</f>
        <v>42930</v>
      </c>
      <c r="F293" s="13">
        <f>INDEX(C:C,MATCH(E293,C:C,0)+MATCH(1,INDEX(A:A,MATCH(E293+1,C:C,0)):INDEX(A:A,MATCH(E293+1,C:C,0)+10),0))</f>
        <v>42933</v>
      </c>
      <c r="G293" s="13">
        <f>INDEX(C:C,MATCH(F293,C:C,0)+MATCH(1,INDEX(A:A,MATCH(F293+1,C:C,0)):INDEX(A:A,MATCH(F293+1,C:C,0)+10),0))</f>
        <v>42934</v>
      </c>
    </row>
    <row r="294" spans="1:7" x14ac:dyDescent="0.25">
      <c r="A294">
        <v>1</v>
      </c>
      <c r="B294">
        <v>20170714</v>
      </c>
      <c r="C294" s="130">
        <v>42930</v>
      </c>
      <c r="D294" s="13">
        <f>INDEX(C:C,ROW(A293)+MATCH(1,INDEX(A:A,ROW(A294)):INDEX(A:A,ROW(A294)+10),0))</f>
        <v>42930</v>
      </c>
      <c r="E294" s="13">
        <f>INDEX(C:C,MATCH(D294,C:C,0)+MATCH(1,INDEX(A:A,MATCH(D294+1,C:C,0)):INDEX(A:A,MATCH(D294+1,C:C,0)+10),0))</f>
        <v>42933</v>
      </c>
      <c r="F294" s="13">
        <f>INDEX(C:C,MATCH(E294,C:C,0)+MATCH(1,INDEX(A:A,MATCH(E294+1,C:C,0)):INDEX(A:A,MATCH(E294+1,C:C,0)+10),0))</f>
        <v>42934</v>
      </c>
      <c r="G294" s="13">
        <f>INDEX(C:C,MATCH(F294,C:C,0)+MATCH(1,INDEX(A:A,MATCH(F294+1,C:C,0)):INDEX(A:A,MATCH(F294+1,C:C,0)+10),0))</f>
        <v>42935</v>
      </c>
    </row>
    <row r="295" spans="1:7" x14ac:dyDescent="0.25">
      <c r="A295">
        <v>0</v>
      </c>
      <c r="B295">
        <v>20170715</v>
      </c>
      <c r="C295" s="130">
        <v>42931</v>
      </c>
      <c r="D295" s="13">
        <f>INDEX(C:C,ROW(A294)+MATCH(1,INDEX(A:A,ROW(A295)):INDEX(A:A,ROW(A295)+10),0))</f>
        <v>42933</v>
      </c>
      <c r="E295" s="13">
        <f>INDEX(C:C,MATCH(D295,C:C,0)+MATCH(1,INDEX(A:A,MATCH(D295+1,C:C,0)):INDEX(A:A,MATCH(D295+1,C:C,0)+10),0))</f>
        <v>42934</v>
      </c>
      <c r="F295" s="13">
        <f>INDEX(C:C,MATCH(E295,C:C,0)+MATCH(1,INDEX(A:A,MATCH(E295+1,C:C,0)):INDEX(A:A,MATCH(E295+1,C:C,0)+10),0))</f>
        <v>42935</v>
      </c>
      <c r="G295" s="13">
        <f>INDEX(C:C,MATCH(F295,C:C,0)+MATCH(1,INDEX(A:A,MATCH(F295+1,C:C,0)):INDEX(A:A,MATCH(F295+1,C:C,0)+10),0))</f>
        <v>42936</v>
      </c>
    </row>
    <row r="296" spans="1:7" x14ac:dyDescent="0.25">
      <c r="A296">
        <v>0</v>
      </c>
      <c r="B296">
        <v>20170716</v>
      </c>
      <c r="C296" s="130">
        <v>42932</v>
      </c>
      <c r="D296" s="13">
        <f>INDEX(C:C,ROW(A295)+MATCH(1,INDEX(A:A,ROW(A296)):INDEX(A:A,ROW(A296)+10),0))</f>
        <v>42933</v>
      </c>
      <c r="E296" s="13">
        <f>INDEX(C:C,MATCH(D296,C:C,0)+MATCH(1,INDEX(A:A,MATCH(D296+1,C:C,0)):INDEX(A:A,MATCH(D296+1,C:C,0)+10),0))</f>
        <v>42934</v>
      </c>
      <c r="F296" s="13">
        <f>INDEX(C:C,MATCH(E296,C:C,0)+MATCH(1,INDEX(A:A,MATCH(E296+1,C:C,0)):INDEX(A:A,MATCH(E296+1,C:C,0)+10),0))</f>
        <v>42935</v>
      </c>
      <c r="G296" s="13">
        <f>INDEX(C:C,MATCH(F296,C:C,0)+MATCH(1,INDEX(A:A,MATCH(F296+1,C:C,0)):INDEX(A:A,MATCH(F296+1,C:C,0)+10),0))</f>
        <v>42936</v>
      </c>
    </row>
    <row r="297" spans="1:7" x14ac:dyDescent="0.25">
      <c r="A297">
        <v>1</v>
      </c>
      <c r="B297">
        <v>20170717</v>
      </c>
      <c r="C297" s="130">
        <v>42933</v>
      </c>
      <c r="D297" s="13">
        <f>INDEX(C:C,ROW(A296)+MATCH(1,INDEX(A:A,ROW(A297)):INDEX(A:A,ROW(A297)+10),0))</f>
        <v>42933</v>
      </c>
      <c r="E297" s="13">
        <f>INDEX(C:C,MATCH(D297,C:C,0)+MATCH(1,INDEX(A:A,MATCH(D297+1,C:C,0)):INDEX(A:A,MATCH(D297+1,C:C,0)+10),0))</f>
        <v>42934</v>
      </c>
      <c r="F297" s="13">
        <f>INDEX(C:C,MATCH(E297,C:C,0)+MATCH(1,INDEX(A:A,MATCH(E297+1,C:C,0)):INDEX(A:A,MATCH(E297+1,C:C,0)+10),0))</f>
        <v>42935</v>
      </c>
      <c r="G297" s="13">
        <f>INDEX(C:C,MATCH(F297,C:C,0)+MATCH(1,INDEX(A:A,MATCH(F297+1,C:C,0)):INDEX(A:A,MATCH(F297+1,C:C,0)+10),0))</f>
        <v>42936</v>
      </c>
    </row>
    <row r="298" spans="1:7" x14ac:dyDescent="0.25">
      <c r="A298">
        <v>1</v>
      </c>
      <c r="B298">
        <v>20170718</v>
      </c>
      <c r="C298" s="130">
        <v>42934</v>
      </c>
      <c r="D298" s="13">
        <f>INDEX(C:C,ROW(A297)+MATCH(1,INDEX(A:A,ROW(A298)):INDEX(A:A,ROW(A298)+10),0))</f>
        <v>42934</v>
      </c>
      <c r="E298" s="13">
        <f>INDEX(C:C,MATCH(D298,C:C,0)+MATCH(1,INDEX(A:A,MATCH(D298+1,C:C,0)):INDEX(A:A,MATCH(D298+1,C:C,0)+10),0))</f>
        <v>42935</v>
      </c>
      <c r="F298" s="13">
        <f>INDEX(C:C,MATCH(E298,C:C,0)+MATCH(1,INDEX(A:A,MATCH(E298+1,C:C,0)):INDEX(A:A,MATCH(E298+1,C:C,0)+10),0))</f>
        <v>42936</v>
      </c>
      <c r="G298" s="13">
        <f>INDEX(C:C,MATCH(F298,C:C,0)+MATCH(1,INDEX(A:A,MATCH(F298+1,C:C,0)):INDEX(A:A,MATCH(F298+1,C:C,0)+10),0))</f>
        <v>42937</v>
      </c>
    </row>
    <row r="299" spans="1:7" x14ac:dyDescent="0.25">
      <c r="A299">
        <v>1</v>
      </c>
      <c r="B299">
        <v>20170719</v>
      </c>
      <c r="C299" s="130">
        <v>42935</v>
      </c>
      <c r="D299" s="13">
        <f>INDEX(C:C,ROW(A298)+MATCH(1,INDEX(A:A,ROW(A299)):INDEX(A:A,ROW(A299)+10),0))</f>
        <v>42935</v>
      </c>
      <c r="E299" s="13">
        <f>INDEX(C:C,MATCH(D299,C:C,0)+MATCH(1,INDEX(A:A,MATCH(D299+1,C:C,0)):INDEX(A:A,MATCH(D299+1,C:C,0)+10),0))</f>
        <v>42936</v>
      </c>
      <c r="F299" s="13">
        <f>INDEX(C:C,MATCH(E299,C:C,0)+MATCH(1,INDEX(A:A,MATCH(E299+1,C:C,0)):INDEX(A:A,MATCH(E299+1,C:C,0)+10),0))</f>
        <v>42937</v>
      </c>
      <c r="G299" s="13">
        <f>INDEX(C:C,MATCH(F299,C:C,0)+MATCH(1,INDEX(A:A,MATCH(F299+1,C:C,0)):INDEX(A:A,MATCH(F299+1,C:C,0)+10),0))</f>
        <v>42940</v>
      </c>
    </row>
    <row r="300" spans="1:7" x14ac:dyDescent="0.25">
      <c r="A300">
        <v>1</v>
      </c>
      <c r="B300">
        <v>20170720</v>
      </c>
      <c r="C300" s="130">
        <v>42936</v>
      </c>
      <c r="D300" s="13">
        <f>INDEX(C:C,ROW(A299)+MATCH(1,INDEX(A:A,ROW(A300)):INDEX(A:A,ROW(A300)+10),0))</f>
        <v>42936</v>
      </c>
      <c r="E300" s="13">
        <f>INDEX(C:C,MATCH(D300,C:C,0)+MATCH(1,INDEX(A:A,MATCH(D300+1,C:C,0)):INDEX(A:A,MATCH(D300+1,C:C,0)+10),0))</f>
        <v>42937</v>
      </c>
      <c r="F300" s="13">
        <f>INDEX(C:C,MATCH(E300,C:C,0)+MATCH(1,INDEX(A:A,MATCH(E300+1,C:C,0)):INDEX(A:A,MATCH(E300+1,C:C,0)+10),0))</f>
        <v>42940</v>
      </c>
      <c r="G300" s="13">
        <f>INDEX(C:C,MATCH(F300,C:C,0)+MATCH(1,INDEX(A:A,MATCH(F300+1,C:C,0)):INDEX(A:A,MATCH(F300+1,C:C,0)+10),0))</f>
        <v>42941</v>
      </c>
    </row>
    <row r="301" spans="1:7" x14ac:dyDescent="0.25">
      <c r="A301">
        <v>1</v>
      </c>
      <c r="B301">
        <v>20170721</v>
      </c>
      <c r="C301" s="130">
        <v>42937</v>
      </c>
      <c r="D301" s="13">
        <f>INDEX(C:C,ROW(A300)+MATCH(1,INDEX(A:A,ROW(A301)):INDEX(A:A,ROW(A301)+10),0))</f>
        <v>42937</v>
      </c>
      <c r="E301" s="13">
        <f>INDEX(C:C,MATCH(D301,C:C,0)+MATCH(1,INDEX(A:A,MATCH(D301+1,C:C,0)):INDEX(A:A,MATCH(D301+1,C:C,0)+10),0))</f>
        <v>42940</v>
      </c>
      <c r="F301" s="13">
        <f>INDEX(C:C,MATCH(E301,C:C,0)+MATCH(1,INDEX(A:A,MATCH(E301+1,C:C,0)):INDEX(A:A,MATCH(E301+1,C:C,0)+10),0))</f>
        <v>42941</v>
      </c>
      <c r="G301" s="13">
        <f>INDEX(C:C,MATCH(F301,C:C,0)+MATCH(1,INDEX(A:A,MATCH(F301+1,C:C,0)):INDEX(A:A,MATCH(F301+1,C:C,0)+10),0))</f>
        <v>42942</v>
      </c>
    </row>
    <row r="302" spans="1:7" x14ac:dyDescent="0.25">
      <c r="A302">
        <v>0</v>
      </c>
      <c r="B302">
        <v>20170722</v>
      </c>
      <c r="C302" s="130">
        <v>42938</v>
      </c>
      <c r="D302" s="13">
        <f>INDEX(C:C,ROW(A301)+MATCH(1,INDEX(A:A,ROW(A302)):INDEX(A:A,ROW(A302)+10),0))</f>
        <v>42940</v>
      </c>
      <c r="E302" s="13">
        <f>INDEX(C:C,MATCH(D302,C:C,0)+MATCH(1,INDEX(A:A,MATCH(D302+1,C:C,0)):INDEX(A:A,MATCH(D302+1,C:C,0)+10),0))</f>
        <v>42941</v>
      </c>
      <c r="F302" s="13">
        <f>INDEX(C:C,MATCH(E302,C:C,0)+MATCH(1,INDEX(A:A,MATCH(E302+1,C:C,0)):INDEX(A:A,MATCH(E302+1,C:C,0)+10),0))</f>
        <v>42942</v>
      </c>
      <c r="G302" s="13">
        <f>INDEX(C:C,MATCH(F302,C:C,0)+MATCH(1,INDEX(A:A,MATCH(F302+1,C:C,0)):INDEX(A:A,MATCH(F302+1,C:C,0)+10),0))</f>
        <v>42943</v>
      </c>
    </row>
    <row r="303" spans="1:7" x14ac:dyDescent="0.25">
      <c r="A303">
        <v>0</v>
      </c>
      <c r="B303">
        <v>20170723</v>
      </c>
      <c r="C303" s="130">
        <v>42939</v>
      </c>
      <c r="D303" s="13">
        <f>INDEX(C:C,ROW(A302)+MATCH(1,INDEX(A:A,ROW(A303)):INDEX(A:A,ROW(A303)+10),0))</f>
        <v>42940</v>
      </c>
      <c r="E303" s="13">
        <f>INDEX(C:C,MATCH(D303,C:C,0)+MATCH(1,INDEX(A:A,MATCH(D303+1,C:C,0)):INDEX(A:A,MATCH(D303+1,C:C,0)+10),0))</f>
        <v>42941</v>
      </c>
      <c r="F303" s="13">
        <f>INDEX(C:C,MATCH(E303,C:C,0)+MATCH(1,INDEX(A:A,MATCH(E303+1,C:C,0)):INDEX(A:A,MATCH(E303+1,C:C,0)+10),0))</f>
        <v>42942</v>
      </c>
      <c r="G303" s="13">
        <f>INDEX(C:C,MATCH(F303,C:C,0)+MATCH(1,INDEX(A:A,MATCH(F303+1,C:C,0)):INDEX(A:A,MATCH(F303+1,C:C,0)+10),0))</f>
        <v>42943</v>
      </c>
    </row>
    <row r="304" spans="1:7" x14ac:dyDescent="0.25">
      <c r="A304">
        <v>1</v>
      </c>
      <c r="B304">
        <v>20170724</v>
      </c>
      <c r="C304" s="130">
        <v>42940</v>
      </c>
      <c r="D304" s="13">
        <f>INDEX(C:C,ROW(A303)+MATCH(1,INDEX(A:A,ROW(A304)):INDEX(A:A,ROW(A304)+10),0))</f>
        <v>42940</v>
      </c>
      <c r="E304" s="13">
        <f>INDEX(C:C,MATCH(D304,C:C,0)+MATCH(1,INDEX(A:A,MATCH(D304+1,C:C,0)):INDEX(A:A,MATCH(D304+1,C:C,0)+10),0))</f>
        <v>42941</v>
      </c>
      <c r="F304" s="13">
        <f>INDEX(C:C,MATCH(E304,C:C,0)+MATCH(1,INDEX(A:A,MATCH(E304+1,C:C,0)):INDEX(A:A,MATCH(E304+1,C:C,0)+10),0))</f>
        <v>42942</v>
      </c>
      <c r="G304" s="13">
        <f>INDEX(C:C,MATCH(F304,C:C,0)+MATCH(1,INDEX(A:A,MATCH(F304+1,C:C,0)):INDEX(A:A,MATCH(F304+1,C:C,0)+10),0))</f>
        <v>42943</v>
      </c>
    </row>
    <row r="305" spans="1:7" x14ac:dyDescent="0.25">
      <c r="A305">
        <v>1</v>
      </c>
      <c r="B305">
        <v>20170725</v>
      </c>
      <c r="C305" s="130">
        <v>42941</v>
      </c>
      <c r="D305" s="13">
        <f>INDEX(C:C,ROW(A304)+MATCH(1,INDEX(A:A,ROW(A305)):INDEX(A:A,ROW(A305)+10),0))</f>
        <v>42941</v>
      </c>
      <c r="E305" s="13">
        <f>INDEX(C:C,MATCH(D305,C:C,0)+MATCH(1,INDEX(A:A,MATCH(D305+1,C:C,0)):INDEX(A:A,MATCH(D305+1,C:C,0)+10),0))</f>
        <v>42942</v>
      </c>
      <c r="F305" s="13">
        <f>INDEX(C:C,MATCH(E305,C:C,0)+MATCH(1,INDEX(A:A,MATCH(E305+1,C:C,0)):INDEX(A:A,MATCH(E305+1,C:C,0)+10),0))</f>
        <v>42943</v>
      </c>
      <c r="G305" s="13">
        <f>INDEX(C:C,MATCH(F305,C:C,0)+MATCH(1,INDEX(A:A,MATCH(F305+1,C:C,0)):INDEX(A:A,MATCH(F305+1,C:C,0)+10),0))</f>
        <v>42944</v>
      </c>
    </row>
    <row r="306" spans="1:7" x14ac:dyDescent="0.25">
      <c r="A306">
        <v>1</v>
      </c>
      <c r="B306">
        <v>20170726</v>
      </c>
      <c r="C306" s="130">
        <v>42942</v>
      </c>
      <c r="D306" s="13">
        <f>INDEX(C:C,ROW(A305)+MATCH(1,INDEX(A:A,ROW(A306)):INDEX(A:A,ROW(A306)+10),0))</f>
        <v>42942</v>
      </c>
      <c r="E306" s="13">
        <f>INDEX(C:C,MATCH(D306,C:C,0)+MATCH(1,INDEX(A:A,MATCH(D306+1,C:C,0)):INDEX(A:A,MATCH(D306+1,C:C,0)+10),0))</f>
        <v>42943</v>
      </c>
      <c r="F306" s="13">
        <f>INDEX(C:C,MATCH(E306,C:C,0)+MATCH(1,INDEX(A:A,MATCH(E306+1,C:C,0)):INDEX(A:A,MATCH(E306+1,C:C,0)+10),0))</f>
        <v>42944</v>
      </c>
      <c r="G306" s="13">
        <f>INDEX(C:C,MATCH(F306,C:C,0)+MATCH(1,INDEX(A:A,MATCH(F306+1,C:C,0)):INDEX(A:A,MATCH(F306+1,C:C,0)+10),0))</f>
        <v>42947</v>
      </c>
    </row>
    <row r="307" spans="1:7" x14ac:dyDescent="0.25">
      <c r="A307">
        <v>1</v>
      </c>
      <c r="B307">
        <v>20170727</v>
      </c>
      <c r="C307" s="130">
        <v>42943</v>
      </c>
      <c r="D307" s="13">
        <f>INDEX(C:C,ROW(A306)+MATCH(1,INDEX(A:A,ROW(A307)):INDEX(A:A,ROW(A307)+10),0))</f>
        <v>42943</v>
      </c>
      <c r="E307" s="13">
        <f>INDEX(C:C,MATCH(D307,C:C,0)+MATCH(1,INDEX(A:A,MATCH(D307+1,C:C,0)):INDEX(A:A,MATCH(D307+1,C:C,0)+10),0))</f>
        <v>42944</v>
      </c>
      <c r="F307" s="13">
        <f>INDEX(C:C,MATCH(E307,C:C,0)+MATCH(1,INDEX(A:A,MATCH(E307+1,C:C,0)):INDEX(A:A,MATCH(E307+1,C:C,0)+10),0))</f>
        <v>42947</v>
      </c>
      <c r="G307" s="13">
        <f>INDEX(C:C,MATCH(F307,C:C,0)+MATCH(1,INDEX(A:A,MATCH(F307+1,C:C,0)):INDEX(A:A,MATCH(F307+1,C:C,0)+10),0))</f>
        <v>42948</v>
      </c>
    </row>
    <row r="308" spans="1:7" x14ac:dyDescent="0.25">
      <c r="A308">
        <v>1</v>
      </c>
      <c r="B308">
        <v>20170728</v>
      </c>
      <c r="C308" s="130">
        <v>42944</v>
      </c>
      <c r="D308" s="13">
        <f>INDEX(C:C,ROW(A307)+MATCH(1,INDEX(A:A,ROW(A308)):INDEX(A:A,ROW(A308)+10),0))</f>
        <v>42944</v>
      </c>
      <c r="E308" s="13">
        <f>INDEX(C:C,MATCH(D308,C:C,0)+MATCH(1,INDEX(A:A,MATCH(D308+1,C:C,0)):INDEX(A:A,MATCH(D308+1,C:C,0)+10),0))</f>
        <v>42947</v>
      </c>
      <c r="F308" s="13">
        <f>INDEX(C:C,MATCH(E308,C:C,0)+MATCH(1,INDEX(A:A,MATCH(E308+1,C:C,0)):INDEX(A:A,MATCH(E308+1,C:C,0)+10),0))</f>
        <v>42948</v>
      </c>
      <c r="G308" s="13">
        <f>INDEX(C:C,MATCH(F308,C:C,0)+MATCH(1,INDEX(A:A,MATCH(F308+1,C:C,0)):INDEX(A:A,MATCH(F308+1,C:C,0)+10),0))</f>
        <v>42949</v>
      </c>
    </row>
    <row r="309" spans="1:7" x14ac:dyDescent="0.25">
      <c r="A309">
        <v>0</v>
      </c>
      <c r="B309">
        <v>20170729</v>
      </c>
      <c r="C309" s="130">
        <v>42945</v>
      </c>
      <c r="D309" s="13">
        <f>INDEX(C:C,ROW(A308)+MATCH(1,INDEX(A:A,ROW(A309)):INDEX(A:A,ROW(A309)+10),0))</f>
        <v>42947</v>
      </c>
      <c r="E309" s="13">
        <f>INDEX(C:C,MATCH(D309,C:C,0)+MATCH(1,INDEX(A:A,MATCH(D309+1,C:C,0)):INDEX(A:A,MATCH(D309+1,C:C,0)+10),0))</f>
        <v>42948</v>
      </c>
      <c r="F309" s="13">
        <f>INDEX(C:C,MATCH(E309,C:C,0)+MATCH(1,INDEX(A:A,MATCH(E309+1,C:C,0)):INDEX(A:A,MATCH(E309+1,C:C,0)+10),0))</f>
        <v>42949</v>
      </c>
      <c r="G309" s="13">
        <f>INDEX(C:C,MATCH(F309,C:C,0)+MATCH(1,INDEX(A:A,MATCH(F309+1,C:C,0)):INDEX(A:A,MATCH(F309+1,C:C,0)+10),0))</f>
        <v>42950</v>
      </c>
    </row>
    <row r="310" spans="1:7" x14ac:dyDescent="0.25">
      <c r="A310">
        <v>0</v>
      </c>
      <c r="B310">
        <v>20170730</v>
      </c>
      <c r="C310" s="130">
        <v>42946</v>
      </c>
      <c r="D310" s="13">
        <f>INDEX(C:C,ROW(A309)+MATCH(1,INDEX(A:A,ROW(A310)):INDEX(A:A,ROW(A310)+10),0))</f>
        <v>42947</v>
      </c>
      <c r="E310" s="13">
        <f>INDEX(C:C,MATCH(D310,C:C,0)+MATCH(1,INDEX(A:A,MATCH(D310+1,C:C,0)):INDEX(A:A,MATCH(D310+1,C:C,0)+10),0))</f>
        <v>42948</v>
      </c>
      <c r="F310" s="13">
        <f>INDEX(C:C,MATCH(E310,C:C,0)+MATCH(1,INDEX(A:A,MATCH(E310+1,C:C,0)):INDEX(A:A,MATCH(E310+1,C:C,0)+10),0))</f>
        <v>42949</v>
      </c>
      <c r="G310" s="13">
        <f>INDEX(C:C,MATCH(F310,C:C,0)+MATCH(1,INDEX(A:A,MATCH(F310+1,C:C,0)):INDEX(A:A,MATCH(F310+1,C:C,0)+10),0))</f>
        <v>42950</v>
      </c>
    </row>
    <row r="311" spans="1:7" x14ac:dyDescent="0.25">
      <c r="A311">
        <v>1</v>
      </c>
      <c r="B311">
        <v>20170731</v>
      </c>
      <c r="C311" s="130">
        <v>42947</v>
      </c>
      <c r="D311" s="13">
        <f>INDEX(C:C,ROW(A310)+MATCH(1,INDEX(A:A,ROW(A311)):INDEX(A:A,ROW(A311)+10),0))</f>
        <v>42947</v>
      </c>
      <c r="E311" s="13">
        <f>INDEX(C:C,MATCH(D311,C:C,0)+MATCH(1,INDEX(A:A,MATCH(D311+1,C:C,0)):INDEX(A:A,MATCH(D311+1,C:C,0)+10),0))</f>
        <v>42948</v>
      </c>
      <c r="F311" s="13">
        <f>INDEX(C:C,MATCH(E311,C:C,0)+MATCH(1,INDEX(A:A,MATCH(E311+1,C:C,0)):INDEX(A:A,MATCH(E311+1,C:C,0)+10),0))</f>
        <v>42949</v>
      </c>
      <c r="G311" s="13">
        <f>INDEX(C:C,MATCH(F311,C:C,0)+MATCH(1,INDEX(A:A,MATCH(F311+1,C:C,0)):INDEX(A:A,MATCH(F311+1,C:C,0)+10),0))</f>
        <v>42950</v>
      </c>
    </row>
    <row r="312" spans="1:7" x14ac:dyDescent="0.25">
      <c r="A312">
        <v>1</v>
      </c>
      <c r="B312">
        <v>20170801</v>
      </c>
      <c r="C312" s="130">
        <v>42948</v>
      </c>
      <c r="D312" s="13">
        <f>INDEX(C:C,ROW(A311)+MATCH(1,INDEX(A:A,ROW(A312)):INDEX(A:A,ROW(A312)+10),0))</f>
        <v>42948</v>
      </c>
      <c r="E312" s="13">
        <f>INDEX(C:C,MATCH(D312,C:C,0)+MATCH(1,INDEX(A:A,MATCH(D312+1,C:C,0)):INDEX(A:A,MATCH(D312+1,C:C,0)+10),0))</f>
        <v>42949</v>
      </c>
      <c r="F312" s="13">
        <f>INDEX(C:C,MATCH(E312,C:C,0)+MATCH(1,INDEX(A:A,MATCH(E312+1,C:C,0)):INDEX(A:A,MATCH(E312+1,C:C,0)+10),0))</f>
        <v>42950</v>
      </c>
      <c r="G312" s="13">
        <f>INDEX(C:C,MATCH(F312,C:C,0)+MATCH(1,INDEX(A:A,MATCH(F312+1,C:C,0)):INDEX(A:A,MATCH(F312+1,C:C,0)+10),0))</f>
        <v>42951</v>
      </c>
    </row>
    <row r="313" spans="1:7" x14ac:dyDescent="0.25">
      <c r="A313">
        <v>1</v>
      </c>
      <c r="B313">
        <v>20170802</v>
      </c>
      <c r="C313" s="130">
        <v>42949</v>
      </c>
      <c r="D313" s="13">
        <f>INDEX(C:C,ROW(A312)+MATCH(1,INDEX(A:A,ROW(A313)):INDEX(A:A,ROW(A313)+10),0))</f>
        <v>42949</v>
      </c>
      <c r="E313" s="13">
        <f>INDEX(C:C,MATCH(D313,C:C,0)+MATCH(1,INDEX(A:A,MATCH(D313+1,C:C,0)):INDEX(A:A,MATCH(D313+1,C:C,0)+10),0))</f>
        <v>42950</v>
      </c>
      <c r="F313" s="13">
        <f>INDEX(C:C,MATCH(E313,C:C,0)+MATCH(1,INDEX(A:A,MATCH(E313+1,C:C,0)):INDEX(A:A,MATCH(E313+1,C:C,0)+10),0))</f>
        <v>42951</v>
      </c>
      <c r="G313" s="13">
        <f>INDEX(C:C,MATCH(F313,C:C,0)+MATCH(1,INDEX(A:A,MATCH(F313+1,C:C,0)):INDEX(A:A,MATCH(F313+1,C:C,0)+10),0))</f>
        <v>42954</v>
      </c>
    </row>
    <row r="314" spans="1:7" x14ac:dyDescent="0.25">
      <c r="A314">
        <v>1</v>
      </c>
      <c r="B314">
        <v>20170803</v>
      </c>
      <c r="C314" s="130">
        <v>42950</v>
      </c>
      <c r="D314" s="13">
        <f>INDEX(C:C,ROW(A313)+MATCH(1,INDEX(A:A,ROW(A314)):INDEX(A:A,ROW(A314)+10),0))</f>
        <v>42950</v>
      </c>
      <c r="E314" s="13">
        <f>INDEX(C:C,MATCH(D314,C:C,0)+MATCH(1,INDEX(A:A,MATCH(D314+1,C:C,0)):INDEX(A:A,MATCH(D314+1,C:C,0)+10),0))</f>
        <v>42951</v>
      </c>
      <c r="F314" s="13">
        <f>INDEX(C:C,MATCH(E314,C:C,0)+MATCH(1,INDEX(A:A,MATCH(E314+1,C:C,0)):INDEX(A:A,MATCH(E314+1,C:C,0)+10),0))</f>
        <v>42954</v>
      </c>
      <c r="G314" s="13">
        <f>INDEX(C:C,MATCH(F314,C:C,0)+MATCH(1,INDEX(A:A,MATCH(F314+1,C:C,0)):INDEX(A:A,MATCH(F314+1,C:C,0)+10),0))</f>
        <v>42955</v>
      </c>
    </row>
    <row r="315" spans="1:7" x14ac:dyDescent="0.25">
      <c r="A315">
        <v>1</v>
      </c>
      <c r="B315">
        <v>20170804</v>
      </c>
      <c r="C315" s="130">
        <v>42951</v>
      </c>
      <c r="D315" s="13">
        <f>INDEX(C:C,ROW(A314)+MATCH(1,INDEX(A:A,ROW(A315)):INDEX(A:A,ROW(A315)+10),0))</f>
        <v>42951</v>
      </c>
      <c r="E315" s="13">
        <f>INDEX(C:C,MATCH(D315,C:C,0)+MATCH(1,INDEX(A:A,MATCH(D315+1,C:C,0)):INDEX(A:A,MATCH(D315+1,C:C,0)+10),0))</f>
        <v>42954</v>
      </c>
      <c r="F315" s="13">
        <f>INDEX(C:C,MATCH(E315,C:C,0)+MATCH(1,INDEX(A:A,MATCH(E315+1,C:C,0)):INDEX(A:A,MATCH(E315+1,C:C,0)+10),0))</f>
        <v>42955</v>
      </c>
      <c r="G315" s="13">
        <f>INDEX(C:C,MATCH(F315,C:C,0)+MATCH(1,INDEX(A:A,MATCH(F315+1,C:C,0)):INDEX(A:A,MATCH(F315+1,C:C,0)+10),0))</f>
        <v>42956</v>
      </c>
    </row>
    <row r="316" spans="1:7" x14ac:dyDescent="0.25">
      <c r="A316">
        <v>0</v>
      </c>
      <c r="B316">
        <v>20170805</v>
      </c>
      <c r="C316" s="130">
        <v>42952</v>
      </c>
      <c r="D316" s="13">
        <f>INDEX(C:C,ROW(A315)+MATCH(1,INDEX(A:A,ROW(A316)):INDEX(A:A,ROW(A316)+10),0))</f>
        <v>42954</v>
      </c>
      <c r="E316" s="13">
        <f>INDEX(C:C,MATCH(D316,C:C,0)+MATCH(1,INDEX(A:A,MATCH(D316+1,C:C,0)):INDEX(A:A,MATCH(D316+1,C:C,0)+10),0))</f>
        <v>42955</v>
      </c>
      <c r="F316" s="13">
        <f>INDEX(C:C,MATCH(E316,C:C,0)+MATCH(1,INDEX(A:A,MATCH(E316+1,C:C,0)):INDEX(A:A,MATCH(E316+1,C:C,0)+10),0))</f>
        <v>42956</v>
      </c>
      <c r="G316" s="13">
        <f>INDEX(C:C,MATCH(F316,C:C,0)+MATCH(1,INDEX(A:A,MATCH(F316+1,C:C,0)):INDEX(A:A,MATCH(F316+1,C:C,0)+10),0))</f>
        <v>42957</v>
      </c>
    </row>
    <row r="317" spans="1:7" x14ac:dyDescent="0.25">
      <c r="A317">
        <v>0</v>
      </c>
      <c r="B317">
        <v>20170806</v>
      </c>
      <c r="C317" s="130">
        <v>42953</v>
      </c>
      <c r="D317" s="13">
        <f>INDEX(C:C,ROW(A316)+MATCH(1,INDEX(A:A,ROW(A317)):INDEX(A:A,ROW(A317)+10),0))</f>
        <v>42954</v>
      </c>
      <c r="E317" s="13">
        <f>INDEX(C:C,MATCH(D317,C:C,0)+MATCH(1,INDEX(A:A,MATCH(D317+1,C:C,0)):INDEX(A:A,MATCH(D317+1,C:C,0)+10),0))</f>
        <v>42955</v>
      </c>
      <c r="F317" s="13">
        <f>INDEX(C:C,MATCH(E317,C:C,0)+MATCH(1,INDEX(A:A,MATCH(E317+1,C:C,0)):INDEX(A:A,MATCH(E317+1,C:C,0)+10),0))</f>
        <v>42956</v>
      </c>
      <c r="G317" s="13">
        <f>INDEX(C:C,MATCH(F317,C:C,0)+MATCH(1,INDEX(A:A,MATCH(F317+1,C:C,0)):INDEX(A:A,MATCH(F317+1,C:C,0)+10),0))</f>
        <v>42957</v>
      </c>
    </row>
    <row r="318" spans="1:7" x14ac:dyDescent="0.25">
      <c r="A318">
        <v>1</v>
      </c>
      <c r="B318">
        <v>20170807</v>
      </c>
      <c r="C318" s="130">
        <v>42954</v>
      </c>
      <c r="D318" s="13">
        <f>INDEX(C:C,ROW(A317)+MATCH(1,INDEX(A:A,ROW(A318)):INDEX(A:A,ROW(A318)+10),0))</f>
        <v>42954</v>
      </c>
      <c r="E318" s="13">
        <f>INDEX(C:C,MATCH(D318,C:C,0)+MATCH(1,INDEX(A:A,MATCH(D318+1,C:C,0)):INDEX(A:A,MATCH(D318+1,C:C,0)+10),0))</f>
        <v>42955</v>
      </c>
      <c r="F318" s="13">
        <f>INDEX(C:C,MATCH(E318,C:C,0)+MATCH(1,INDEX(A:A,MATCH(E318+1,C:C,0)):INDEX(A:A,MATCH(E318+1,C:C,0)+10),0))</f>
        <v>42956</v>
      </c>
      <c r="G318" s="13">
        <f>INDEX(C:C,MATCH(F318,C:C,0)+MATCH(1,INDEX(A:A,MATCH(F318+1,C:C,0)):INDEX(A:A,MATCH(F318+1,C:C,0)+10),0))</f>
        <v>42957</v>
      </c>
    </row>
    <row r="319" spans="1:7" x14ac:dyDescent="0.25">
      <c r="A319">
        <v>1</v>
      </c>
      <c r="B319">
        <v>20170808</v>
      </c>
      <c r="C319" s="130">
        <v>42955</v>
      </c>
      <c r="D319" s="13">
        <f>INDEX(C:C,ROW(A318)+MATCH(1,INDEX(A:A,ROW(A319)):INDEX(A:A,ROW(A319)+10),0))</f>
        <v>42955</v>
      </c>
      <c r="E319" s="13">
        <f>INDEX(C:C,MATCH(D319,C:C,0)+MATCH(1,INDEX(A:A,MATCH(D319+1,C:C,0)):INDEX(A:A,MATCH(D319+1,C:C,0)+10),0))</f>
        <v>42956</v>
      </c>
      <c r="F319" s="13">
        <f>INDEX(C:C,MATCH(E319,C:C,0)+MATCH(1,INDEX(A:A,MATCH(E319+1,C:C,0)):INDEX(A:A,MATCH(E319+1,C:C,0)+10),0))</f>
        <v>42957</v>
      </c>
      <c r="G319" s="13">
        <f>INDEX(C:C,MATCH(F319,C:C,0)+MATCH(1,INDEX(A:A,MATCH(F319+1,C:C,0)):INDEX(A:A,MATCH(F319+1,C:C,0)+10),0))</f>
        <v>42958</v>
      </c>
    </row>
    <row r="320" spans="1:7" x14ac:dyDescent="0.25">
      <c r="A320">
        <v>1</v>
      </c>
      <c r="B320">
        <v>20170809</v>
      </c>
      <c r="C320" s="130">
        <v>42956</v>
      </c>
      <c r="D320" s="13">
        <f>INDEX(C:C,ROW(A319)+MATCH(1,INDEX(A:A,ROW(A320)):INDEX(A:A,ROW(A320)+10),0))</f>
        <v>42956</v>
      </c>
      <c r="E320" s="13">
        <f>INDEX(C:C,MATCH(D320,C:C,0)+MATCH(1,INDEX(A:A,MATCH(D320+1,C:C,0)):INDEX(A:A,MATCH(D320+1,C:C,0)+10),0))</f>
        <v>42957</v>
      </c>
      <c r="F320" s="13">
        <f>INDEX(C:C,MATCH(E320,C:C,0)+MATCH(1,INDEX(A:A,MATCH(E320+1,C:C,0)):INDEX(A:A,MATCH(E320+1,C:C,0)+10),0))</f>
        <v>42958</v>
      </c>
      <c r="G320" s="13">
        <f>INDEX(C:C,MATCH(F320,C:C,0)+MATCH(1,INDEX(A:A,MATCH(F320+1,C:C,0)):INDEX(A:A,MATCH(F320+1,C:C,0)+10),0))</f>
        <v>42961</v>
      </c>
    </row>
    <row r="321" spans="1:7" x14ac:dyDescent="0.25">
      <c r="A321">
        <v>1</v>
      </c>
      <c r="B321">
        <v>20170810</v>
      </c>
      <c r="C321" s="130">
        <v>42957</v>
      </c>
      <c r="D321" s="13">
        <f>INDEX(C:C,ROW(A320)+MATCH(1,INDEX(A:A,ROW(A321)):INDEX(A:A,ROW(A321)+10),0))</f>
        <v>42957</v>
      </c>
      <c r="E321" s="13">
        <f>INDEX(C:C,MATCH(D321,C:C,0)+MATCH(1,INDEX(A:A,MATCH(D321+1,C:C,0)):INDEX(A:A,MATCH(D321+1,C:C,0)+10),0))</f>
        <v>42958</v>
      </c>
      <c r="F321" s="13">
        <f>INDEX(C:C,MATCH(E321,C:C,0)+MATCH(1,INDEX(A:A,MATCH(E321+1,C:C,0)):INDEX(A:A,MATCH(E321+1,C:C,0)+10),0))</f>
        <v>42961</v>
      </c>
      <c r="G321" s="13">
        <f>INDEX(C:C,MATCH(F321,C:C,0)+MATCH(1,INDEX(A:A,MATCH(F321+1,C:C,0)):INDEX(A:A,MATCH(F321+1,C:C,0)+10),0))</f>
        <v>42962</v>
      </c>
    </row>
    <row r="322" spans="1:7" x14ac:dyDescent="0.25">
      <c r="A322">
        <v>1</v>
      </c>
      <c r="B322">
        <v>20170811</v>
      </c>
      <c r="C322" s="130">
        <v>42958</v>
      </c>
      <c r="D322" s="13">
        <f>INDEX(C:C,ROW(A321)+MATCH(1,INDEX(A:A,ROW(A322)):INDEX(A:A,ROW(A322)+10),0))</f>
        <v>42958</v>
      </c>
      <c r="E322" s="13">
        <f>INDEX(C:C,MATCH(D322,C:C,0)+MATCH(1,INDEX(A:A,MATCH(D322+1,C:C,0)):INDEX(A:A,MATCH(D322+1,C:C,0)+10),0))</f>
        <v>42961</v>
      </c>
      <c r="F322" s="13">
        <f>INDEX(C:C,MATCH(E322,C:C,0)+MATCH(1,INDEX(A:A,MATCH(E322+1,C:C,0)):INDEX(A:A,MATCH(E322+1,C:C,0)+10),0))</f>
        <v>42962</v>
      </c>
      <c r="G322" s="13">
        <f>INDEX(C:C,MATCH(F322,C:C,0)+MATCH(1,INDEX(A:A,MATCH(F322+1,C:C,0)):INDEX(A:A,MATCH(F322+1,C:C,0)+10),0))</f>
        <v>42963</v>
      </c>
    </row>
    <row r="323" spans="1:7" x14ac:dyDescent="0.25">
      <c r="A323">
        <v>0</v>
      </c>
      <c r="B323">
        <v>20170812</v>
      </c>
      <c r="C323" s="130">
        <v>42959</v>
      </c>
      <c r="D323" s="13">
        <f>INDEX(C:C,ROW(A322)+MATCH(1,INDEX(A:A,ROW(A323)):INDEX(A:A,ROW(A323)+10),0))</f>
        <v>42961</v>
      </c>
      <c r="E323" s="13">
        <f>INDEX(C:C,MATCH(D323,C:C,0)+MATCH(1,INDEX(A:A,MATCH(D323+1,C:C,0)):INDEX(A:A,MATCH(D323+1,C:C,0)+10),0))</f>
        <v>42962</v>
      </c>
      <c r="F323" s="13">
        <f>INDEX(C:C,MATCH(E323,C:C,0)+MATCH(1,INDEX(A:A,MATCH(E323+1,C:C,0)):INDEX(A:A,MATCH(E323+1,C:C,0)+10),0))</f>
        <v>42963</v>
      </c>
      <c r="G323" s="13">
        <f>INDEX(C:C,MATCH(F323,C:C,0)+MATCH(1,INDEX(A:A,MATCH(F323+1,C:C,0)):INDEX(A:A,MATCH(F323+1,C:C,0)+10),0))</f>
        <v>42964</v>
      </c>
    </row>
    <row r="324" spans="1:7" x14ac:dyDescent="0.25">
      <c r="A324">
        <v>0</v>
      </c>
      <c r="B324">
        <v>20170813</v>
      </c>
      <c r="C324" s="130">
        <v>42960</v>
      </c>
      <c r="D324" s="13">
        <f>INDEX(C:C,ROW(A323)+MATCH(1,INDEX(A:A,ROW(A324)):INDEX(A:A,ROW(A324)+10),0))</f>
        <v>42961</v>
      </c>
      <c r="E324" s="13">
        <f>INDEX(C:C,MATCH(D324,C:C,0)+MATCH(1,INDEX(A:A,MATCH(D324+1,C:C,0)):INDEX(A:A,MATCH(D324+1,C:C,0)+10),0))</f>
        <v>42962</v>
      </c>
      <c r="F324" s="13">
        <f>INDEX(C:C,MATCH(E324,C:C,0)+MATCH(1,INDEX(A:A,MATCH(E324+1,C:C,0)):INDEX(A:A,MATCH(E324+1,C:C,0)+10),0))</f>
        <v>42963</v>
      </c>
      <c r="G324" s="13">
        <f>INDEX(C:C,MATCH(F324,C:C,0)+MATCH(1,INDEX(A:A,MATCH(F324+1,C:C,0)):INDEX(A:A,MATCH(F324+1,C:C,0)+10),0))</f>
        <v>42964</v>
      </c>
    </row>
    <row r="325" spans="1:7" x14ac:dyDescent="0.25">
      <c r="A325">
        <v>1</v>
      </c>
      <c r="B325">
        <v>20170814</v>
      </c>
      <c r="C325" s="130">
        <v>42961</v>
      </c>
      <c r="D325" s="13">
        <f>INDEX(C:C,ROW(A324)+MATCH(1,INDEX(A:A,ROW(A325)):INDEX(A:A,ROW(A325)+10),0))</f>
        <v>42961</v>
      </c>
      <c r="E325" s="13">
        <f>INDEX(C:C,MATCH(D325,C:C,0)+MATCH(1,INDEX(A:A,MATCH(D325+1,C:C,0)):INDEX(A:A,MATCH(D325+1,C:C,0)+10),0))</f>
        <v>42962</v>
      </c>
      <c r="F325" s="13">
        <f>INDEX(C:C,MATCH(E325,C:C,0)+MATCH(1,INDEX(A:A,MATCH(E325+1,C:C,0)):INDEX(A:A,MATCH(E325+1,C:C,0)+10),0))</f>
        <v>42963</v>
      </c>
      <c r="G325" s="13">
        <f>INDEX(C:C,MATCH(F325,C:C,0)+MATCH(1,INDEX(A:A,MATCH(F325+1,C:C,0)):INDEX(A:A,MATCH(F325+1,C:C,0)+10),0))</f>
        <v>42964</v>
      </c>
    </row>
    <row r="326" spans="1:7" x14ac:dyDescent="0.25">
      <c r="A326">
        <v>1</v>
      </c>
      <c r="B326">
        <v>20170815</v>
      </c>
      <c r="C326" s="130">
        <v>42962</v>
      </c>
      <c r="D326" s="13">
        <f>INDEX(C:C,ROW(A325)+MATCH(1,INDEX(A:A,ROW(A326)):INDEX(A:A,ROW(A326)+10),0))</f>
        <v>42962</v>
      </c>
      <c r="E326" s="13">
        <f>INDEX(C:C,MATCH(D326,C:C,0)+MATCH(1,INDEX(A:A,MATCH(D326+1,C:C,0)):INDEX(A:A,MATCH(D326+1,C:C,0)+10),0))</f>
        <v>42963</v>
      </c>
      <c r="F326" s="13">
        <f>INDEX(C:C,MATCH(E326,C:C,0)+MATCH(1,INDEX(A:A,MATCH(E326+1,C:C,0)):INDEX(A:A,MATCH(E326+1,C:C,0)+10),0))</f>
        <v>42964</v>
      </c>
      <c r="G326" s="13">
        <f>INDEX(C:C,MATCH(F326,C:C,0)+MATCH(1,INDEX(A:A,MATCH(F326+1,C:C,0)):INDEX(A:A,MATCH(F326+1,C:C,0)+10),0))</f>
        <v>42965</v>
      </c>
    </row>
    <row r="327" spans="1:7" x14ac:dyDescent="0.25">
      <c r="A327">
        <v>1</v>
      </c>
      <c r="B327">
        <v>20170816</v>
      </c>
      <c r="C327" s="130">
        <v>42963</v>
      </c>
      <c r="D327" s="13">
        <f>INDEX(C:C,ROW(A326)+MATCH(1,INDEX(A:A,ROW(A327)):INDEX(A:A,ROW(A327)+10),0))</f>
        <v>42963</v>
      </c>
      <c r="E327" s="13">
        <f>INDEX(C:C,MATCH(D327,C:C,0)+MATCH(1,INDEX(A:A,MATCH(D327+1,C:C,0)):INDEX(A:A,MATCH(D327+1,C:C,0)+10),0))</f>
        <v>42964</v>
      </c>
      <c r="F327" s="13">
        <f>INDEX(C:C,MATCH(E327,C:C,0)+MATCH(1,INDEX(A:A,MATCH(E327+1,C:C,0)):INDEX(A:A,MATCH(E327+1,C:C,0)+10),0))</f>
        <v>42965</v>
      </c>
      <c r="G327" s="13">
        <f>INDEX(C:C,MATCH(F327,C:C,0)+MATCH(1,INDEX(A:A,MATCH(F327+1,C:C,0)):INDEX(A:A,MATCH(F327+1,C:C,0)+10),0))</f>
        <v>42968</v>
      </c>
    </row>
    <row r="328" spans="1:7" x14ac:dyDescent="0.25">
      <c r="A328">
        <v>1</v>
      </c>
      <c r="B328">
        <v>20170817</v>
      </c>
      <c r="C328" s="130">
        <v>42964</v>
      </c>
      <c r="D328" s="13">
        <f>INDEX(C:C,ROW(A327)+MATCH(1,INDEX(A:A,ROW(A328)):INDEX(A:A,ROW(A328)+10),0))</f>
        <v>42964</v>
      </c>
      <c r="E328" s="13">
        <f>INDEX(C:C,MATCH(D328,C:C,0)+MATCH(1,INDEX(A:A,MATCH(D328+1,C:C,0)):INDEX(A:A,MATCH(D328+1,C:C,0)+10),0))</f>
        <v>42965</v>
      </c>
      <c r="F328" s="13">
        <f>INDEX(C:C,MATCH(E328,C:C,0)+MATCH(1,INDEX(A:A,MATCH(E328+1,C:C,0)):INDEX(A:A,MATCH(E328+1,C:C,0)+10),0))</f>
        <v>42968</v>
      </c>
      <c r="G328" s="13">
        <f>INDEX(C:C,MATCH(F328,C:C,0)+MATCH(1,INDEX(A:A,MATCH(F328+1,C:C,0)):INDEX(A:A,MATCH(F328+1,C:C,0)+10),0))</f>
        <v>42969</v>
      </c>
    </row>
    <row r="329" spans="1:7" x14ac:dyDescent="0.25">
      <c r="A329">
        <v>1</v>
      </c>
      <c r="B329">
        <v>20170818</v>
      </c>
      <c r="C329" s="130">
        <v>42965</v>
      </c>
      <c r="D329" s="13">
        <f>INDEX(C:C,ROW(A328)+MATCH(1,INDEX(A:A,ROW(A329)):INDEX(A:A,ROW(A329)+10),0))</f>
        <v>42965</v>
      </c>
      <c r="E329" s="13">
        <f>INDEX(C:C,MATCH(D329,C:C,0)+MATCH(1,INDEX(A:A,MATCH(D329+1,C:C,0)):INDEX(A:A,MATCH(D329+1,C:C,0)+10),0))</f>
        <v>42968</v>
      </c>
      <c r="F329" s="13">
        <f>INDEX(C:C,MATCH(E329,C:C,0)+MATCH(1,INDEX(A:A,MATCH(E329+1,C:C,0)):INDEX(A:A,MATCH(E329+1,C:C,0)+10),0))</f>
        <v>42969</v>
      </c>
      <c r="G329" s="13">
        <f>INDEX(C:C,MATCH(F329,C:C,0)+MATCH(1,INDEX(A:A,MATCH(F329+1,C:C,0)):INDEX(A:A,MATCH(F329+1,C:C,0)+10),0))</f>
        <v>42970</v>
      </c>
    </row>
    <row r="330" spans="1:7" x14ac:dyDescent="0.25">
      <c r="A330">
        <v>0</v>
      </c>
      <c r="B330">
        <v>20170819</v>
      </c>
      <c r="C330" s="130">
        <v>42966</v>
      </c>
      <c r="D330" s="13">
        <f>INDEX(C:C,ROW(A329)+MATCH(1,INDEX(A:A,ROW(A330)):INDEX(A:A,ROW(A330)+10),0))</f>
        <v>42968</v>
      </c>
      <c r="E330" s="13">
        <f>INDEX(C:C,MATCH(D330,C:C,0)+MATCH(1,INDEX(A:A,MATCH(D330+1,C:C,0)):INDEX(A:A,MATCH(D330+1,C:C,0)+10),0))</f>
        <v>42969</v>
      </c>
      <c r="F330" s="13">
        <f>INDEX(C:C,MATCH(E330,C:C,0)+MATCH(1,INDEX(A:A,MATCH(E330+1,C:C,0)):INDEX(A:A,MATCH(E330+1,C:C,0)+10),0))</f>
        <v>42970</v>
      </c>
      <c r="G330" s="13">
        <f>INDEX(C:C,MATCH(F330,C:C,0)+MATCH(1,INDEX(A:A,MATCH(F330+1,C:C,0)):INDEX(A:A,MATCH(F330+1,C:C,0)+10),0))</f>
        <v>42971</v>
      </c>
    </row>
    <row r="331" spans="1:7" x14ac:dyDescent="0.25">
      <c r="A331">
        <v>0</v>
      </c>
      <c r="B331">
        <v>20170820</v>
      </c>
      <c r="C331" s="130">
        <v>42967</v>
      </c>
      <c r="D331" s="13">
        <f>INDEX(C:C,ROW(A330)+MATCH(1,INDEX(A:A,ROW(A331)):INDEX(A:A,ROW(A331)+10),0))</f>
        <v>42968</v>
      </c>
      <c r="E331" s="13">
        <f>INDEX(C:C,MATCH(D331,C:C,0)+MATCH(1,INDEX(A:A,MATCH(D331+1,C:C,0)):INDEX(A:A,MATCH(D331+1,C:C,0)+10),0))</f>
        <v>42969</v>
      </c>
      <c r="F331" s="13">
        <f>INDEX(C:C,MATCH(E331,C:C,0)+MATCH(1,INDEX(A:A,MATCH(E331+1,C:C,0)):INDEX(A:A,MATCH(E331+1,C:C,0)+10),0))</f>
        <v>42970</v>
      </c>
      <c r="G331" s="13">
        <f>INDEX(C:C,MATCH(F331,C:C,0)+MATCH(1,INDEX(A:A,MATCH(F331+1,C:C,0)):INDEX(A:A,MATCH(F331+1,C:C,0)+10),0))</f>
        <v>42971</v>
      </c>
    </row>
    <row r="332" spans="1:7" x14ac:dyDescent="0.25">
      <c r="A332">
        <v>1</v>
      </c>
      <c r="B332">
        <v>20170821</v>
      </c>
      <c r="C332" s="130">
        <v>42968</v>
      </c>
      <c r="D332" s="13">
        <f>INDEX(C:C,ROW(A331)+MATCH(1,INDEX(A:A,ROW(A332)):INDEX(A:A,ROW(A332)+10),0))</f>
        <v>42968</v>
      </c>
      <c r="E332" s="13">
        <f>INDEX(C:C,MATCH(D332,C:C,0)+MATCH(1,INDEX(A:A,MATCH(D332+1,C:C,0)):INDEX(A:A,MATCH(D332+1,C:C,0)+10),0))</f>
        <v>42969</v>
      </c>
      <c r="F332" s="13">
        <f>INDEX(C:C,MATCH(E332,C:C,0)+MATCH(1,INDEX(A:A,MATCH(E332+1,C:C,0)):INDEX(A:A,MATCH(E332+1,C:C,0)+10),0))</f>
        <v>42970</v>
      </c>
      <c r="G332" s="13">
        <f>INDEX(C:C,MATCH(F332,C:C,0)+MATCH(1,INDEX(A:A,MATCH(F332+1,C:C,0)):INDEX(A:A,MATCH(F332+1,C:C,0)+10),0))</f>
        <v>42971</v>
      </c>
    </row>
    <row r="333" spans="1:7" x14ac:dyDescent="0.25">
      <c r="A333">
        <v>1</v>
      </c>
      <c r="B333">
        <v>20170822</v>
      </c>
      <c r="C333" s="130">
        <v>42969</v>
      </c>
      <c r="D333" s="13">
        <f>INDEX(C:C,ROW(A332)+MATCH(1,INDEX(A:A,ROW(A333)):INDEX(A:A,ROW(A333)+10),0))</f>
        <v>42969</v>
      </c>
      <c r="E333" s="13">
        <f>INDEX(C:C,MATCH(D333,C:C,0)+MATCH(1,INDEX(A:A,MATCH(D333+1,C:C,0)):INDEX(A:A,MATCH(D333+1,C:C,0)+10),0))</f>
        <v>42970</v>
      </c>
      <c r="F333" s="13">
        <f>INDEX(C:C,MATCH(E333,C:C,0)+MATCH(1,INDEX(A:A,MATCH(E333+1,C:C,0)):INDEX(A:A,MATCH(E333+1,C:C,0)+10),0))</f>
        <v>42971</v>
      </c>
      <c r="G333" s="13">
        <f>INDEX(C:C,MATCH(F333,C:C,0)+MATCH(1,INDEX(A:A,MATCH(F333+1,C:C,0)):INDEX(A:A,MATCH(F333+1,C:C,0)+10),0))</f>
        <v>42972</v>
      </c>
    </row>
    <row r="334" spans="1:7" x14ac:dyDescent="0.25">
      <c r="A334">
        <v>1</v>
      </c>
      <c r="B334">
        <v>20170823</v>
      </c>
      <c r="C334" s="130">
        <v>42970</v>
      </c>
      <c r="D334" s="13">
        <f>INDEX(C:C,ROW(A333)+MATCH(1,INDEX(A:A,ROW(A334)):INDEX(A:A,ROW(A334)+10),0))</f>
        <v>42970</v>
      </c>
      <c r="E334" s="13">
        <f>INDEX(C:C,MATCH(D334,C:C,0)+MATCH(1,INDEX(A:A,MATCH(D334+1,C:C,0)):INDEX(A:A,MATCH(D334+1,C:C,0)+10),0))</f>
        <v>42971</v>
      </c>
      <c r="F334" s="13">
        <f>INDEX(C:C,MATCH(E334,C:C,0)+MATCH(1,INDEX(A:A,MATCH(E334+1,C:C,0)):INDEX(A:A,MATCH(E334+1,C:C,0)+10),0))</f>
        <v>42972</v>
      </c>
      <c r="G334" s="13">
        <f>INDEX(C:C,MATCH(F334,C:C,0)+MATCH(1,INDEX(A:A,MATCH(F334+1,C:C,0)):INDEX(A:A,MATCH(F334+1,C:C,0)+10),0))</f>
        <v>42975</v>
      </c>
    </row>
    <row r="335" spans="1:7" x14ac:dyDescent="0.25">
      <c r="A335">
        <v>1</v>
      </c>
      <c r="B335">
        <v>20170824</v>
      </c>
      <c r="C335" s="130">
        <v>42971</v>
      </c>
      <c r="D335" s="13">
        <f>INDEX(C:C,ROW(A334)+MATCH(1,INDEX(A:A,ROW(A335)):INDEX(A:A,ROW(A335)+10),0))</f>
        <v>42971</v>
      </c>
      <c r="E335" s="13">
        <f>INDEX(C:C,MATCH(D335,C:C,0)+MATCH(1,INDEX(A:A,MATCH(D335+1,C:C,0)):INDEX(A:A,MATCH(D335+1,C:C,0)+10),0))</f>
        <v>42972</v>
      </c>
      <c r="F335" s="13">
        <f>INDEX(C:C,MATCH(E335,C:C,0)+MATCH(1,INDEX(A:A,MATCH(E335+1,C:C,0)):INDEX(A:A,MATCH(E335+1,C:C,0)+10),0))</f>
        <v>42975</v>
      </c>
      <c r="G335" s="13">
        <f>INDEX(C:C,MATCH(F335,C:C,0)+MATCH(1,INDEX(A:A,MATCH(F335+1,C:C,0)):INDEX(A:A,MATCH(F335+1,C:C,0)+10),0))</f>
        <v>42976</v>
      </c>
    </row>
    <row r="336" spans="1:7" x14ac:dyDescent="0.25">
      <c r="A336">
        <v>1</v>
      </c>
      <c r="B336">
        <v>20170825</v>
      </c>
      <c r="C336" s="130">
        <v>42972</v>
      </c>
      <c r="D336" s="13">
        <f>INDEX(C:C,ROW(A335)+MATCH(1,INDEX(A:A,ROW(A336)):INDEX(A:A,ROW(A336)+10),0))</f>
        <v>42972</v>
      </c>
      <c r="E336" s="13">
        <f>INDEX(C:C,MATCH(D336,C:C,0)+MATCH(1,INDEX(A:A,MATCH(D336+1,C:C,0)):INDEX(A:A,MATCH(D336+1,C:C,0)+10),0))</f>
        <v>42975</v>
      </c>
      <c r="F336" s="13">
        <f>INDEX(C:C,MATCH(E336,C:C,0)+MATCH(1,INDEX(A:A,MATCH(E336+1,C:C,0)):INDEX(A:A,MATCH(E336+1,C:C,0)+10),0))</f>
        <v>42976</v>
      </c>
      <c r="G336" s="13">
        <f>INDEX(C:C,MATCH(F336,C:C,0)+MATCH(1,INDEX(A:A,MATCH(F336+1,C:C,0)):INDEX(A:A,MATCH(F336+1,C:C,0)+10),0))</f>
        <v>42977</v>
      </c>
    </row>
    <row r="337" spans="1:7" x14ac:dyDescent="0.25">
      <c r="A337">
        <v>0</v>
      </c>
      <c r="B337">
        <v>20170826</v>
      </c>
      <c r="C337" s="130">
        <v>42973</v>
      </c>
      <c r="D337" s="13">
        <f>INDEX(C:C,ROW(A336)+MATCH(1,INDEX(A:A,ROW(A337)):INDEX(A:A,ROW(A337)+10),0))</f>
        <v>42975</v>
      </c>
      <c r="E337" s="13">
        <f>INDEX(C:C,MATCH(D337,C:C,0)+MATCH(1,INDEX(A:A,MATCH(D337+1,C:C,0)):INDEX(A:A,MATCH(D337+1,C:C,0)+10),0))</f>
        <v>42976</v>
      </c>
      <c r="F337" s="13">
        <f>INDEX(C:C,MATCH(E337,C:C,0)+MATCH(1,INDEX(A:A,MATCH(E337+1,C:C,0)):INDEX(A:A,MATCH(E337+1,C:C,0)+10),0))</f>
        <v>42977</v>
      </c>
      <c r="G337" s="13">
        <f>INDEX(C:C,MATCH(F337,C:C,0)+MATCH(1,INDEX(A:A,MATCH(F337+1,C:C,0)):INDEX(A:A,MATCH(F337+1,C:C,0)+10),0))</f>
        <v>42978</v>
      </c>
    </row>
    <row r="338" spans="1:7" x14ac:dyDescent="0.25">
      <c r="A338">
        <v>0</v>
      </c>
      <c r="B338">
        <v>20170827</v>
      </c>
      <c r="C338" s="130">
        <v>42974</v>
      </c>
      <c r="D338" s="13">
        <f>INDEX(C:C,ROW(A337)+MATCH(1,INDEX(A:A,ROW(A338)):INDEX(A:A,ROW(A338)+10),0))</f>
        <v>42975</v>
      </c>
      <c r="E338" s="13">
        <f>INDEX(C:C,MATCH(D338,C:C,0)+MATCH(1,INDEX(A:A,MATCH(D338+1,C:C,0)):INDEX(A:A,MATCH(D338+1,C:C,0)+10),0))</f>
        <v>42976</v>
      </c>
      <c r="F338" s="13">
        <f>INDEX(C:C,MATCH(E338,C:C,0)+MATCH(1,INDEX(A:A,MATCH(E338+1,C:C,0)):INDEX(A:A,MATCH(E338+1,C:C,0)+10),0))</f>
        <v>42977</v>
      </c>
      <c r="G338" s="13">
        <f>INDEX(C:C,MATCH(F338,C:C,0)+MATCH(1,INDEX(A:A,MATCH(F338+1,C:C,0)):INDEX(A:A,MATCH(F338+1,C:C,0)+10),0))</f>
        <v>42978</v>
      </c>
    </row>
    <row r="339" spans="1:7" x14ac:dyDescent="0.25">
      <c r="A339">
        <v>1</v>
      </c>
      <c r="B339">
        <v>20170828</v>
      </c>
      <c r="C339" s="130">
        <v>42975</v>
      </c>
      <c r="D339" s="13">
        <f>INDEX(C:C,ROW(A338)+MATCH(1,INDEX(A:A,ROW(A339)):INDEX(A:A,ROW(A339)+10),0))</f>
        <v>42975</v>
      </c>
      <c r="E339" s="13">
        <f>INDEX(C:C,MATCH(D339,C:C,0)+MATCH(1,INDEX(A:A,MATCH(D339+1,C:C,0)):INDEX(A:A,MATCH(D339+1,C:C,0)+10),0))</f>
        <v>42976</v>
      </c>
      <c r="F339" s="13">
        <f>INDEX(C:C,MATCH(E339,C:C,0)+MATCH(1,INDEX(A:A,MATCH(E339+1,C:C,0)):INDEX(A:A,MATCH(E339+1,C:C,0)+10),0))</f>
        <v>42977</v>
      </c>
      <c r="G339" s="13">
        <f>INDEX(C:C,MATCH(F339,C:C,0)+MATCH(1,INDEX(A:A,MATCH(F339+1,C:C,0)):INDEX(A:A,MATCH(F339+1,C:C,0)+10),0))</f>
        <v>42978</v>
      </c>
    </row>
    <row r="340" spans="1:7" x14ac:dyDescent="0.25">
      <c r="A340">
        <v>1</v>
      </c>
      <c r="B340">
        <v>20170829</v>
      </c>
      <c r="C340" s="130">
        <v>42976</v>
      </c>
      <c r="D340" s="13">
        <f>INDEX(C:C,ROW(A339)+MATCH(1,INDEX(A:A,ROW(A340)):INDEX(A:A,ROW(A340)+10),0))</f>
        <v>42976</v>
      </c>
      <c r="E340" s="13">
        <f>INDEX(C:C,MATCH(D340,C:C,0)+MATCH(1,INDEX(A:A,MATCH(D340+1,C:C,0)):INDEX(A:A,MATCH(D340+1,C:C,0)+10),0))</f>
        <v>42977</v>
      </c>
      <c r="F340" s="13">
        <f>INDEX(C:C,MATCH(E340,C:C,0)+MATCH(1,INDEX(A:A,MATCH(E340+1,C:C,0)):INDEX(A:A,MATCH(E340+1,C:C,0)+10),0))</f>
        <v>42978</v>
      </c>
      <c r="G340" s="13">
        <f>INDEX(C:C,MATCH(F340,C:C,0)+MATCH(1,INDEX(A:A,MATCH(F340+1,C:C,0)):INDEX(A:A,MATCH(F340+1,C:C,0)+10),0))</f>
        <v>42979</v>
      </c>
    </row>
    <row r="341" spans="1:7" x14ac:dyDescent="0.25">
      <c r="A341">
        <v>1</v>
      </c>
      <c r="B341">
        <v>20170830</v>
      </c>
      <c r="C341" s="130">
        <v>42977</v>
      </c>
      <c r="D341" s="13">
        <f>INDEX(C:C,ROW(A340)+MATCH(1,INDEX(A:A,ROW(A341)):INDEX(A:A,ROW(A341)+10),0))</f>
        <v>42977</v>
      </c>
      <c r="E341" s="13">
        <f>INDEX(C:C,MATCH(D341,C:C,0)+MATCH(1,INDEX(A:A,MATCH(D341+1,C:C,0)):INDEX(A:A,MATCH(D341+1,C:C,0)+10),0))</f>
        <v>42978</v>
      </c>
      <c r="F341" s="13">
        <f>INDEX(C:C,MATCH(E341,C:C,0)+MATCH(1,INDEX(A:A,MATCH(E341+1,C:C,0)):INDEX(A:A,MATCH(E341+1,C:C,0)+10),0))</f>
        <v>42979</v>
      </c>
      <c r="G341" s="13">
        <f>INDEX(C:C,MATCH(F341,C:C,0)+MATCH(1,INDEX(A:A,MATCH(F341+1,C:C,0)):INDEX(A:A,MATCH(F341+1,C:C,0)+10),0))</f>
        <v>42982</v>
      </c>
    </row>
    <row r="342" spans="1:7" x14ac:dyDescent="0.25">
      <c r="A342">
        <v>1</v>
      </c>
      <c r="B342">
        <v>20170831</v>
      </c>
      <c r="C342" s="130">
        <v>42978</v>
      </c>
      <c r="D342" s="13">
        <f>INDEX(C:C,ROW(A341)+MATCH(1,INDEX(A:A,ROW(A342)):INDEX(A:A,ROW(A342)+10),0))</f>
        <v>42978</v>
      </c>
      <c r="E342" s="13">
        <f>INDEX(C:C,MATCH(D342,C:C,0)+MATCH(1,INDEX(A:A,MATCH(D342+1,C:C,0)):INDEX(A:A,MATCH(D342+1,C:C,0)+10),0))</f>
        <v>42979</v>
      </c>
      <c r="F342" s="13">
        <f>INDEX(C:C,MATCH(E342,C:C,0)+MATCH(1,INDEX(A:A,MATCH(E342+1,C:C,0)):INDEX(A:A,MATCH(E342+1,C:C,0)+10),0))</f>
        <v>42982</v>
      </c>
      <c r="G342" s="13">
        <f>INDEX(C:C,MATCH(F342,C:C,0)+MATCH(1,INDEX(A:A,MATCH(F342+1,C:C,0)):INDEX(A:A,MATCH(F342+1,C:C,0)+10),0))</f>
        <v>42983</v>
      </c>
    </row>
    <row r="343" spans="1:7" x14ac:dyDescent="0.25">
      <c r="A343">
        <v>1</v>
      </c>
      <c r="B343">
        <v>20170901</v>
      </c>
      <c r="C343" s="130">
        <v>42979</v>
      </c>
      <c r="D343" s="13">
        <f>INDEX(C:C,ROW(A342)+MATCH(1,INDEX(A:A,ROW(A343)):INDEX(A:A,ROW(A343)+10),0))</f>
        <v>42979</v>
      </c>
      <c r="E343" s="13">
        <f>INDEX(C:C,MATCH(D343,C:C,0)+MATCH(1,INDEX(A:A,MATCH(D343+1,C:C,0)):INDEX(A:A,MATCH(D343+1,C:C,0)+10),0))</f>
        <v>42982</v>
      </c>
      <c r="F343" s="13">
        <f>INDEX(C:C,MATCH(E343,C:C,0)+MATCH(1,INDEX(A:A,MATCH(E343+1,C:C,0)):INDEX(A:A,MATCH(E343+1,C:C,0)+10),0))</f>
        <v>42983</v>
      </c>
      <c r="G343" s="13">
        <f>INDEX(C:C,MATCH(F343,C:C,0)+MATCH(1,INDEX(A:A,MATCH(F343+1,C:C,0)):INDEX(A:A,MATCH(F343+1,C:C,0)+10),0))</f>
        <v>42984</v>
      </c>
    </row>
    <row r="344" spans="1:7" x14ac:dyDescent="0.25">
      <c r="A344">
        <v>0</v>
      </c>
      <c r="B344">
        <v>20170902</v>
      </c>
      <c r="C344" s="130">
        <v>42980</v>
      </c>
      <c r="D344" s="13">
        <f>INDEX(C:C,ROW(A343)+MATCH(1,INDEX(A:A,ROW(A344)):INDEX(A:A,ROW(A344)+10),0))</f>
        <v>42982</v>
      </c>
      <c r="E344" s="13">
        <f>INDEX(C:C,MATCH(D344,C:C,0)+MATCH(1,INDEX(A:A,MATCH(D344+1,C:C,0)):INDEX(A:A,MATCH(D344+1,C:C,0)+10),0))</f>
        <v>42983</v>
      </c>
      <c r="F344" s="13">
        <f>INDEX(C:C,MATCH(E344,C:C,0)+MATCH(1,INDEX(A:A,MATCH(E344+1,C:C,0)):INDEX(A:A,MATCH(E344+1,C:C,0)+10),0))</f>
        <v>42984</v>
      </c>
      <c r="G344" s="13">
        <f>INDEX(C:C,MATCH(F344,C:C,0)+MATCH(1,INDEX(A:A,MATCH(F344+1,C:C,0)):INDEX(A:A,MATCH(F344+1,C:C,0)+10),0))</f>
        <v>42985</v>
      </c>
    </row>
    <row r="345" spans="1:7" x14ac:dyDescent="0.25">
      <c r="A345">
        <v>0</v>
      </c>
      <c r="B345">
        <v>20170903</v>
      </c>
      <c r="C345" s="130">
        <v>42981</v>
      </c>
      <c r="D345" s="13">
        <f>INDEX(C:C,ROW(A344)+MATCH(1,INDEX(A:A,ROW(A345)):INDEX(A:A,ROW(A345)+10),0))</f>
        <v>42982</v>
      </c>
      <c r="E345" s="13">
        <f>INDEX(C:C,MATCH(D345,C:C,0)+MATCH(1,INDEX(A:A,MATCH(D345+1,C:C,0)):INDEX(A:A,MATCH(D345+1,C:C,0)+10),0))</f>
        <v>42983</v>
      </c>
      <c r="F345" s="13">
        <f>INDEX(C:C,MATCH(E345,C:C,0)+MATCH(1,INDEX(A:A,MATCH(E345+1,C:C,0)):INDEX(A:A,MATCH(E345+1,C:C,0)+10),0))</f>
        <v>42984</v>
      </c>
      <c r="G345" s="13">
        <f>INDEX(C:C,MATCH(F345,C:C,0)+MATCH(1,INDEX(A:A,MATCH(F345+1,C:C,0)):INDEX(A:A,MATCH(F345+1,C:C,0)+10),0))</f>
        <v>42985</v>
      </c>
    </row>
    <row r="346" spans="1:7" x14ac:dyDescent="0.25">
      <c r="A346">
        <v>1</v>
      </c>
      <c r="B346">
        <v>20170904</v>
      </c>
      <c r="C346" s="130">
        <v>42982</v>
      </c>
      <c r="D346" s="13">
        <f>INDEX(C:C,ROW(A345)+MATCH(1,INDEX(A:A,ROW(A346)):INDEX(A:A,ROW(A346)+10),0))</f>
        <v>42982</v>
      </c>
      <c r="E346" s="13">
        <f>INDEX(C:C,MATCH(D346,C:C,0)+MATCH(1,INDEX(A:A,MATCH(D346+1,C:C,0)):INDEX(A:A,MATCH(D346+1,C:C,0)+10),0))</f>
        <v>42983</v>
      </c>
      <c r="F346" s="13">
        <f>INDEX(C:C,MATCH(E346,C:C,0)+MATCH(1,INDEX(A:A,MATCH(E346+1,C:C,0)):INDEX(A:A,MATCH(E346+1,C:C,0)+10),0))</f>
        <v>42984</v>
      </c>
      <c r="G346" s="13">
        <f>INDEX(C:C,MATCH(F346,C:C,0)+MATCH(1,INDEX(A:A,MATCH(F346+1,C:C,0)):INDEX(A:A,MATCH(F346+1,C:C,0)+10),0))</f>
        <v>42985</v>
      </c>
    </row>
    <row r="347" spans="1:7" x14ac:dyDescent="0.25">
      <c r="A347">
        <v>1</v>
      </c>
      <c r="B347">
        <v>20170905</v>
      </c>
      <c r="C347" s="130">
        <v>42983</v>
      </c>
      <c r="D347" s="13">
        <f>INDEX(C:C,ROW(A346)+MATCH(1,INDEX(A:A,ROW(A347)):INDEX(A:A,ROW(A347)+10),0))</f>
        <v>42983</v>
      </c>
      <c r="E347" s="13">
        <f>INDEX(C:C,MATCH(D347,C:C,0)+MATCH(1,INDEX(A:A,MATCH(D347+1,C:C,0)):INDEX(A:A,MATCH(D347+1,C:C,0)+10),0))</f>
        <v>42984</v>
      </c>
      <c r="F347" s="13">
        <f>INDEX(C:C,MATCH(E347,C:C,0)+MATCH(1,INDEX(A:A,MATCH(E347+1,C:C,0)):INDEX(A:A,MATCH(E347+1,C:C,0)+10),0))</f>
        <v>42985</v>
      </c>
      <c r="G347" s="13">
        <f>INDEX(C:C,MATCH(F347,C:C,0)+MATCH(1,INDEX(A:A,MATCH(F347+1,C:C,0)):INDEX(A:A,MATCH(F347+1,C:C,0)+10),0))</f>
        <v>42986</v>
      </c>
    </row>
    <row r="348" spans="1:7" x14ac:dyDescent="0.25">
      <c r="A348">
        <v>1</v>
      </c>
      <c r="B348">
        <v>20170906</v>
      </c>
      <c r="C348" s="130">
        <v>42984</v>
      </c>
      <c r="D348" s="13">
        <f>INDEX(C:C,ROW(A347)+MATCH(1,INDEX(A:A,ROW(A348)):INDEX(A:A,ROW(A348)+10),0))</f>
        <v>42984</v>
      </c>
      <c r="E348" s="13">
        <f>INDEX(C:C,MATCH(D348,C:C,0)+MATCH(1,INDEX(A:A,MATCH(D348+1,C:C,0)):INDEX(A:A,MATCH(D348+1,C:C,0)+10),0))</f>
        <v>42985</v>
      </c>
      <c r="F348" s="13">
        <f>INDEX(C:C,MATCH(E348,C:C,0)+MATCH(1,INDEX(A:A,MATCH(E348+1,C:C,0)):INDEX(A:A,MATCH(E348+1,C:C,0)+10),0))</f>
        <v>42986</v>
      </c>
      <c r="G348" s="13">
        <f>INDEX(C:C,MATCH(F348,C:C,0)+MATCH(1,INDEX(A:A,MATCH(F348+1,C:C,0)):INDEX(A:A,MATCH(F348+1,C:C,0)+10),0))</f>
        <v>42989</v>
      </c>
    </row>
    <row r="349" spans="1:7" x14ac:dyDescent="0.25">
      <c r="A349">
        <v>1</v>
      </c>
      <c r="B349">
        <v>20170907</v>
      </c>
      <c r="C349" s="130">
        <v>42985</v>
      </c>
      <c r="D349" s="13">
        <f>INDEX(C:C,ROW(A348)+MATCH(1,INDEX(A:A,ROW(A349)):INDEX(A:A,ROW(A349)+10),0))</f>
        <v>42985</v>
      </c>
      <c r="E349" s="13">
        <f>INDEX(C:C,MATCH(D349,C:C,0)+MATCH(1,INDEX(A:A,MATCH(D349+1,C:C,0)):INDEX(A:A,MATCH(D349+1,C:C,0)+10),0))</f>
        <v>42986</v>
      </c>
      <c r="F349" s="13">
        <f>INDEX(C:C,MATCH(E349,C:C,0)+MATCH(1,INDEX(A:A,MATCH(E349+1,C:C,0)):INDEX(A:A,MATCH(E349+1,C:C,0)+10),0))</f>
        <v>42989</v>
      </c>
      <c r="G349" s="13">
        <f>INDEX(C:C,MATCH(F349,C:C,0)+MATCH(1,INDEX(A:A,MATCH(F349+1,C:C,0)):INDEX(A:A,MATCH(F349+1,C:C,0)+10),0))</f>
        <v>42990</v>
      </c>
    </row>
    <row r="350" spans="1:7" x14ac:dyDescent="0.25">
      <c r="A350">
        <v>1</v>
      </c>
      <c r="B350">
        <v>20170908</v>
      </c>
      <c r="C350" s="130">
        <v>42986</v>
      </c>
      <c r="D350" s="13">
        <f>INDEX(C:C,ROW(A349)+MATCH(1,INDEX(A:A,ROW(A350)):INDEX(A:A,ROW(A350)+10),0))</f>
        <v>42986</v>
      </c>
      <c r="E350" s="13">
        <f>INDEX(C:C,MATCH(D350,C:C,0)+MATCH(1,INDEX(A:A,MATCH(D350+1,C:C,0)):INDEX(A:A,MATCH(D350+1,C:C,0)+10),0))</f>
        <v>42989</v>
      </c>
      <c r="F350" s="13">
        <f>INDEX(C:C,MATCH(E350,C:C,0)+MATCH(1,INDEX(A:A,MATCH(E350+1,C:C,0)):INDEX(A:A,MATCH(E350+1,C:C,0)+10),0))</f>
        <v>42990</v>
      </c>
      <c r="G350" s="13">
        <f>INDEX(C:C,MATCH(F350,C:C,0)+MATCH(1,INDEX(A:A,MATCH(F350+1,C:C,0)):INDEX(A:A,MATCH(F350+1,C:C,0)+10),0))</f>
        <v>42991</v>
      </c>
    </row>
    <row r="351" spans="1:7" x14ac:dyDescent="0.25">
      <c r="A351">
        <v>0</v>
      </c>
      <c r="B351">
        <v>20170909</v>
      </c>
      <c r="C351" s="130">
        <v>42987</v>
      </c>
      <c r="D351" s="13">
        <f>INDEX(C:C,ROW(A350)+MATCH(1,INDEX(A:A,ROW(A351)):INDEX(A:A,ROW(A351)+10),0))</f>
        <v>42989</v>
      </c>
      <c r="E351" s="13">
        <f>INDEX(C:C,MATCH(D351,C:C,0)+MATCH(1,INDEX(A:A,MATCH(D351+1,C:C,0)):INDEX(A:A,MATCH(D351+1,C:C,0)+10),0))</f>
        <v>42990</v>
      </c>
      <c r="F351" s="13">
        <f>INDEX(C:C,MATCH(E351,C:C,0)+MATCH(1,INDEX(A:A,MATCH(E351+1,C:C,0)):INDEX(A:A,MATCH(E351+1,C:C,0)+10),0))</f>
        <v>42991</v>
      </c>
      <c r="G351" s="13">
        <f>INDEX(C:C,MATCH(F351,C:C,0)+MATCH(1,INDEX(A:A,MATCH(F351+1,C:C,0)):INDEX(A:A,MATCH(F351+1,C:C,0)+10),0))</f>
        <v>42992</v>
      </c>
    </row>
    <row r="352" spans="1:7" x14ac:dyDescent="0.25">
      <c r="A352">
        <v>0</v>
      </c>
      <c r="B352">
        <v>20170910</v>
      </c>
      <c r="C352" s="130">
        <v>42988</v>
      </c>
      <c r="D352" s="13">
        <f>INDEX(C:C,ROW(A351)+MATCH(1,INDEX(A:A,ROW(A352)):INDEX(A:A,ROW(A352)+10),0))</f>
        <v>42989</v>
      </c>
      <c r="E352" s="13">
        <f>INDEX(C:C,MATCH(D352,C:C,0)+MATCH(1,INDEX(A:A,MATCH(D352+1,C:C,0)):INDEX(A:A,MATCH(D352+1,C:C,0)+10),0))</f>
        <v>42990</v>
      </c>
      <c r="F352" s="13">
        <f>INDEX(C:C,MATCH(E352,C:C,0)+MATCH(1,INDEX(A:A,MATCH(E352+1,C:C,0)):INDEX(A:A,MATCH(E352+1,C:C,0)+10),0))</f>
        <v>42991</v>
      </c>
      <c r="G352" s="13">
        <f>INDEX(C:C,MATCH(F352,C:C,0)+MATCH(1,INDEX(A:A,MATCH(F352+1,C:C,0)):INDEX(A:A,MATCH(F352+1,C:C,0)+10),0))</f>
        <v>42992</v>
      </c>
    </row>
    <row r="353" spans="1:7" x14ac:dyDescent="0.25">
      <c r="A353">
        <v>1</v>
      </c>
      <c r="B353">
        <v>20170911</v>
      </c>
      <c r="C353" s="130">
        <v>42989</v>
      </c>
      <c r="D353" s="13">
        <f>INDEX(C:C,ROW(A352)+MATCH(1,INDEX(A:A,ROW(A353)):INDEX(A:A,ROW(A353)+10),0))</f>
        <v>42989</v>
      </c>
      <c r="E353" s="13">
        <f>INDEX(C:C,MATCH(D353,C:C,0)+MATCH(1,INDEX(A:A,MATCH(D353+1,C:C,0)):INDEX(A:A,MATCH(D353+1,C:C,0)+10),0))</f>
        <v>42990</v>
      </c>
      <c r="F353" s="13">
        <f>INDEX(C:C,MATCH(E353,C:C,0)+MATCH(1,INDEX(A:A,MATCH(E353+1,C:C,0)):INDEX(A:A,MATCH(E353+1,C:C,0)+10),0))</f>
        <v>42991</v>
      </c>
      <c r="G353" s="13">
        <f>INDEX(C:C,MATCH(F353,C:C,0)+MATCH(1,INDEX(A:A,MATCH(F353+1,C:C,0)):INDEX(A:A,MATCH(F353+1,C:C,0)+10),0))</f>
        <v>42992</v>
      </c>
    </row>
    <row r="354" spans="1:7" x14ac:dyDescent="0.25">
      <c r="A354">
        <v>1</v>
      </c>
      <c r="B354">
        <v>20170912</v>
      </c>
      <c r="C354" s="130">
        <v>42990</v>
      </c>
      <c r="D354" s="13">
        <f>INDEX(C:C,ROW(A353)+MATCH(1,INDEX(A:A,ROW(A354)):INDEX(A:A,ROW(A354)+10),0))</f>
        <v>42990</v>
      </c>
      <c r="E354" s="13">
        <f>INDEX(C:C,MATCH(D354,C:C,0)+MATCH(1,INDEX(A:A,MATCH(D354+1,C:C,0)):INDEX(A:A,MATCH(D354+1,C:C,0)+10),0))</f>
        <v>42991</v>
      </c>
      <c r="F354" s="13">
        <f>INDEX(C:C,MATCH(E354,C:C,0)+MATCH(1,INDEX(A:A,MATCH(E354+1,C:C,0)):INDEX(A:A,MATCH(E354+1,C:C,0)+10),0))</f>
        <v>42992</v>
      </c>
      <c r="G354" s="13">
        <f>INDEX(C:C,MATCH(F354,C:C,0)+MATCH(1,INDEX(A:A,MATCH(F354+1,C:C,0)):INDEX(A:A,MATCH(F354+1,C:C,0)+10),0))</f>
        <v>42993</v>
      </c>
    </row>
    <row r="355" spans="1:7" x14ac:dyDescent="0.25">
      <c r="A355">
        <v>1</v>
      </c>
      <c r="B355">
        <v>20170913</v>
      </c>
      <c r="C355" s="130">
        <v>42991</v>
      </c>
      <c r="D355" s="13">
        <f>INDEX(C:C,ROW(A354)+MATCH(1,INDEX(A:A,ROW(A355)):INDEX(A:A,ROW(A355)+10),0))</f>
        <v>42991</v>
      </c>
      <c r="E355" s="13">
        <f>INDEX(C:C,MATCH(D355,C:C,0)+MATCH(1,INDEX(A:A,MATCH(D355+1,C:C,0)):INDEX(A:A,MATCH(D355+1,C:C,0)+10),0))</f>
        <v>42992</v>
      </c>
      <c r="F355" s="13">
        <f>INDEX(C:C,MATCH(E355,C:C,0)+MATCH(1,INDEX(A:A,MATCH(E355+1,C:C,0)):INDEX(A:A,MATCH(E355+1,C:C,0)+10),0))</f>
        <v>42993</v>
      </c>
      <c r="G355" s="13">
        <f>INDEX(C:C,MATCH(F355,C:C,0)+MATCH(1,INDEX(A:A,MATCH(F355+1,C:C,0)):INDEX(A:A,MATCH(F355+1,C:C,0)+10),0))</f>
        <v>42996</v>
      </c>
    </row>
    <row r="356" spans="1:7" x14ac:dyDescent="0.25">
      <c r="A356">
        <v>1</v>
      </c>
      <c r="B356">
        <v>20170914</v>
      </c>
      <c r="C356" s="130">
        <v>42992</v>
      </c>
      <c r="D356" s="13">
        <f>INDEX(C:C,ROW(A355)+MATCH(1,INDEX(A:A,ROW(A356)):INDEX(A:A,ROW(A356)+10),0))</f>
        <v>42992</v>
      </c>
      <c r="E356" s="13">
        <f>INDEX(C:C,MATCH(D356,C:C,0)+MATCH(1,INDEX(A:A,MATCH(D356+1,C:C,0)):INDEX(A:A,MATCH(D356+1,C:C,0)+10),0))</f>
        <v>42993</v>
      </c>
      <c r="F356" s="13">
        <f>INDEX(C:C,MATCH(E356,C:C,0)+MATCH(1,INDEX(A:A,MATCH(E356+1,C:C,0)):INDEX(A:A,MATCH(E356+1,C:C,0)+10),0))</f>
        <v>42996</v>
      </c>
      <c r="G356" s="13">
        <f>INDEX(C:C,MATCH(F356,C:C,0)+MATCH(1,INDEX(A:A,MATCH(F356+1,C:C,0)):INDEX(A:A,MATCH(F356+1,C:C,0)+10),0))</f>
        <v>42997</v>
      </c>
    </row>
    <row r="357" spans="1:7" x14ac:dyDescent="0.25">
      <c r="A357">
        <v>1</v>
      </c>
      <c r="B357">
        <v>20170915</v>
      </c>
      <c r="C357" s="130">
        <v>42993</v>
      </c>
      <c r="D357" s="13">
        <f>INDEX(C:C,ROW(A356)+MATCH(1,INDEX(A:A,ROW(A357)):INDEX(A:A,ROW(A357)+10),0))</f>
        <v>42993</v>
      </c>
      <c r="E357" s="13">
        <f>INDEX(C:C,MATCH(D357,C:C,0)+MATCH(1,INDEX(A:A,MATCH(D357+1,C:C,0)):INDEX(A:A,MATCH(D357+1,C:C,0)+10),0))</f>
        <v>42996</v>
      </c>
      <c r="F357" s="13">
        <f>INDEX(C:C,MATCH(E357,C:C,0)+MATCH(1,INDEX(A:A,MATCH(E357+1,C:C,0)):INDEX(A:A,MATCH(E357+1,C:C,0)+10),0))</f>
        <v>42997</v>
      </c>
      <c r="G357" s="13">
        <f>INDEX(C:C,MATCH(F357,C:C,0)+MATCH(1,INDEX(A:A,MATCH(F357+1,C:C,0)):INDEX(A:A,MATCH(F357+1,C:C,0)+10),0))</f>
        <v>42998</v>
      </c>
    </row>
    <row r="358" spans="1:7" x14ac:dyDescent="0.25">
      <c r="A358">
        <v>0</v>
      </c>
      <c r="B358">
        <v>20170916</v>
      </c>
      <c r="C358" s="130">
        <v>42994</v>
      </c>
      <c r="D358" s="13">
        <f>INDEX(C:C,ROW(A357)+MATCH(1,INDEX(A:A,ROW(A358)):INDEX(A:A,ROW(A358)+10),0))</f>
        <v>42996</v>
      </c>
      <c r="E358" s="13">
        <f>INDEX(C:C,MATCH(D358,C:C,0)+MATCH(1,INDEX(A:A,MATCH(D358+1,C:C,0)):INDEX(A:A,MATCH(D358+1,C:C,0)+10),0))</f>
        <v>42997</v>
      </c>
      <c r="F358" s="13">
        <f>INDEX(C:C,MATCH(E358,C:C,0)+MATCH(1,INDEX(A:A,MATCH(E358+1,C:C,0)):INDEX(A:A,MATCH(E358+1,C:C,0)+10),0))</f>
        <v>42998</v>
      </c>
      <c r="G358" s="13">
        <f>INDEX(C:C,MATCH(F358,C:C,0)+MATCH(1,INDEX(A:A,MATCH(F358+1,C:C,0)):INDEX(A:A,MATCH(F358+1,C:C,0)+10),0))</f>
        <v>42999</v>
      </c>
    </row>
    <row r="359" spans="1:7" x14ac:dyDescent="0.25">
      <c r="A359">
        <v>0</v>
      </c>
      <c r="B359">
        <v>20170917</v>
      </c>
      <c r="C359" s="130">
        <v>42995</v>
      </c>
      <c r="D359" s="13">
        <f>INDEX(C:C,ROW(A358)+MATCH(1,INDEX(A:A,ROW(A359)):INDEX(A:A,ROW(A359)+10),0))</f>
        <v>42996</v>
      </c>
      <c r="E359" s="13">
        <f>INDEX(C:C,MATCH(D359,C:C,0)+MATCH(1,INDEX(A:A,MATCH(D359+1,C:C,0)):INDEX(A:A,MATCH(D359+1,C:C,0)+10),0))</f>
        <v>42997</v>
      </c>
      <c r="F359" s="13">
        <f>INDEX(C:C,MATCH(E359,C:C,0)+MATCH(1,INDEX(A:A,MATCH(E359+1,C:C,0)):INDEX(A:A,MATCH(E359+1,C:C,0)+10),0))</f>
        <v>42998</v>
      </c>
      <c r="G359" s="13">
        <f>INDEX(C:C,MATCH(F359,C:C,0)+MATCH(1,INDEX(A:A,MATCH(F359+1,C:C,0)):INDEX(A:A,MATCH(F359+1,C:C,0)+10),0))</f>
        <v>42999</v>
      </c>
    </row>
    <row r="360" spans="1:7" x14ac:dyDescent="0.25">
      <c r="A360">
        <v>1</v>
      </c>
      <c r="B360">
        <v>20170918</v>
      </c>
      <c r="C360" s="130">
        <v>42996</v>
      </c>
      <c r="D360" s="13">
        <f>INDEX(C:C,ROW(A359)+MATCH(1,INDEX(A:A,ROW(A360)):INDEX(A:A,ROW(A360)+10),0))</f>
        <v>42996</v>
      </c>
      <c r="E360" s="13">
        <f>INDEX(C:C,MATCH(D360,C:C,0)+MATCH(1,INDEX(A:A,MATCH(D360+1,C:C,0)):INDEX(A:A,MATCH(D360+1,C:C,0)+10),0))</f>
        <v>42997</v>
      </c>
      <c r="F360" s="13">
        <f>INDEX(C:C,MATCH(E360,C:C,0)+MATCH(1,INDEX(A:A,MATCH(E360+1,C:C,0)):INDEX(A:A,MATCH(E360+1,C:C,0)+10),0))</f>
        <v>42998</v>
      </c>
      <c r="G360" s="13">
        <f>INDEX(C:C,MATCH(F360,C:C,0)+MATCH(1,INDEX(A:A,MATCH(F360+1,C:C,0)):INDEX(A:A,MATCH(F360+1,C:C,0)+10),0))</f>
        <v>42999</v>
      </c>
    </row>
    <row r="361" spans="1:7" x14ac:dyDescent="0.25">
      <c r="A361">
        <v>1</v>
      </c>
      <c r="B361">
        <v>20170919</v>
      </c>
      <c r="C361" s="130">
        <v>42997</v>
      </c>
      <c r="D361" s="13">
        <f>INDEX(C:C,ROW(A360)+MATCH(1,INDEX(A:A,ROW(A361)):INDEX(A:A,ROW(A361)+10),0))</f>
        <v>42997</v>
      </c>
      <c r="E361" s="13">
        <f>INDEX(C:C,MATCH(D361,C:C,0)+MATCH(1,INDEX(A:A,MATCH(D361+1,C:C,0)):INDEX(A:A,MATCH(D361+1,C:C,0)+10),0))</f>
        <v>42998</v>
      </c>
      <c r="F361" s="13">
        <f>INDEX(C:C,MATCH(E361,C:C,0)+MATCH(1,INDEX(A:A,MATCH(E361+1,C:C,0)):INDEX(A:A,MATCH(E361+1,C:C,0)+10),0))</f>
        <v>42999</v>
      </c>
      <c r="G361" s="13">
        <f>INDEX(C:C,MATCH(F361,C:C,0)+MATCH(1,INDEX(A:A,MATCH(F361+1,C:C,0)):INDEX(A:A,MATCH(F361+1,C:C,0)+10),0))</f>
        <v>43000</v>
      </c>
    </row>
    <row r="362" spans="1:7" x14ac:dyDescent="0.25">
      <c r="A362">
        <v>1</v>
      </c>
      <c r="B362">
        <v>20170920</v>
      </c>
      <c r="C362" s="130">
        <v>42998</v>
      </c>
      <c r="D362" s="13">
        <f>INDEX(C:C,ROW(A361)+MATCH(1,INDEX(A:A,ROW(A362)):INDEX(A:A,ROW(A362)+10),0))</f>
        <v>42998</v>
      </c>
      <c r="E362" s="13">
        <f>INDEX(C:C,MATCH(D362,C:C,0)+MATCH(1,INDEX(A:A,MATCH(D362+1,C:C,0)):INDEX(A:A,MATCH(D362+1,C:C,0)+10),0))</f>
        <v>42999</v>
      </c>
      <c r="F362" s="13">
        <f>INDEX(C:C,MATCH(E362,C:C,0)+MATCH(1,INDEX(A:A,MATCH(E362+1,C:C,0)):INDEX(A:A,MATCH(E362+1,C:C,0)+10),0))</f>
        <v>43000</v>
      </c>
      <c r="G362" s="13">
        <f>INDEX(C:C,MATCH(F362,C:C,0)+MATCH(1,INDEX(A:A,MATCH(F362+1,C:C,0)):INDEX(A:A,MATCH(F362+1,C:C,0)+10),0))</f>
        <v>43003</v>
      </c>
    </row>
    <row r="363" spans="1:7" x14ac:dyDescent="0.25">
      <c r="A363">
        <v>1</v>
      </c>
      <c r="B363">
        <v>20170921</v>
      </c>
      <c r="C363" s="130">
        <v>42999</v>
      </c>
      <c r="D363" s="13">
        <f>INDEX(C:C,ROW(A362)+MATCH(1,INDEX(A:A,ROW(A363)):INDEX(A:A,ROW(A363)+10),0))</f>
        <v>42999</v>
      </c>
      <c r="E363" s="13">
        <f>INDEX(C:C,MATCH(D363,C:C,0)+MATCH(1,INDEX(A:A,MATCH(D363+1,C:C,0)):INDEX(A:A,MATCH(D363+1,C:C,0)+10),0))</f>
        <v>43000</v>
      </c>
      <c r="F363" s="13">
        <f>INDEX(C:C,MATCH(E363,C:C,0)+MATCH(1,INDEX(A:A,MATCH(E363+1,C:C,0)):INDEX(A:A,MATCH(E363+1,C:C,0)+10),0))</f>
        <v>43003</v>
      </c>
      <c r="G363" s="13">
        <f>INDEX(C:C,MATCH(F363,C:C,0)+MATCH(1,INDEX(A:A,MATCH(F363+1,C:C,0)):INDEX(A:A,MATCH(F363+1,C:C,0)+10),0))</f>
        <v>43004</v>
      </c>
    </row>
    <row r="364" spans="1:7" x14ac:dyDescent="0.25">
      <c r="A364">
        <v>1</v>
      </c>
      <c r="B364">
        <v>20170922</v>
      </c>
      <c r="C364" s="130">
        <v>43000</v>
      </c>
      <c r="D364" s="13">
        <f>INDEX(C:C,ROW(A363)+MATCH(1,INDEX(A:A,ROW(A364)):INDEX(A:A,ROW(A364)+10),0))</f>
        <v>43000</v>
      </c>
      <c r="E364" s="13">
        <f>INDEX(C:C,MATCH(D364,C:C,0)+MATCH(1,INDEX(A:A,MATCH(D364+1,C:C,0)):INDEX(A:A,MATCH(D364+1,C:C,0)+10),0))</f>
        <v>43003</v>
      </c>
      <c r="F364" s="13">
        <f>INDEX(C:C,MATCH(E364,C:C,0)+MATCH(1,INDEX(A:A,MATCH(E364+1,C:C,0)):INDEX(A:A,MATCH(E364+1,C:C,0)+10),0))</f>
        <v>43004</v>
      </c>
      <c r="G364" s="13">
        <f>INDEX(C:C,MATCH(F364,C:C,0)+MATCH(1,INDEX(A:A,MATCH(F364+1,C:C,0)):INDEX(A:A,MATCH(F364+1,C:C,0)+10),0))</f>
        <v>43005</v>
      </c>
    </row>
    <row r="365" spans="1:7" x14ac:dyDescent="0.25">
      <c r="A365">
        <v>0</v>
      </c>
      <c r="B365">
        <v>20170923</v>
      </c>
      <c r="C365" s="130">
        <v>43001</v>
      </c>
      <c r="D365" s="13">
        <f>INDEX(C:C,ROW(A364)+MATCH(1,INDEX(A:A,ROW(A365)):INDEX(A:A,ROW(A365)+10),0))</f>
        <v>43003</v>
      </c>
      <c r="E365" s="13">
        <f>INDEX(C:C,MATCH(D365,C:C,0)+MATCH(1,INDEX(A:A,MATCH(D365+1,C:C,0)):INDEX(A:A,MATCH(D365+1,C:C,0)+10),0))</f>
        <v>43004</v>
      </c>
      <c r="F365" s="13">
        <f>INDEX(C:C,MATCH(E365,C:C,0)+MATCH(1,INDEX(A:A,MATCH(E365+1,C:C,0)):INDEX(A:A,MATCH(E365+1,C:C,0)+10),0))</f>
        <v>43005</v>
      </c>
      <c r="G365" s="13">
        <f>INDEX(C:C,MATCH(F365,C:C,0)+MATCH(1,INDEX(A:A,MATCH(F365+1,C:C,0)):INDEX(A:A,MATCH(F365+1,C:C,0)+10),0))</f>
        <v>43006</v>
      </c>
    </row>
    <row r="366" spans="1:7" x14ac:dyDescent="0.25">
      <c r="A366">
        <v>0</v>
      </c>
      <c r="B366">
        <v>20170924</v>
      </c>
      <c r="C366" s="130">
        <v>43002</v>
      </c>
      <c r="D366" s="13">
        <f>INDEX(C:C,ROW(A365)+MATCH(1,INDEX(A:A,ROW(A366)):INDEX(A:A,ROW(A366)+10),0))</f>
        <v>43003</v>
      </c>
      <c r="E366" s="13">
        <f>INDEX(C:C,MATCH(D366,C:C,0)+MATCH(1,INDEX(A:A,MATCH(D366+1,C:C,0)):INDEX(A:A,MATCH(D366+1,C:C,0)+10),0))</f>
        <v>43004</v>
      </c>
      <c r="F366" s="13">
        <f>INDEX(C:C,MATCH(E366,C:C,0)+MATCH(1,INDEX(A:A,MATCH(E366+1,C:C,0)):INDEX(A:A,MATCH(E366+1,C:C,0)+10),0))</f>
        <v>43005</v>
      </c>
      <c r="G366" s="13">
        <f>INDEX(C:C,MATCH(F366,C:C,0)+MATCH(1,INDEX(A:A,MATCH(F366+1,C:C,0)):INDEX(A:A,MATCH(F366+1,C:C,0)+10),0))</f>
        <v>43006</v>
      </c>
    </row>
    <row r="367" spans="1:7" x14ac:dyDescent="0.25">
      <c r="A367">
        <v>1</v>
      </c>
      <c r="B367">
        <v>20170925</v>
      </c>
      <c r="C367" s="130">
        <v>43003</v>
      </c>
      <c r="D367" s="13">
        <f>INDEX(C:C,ROW(A366)+MATCH(1,INDEX(A:A,ROW(A367)):INDEX(A:A,ROW(A367)+10),0))</f>
        <v>43003</v>
      </c>
      <c r="E367" s="13">
        <f>INDEX(C:C,MATCH(D367,C:C,0)+MATCH(1,INDEX(A:A,MATCH(D367+1,C:C,0)):INDEX(A:A,MATCH(D367+1,C:C,0)+10),0))</f>
        <v>43004</v>
      </c>
      <c r="F367" s="13">
        <f>INDEX(C:C,MATCH(E367,C:C,0)+MATCH(1,INDEX(A:A,MATCH(E367+1,C:C,0)):INDEX(A:A,MATCH(E367+1,C:C,0)+10),0))</f>
        <v>43005</v>
      </c>
      <c r="G367" s="13">
        <f>INDEX(C:C,MATCH(F367,C:C,0)+MATCH(1,INDEX(A:A,MATCH(F367+1,C:C,0)):INDEX(A:A,MATCH(F367+1,C:C,0)+10),0))</f>
        <v>43006</v>
      </c>
    </row>
    <row r="368" spans="1:7" x14ac:dyDescent="0.25">
      <c r="A368">
        <v>1</v>
      </c>
      <c r="B368">
        <v>20170926</v>
      </c>
      <c r="C368" s="130">
        <v>43004</v>
      </c>
      <c r="D368" s="13">
        <f>INDEX(C:C,ROW(A367)+MATCH(1,INDEX(A:A,ROW(A368)):INDEX(A:A,ROW(A368)+10),0))</f>
        <v>43004</v>
      </c>
      <c r="E368" s="13">
        <f>INDEX(C:C,MATCH(D368,C:C,0)+MATCH(1,INDEX(A:A,MATCH(D368+1,C:C,0)):INDEX(A:A,MATCH(D368+1,C:C,0)+10),0))</f>
        <v>43005</v>
      </c>
      <c r="F368" s="13">
        <f>INDEX(C:C,MATCH(E368,C:C,0)+MATCH(1,INDEX(A:A,MATCH(E368+1,C:C,0)):INDEX(A:A,MATCH(E368+1,C:C,0)+10),0))</f>
        <v>43006</v>
      </c>
      <c r="G368" s="13">
        <f>INDEX(C:C,MATCH(F368,C:C,0)+MATCH(1,INDEX(A:A,MATCH(F368+1,C:C,0)):INDEX(A:A,MATCH(F368+1,C:C,0)+10),0))</f>
        <v>43007</v>
      </c>
    </row>
    <row r="369" spans="1:7" x14ac:dyDescent="0.25">
      <c r="A369">
        <v>1</v>
      </c>
      <c r="B369">
        <v>20170927</v>
      </c>
      <c r="C369" s="130">
        <v>43005</v>
      </c>
      <c r="D369" s="13">
        <f>INDEX(C:C,ROW(A368)+MATCH(1,INDEX(A:A,ROW(A369)):INDEX(A:A,ROW(A369)+10),0))</f>
        <v>43005</v>
      </c>
      <c r="E369" s="13">
        <f>INDEX(C:C,MATCH(D369,C:C,0)+MATCH(1,INDEX(A:A,MATCH(D369+1,C:C,0)):INDEX(A:A,MATCH(D369+1,C:C,0)+10),0))</f>
        <v>43006</v>
      </c>
      <c r="F369" s="13">
        <f>INDEX(C:C,MATCH(E369,C:C,0)+MATCH(1,INDEX(A:A,MATCH(E369+1,C:C,0)):INDEX(A:A,MATCH(E369+1,C:C,0)+10),0))</f>
        <v>43007</v>
      </c>
      <c r="G369" s="13">
        <f>INDEX(C:C,MATCH(F369,C:C,0)+MATCH(1,INDEX(A:A,MATCH(F369+1,C:C,0)):INDEX(A:A,MATCH(F369+1,C:C,0)+10),0))</f>
        <v>43010</v>
      </c>
    </row>
    <row r="370" spans="1:7" x14ac:dyDescent="0.25">
      <c r="A370">
        <v>1</v>
      </c>
      <c r="B370">
        <v>20170928</v>
      </c>
      <c r="C370" s="130">
        <v>43006</v>
      </c>
      <c r="D370" s="13">
        <f>INDEX(C:C,ROW(A369)+MATCH(1,INDEX(A:A,ROW(A370)):INDEX(A:A,ROW(A370)+10),0))</f>
        <v>43006</v>
      </c>
      <c r="E370" s="13">
        <f>INDEX(C:C,MATCH(D370,C:C,0)+MATCH(1,INDEX(A:A,MATCH(D370+1,C:C,0)):INDEX(A:A,MATCH(D370+1,C:C,0)+10),0))</f>
        <v>43007</v>
      </c>
      <c r="F370" s="13">
        <f>INDEX(C:C,MATCH(E370,C:C,0)+MATCH(1,INDEX(A:A,MATCH(E370+1,C:C,0)):INDEX(A:A,MATCH(E370+1,C:C,0)+10),0))</f>
        <v>43010</v>
      </c>
      <c r="G370" s="13">
        <f>INDEX(C:C,MATCH(F370,C:C,0)+MATCH(1,INDEX(A:A,MATCH(F370+1,C:C,0)):INDEX(A:A,MATCH(F370+1,C:C,0)+10),0))</f>
        <v>43011</v>
      </c>
    </row>
    <row r="371" spans="1:7" x14ac:dyDescent="0.25">
      <c r="A371">
        <v>1</v>
      </c>
      <c r="B371">
        <v>20170929</v>
      </c>
      <c r="C371" s="130">
        <v>43007</v>
      </c>
      <c r="D371" s="13">
        <f>INDEX(C:C,ROW(A370)+MATCH(1,INDEX(A:A,ROW(A371)):INDEX(A:A,ROW(A371)+10),0))</f>
        <v>43007</v>
      </c>
      <c r="E371" s="13">
        <f>INDEX(C:C,MATCH(D371,C:C,0)+MATCH(1,INDEX(A:A,MATCH(D371+1,C:C,0)):INDEX(A:A,MATCH(D371+1,C:C,0)+10),0))</f>
        <v>43010</v>
      </c>
      <c r="F371" s="13">
        <f>INDEX(C:C,MATCH(E371,C:C,0)+MATCH(1,INDEX(A:A,MATCH(E371+1,C:C,0)):INDEX(A:A,MATCH(E371+1,C:C,0)+10),0))</f>
        <v>43011</v>
      </c>
      <c r="G371" s="13">
        <f>INDEX(C:C,MATCH(F371,C:C,0)+MATCH(1,INDEX(A:A,MATCH(F371+1,C:C,0)):INDEX(A:A,MATCH(F371+1,C:C,0)+10),0))</f>
        <v>43012</v>
      </c>
    </row>
    <row r="372" spans="1:7" x14ac:dyDescent="0.25">
      <c r="A372">
        <v>0</v>
      </c>
      <c r="B372">
        <v>20170930</v>
      </c>
      <c r="C372" s="130">
        <v>43008</v>
      </c>
      <c r="D372" s="13">
        <f>INDEX(C:C,ROW(A371)+MATCH(1,INDEX(A:A,ROW(A372)):INDEX(A:A,ROW(A372)+10),0))</f>
        <v>43010</v>
      </c>
      <c r="E372" s="13">
        <f>INDEX(C:C,MATCH(D372,C:C,0)+MATCH(1,INDEX(A:A,MATCH(D372+1,C:C,0)):INDEX(A:A,MATCH(D372+1,C:C,0)+10),0))</f>
        <v>43011</v>
      </c>
      <c r="F372" s="13">
        <f>INDEX(C:C,MATCH(E372,C:C,0)+MATCH(1,INDEX(A:A,MATCH(E372+1,C:C,0)):INDEX(A:A,MATCH(E372+1,C:C,0)+10),0))</f>
        <v>43012</v>
      </c>
      <c r="G372" s="13">
        <f>INDEX(C:C,MATCH(F372,C:C,0)+MATCH(1,INDEX(A:A,MATCH(F372+1,C:C,0)):INDEX(A:A,MATCH(F372+1,C:C,0)+10),0))</f>
        <v>43013</v>
      </c>
    </row>
    <row r="373" spans="1:7" x14ac:dyDescent="0.25">
      <c r="A373">
        <v>0</v>
      </c>
      <c r="B373">
        <v>20171001</v>
      </c>
      <c r="C373" s="130">
        <v>43009</v>
      </c>
      <c r="D373" s="13">
        <f>INDEX(C:C,ROW(A372)+MATCH(1,INDEX(A:A,ROW(A373)):INDEX(A:A,ROW(A373)+10),0))</f>
        <v>43010</v>
      </c>
      <c r="E373" s="13">
        <f>INDEX(C:C,MATCH(D373,C:C,0)+MATCH(1,INDEX(A:A,MATCH(D373+1,C:C,0)):INDEX(A:A,MATCH(D373+1,C:C,0)+10),0))</f>
        <v>43011</v>
      </c>
      <c r="F373" s="13">
        <f>INDEX(C:C,MATCH(E373,C:C,0)+MATCH(1,INDEX(A:A,MATCH(E373+1,C:C,0)):INDEX(A:A,MATCH(E373+1,C:C,0)+10),0))</f>
        <v>43012</v>
      </c>
      <c r="G373" s="13">
        <f>INDEX(C:C,MATCH(F373,C:C,0)+MATCH(1,INDEX(A:A,MATCH(F373+1,C:C,0)):INDEX(A:A,MATCH(F373+1,C:C,0)+10),0))</f>
        <v>43013</v>
      </c>
    </row>
    <row r="374" spans="1:7" x14ac:dyDescent="0.25">
      <c r="A374">
        <v>1</v>
      </c>
      <c r="B374">
        <v>20171002</v>
      </c>
      <c r="C374" s="130">
        <v>43010</v>
      </c>
      <c r="D374" s="13">
        <f>INDEX(C:C,ROW(A373)+MATCH(1,INDEX(A:A,ROW(A374)):INDEX(A:A,ROW(A374)+10),0))</f>
        <v>43010</v>
      </c>
      <c r="E374" s="13">
        <f>INDEX(C:C,MATCH(D374,C:C,0)+MATCH(1,INDEX(A:A,MATCH(D374+1,C:C,0)):INDEX(A:A,MATCH(D374+1,C:C,0)+10),0))</f>
        <v>43011</v>
      </c>
      <c r="F374" s="13">
        <f>INDEX(C:C,MATCH(E374,C:C,0)+MATCH(1,INDEX(A:A,MATCH(E374+1,C:C,0)):INDEX(A:A,MATCH(E374+1,C:C,0)+10),0))</f>
        <v>43012</v>
      </c>
      <c r="G374" s="13">
        <f>INDEX(C:C,MATCH(F374,C:C,0)+MATCH(1,INDEX(A:A,MATCH(F374+1,C:C,0)):INDEX(A:A,MATCH(F374+1,C:C,0)+10),0))</f>
        <v>43013</v>
      </c>
    </row>
    <row r="375" spans="1:7" x14ac:dyDescent="0.25">
      <c r="A375">
        <v>1</v>
      </c>
      <c r="B375">
        <v>20171003</v>
      </c>
      <c r="C375" s="130">
        <v>43011</v>
      </c>
      <c r="D375" s="13">
        <f>INDEX(C:C,ROW(A374)+MATCH(1,INDEX(A:A,ROW(A375)):INDEX(A:A,ROW(A375)+10),0))</f>
        <v>43011</v>
      </c>
      <c r="E375" s="13">
        <f>INDEX(C:C,MATCH(D375,C:C,0)+MATCH(1,INDEX(A:A,MATCH(D375+1,C:C,0)):INDEX(A:A,MATCH(D375+1,C:C,0)+10),0))</f>
        <v>43012</v>
      </c>
      <c r="F375" s="13">
        <f>INDEX(C:C,MATCH(E375,C:C,0)+MATCH(1,INDEX(A:A,MATCH(E375+1,C:C,0)):INDEX(A:A,MATCH(E375+1,C:C,0)+10),0))</f>
        <v>43013</v>
      </c>
      <c r="G375" s="13">
        <f>INDEX(C:C,MATCH(F375,C:C,0)+MATCH(1,INDEX(A:A,MATCH(F375+1,C:C,0)):INDEX(A:A,MATCH(F375+1,C:C,0)+10),0))</f>
        <v>43014</v>
      </c>
    </row>
    <row r="376" spans="1:7" x14ac:dyDescent="0.25">
      <c r="A376">
        <v>1</v>
      </c>
      <c r="B376">
        <v>20171004</v>
      </c>
      <c r="C376" s="130">
        <v>43012</v>
      </c>
      <c r="D376" s="13">
        <f>INDEX(C:C,ROW(A375)+MATCH(1,INDEX(A:A,ROW(A376)):INDEX(A:A,ROW(A376)+10),0))</f>
        <v>43012</v>
      </c>
      <c r="E376" s="13">
        <f>INDEX(C:C,MATCH(D376,C:C,0)+MATCH(1,INDEX(A:A,MATCH(D376+1,C:C,0)):INDEX(A:A,MATCH(D376+1,C:C,0)+10),0))</f>
        <v>43013</v>
      </c>
      <c r="F376" s="13">
        <f>INDEX(C:C,MATCH(E376,C:C,0)+MATCH(1,INDEX(A:A,MATCH(E376+1,C:C,0)):INDEX(A:A,MATCH(E376+1,C:C,0)+10),0))</f>
        <v>43014</v>
      </c>
      <c r="G376" s="13">
        <f>INDEX(C:C,MATCH(F376,C:C,0)+MATCH(1,INDEX(A:A,MATCH(F376+1,C:C,0)):INDEX(A:A,MATCH(F376+1,C:C,0)+10),0))</f>
        <v>43017</v>
      </c>
    </row>
    <row r="377" spans="1:7" x14ac:dyDescent="0.25">
      <c r="A377">
        <v>1</v>
      </c>
      <c r="B377">
        <v>20171005</v>
      </c>
      <c r="C377" s="130">
        <v>43013</v>
      </c>
      <c r="D377" s="13">
        <f>INDEX(C:C,ROW(A376)+MATCH(1,INDEX(A:A,ROW(A377)):INDEX(A:A,ROW(A377)+10),0))</f>
        <v>43013</v>
      </c>
      <c r="E377" s="13">
        <f>INDEX(C:C,MATCH(D377,C:C,0)+MATCH(1,INDEX(A:A,MATCH(D377+1,C:C,0)):INDEX(A:A,MATCH(D377+1,C:C,0)+10),0))</f>
        <v>43014</v>
      </c>
      <c r="F377" s="13">
        <f>INDEX(C:C,MATCH(E377,C:C,0)+MATCH(1,INDEX(A:A,MATCH(E377+1,C:C,0)):INDEX(A:A,MATCH(E377+1,C:C,0)+10),0))</f>
        <v>43017</v>
      </c>
      <c r="G377" s="13">
        <f>INDEX(C:C,MATCH(F377,C:C,0)+MATCH(1,INDEX(A:A,MATCH(F377+1,C:C,0)):INDEX(A:A,MATCH(F377+1,C:C,0)+10),0))</f>
        <v>43018</v>
      </c>
    </row>
    <row r="378" spans="1:7" x14ac:dyDescent="0.25">
      <c r="A378">
        <v>1</v>
      </c>
      <c r="B378">
        <v>20171006</v>
      </c>
      <c r="C378" s="130">
        <v>43014</v>
      </c>
      <c r="D378" s="13">
        <f>INDEX(C:C,ROW(A377)+MATCH(1,INDEX(A:A,ROW(A378)):INDEX(A:A,ROW(A378)+10),0))</f>
        <v>43014</v>
      </c>
      <c r="E378" s="13">
        <f>INDEX(C:C,MATCH(D378,C:C,0)+MATCH(1,INDEX(A:A,MATCH(D378+1,C:C,0)):INDEX(A:A,MATCH(D378+1,C:C,0)+10),0))</f>
        <v>43017</v>
      </c>
      <c r="F378" s="13">
        <f>INDEX(C:C,MATCH(E378,C:C,0)+MATCH(1,INDEX(A:A,MATCH(E378+1,C:C,0)):INDEX(A:A,MATCH(E378+1,C:C,0)+10),0))</f>
        <v>43018</v>
      </c>
      <c r="G378" s="13">
        <f>INDEX(C:C,MATCH(F378,C:C,0)+MATCH(1,INDEX(A:A,MATCH(F378+1,C:C,0)):INDEX(A:A,MATCH(F378+1,C:C,0)+10),0))</f>
        <v>43019</v>
      </c>
    </row>
    <row r="379" spans="1:7" x14ac:dyDescent="0.25">
      <c r="A379">
        <v>0</v>
      </c>
      <c r="B379">
        <v>20171007</v>
      </c>
      <c r="C379" s="130">
        <v>43015</v>
      </c>
      <c r="D379" s="13">
        <f>INDEX(C:C,ROW(A378)+MATCH(1,INDEX(A:A,ROW(A379)):INDEX(A:A,ROW(A379)+10),0))</f>
        <v>43017</v>
      </c>
      <c r="E379" s="13">
        <f>INDEX(C:C,MATCH(D379,C:C,0)+MATCH(1,INDEX(A:A,MATCH(D379+1,C:C,0)):INDEX(A:A,MATCH(D379+1,C:C,0)+10),0))</f>
        <v>43018</v>
      </c>
      <c r="F379" s="13">
        <f>INDEX(C:C,MATCH(E379,C:C,0)+MATCH(1,INDEX(A:A,MATCH(E379+1,C:C,0)):INDEX(A:A,MATCH(E379+1,C:C,0)+10),0))</f>
        <v>43019</v>
      </c>
      <c r="G379" s="13">
        <f>INDEX(C:C,MATCH(F379,C:C,0)+MATCH(1,INDEX(A:A,MATCH(F379+1,C:C,0)):INDEX(A:A,MATCH(F379+1,C:C,0)+10),0))</f>
        <v>43020</v>
      </c>
    </row>
    <row r="380" spans="1:7" x14ac:dyDescent="0.25">
      <c r="A380">
        <v>0</v>
      </c>
      <c r="B380">
        <v>20171008</v>
      </c>
      <c r="C380" s="130">
        <v>43016</v>
      </c>
      <c r="D380" s="13">
        <f>INDEX(C:C,ROW(A379)+MATCH(1,INDEX(A:A,ROW(A380)):INDEX(A:A,ROW(A380)+10),0))</f>
        <v>43017</v>
      </c>
      <c r="E380" s="13">
        <f>INDEX(C:C,MATCH(D380,C:C,0)+MATCH(1,INDEX(A:A,MATCH(D380+1,C:C,0)):INDEX(A:A,MATCH(D380+1,C:C,0)+10),0))</f>
        <v>43018</v>
      </c>
      <c r="F380" s="13">
        <f>INDEX(C:C,MATCH(E380,C:C,0)+MATCH(1,INDEX(A:A,MATCH(E380+1,C:C,0)):INDEX(A:A,MATCH(E380+1,C:C,0)+10),0))</f>
        <v>43019</v>
      </c>
      <c r="G380" s="13">
        <f>INDEX(C:C,MATCH(F380,C:C,0)+MATCH(1,INDEX(A:A,MATCH(F380+1,C:C,0)):INDEX(A:A,MATCH(F380+1,C:C,0)+10),0))</f>
        <v>43020</v>
      </c>
    </row>
    <row r="381" spans="1:7" x14ac:dyDescent="0.25">
      <c r="A381">
        <v>1</v>
      </c>
      <c r="B381">
        <v>20171009</v>
      </c>
      <c r="C381" s="130">
        <v>43017</v>
      </c>
      <c r="D381" s="13">
        <f>INDEX(C:C,ROW(A380)+MATCH(1,INDEX(A:A,ROW(A381)):INDEX(A:A,ROW(A381)+10),0))</f>
        <v>43017</v>
      </c>
      <c r="E381" s="13">
        <f>INDEX(C:C,MATCH(D381,C:C,0)+MATCH(1,INDEX(A:A,MATCH(D381+1,C:C,0)):INDEX(A:A,MATCH(D381+1,C:C,0)+10),0))</f>
        <v>43018</v>
      </c>
      <c r="F381" s="13">
        <f>INDEX(C:C,MATCH(E381,C:C,0)+MATCH(1,INDEX(A:A,MATCH(E381+1,C:C,0)):INDEX(A:A,MATCH(E381+1,C:C,0)+10),0))</f>
        <v>43019</v>
      </c>
      <c r="G381" s="13">
        <f>INDEX(C:C,MATCH(F381,C:C,0)+MATCH(1,INDEX(A:A,MATCH(F381+1,C:C,0)):INDEX(A:A,MATCH(F381+1,C:C,0)+10),0))</f>
        <v>43020</v>
      </c>
    </row>
    <row r="382" spans="1:7" x14ac:dyDescent="0.25">
      <c r="A382">
        <v>1</v>
      </c>
      <c r="B382">
        <v>20171010</v>
      </c>
      <c r="C382" s="130">
        <v>43018</v>
      </c>
      <c r="D382" s="13">
        <f>INDEX(C:C,ROW(A381)+MATCH(1,INDEX(A:A,ROW(A382)):INDEX(A:A,ROW(A382)+10),0))</f>
        <v>43018</v>
      </c>
      <c r="E382" s="13">
        <f>INDEX(C:C,MATCH(D382,C:C,0)+MATCH(1,INDEX(A:A,MATCH(D382+1,C:C,0)):INDEX(A:A,MATCH(D382+1,C:C,0)+10),0))</f>
        <v>43019</v>
      </c>
      <c r="F382" s="13">
        <f>INDEX(C:C,MATCH(E382,C:C,0)+MATCH(1,INDEX(A:A,MATCH(E382+1,C:C,0)):INDEX(A:A,MATCH(E382+1,C:C,0)+10),0))</f>
        <v>43020</v>
      </c>
      <c r="G382" s="13">
        <f>INDEX(C:C,MATCH(F382,C:C,0)+MATCH(1,INDEX(A:A,MATCH(F382+1,C:C,0)):INDEX(A:A,MATCH(F382+1,C:C,0)+10),0))</f>
        <v>43021</v>
      </c>
    </row>
    <row r="383" spans="1:7" x14ac:dyDescent="0.25">
      <c r="A383">
        <v>1</v>
      </c>
      <c r="B383">
        <v>20171011</v>
      </c>
      <c r="C383" s="130">
        <v>43019</v>
      </c>
      <c r="D383" s="13">
        <f>INDEX(C:C,ROW(A382)+MATCH(1,INDEX(A:A,ROW(A383)):INDEX(A:A,ROW(A383)+10),0))</f>
        <v>43019</v>
      </c>
      <c r="E383" s="13">
        <f>INDEX(C:C,MATCH(D383,C:C,0)+MATCH(1,INDEX(A:A,MATCH(D383+1,C:C,0)):INDEX(A:A,MATCH(D383+1,C:C,0)+10),0))</f>
        <v>43020</v>
      </c>
      <c r="F383" s="13">
        <f>INDEX(C:C,MATCH(E383,C:C,0)+MATCH(1,INDEX(A:A,MATCH(E383+1,C:C,0)):INDEX(A:A,MATCH(E383+1,C:C,0)+10),0))</f>
        <v>43021</v>
      </c>
      <c r="G383" s="13">
        <f>INDEX(C:C,MATCH(F383,C:C,0)+MATCH(1,INDEX(A:A,MATCH(F383+1,C:C,0)):INDEX(A:A,MATCH(F383+1,C:C,0)+10),0))</f>
        <v>43024</v>
      </c>
    </row>
    <row r="384" spans="1:7" x14ac:dyDescent="0.25">
      <c r="A384">
        <v>1</v>
      </c>
      <c r="B384">
        <v>20171012</v>
      </c>
      <c r="C384" s="130">
        <v>43020</v>
      </c>
      <c r="D384" s="13">
        <f>INDEX(C:C,ROW(A383)+MATCH(1,INDEX(A:A,ROW(A384)):INDEX(A:A,ROW(A384)+10),0))</f>
        <v>43020</v>
      </c>
      <c r="E384" s="13">
        <f>INDEX(C:C,MATCH(D384,C:C,0)+MATCH(1,INDEX(A:A,MATCH(D384+1,C:C,0)):INDEX(A:A,MATCH(D384+1,C:C,0)+10),0))</f>
        <v>43021</v>
      </c>
      <c r="F384" s="13">
        <f>INDEX(C:C,MATCH(E384,C:C,0)+MATCH(1,INDEX(A:A,MATCH(E384+1,C:C,0)):INDEX(A:A,MATCH(E384+1,C:C,0)+10),0))</f>
        <v>43024</v>
      </c>
      <c r="G384" s="13">
        <f>INDEX(C:C,MATCH(F384,C:C,0)+MATCH(1,INDEX(A:A,MATCH(F384+1,C:C,0)):INDEX(A:A,MATCH(F384+1,C:C,0)+10),0))</f>
        <v>43025</v>
      </c>
    </row>
    <row r="385" spans="1:7" x14ac:dyDescent="0.25">
      <c r="A385">
        <v>1</v>
      </c>
      <c r="B385">
        <v>20171013</v>
      </c>
      <c r="C385" s="130">
        <v>43021</v>
      </c>
      <c r="D385" s="13">
        <f>INDEX(C:C,ROW(A384)+MATCH(1,INDEX(A:A,ROW(A385)):INDEX(A:A,ROW(A385)+10),0))</f>
        <v>43021</v>
      </c>
      <c r="E385" s="13">
        <f>INDEX(C:C,MATCH(D385,C:C,0)+MATCH(1,INDEX(A:A,MATCH(D385+1,C:C,0)):INDEX(A:A,MATCH(D385+1,C:C,0)+10),0))</f>
        <v>43024</v>
      </c>
      <c r="F385" s="13">
        <f>INDEX(C:C,MATCH(E385,C:C,0)+MATCH(1,INDEX(A:A,MATCH(E385+1,C:C,0)):INDEX(A:A,MATCH(E385+1,C:C,0)+10),0))</f>
        <v>43025</v>
      </c>
      <c r="G385" s="13">
        <f>INDEX(C:C,MATCH(F385,C:C,0)+MATCH(1,INDEX(A:A,MATCH(F385+1,C:C,0)):INDEX(A:A,MATCH(F385+1,C:C,0)+10),0))</f>
        <v>43026</v>
      </c>
    </row>
    <row r="386" spans="1:7" x14ac:dyDescent="0.25">
      <c r="A386">
        <v>0</v>
      </c>
      <c r="B386">
        <v>20171014</v>
      </c>
      <c r="C386" s="130">
        <v>43022</v>
      </c>
      <c r="D386" s="13">
        <f>INDEX(C:C,ROW(A385)+MATCH(1,INDEX(A:A,ROW(A386)):INDEX(A:A,ROW(A386)+10),0))</f>
        <v>43024</v>
      </c>
      <c r="E386" s="13">
        <f>INDEX(C:C,MATCH(D386,C:C,0)+MATCH(1,INDEX(A:A,MATCH(D386+1,C:C,0)):INDEX(A:A,MATCH(D386+1,C:C,0)+10),0))</f>
        <v>43025</v>
      </c>
      <c r="F386" s="13">
        <f>INDEX(C:C,MATCH(E386,C:C,0)+MATCH(1,INDEX(A:A,MATCH(E386+1,C:C,0)):INDEX(A:A,MATCH(E386+1,C:C,0)+10),0))</f>
        <v>43026</v>
      </c>
      <c r="G386" s="13">
        <f>INDEX(C:C,MATCH(F386,C:C,0)+MATCH(1,INDEX(A:A,MATCH(F386+1,C:C,0)):INDEX(A:A,MATCH(F386+1,C:C,0)+10),0))</f>
        <v>43027</v>
      </c>
    </row>
    <row r="387" spans="1:7" x14ac:dyDescent="0.25">
      <c r="A387">
        <v>0</v>
      </c>
      <c r="B387">
        <v>20171015</v>
      </c>
      <c r="C387" s="130">
        <v>43023</v>
      </c>
      <c r="D387" s="13">
        <f>INDEX(C:C,ROW(A386)+MATCH(1,INDEX(A:A,ROW(A387)):INDEX(A:A,ROW(A387)+10),0))</f>
        <v>43024</v>
      </c>
      <c r="E387" s="13">
        <f>INDEX(C:C,MATCH(D387,C:C,0)+MATCH(1,INDEX(A:A,MATCH(D387+1,C:C,0)):INDEX(A:A,MATCH(D387+1,C:C,0)+10),0))</f>
        <v>43025</v>
      </c>
      <c r="F387" s="13">
        <f>INDEX(C:C,MATCH(E387,C:C,0)+MATCH(1,INDEX(A:A,MATCH(E387+1,C:C,0)):INDEX(A:A,MATCH(E387+1,C:C,0)+10),0))</f>
        <v>43026</v>
      </c>
      <c r="G387" s="13">
        <f>INDEX(C:C,MATCH(F387,C:C,0)+MATCH(1,INDEX(A:A,MATCH(F387+1,C:C,0)):INDEX(A:A,MATCH(F387+1,C:C,0)+10),0))</f>
        <v>43027</v>
      </c>
    </row>
    <row r="388" spans="1:7" x14ac:dyDescent="0.25">
      <c r="A388">
        <v>1</v>
      </c>
      <c r="B388">
        <v>20171016</v>
      </c>
      <c r="C388" s="130">
        <v>43024</v>
      </c>
      <c r="D388" s="13">
        <f>INDEX(C:C,ROW(A387)+MATCH(1,INDEX(A:A,ROW(A388)):INDEX(A:A,ROW(A388)+10),0))</f>
        <v>43024</v>
      </c>
      <c r="E388" s="13">
        <f>INDEX(C:C,MATCH(D388,C:C,0)+MATCH(1,INDEX(A:A,MATCH(D388+1,C:C,0)):INDEX(A:A,MATCH(D388+1,C:C,0)+10),0))</f>
        <v>43025</v>
      </c>
      <c r="F388" s="13">
        <f>INDEX(C:C,MATCH(E388,C:C,0)+MATCH(1,INDEX(A:A,MATCH(E388+1,C:C,0)):INDEX(A:A,MATCH(E388+1,C:C,0)+10),0))</f>
        <v>43026</v>
      </c>
      <c r="G388" s="13">
        <f>INDEX(C:C,MATCH(F388,C:C,0)+MATCH(1,INDEX(A:A,MATCH(F388+1,C:C,0)):INDEX(A:A,MATCH(F388+1,C:C,0)+10),0))</f>
        <v>43027</v>
      </c>
    </row>
    <row r="389" spans="1:7" x14ac:dyDescent="0.25">
      <c r="A389">
        <v>1</v>
      </c>
      <c r="B389">
        <v>20171017</v>
      </c>
      <c r="C389" s="130">
        <v>43025</v>
      </c>
      <c r="D389" s="13">
        <f>INDEX(C:C,ROW(A388)+MATCH(1,INDEX(A:A,ROW(A389)):INDEX(A:A,ROW(A389)+10),0))</f>
        <v>43025</v>
      </c>
      <c r="E389" s="13">
        <f>INDEX(C:C,MATCH(D389,C:C,0)+MATCH(1,INDEX(A:A,MATCH(D389+1,C:C,0)):INDEX(A:A,MATCH(D389+1,C:C,0)+10),0))</f>
        <v>43026</v>
      </c>
      <c r="F389" s="13">
        <f>INDEX(C:C,MATCH(E389,C:C,0)+MATCH(1,INDEX(A:A,MATCH(E389+1,C:C,0)):INDEX(A:A,MATCH(E389+1,C:C,0)+10),0))</f>
        <v>43027</v>
      </c>
      <c r="G389" s="13">
        <f>INDEX(C:C,MATCH(F389,C:C,0)+MATCH(1,INDEX(A:A,MATCH(F389+1,C:C,0)):INDEX(A:A,MATCH(F389+1,C:C,0)+10),0))</f>
        <v>43028</v>
      </c>
    </row>
    <row r="390" spans="1:7" x14ac:dyDescent="0.25">
      <c r="A390">
        <v>1</v>
      </c>
      <c r="B390">
        <v>20171018</v>
      </c>
      <c r="C390" s="130">
        <v>43026</v>
      </c>
      <c r="D390" s="13">
        <f>INDEX(C:C,ROW(A389)+MATCH(1,INDEX(A:A,ROW(A390)):INDEX(A:A,ROW(A390)+10),0))</f>
        <v>43026</v>
      </c>
      <c r="E390" s="13">
        <f>INDEX(C:C,MATCH(D390,C:C,0)+MATCH(1,INDEX(A:A,MATCH(D390+1,C:C,0)):INDEX(A:A,MATCH(D390+1,C:C,0)+10),0))</f>
        <v>43027</v>
      </c>
      <c r="F390" s="13">
        <f>INDEX(C:C,MATCH(E390,C:C,0)+MATCH(1,INDEX(A:A,MATCH(E390+1,C:C,0)):INDEX(A:A,MATCH(E390+1,C:C,0)+10),0))</f>
        <v>43028</v>
      </c>
      <c r="G390" s="13">
        <f>INDEX(C:C,MATCH(F390,C:C,0)+MATCH(1,INDEX(A:A,MATCH(F390+1,C:C,0)):INDEX(A:A,MATCH(F390+1,C:C,0)+10),0))</f>
        <v>43031</v>
      </c>
    </row>
    <row r="391" spans="1:7" x14ac:dyDescent="0.25">
      <c r="A391">
        <v>1</v>
      </c>
      <c r="B391">
        <v>20171019</v>
      </c>
      <c r="C391" s="130">
        <v>43027</v>
      </c>
      <c r="D391" s="13">
        <f>INDEX(C:C,ROW(A390)+MATCH(1,INDEX(A:A,ROW(A391)):INDEX(A:A,ROW(A391)+10),0))</f>
        <v>43027</v>
      </c>
      <c r="E391" s="13">
        <f>INDEX(C:C,MATCH(D391,C:C,0)+MATCH(1,INDEX(A:A,MATCH(D391+1,C:C,0)):INDEX(A:A,MATCH(D391+1,C:C,0)+10),0))</f>
        <v>43028</v>
      </c>
      <c r="F391" s="13">
        <f>INDEX(C:C,MATCH(E391,C:C,0)+MATCH(1,INDEX(A:A,MATCH(E391+1,C:C,0)):INDEX(A:A,MATCH(E391+1,C:C,0)+10),0))</f>
        <v>43031</v>
      </c>
      <c r="G391" s="13">
        <f>INDEX(C:C,MATCH(F391,C:C,0)+MATCH(1,INDEX(A:A,MATCH(F391+1,C:C,0)):INDEX(A:A,MATCH(F391+1,C:C,0)+10),0))</f>
        <v>43032</v>
      </c>
    </row>
    <row r="392" spans="1:7" x14ac:dyDescent="0.25">
      <c r="A392">
        <v>1</v>
      </c>
      <c r="B392">
        <v>20171020</v>
      </c>
      <c r="C392" s="130">
        <v>43028</v>
      </c>
      <c r="D392" s="13">
        <f>INDEX(C:C,ROW(A391)+MATCH(1,INDEX(A:A,ROW(A392)):INDEX(A:A,ROW(A392)+10),0))</f>
        <v>43028</v>
      </c>
      <c r="E392" s="13">
        <f>INDEX(C:C,MATCH(D392,C:C,0)+MATCH(1,INDEX(A:A,MATCH(D392+1,C:C,0)):INDEX(A:A,MATCH(D392+1,C:C,0)+10),0))</f>
        <v>43031</v>
      </c>
      <c r="F392" s="13">
        <f>INDEX(C:C,MATCH(E392,C:C,0)+MATCH(1,INDEX(A:A,MATCH(E392+1,C:C,0)):INDEX(A:A,MATCH(E392+1,C:C,0)+10),0))</f>
        <v>43032</v>
      </c>
      <c r="G392" s="13">
        <f>INDEX(C:C,MATCH(F392,C:C,0)+MATCH(1,INDEX(A:A,MATCH(F392+1,C:C,0)):INDEX(A:A,MATCH(F392+1,C:C,0)+10),0))</f>
        <v>43033</v>
      </c>
    </row>
    <row r="393" spans="1:7" x14ac:dyDescent="0.25">
      <c r="A393">
        <v>0</v>
      </c>
      <c r="B393">
        <v>20171021</v>
      </c>
      <c r="C393" s="130">
        <v>43029</v>
      </c>
      <c r="D393" s="13">
        <f>INDEX(C:C,ROW(A392)+MATCH(1,INDEX(A:A,ROW(A393)):INDEX(A:A,ROW(A393)+10),0))</f>
        <v>43031</v>
      </c>
      <c r="E393" s="13">
        <f>INDEX(C:C,MATCH(D393,C:C,0)+MATCH(1,INDEX(A:A,MATCH(D393+1,C:C,0)):INDEX(A:A,MATCH(D393+1,C:C,0)+10),0))</f>
        <v>43032</v>
      </c>
      <c r="F393" s="13">
        <f>INDEX(C:C,MATCH(E393,C:C,0)+MATCH(1,INDEX(A:A,MATCH(E393+1,C:C,0)):INDEX(A:A,MATCH(E393+1,C:C,0)+10),0))</f>
        <v>43033</v>
      </c>
      <c r="G393" s="13">
        <f>INDEX(C:C,MATCH(F393,C:C,0)+MATCH(1,INDEX(A:A,MATCH(F393+1,C:C,0)):INDEX(A:A,MATCH(F393+1,C:C,0)+10),0))</f>
        <v>43034</v>
      </c>
    </row>
    <row r="394" spans="1:7" x14ac:dyDescent="0.25">
      <c r="A394">
        <v>0</v>
      </c>
      <c r="B394">
        <v>20171022</v>
      </c>
      <c r="C394" s="130">
        <v>43030</v>
      </c>
      <c r="D394" s="13">
        <f>INDEX(C:C,ROW(A393)+MATCH(1,INDEX(A:A,ROW(A394)):INDEX(A:A,ROW(A394)+10),0))</f>
        <v>43031</v>
      </c>
      <c r="E394" s="13">
        <f>INDEX(C:C,MATCH(D394,C:C,0)+MATCH(1,INDEX(A:A,MATCH(D394+1,C:C,0)):INDEX(A:A,MATCH(D394+1,C:C,0)+10),0))</f>
        <v>43032</v>
      </c>
      <c r="F394" s="13">
        <f>INDEX(C:C,MATCH(E394,C:C,0)+MATCH(1,INDEX(A:A,MATCH(E394+1,C:C,0)):INDEX(A:A,MATCH(E394+1,C:C,0)+10),0))</f>
        <v>43033</v>
      </c>
      <c r="G394" s="13">
        <f>INDEX(C:C,MATCH(F394,C:C,0)+MATCH(1,INDEX(A:A,MATCH(F394+1,C:C,0)):INDEX(A:A,MATCH(F394+1,C:C,0)+10),0))</f>
        <v>43034</v>
      </c>
    </row>
    <row r="395" spans="1:7" x14ac:dyDescent="0.25">
      <c r="A395">
        <v>1</v>
      </c>
      <c r="B395">
        <v>20171023</v>
      </c>
      <c r="C395" s="130">
        <v>43031</v>
      </c>
      <c r="D395" s="13">
        <f>INDEX(C:C,ROW(A394)+MATCH(1,INDEX(A:A,ROW(A395)):INDEX(A:A,ROW(A395)+10),0))</f>
        <v>43031</v>
      </c>
      <c r="E395" s="13">
        <f>INDEX(C:C,MATCH(D395,C:C,0)+MATCH(1,INDEX(A:A,MATCH(D395+1,C:C,0)):INDEX(A:A,MATCH(D395+1,C:C,0)+10),0))</f>
        <v>43032</v>
      </c>
      <c r="F395" s="13">
        <f>INDEX(C:C,MATCH(E395,C:C,0)+MATCH(1,INDEX(A:A,MATCH(E395+1,C:C,0)):INDEX(A:A,MATCH(E395+1,C:C,0)+10),0))</f>
        <v>43033</v>
      </c>
      <c r="G395" s="13">
        <f>INDEX(C:C,MATCH(F395,C:C,0)+MATCH(1,INDEX(A:A,MATCH(F395+1,C:C,0)):INDEX(A:A,MATCH(F395+1,C:C,0)+10),0))</f>
        <v>43034</v>
      </c>
    </row>
    <row r="396" spans="1:7" x14ac:dyDescent="0.25">
      <c r="A396">
        <v>1</v>
      </c>
      <c r="B396">
        <v>20171024</v>
      </c>
      <c r="C396" s="130">
        <v>43032</v>
      </c>
      <c r="D396" s="13">
        <f>INDEX(C:C,ROW(A395)+MATCH(1,INDEX(A:A,ROW(A396)):INDEX(A:A,ROW(A396)+10),0))</f>
        <v>43032</v>
      </c>
      <c r="E396" s="13">
        <f>INDEX(C:C,MATCH(D396,C:C,0)+MATCH(1,INDEX(A:A,MATCH(D396+1,C:C,0)):INDEX(A:A,MATCH(D396+1,C:C,0)+10),0))</f>
        <v>43033</v>
      </c>
      <c r="F396" s="13">
        <f>INDEX(C:C,MATCH(E396,C:C,0)+MATCH(1,INDEX(A:A,MATCH(E396+1,C:C,0)):INDEX(A:A,MATCH(E396+1,C:C,0)+10),0))</f>
        <v>43034</v>
      </c>
      <c r="G396" s="13">
        <f>INDEX(C:C,MATCH(F396,C:C,0)+MATCH(1,INDEX(A:A,MATCH(F396+1,C:C,0)):INDEX(A:A,MATCH(F396+1,C:C,0)+10),0))</f>
        <v>43035</v>
      </c>
    </row>
    <row r="397" spans="1:7" x14ac:dyDescent="0.25">
      <c r="A397">
        <v>1</v>
      </c>
      <c r="B397">
        <v>20171025</v>
      </c>
      <c r="C397" s="130">
        <v>43033</v>
      </c>
      <c r="D397" s="13">
        <f>INDEX(C:C,ROW(A396)+MATCH(1,INDEX(A:A,ROW(A397)):INDEX(A:A,ROW(A397)+10),0))</f>
        <v>43033</v>
      </c>
      <c r="E397" s="13">
        <f>INDEX(C:C,MATCH(D397,C:C,0)+MATCH(1,INDEX(A:A,MATCH(D397+1,C:C,0)):INDEX(A:A,MATCH(D397+1,C:C,0)+10),0))</f>
        <v>43034</v>
      </c>
      <c r="F397" s="13">
        <f>INDEX(C:C,MATCH(E397,C:C,0)+MATCH(1,INDEX(A:A,MATCH(E397+1,C:C,0)):INDEX(A:A,MATCH(E397+1,C:C,0)+10),0))</f>
        <v>43035</v>
      </c>
      <c r="G397" s="13">
        <f>INDEX(C:C,MATCH(F397,C:C,0)+MATCH(1,INDEX(A:A,MATCH(F397+1,C:C,0)):INDEX(A:A,MATCH(F397+1,C:C,0)+10),0))</f>
        <v>43038</v>
      </c>
    </row>
    <row r="398" spans="1:7" x14ac:dyDescent="0.25">
      <c r="A398">
        <v>1</v>
      </c>
      <c r="B398">
        <v>20171026</v>
      </c>
      <c r="C398" s="130">
        <v>43034</v>
      </c>
      <c r="D398" s="13">
        <f>INDEX(C:C,ROW(A397)+MATCH(1,INDEX(A:A,ROW(A398)):INDEX(A:A,ROW(A398)+10),0))</f>
        <v>43034</v>
      </c>
      <c r="E398" s="13">
        <f>INDEX(C:C,MATCH(D398,C:C,0)+MATCH(1,INDEX(A:A,MATCH(D398+1,C:C,0)):INDEX(A:A,MATCH(D398+1,C:C,0)+10),0))</f>
        <v>43035</v>
      </c>
      <c r="F398" s="13">
        <f>INDEX(C:C,MATCH(E398,C:C,0)+MATCH(1,INDEX(A:A,MATCH(E398+1,C:C,0)):INDEX(A:A,MATCH(E398+1,C:C,0)+10),0))</f>
        <v>43038</v>
      </c>
      <c r="G398" s="13">
        <f>INDEX(C:C,MATCH(F398,C:C,0)+MATCH(1,INDEX(A:A,MATCH(F398+1,C:C,0)):INDEX(A:A,MATCH(F398+1,C:C,0)+10),0))</f>
        <v>43039</v>
      </c>
    </row>
    <row r="399" spans="1:7" x14ac:dyDescent="0.25">
      <c r="A399">
        <v>1</v>
      </c>
      <c r="B399">
        <v>20171027</v>
      </c>
      <c r="C399" s="130">
        <v>43035</v>
      </c>
      <c r="D399" s="13">
        <f>INDEX(C:C,ROW(A398)+MATCH(1,INDEX(A:A,ROW(A399)):INDEX(A:A,ROW(A399)+10),0))</f>
        <v>43035</v>
      </c>
      <c r="E399" s="13">
        <f>INDEX(C:C,MATCH(D399,C:C,0)+MATCH(1,INDEX(A:A,MATCH(D399+1,C:C,0)):INDEX(A:A,MATCH(D399+1,C:C,0)+10),0))</f>
        <v>43038</v>
      </c>
      <c r="F399" s="13">
        <f>INDEX(C:C,MATCH(E399,C:C,0)+MATCH(1,INDEX(A:A,MATCH(E399+1,C:C,0)):INDEX(A:A,MATCH(E399+1,C:C,0)+10),0))</f>
        <v>43039</v>
      </c>
      <c r="G399" s="13">
        <f>INDEX(C:C,MATCH(F399,C:C,0)+MATCH(1,INDEX(A:A,MATCH(F399+1,C:C,0)):INDEX(A:A,MATCH(F399+1,C:C,0)+10),0))</f>
        <v>43040</v>
      </c>
    </row>
    <row r="400" spans="1:7" x14ac:dyDescent="0.25">
      <c r="A400">
        <v>0</v>
      </c>
      <c r="B400">
        <v>20171028</v>
      </c>
      <c r="C400" s="130">
        <v>43036</v>
      </c>
      <c r="D400" s="13">
        <f>INDEX(C:C,ROW(A399)+MATCH(1,INDEX(A:A,ROW(A400)):INDEX(A:A,ROW(A400)+10),0))</f>
        <v>43038</v>
      </c>
      <c r="E400" s="13">
        <f>INDEX(C:C,MATCH(D400,C:C,0)+MATCH(1,INDEX(A:A,MATCH(D400+1,C:C,0)):INDEX(A:A,MATCH(D400+1,C:C,0)+10),0))</f>
        <v>43039</v>
      </c>
      <c r="F400" s="13">
        <f>INDEX(C:C,MATCH(E400,C:C,0)+MATCH(1,INDEX(A:A,MATCH(E400+1,C:C,0)):INDEX(A:A,MATCH(E400+1,C:C,0)+10),0))</f>
        <v>43040</v>
      </c>
      <c r="G400" s="13">
        <f>INDEX(C:C,MATCH(F400,C:C,0)+MATCH(1,INDEX(A:A,MATCH(F400+1,C:C,0)):INDEX(A:A,MATCH(F400+1,C:C,0)+10),0))</f>
        <v>43041</v>
      </c>
    </row>
    <row r="401" spans="1:7" x14ac:dyDescent="0.25">
      <c r="A401">
        <v>0</v>
      </c>
      <c r="B401">
        <v>20171029</v>
      </c>
      <c r="C401" s="130">
        <v>43037</v>
      </c>
      <c r="D401" s="13">
        <f>INDEX(C:C,ROW(A400)+MATCH(1,INDEX(A:A,ROW(A401)):INDEX(A:A,ROW(A401)+10),0))</f>
        <v>43038</v>
      </c>
      <c r="E401" s="13">
        <f>INDEX(C:C,MATCH(D401,C:C,0)+MATCH(1,INDEX(A:A,MATCH(D401+1,C:C,0)):INDEX(A:A,MATCH(D401+1,C:C,0)+10),0))</f>
        <v>43039</v>
      </c>
      <c r="F401" s="13">
        <f>INDEX(C:C,MATCH(E401,C:C,0)+MATCH(1,INDEX(A:A,MATCH(E401+1,C:C,0)):INDEX(A:A,MATCH(E401+1,C:C,0)+10),0))</f>
        <v>43040</v>
      </c>
      <c r="G401" s="13">
        <f>INDEX(C:C,MATCH(F401,C:C,0)+MATCH(1,INDEX(A:A,MATCH(F401+1,C:C,0)):INDEX(A:A,MATCH(F401+1,C:C,0)+10),0))</f>
        <v>43041</v>
      </c>
    </row>
    <row r="402" spans="1:7" x14ac:dyDescent="0.25">
      <c r="A402">
        <v>1</v>
      </c>
      <c r="B402">
        <v>20171030</v>
      </c>
      <c r="C402" s="130">
        <v>43038</v>
      </c>
      <c r="D402" s="13">
        <f>INDEX(C:C,ROW(A401)+MATCH(1,INDEX(A:A,ROW(A402)):INDEX(A:A,ROW(A402)+10),0))</f>
        <v>43038</v>
      </c>
      <c r="E402" s="13">
        <f>INDEX(C:C,MATCH(D402,C:C,0)+MATCH(1,INDEX(A:A,MATCH(D402+1,C:C,0)):INDEX(A:A,MATCH(D402+1,C:C,0)+10),0))</f>
        <v>43039</v>
      </c>
      <c r="F402" s="13">
        <f>INDEX(C:C,MATCH(E402,C:C,0)+MATCH(1,INDEX(A:A,MATCH(E402+1,C:C,0)):INDEX(A:A,MATCH(E402+1,C:C,0)+10),0))</f>
        <v>43040</v>
      </c>
      <c r="G402" s="13">
        <f>INDEX(C:C,MATCH(F402,C:C,0)+MATCH(1,INDEX(A:A,MATCH(F402+1,C:C,0)):INDEX(A:A,MATCH(F402+1,C:C,0)+10),0))</f>
        <v>43041</v>
      </c>
    </row>
    <row r="403" spans="1:7" x14ac:dyDescent="0.25">
      <c r="A403">
        <v>1</v>
      </c>
      <c r="B403">
        <v>20171031</v>
      </c>
      <c r="C403" s="130">
        <v>43039</v>
      </c>
      <c r="D403" s="13">
        <f>INDEX(C:C,ROW(A402)+MATCH(1,INDEX(A:A,ROW(A403)):INDEX(A:A,ROW(A403)+10),0))</f>
        <v>43039</v>
      </c>
      <c r="E403" s="13">
        <f>INDEX(C:C,MATCH(D403,C:C,0)+MATCH(1,INDEX(A:A,MATCH(D403+1,C:C,0)):INDEX(A:A,MATCH(D403+1,C:C,0)+10),0))</f>
        <v>43040</v>
      </c>
      <c r="F403" s="13">
        <f>INDEX(C:C,MATCH(E403,C:C,0)+MATCH(1,INDEX(A:A,MATCH(E403+1,C:C,0)):INDEX(A:A,MATCH(E403+1,C:C,0)+10),0))</f>
        <v>43041</v>
      </c>
      <c r="G403" s="13">
        <f>INDEX(C:C,MATCH(F403,C:C,0)+MATCH(1,INDEX(A:A,MATCH(F403+1,C:C,0)):INDEX(A:A,MATCH(F403+1,C:C,0)+10),0))</f>
        <v>43042</v>
      </c>
    </row>
    <row r="404" spans="1:7" x14ac:dyDescent="0.25">
      <c r="A404">
        <v>1</v>
      </c>
      <c r="B404">
        <v>20171101</v>
      </c>
      <c r="C404" s="130">
        <v>43040</v>
      </c>
      <c r="D404" s="13">
        <f>INDEX(C:C,ROW(A403)+MATCH(1,INDEX(A:A,ROW(A404)):INDEX(A:A,ROW(A404)+10),0))</f>
        <v>43040</v>
      </c>
      <c r="E404" s="13">
        <f>INDEX(C:C,MATCH(D404,C:C,0)+MATCH(1,INDEX(A:A,MATCH(D404+1,C:C,0)):INDEX(A:A,MATCH(D404+1,C:C,0)+10),0))</f>
        <v>43041</v>
      </c>
      <c r="F404" s="13">
        <f>INDEX(C:C,MATCH(E404,C:C,0)+MATCH(1,INDEX(A:A,MATCH(E404+1,C:C,0)):INDEX(A:A,MATCH(E404+1,C:C,0)+10),0))</f>
        <v>43042</v>
      </c>
      <c r="G404" s="13">
        <f>INDEX(C:C,MATCH(F404,C:C,0)+MATCH(1,INDEX(A:A,MATCH(F404+1,C:C,0)):INDEX(A:A,MATCH(F404+1,C:C,0)+10),0))</f>
        <v>43045</v>
      </c>
    </row>
    <row r="405" spans="1:7" x14ac:dyDescent="0.25">
      <c r="A405">
        <v>1</v>
      </c>
      <c r="B405">
        <v>20171102</v>
      </c>
      <c r="C405" s="130">
        <v>43041</v>
      </c>
      <c r="D405" s="13">
        <f>INDEX(C:C,ROW(A404)+MATCH(1,INDEX(A:A,ROW(A405)):INDEX(A:A,ROW(A405)+10),0))</f>
        <v>43041</v>
      </c>
      <c r="E405" s="13">
        <f>INDEX(C:C,MATCH(D405,C:C,0)+MATCH(1,INDEX(A:A,MATCH(D405+1,C:C,0)):INDEX(A:A,MATCH(D405+1,C:C,0)+10),0))</f>
        <v>43042</v>
      </c>
      <c r="F405" s="13">
        <f>INDEX(C:C,MATCH(E405,C:C,0)+MATCH(1,INDEX(A:A,MATCH(E405+1,C:C,0)):INDEX(A:A,MATCH(E405+1,C:C,0)+10),0))</f>
        <v>43045</v>
      </c>
      <c r="G405" s="13">
        <f>INDEX(C:C,MATCH(F405,C:C,0)+MATCH(1,INDEX(A:A,MATCH(F405+1,C:C,0)):INDEX(A:A,MATCH(F405+1,C:C,0)+10),0))</f>
        <v>43046</v>
      </c>
    </row>
    <row r="406" spans="1:7" x14ac:dyDescent="0.25">
      <c r="A406">
        <v>1</v>
      </c>
      <c r="B406">
        <v>20171103</v>
      </c>
      <c r="C406" s="130">
        <v>43042</v>
      </c>
      <c r="D406" s="13">
        <f>INDEX(C:C,ROW(A405)+MATCH(1,INDEX(A:A,ROW(A406)):INDEX(A:A,ROW(A406)+10),0))</f>
        <v>43042</v>
      </c>
      <c r="E406" s="13">
        <f>INDEX(C:C,MATCH(D406,C:C,0)+MATCH(1,INDEX(A:A,MATCH(D406+1,C:C,0)):INDEX(A:A,MATCH(D406+1,C:C,0)+10),0))</f>
        <v>43045</v>
      </c>
      <c r="F406" s="13">
        <f>INDEX(C:C,MATCH(E406,C:C,0)+MATCH(1,INDEX(A:A,MATCH(E406+1,C:C,0)):INDEX(A:A,MATCH(E406+1,C:C,0)+10),0))</f>
        <v>43046</v>
      </c>
      <c r="G406" s="13">
        <f>INDEX(C:C,MATCH(F406,C:C,0)+MATCH(1,INDEX(A:A,MATCH(F406+1,C:C,0)):INDEX(A:A,MATCH(F406+1,C:C,0)+10),0))</f>
        <v>43047</v>
      </c>
    </row>
    <row r="407" spans="1:7" x14ac:dyDescent="0.25">
      <c r="A407">
        <v>0</v>
      </c>
      <c r="B407">
        <v>20171104</v>
      </c>
      <c r="C407" s="130">
        <v>43043</v>
      </c>
      <c r="D407" s="13">
        <f>INDEX(C:C,ROW(A406)+MATCH(1,INDEX(A:A,ROW(A407)):INDEX(A:A,ROW(A407)+10),0))</f>
        <v>43045</v>
      </c>
      <c r="E407" s="13">
        <f>INDEX(C:C,MATCH(D407,C:C,0)+MATCH(1,INDEX(A:A,MATCH(D407+1,C:C,0)):INDEX(A:A,MATCH(D407+1,C:C,0)+10),0))</f>
        <v>43046</v>
      </c>
      <c r="F407" s="13">
        <f>INDEX(C:C,MATCH(E407,C:C,0)+MATCH(1,INDEX(A:A,MATCH(E407+1,C:C,0)):INDEX(A:A,MATCH(E407+1,C:C,0)+10),0))</f>
        <v>43047</v>
      </c>
      <c r="G407" s="13">
        <f>INDEX(C:C,MATCH(F407,C:C,0)+MATCH(1,INDEX(A:A,MATCH(F407+1,C:C,0)):INDEX(A:A,MATCH(F407+1,C:C,0)+10),0))</f>
        <v>43048</v>
      </c>
    </row>
    <row r="408" spans="1:7" x14ac:dyDescent="0.25">
      <c r="A408">
        <v>0</v>
      </c>
      <c r="B408">
        <v>20171105</v>
      </c>
      <c r="C408" s="130">
        <v>43044</v>
      </c>
      <c r="D408" s="13">
        <f>INDEX(C:C,ROW(A407)+MATCH(1,INDEX(A:A,ROW(A408)):INDEX(A:A,ROW(A408)+10),0))</f>
        <v>43045</v>
      </c>
      <c r="E408" s="13">
        <f>INDEX(C:C,MATCH(D408,C:C,0)+MATCH(1,INDEX(A:A,MATCH(D408+1,C:C,0)):INDEX(A:A,MATCH(D408+1,C:C,0)+10),0))</f>
        <v>43046</v>
      </c>
      <c r="F408" s="13">
        <f>INDEX(C:C,MATCH(E408,C:C,0)+MATCH(1,INDEX(A:A,MATCH(E408+1,C:C,0)):INDEX(A:A,MATCH(E408+1,C:C,0)+10),0))</f>
        <v>43047</v>
      </c>
      <c r="G408" s="13">
        <f>INDEX(C:C,MATCH(F408,C:C,0)+MATCH(1,INDEX(A:A,MATCH(F408+1,C:C,0)):INDEX(A:A,MATCH(F408+1,C:C,0)+10),0))</f>
        <v>43048</v>
      </c>
    </row>
    <row r="409" spans="1:7" x14ac:dyDescent="0.25">
      <c r="A409">
        <v>1</v>
      </c>
      <c r="B409">
        <v>20171106</v>
      </c>
      <c r="C409" s="130">
        <v>43045</v>
      </c>
      <c r="D409" s="13">
        <f>INDEX(C:C,ROW(A408)+MATCH(1,INDEX(A:A,ROW(A409)):INDEX(A:A,ROW(A409)+10),0))</f>
        <v>43045</v>
      </c>
      <c r="E409" s="13">
        <f>INDEX(C:C,MATCH(D409,C:C,0)+MATCH(1,INDEX(A:A,MATCH(D409+1,C:C,0)):INDEX(A:A,MATCH(D409+1,C:C,0)+10),0))</f>
        <v>43046</v>
      </c>
      <c r="F409" s="13">
        <f>INDEX(C:C,MATCH(E409,C:C,0)+MATCH(1,INDEX(A:A,MATCH(E409+1,C:C,0)):INDEX(A:A,MATCH(E409+1,C:C,0)+10),0))</f>
        <v>43047</v>
      </c>
      <c r="G409" s="13">
        <f>INDEX(C:C,MATCH(F409,C:C,0)+MATCH(1,INDEX(A:A,MATCH(F409+1,C:C,0)):INDEX(A:A,MATCH(F409+1,C:C,0)+10),0))</f>
        <v>43048</v>
      </c>
    </row>
    <row r="410" spans="1:7" x14ac:dyDescent="0.25">
      <c r="A410">
        <v>1</v>
      </c>
      <c r="B410">
        <v>20171107</v>
      </c>
      <c r="C410" s="130">
        <v>43046</v>
      </c>
      <c r="D410" s="13">
        <f>INDEX(C:C,ROW(A409)+MATCH(1,INDEX(A:A,ROW(A410)):INDEX(A:A,ROW(A410)+10),0))</f>
        <v>43046</v>
      </c>
      <c r="E410" s="13">
        <f>INDEX(C:C,MATCH(D410,C:C,0)+MATCH(1,INDEX(A:A,MATCH(D410+1,C:C,0)):INDEX(A:A,MATCH(D410+1,C:C,0)+10),0))</f>
        <v>43047</v>
      </c>
      <c r="F410" s="13">
        <f>INDEX(C:C,MATCH(E410,C:C,0)+MATCH(1,INDEX(A:A,MATCH(E410+1,C:C,0)):INDEX(A:A,MATCH(E410+1,C:C,0)+10),0))</f>
        <v>43048</v>
      </c>
      <c r="G410" s="13">
        <f>INDEX(C:C,MATCH(F410,C:C,0)+MATCH(1,INDEX(A:A,MATCH(F410+1,C:C,0)):INDEX(A:A,MATCH(F410+1,C:C,0)+10),0))</f>
        <v>43049</v>
      </c>
    </row>
    <row r="411" spans="1:7" x14ac:dyDescent="0.25">
      <c r="A411">
        <v>1</v>
      </c>
      <c r="B411">
        <v>20171108</v>
      </c>
      <c r="C411" s="130">
        <v>43047</v>
      </c>
      <c r="D411" s="13">
        <f>INDEX(C:C,ROW(A410)+MATCH(1,INDEX(A:A,ROW(A411)):INDEX(A:A,ROW(A411)+10),0))</f>
        <v>43047</v>
      </c>
      <c r="E411" s="13">
        <f>INDEX(C:C,MATCH(D411,C:C,0)+MATCH(1,INDEX(A:A,MATCH(D411+1,C:C,0)):INDEX(A:A,MATCH(D411+1,C:C,0)+10),0))</f>
        <v>43048</v>
      </c>
      <c r="F411" s="13">
        <f>INDEX(C:C,MATCH(E411,C:C,0)+MATCH(1,INDEX(A:A,MATCH(E411+1,C:C,0)):INDEX(A:A,MATCH(E411+1,C:C,0)+10),0))</f>
        <v>43049</v>
      </c>
      <c r="G411" s="13">
        <f>INDEX(C:C,MATCH(F411,C:C,0)+MATCH(1,INDEX(A:A,MATCH(F411+1,C:C,0)):INDEX(A:A,MATCH(F411+1,C:C,0)+10),0))</f>
        <v>43052</v>
      </c>
    </row>
    <row r="412" spans="1:7" x14ac:dyDescent="0.25">
      <c r="A412">
        <v>1</v>
      </c>
      <c r="B412">
        <v>20171109</v>
      </c>
      <c r="C412" s="130">
        <v>43048</v>
      </c>
      <c r="D412" s="13">
        <f>INDEX(C:C,ROW(A411)+MATCH(1,INDEX(A:A,ROW(A412)):INDEX(A:A,ROW(A412)+10),0))</f>
        <v>43048</v>
      </c>
      <c r="E412" s="13">
        <f>INDEX(C:C,MATCH(D412,C:C,0)+MATCH(1,INDEX(A:A,MATCH(D412+1,C:C,0)):INDEX(A:A,MATCH(D412+1,C:C,0)+10),0))</f>
        <v>43049</v>
      </c>
      <c r="F412" s="13">
        <f>INDEX(C:C,MATCH(E412,C:C,0)+MATCH(1,INDEX(A:A,MATCH(E412+1,C:C,0)):INDEX(A:A,MATCH(E412+1,C:C,0)+10),0))</f>
        <v>43052</v>
      </c>
      <c r="G412" s="13">
        <f>INDEX(C:C,MATCH(F412,C:C,0)+MATCH(1,INDEX(A:A,MATCH(F412+1,C:C,0)):INDEX(A:A,MATCH(F412+1,C:C,0)+10),0))</f>
        <v>43053</v>
      </c>
    </row>
    <row r="413" spans="1:7" x14ac:dyDescent="0.25">
      <c r="A413">
        <v>1</v>
      </c>
      <c r="B413">
        <v>20171110</v>
      </c>
      <c r="C413" s="130">
        <v>43049</v>
      </c>
      <c r="D413" s="13">
        <f>INDEX(C:C,ROW(A412)+MATCH(1,INDEX(A:A,ROW(A413)):INDEX(A:A,ROW(A413)+10),0))</f>
        <v>43049</v>
      </c>
      <c r="E413" s="13">
        <f>INDEX(C:C,MATCH(D413,C:C,0)+MATCH(1,INDEX(A:A,MATCH(D413+1,C:C,0)):INDEX(A:A,MATCH(D413+1,C:C,0)+10),0))</f>
        <v>43052</v>
      </c>
      <c r="F413" s="13">
        <f>INDEX(C:C,MATCH(E413,C:C,0)+MATCH(1,INDEX(A:A,MATCH(E413+1,C:C,0)):INDEX(A:A,MATCH(E413+1,C:C,0)+10),0))</f>
        <v>43053</v>
      </c>
      <c r="G413" s="13">
        <f>INDEX(C:C,MATCH(F413,C:C,0)+MATCH(1,INDEX(A:A,MATCH(F413+1,C:C,0)):INDEX(A:A,MATCH(F413+1,C:C,0)+10),0))</f>
        <v>43054</v>
      </c>
    </row>
    <row r="414" spans="1:7" x14ac:dyDescent="0.25">
      <c r="A414">
        <v>0</v>
      </c>
      <c r="B414">
        <v>20171111</v>
      </c>
      <c r="C414" s="130">
        <v>43050</v>
      </c>
      <c r="D414" s="13">
        <f>INDEX(C:C,ROW(A413)+MATCH(1,INDEX(A:A,ROW(A414)):INDEX(A:A,ROW(A414)+10),0))</f>
        <v>43052</v>
      </c>
      <c r="E414" s="13">
        <f>INDEX(C:C,MATCH(D414,C:C,0)+MATCH(1,INDEX(A:A,MATCH(D414+1,C:C,0)):INDEX(A:A,MATCH(D414+1,C:C,0)+10),0))</f>
        <v>43053</v>
      </c>
      <c r="F414" s="13">
        <f>INDEX(C:C,MATCH(E414,C:C,0)+MATCH(1,INDEX(A:A,MATCH(E414+1,C:C,0)):INDEX(A:A,MATCH(E414+1,C:C,0)+10),0))</f>
        <v>43054</v>
      </c>
      <c r="G414" s="13">
        <f>INDEX(C:C,MATCH(F414,C:C,0)+MATCH(1,INDEX(A:A,MATCH(F414+1,C:C,0)):INDEX(A:A,MATCH(F414+1,C:C,0)+10),0))</f>
        <v>43055</v>
      </c>
    </row>
    <row r="415" spans="1:7" x14ac:dyDescent="0.25">
      <c r="A415">
        <v>0</v>
      </c>
      <c r="B415">
        <v>20171112</v>
      </c>
      <c r="C415" s="130">
        <v>43051</v>
      </c>
      <c r="D415" s="13">
        <f>INDEX(C:C,ROW(A414)+MATCH(1,INDEX(A:A,ROW(A415)):INDEX(A:A,ROW(A415)+10),0))</f>
        <v>43052</v>
      </c>
      <c r="E415" s="13">
        <f>INDEX(C:C,MATCH(D415,C:C,0)+MATCH(1,INDEX(A:A,MATCH(D415+1,C:C,0)):INDEX(A:A,MATCH(D415+1,C:C,0)+10),0))</f>
        <v>43053</v>
      </c>
      <c r="F415" s="13">
        <f>INDEX(C:C,MATCH(E415,C:C,0)+MATCH(1,INDEX(A:A,MATCH(E415+1,C:C,0)):INDEX(A:A,MATCH(E415+1,C:C,0)+10),0))</f>
        <v>43054</v>
      </c>
      <c r="G415" s="13">
        <f>INDEX(C:C,MATCH(F415,C:C,0)+MATCH(1,INDEX(A:A,MATCH(F415+1,C:C,0)):INDEX(A:A,MATCH(F415+1,C:C,0)+10),0))</f>
        <v>43055</v>
      </c>
    </row>
    <row r="416" spans="1:7" x14ac:dyDescent="0.25">
      <c r="A416">
        <v>1</v>
      </c>
      <c r="B416">
        <v>20171113</v>
      </c>
      <c r="C416" s="130">
        <v>43052</v>
      </c>
      <c r="D416" s="13">
        <f>INDEX(C:C,ROW(A415)+MATCH(1,INDEX(A:A,ROW(A416)):INDEX(A:A,ROW(A416)+10),0))</f>
        <v>43052</v>
      </c>
      <c r="E416" s="13">
        <f>INDEX(C:C,MATCH(D416,C:C,0)+MATCH(1,INDEX(A:A,MATCH(D416+1,C:C,0)):INDEX(A:A,MATCH(D416+1,C:C,0)+10),0))</f>
        <v>43053</v>
      </c>
      <c r="F416" s="13">
        <f>INDEX(C:C,MATCH(E416,C:C,0)+MATCH(1,INDEX(A:A,MATCH(E416+1,C:C,0)):INDEX(A:A,MATCH(E416+1,C:C,0)+10),0))</f>
        <v>43054</v>
      </c>
      <c r="G416" s="13">
        <f>INDEX(C:C,MATCH(F416,C:C,0)+MATCH(1,INDEX(A:A,MATCH(F416+1,C:C,0)):INDEX(A:A,MATCH(F416+1,C:C,0)+10),0))</f>
        <v>43055</v>
      </c>
    </row>
    <row r="417" spans="1:7" x14ac:dyDescent="0.25">
      <c r="A417">
        <v>1</v>
      </c>
      <c r="B417">
        <v>20171114</v>
      </c>
      <c r="C417" s="130">
        <v>43053</v>
      </c>
      <c r="D417" s="13">
        <f>INDEX(C:C,ROW(A416)+MATCH(1,INDEX(A:A,ROW(A417)):INDEX(A:A,ROW(A417)+10),0))</f>
        <v>43053</v>
      </c>
      <c r="E417" s="13">
        <f>INDEX(C:C,MATCH(D417,C:C,0)+MATCH(1,INDEX(A:A,MATCH(D417+1,C:C,0)):INDEX(A:A,MATCH(D417+1,C:C,0)+10),0))</f>
        <v>43054</v>
      </c>
      <c r="F417" s="13">
        <f>INDEX(C:C,MATCH(E417,C:C,0)+MATCH(1,INDEX(A:A,MATCH(E417+1,C:C,0)):INDEX(A:A,MATCH(E417+1,C:C,0)+10),0))</f>
        <v>43055</v>
      </c>
      <c r="G417" s="13">
        <f>INDEX(C:C,MATCH(F417,C:C,0)+MATCH(1,INDEX(A:A,MATCH(F417+1,C:C,0)):INDEX(A:A,MATCH(F417+1,C:C,0)+10),0))</f>
        <v>43056</v>
      </c>
    </row>
    <row r="418" spans="1:7" x14ac:dyDescent="0.25">
      <c r="A418">
        <v>1</v>
      </c>
      <c r="B418">
        <v>20171115</v>
      </c>
      <c r="C418" s="130">
        <v>43054</v>
      </c>
      <c r="D418" s="13">
        <f>INDEX(C:C,ROW(A417)+MATCH(1,INDEX(A:A,ROW(A418)):INDEX(A:A,ROW(A418)+10),0))</f>
        <v>43054</v>
      </c>
      <c r="E418" s="13">
        <f>INDEX(C:C,MATCH(D418,C:C,0)+MATCH(1,INDEX(A:A,MATCH(D418+1,C:C,0)):INDEX(A:A,MATCH(D418+1,C:C,0)+10),0))</f>
        <v>43055</v>
      </c>
      <c r="F418" s="13">
        <f>INDEX(C:C,MATCH(E418,C:C,0)+MATCH(1,INDEX(A:A,MATCH(E418+1,C:C,0)):INDEX(A:A,MATCH(E418+1,C:C,0)+10),0))</f>
        <v>43056</v>
      </c>
      <c r="G418" s="13">
        <f>INDEX(C:C,MATCH(F418,C:C,0)+MATCH(1,INDEX(A:A,MATCH(F418+1,C:C,0)):INDEX(A:A,MATCH(F418+1,C:C,0)+10),0))</f>
        <v>43059</v>
      </c>
    </row>
    <row r="419" spans="1:7" x14ac:dyDescent="0.25">
      <c r="A419">
        <v>1</v>
      </c>
      <c r="B419">
        <v>20171116</v>
      </c>
      <c r="C419" s="130">
        <v>43055</v>
      </c>
      <c r="D419" s="13">
        <f>INDEX(C:C,ROW(A418)+MATCH(1,INDEX(A:A,ROW(A419)):INDEX(A:A,ROW(A419)+10),0))</f>
        <v>43055</v>
      </c>
      <c r="E419" s="13">
        <f>INDEX(C:C,MATCH(D419,C:C,0)+MATCH(1,INDEX(A:A,MATCH(D419+1,C:C,0)):INDEX(A:A,MATCH(D419+1,C:C,0)+10),0))</f>
        <v>43056</v>
      </c>
      <c r="F419" s="13">
        <f>INDEX(C:C,MATCH(E419,C:C,0)+MATCH(1,INDEX(A:A,MATCH(E419+1,C:C,0)):INDEX(A:A,MATCH(E419+1,C:C,0)+10),0))</f>
        <v>43059</v>
      </c>
      <c r="G419" s="13">
        <f>INDEX(C:C,MATCH(F419,C:C,0)+MATCH(1,INDEX(A:A,MATCH(F419+1,C:C,0)):INDEX(A:A,MATCH(F419+1,C:C,0)+10),0))</f>
        <v>43060</v>
      </c>
    </row>
    <row r="420" spans="1:7" x14ac:dyDescent="0.25">
      <c r="A420">
        <v>1</v>
      </c>
      <c r="B420">
        <v>20171117</v>
      </c>
      <c r="C420" s="130">
        <v>43056</v>
      </c>
      <c r="D420" s="13">
        <f>INDEX(C:C,ROW(A419)+MATCH(1,INDEX(A:A,ROW(A420)):INDEX(A:A,ROW(A420)+10),0))</f>
        <v>43056</v>
      </c>
      <c r="E420" s="13">
        <f>INDEX(C:C,MATCH(D420,C:C,0)+MATCH(1,INDEX(A:A,MATCH(D420+1,C:C,0)):INDEX(A:A,MATCH(D420+1,C:C,0)+10),0))</f>
        <v>43059</v>
      </c>
      <c r="F420" s="13">
        <f>INDEX(C:C,MATCH(E420,C:C,0)+MATCH(1,INDEX(A:A,MATCH(E420+1,C:C,0)):INDEX(A:A,MATCH(E420+1,C:C,0)+10),0))</f>
        <v>43060</v>
      </c>
      <c r="G420" s="13">
        <f>INDEX(C:C,MATCH(F420,C:C,0)+MATCH(1,INDEX(A:A,MATCH(F420+1,C:C,0)):INDEX(A:A,MATCH(F420+1,C:C,0)+10),0))</f>
        <v>43061</v>
      </c>
    </row>
    <row r="421" spans="1:7" x14ac:dyDescent="0.25">
      <c r="A421">
        <v>0</v>
      </c>
      <c r="B421">
        <v>20171118</v>
      </c>
      <c r="C421" s="130">
        <v>43057</v>
      </c>
      <c r="D421" s="13">
        <f>INDEX(C:C,ROW(A420)+MATCH(1,INDEX(A:A,ROW(A421)):INDEX(A:A,ROW(A421)+10),0))</f>
        <v>43059</v>
      </c>
      <c r="E421" s="13">
        <f>INDEX(C:C,MATCH(D421,C:C,0)+MATCH(1,INDEX(A:A,MATCH(D421+1,C:C,0)):INDEX(A:A,MATCH(D421+1,C:C,0)+10),0))</f>
        <v>43060</v>
      </c>
      <c r="F421" s="13">
        <f>INDEX(C:C,MATCH(E421,C:C,0)+MATCH(1,INDEX(A:A,MATCH(E421+1,C:C,0)):INDEX(A:A,MATCH(E421+1,C:C,0)+10),0))</f>
        <v>43061</v>
      </c>
      <c r="G421" s="13">
        <f>INDEX(C:C,MATCH(F421,C:C,0)+MATCH(1,INDEX(A:A,MATCH(F421+1,C:C,0)):INDEX(A:A,MATCH(F421+1,C:C,0)+10),0))</f>
        <v>43062</v>
      </c>
    </row>
    <row r="422" spans="1:7" x14ac:dyDescent="0.25">
      <c r="A422">
        <v>0</v>
      </c>
      <c r="B422">
        <v>20171119</v>
      </c>
      <c r="C422" s="130">
        <v>43058</v>
      </c>
      <c r="D422" s="13">
        <f>INDEX(C:C,ROW(A421)+MATCH(1,INDEX(A:A,ROW(A422)):INDEX(A:A,ROW(A422)+10),0))</f>
        <v>43059</v>
      </c>
      <c r="E422" s="13">
        <f>INDEX(C:C,MATCH(D422,C:C,0)+MATCH(1,INDEX(A:A,MATCH(D422+1,C:C,0)):INDEX(A:A,MATCH(D422+1,C:C,0)+10),0))</f>
        <v>43060</v>
      </c>
      <c r="F422" s="13">
        <f>INDEX(C:C,MATCH(E422,C:C,0)+MATCH(1,INDEX(A:A,MATCH(E422+1,C:C,0)):INDEX(A:A,MATCH(E422+1,C:C,0)+10),0))</f>
        <v>43061</v>
      </c>
      <c r="G422" s="13">
        <f>INDEX(C:C,MATCH(F422,C:C,0)+MATCH(1,INDEX(A:A,MATCH(F422+1,C:C,0)):INDEX(A:A,MATCH(F422+1,C:C,0)+10),0))</f>
        <v>43062</v>
      </c>
    </row>
    <row r="423" spans="1:7" x14ac:dyDescent="0.25">
      <c r="A423">
        <v>1</v>
      </c>
      <c r="B423">
        <v>20171120</v>
      </c>
      <c r="C423" s="130">
        <v>43059</v>
      </c>
      <c r="D423" s="13">
        <f>INDEX(C:C,ROW(A422)+MATCH(1,INDEX(A:A,ROW(A423)):INDEX(A:A,ROW(A423)+10),0))</f>
        <v>43059</v>
      </c>
      <c r="E423" s="13">
        <f>INDEX(C:C,MATCH(D423,C:C,0)+MATCH(1,INDEX(A:A,MATCH(D423+1,C:C,0)):INDEX(A:A,MATCH(D423+1,C:C,0)+10),0))</f>
        <v>43060</v>
      </c>
      <c r="F423" s="13">
        <f>INDEX(C:C,MATCH(E423,C:C,0)+MATCH(1,INDEX(A:A,MATCH(E423+1,C:C,0)):INDEX(A:A,MATCH(E423+1,C:C,0)+10),0))</f>
        <v>43061</v>
      </c>
      <c r="G423" s="13">
        <f>INDEX(C:C,MATCH(F423,C:C,0)+MATCH(1,INDEX(A:A,MATCH(F423+1,C:C,0)):INDEX(A:A,MATCH(F423+1,C:C,0)+10),0))</f>
        <v>43062</v>
      </c>
    </row>
    <row r="424" spans="1:7" x14ac:dyDescent="0.25">
      <c r="A424">
        <v>1</v>
      </c>
      <c r="B424">
        <v>20171121</v>
      </c>
      <c r="C424" s="130">
        <v>43060</v>
      </c>
      <c r="D424" s="13">
        <f>INDEX(C:C,ROW(A423)+MATCH(1,INDEX(A:A,ROW(A424)):INDEX(A:A,ROW(A424)+10),0))</f>
        <v>43060</v>
      </c>
      <c r="E424" s="13">
        <f>INDEX(C:C,MATCH(D424,C:C,0)+MATCH(1,INDEX(A:A,MATCH(D424+1,C:C,0)):INDEX(A:A,MATCH(D424+1,C:C,0)+10),0))</f>
        <v>43061</v>
      </c>
      <c r="F424" s="13">
        <f>INDEX(C:C,MATCH(E424,C:C,0)+MATCH(1,INDEX(A:A,MATCH(E424+1,C:C,0)):INDEX(A:A,MATCH(E424+1,C:C,0)+10),0))</f>
        <v>43062</v>
      </c>
      <c r="G424" s="13">
        <f>INDEX(C:C,MATCH(F424,C:C,0)+MATCH(1,INDEX(A:A,MATCH(F424+1,C:C,0)):INDEX(A:A,MATCH(F424+1,C:C,0)+10),0))</f>
        <v>43063</v>
      </c>
    </row>
    <row r="425" spans="1:7" x14ac:dyDescent="0.25">
      <c r="A425">
        <v>1</v>
      </c>
      <c r="B425">
        <v>20171122</v>
      </c>
      <c r="C425" s="130">
        <v>43061</v>
      </c>
      <c r="D425" s="13">
        <f>INDEX(C:C,ROW(A424)+MATCH(1,INDEX(A:A,ROW(A425)):INDEX(A:A,ROW(A425)+10),0))</f>
        <v>43061</v>
      </c>
      <c r="E425" s="13">
        <f>INDEX(C:C,MATCH(D425,C:C,0)+MATCH(1,INDEX(A:A,MATCH(D425+1,C:C,0)):INDEX(A:A,MATCH(D425+1,C:C,0)+10),0))</f>
        <v>43062</v>
      </c>
      <c r="F425" s="13">
        <f>INDEX(C:C,MATCH(E425,C:C,0)+MATCH(1,INDEX(A:A,MATCH(E425+1,C:C,0)):INDEX(A:A,MATCH(E425+1,C:C,0)+10),0))</f>
        <v>43063</v>
      </c>
      <c r="G425" s="13">
        <f>INDEX(C:C,MATCH(F425,C:C,0)+MATCH(1,INDEX(A:A,MATCH(F425+1,C:C,0)):INDEX(A:A,MATCH(F425+1,C:C,0)+10),0))</f>
        <v>43066</v>
      </c>
    </row>
    <row r="426" spans="1:7" x14ac:dyDescent="0.25">
      <c r="A426">
        <v>1</v>
      </c>
      <c r="B426">
        <v>20171123</v>
      </c>
      <c r="C426" s="130">
        <v>43062</v>
      </c>
      <c r="D426" s="13">
        <f>INDEX(C:C,ROW(A425)+MATCH(1,INDEX(A:A,ROW(A426)):INDEX(A:A,ROW(A426)+10),0))</f>
        <v>43062</v>
      </c>
      <c r="E426" s="13">
        <f>INDEX(C:C,MATCH(D426,C:C,0)+MATCH(1,INDEX(A:A,MATCH(D426+1,C:C,0)):INDEX(A:A,MATCH(D426+1,C:C,0)+10),0))</f>
        <v>43063</v>
      </c>
      <c r="F426" s="13">
        <f>INDEX(C:C,MATCH(E426,C:C,0)+MATCH(1,INDEX(A:A,MATCH(E426+1,C:C,0)):INDEX(A:A,MATCH(E426+1,C:C,0)+10),0))</f>
        <v>43066</v>
      </c>
      <c r="G426" s="13">
        <f>INDEX(C:C,MATCH(F426,C:C,0)+MATCH(1,INDEX(A:A,MATCH(F426+1,C:C,0)):INDEX(A:A,MATCH(F426+1,C:C,0)+10),0))</f>
        <v>43067</v>
      </c>
    </row>
    <row r="427" spans="1:7" x14ac:dyDescent="0.25">
      <c r="A427">
        <v>1</v>
      </c>
      <c r="B427">
        <v>20171124</v>
      </c>
      <c r="C427" s="130">
        <v>43063</v>
      </c>
      <c r="D427" s="13">
        <f>INDEX(C:C,ROW(A426)+MATCH(1,INDEX(A:A,ROW(A427)):INDEX(A:A,ROW(A427)+10),0))</f>
        <v>43063</v>
      </c>
      <c r="E427" s="13">
        <f>INDEX(C:C,MATCH(D427,C:C,0)+MATCH(1,INDEX(A:A,MATCH(D427+1,C:C,0)):INDEX(A:A,MATCH(D427+1,C:C,0)+10),0))</f>
        <v>43066</v>
      </c>
      <c r="F427" s="13">
        <f>INDEX(C:C,MATCH(E427,C:C,0)+MATCH(1,INDEX(A:A,MATCH(E427+1,C:C,0)):INDEX(A:A,MATCH(E427+1,C:C,0)+10),0))</f>
        <v>43067</v>
      </c>
      <c r="G427" s="13">
        <f>INDEX(C:C,MATCH(F427,C:C,0)+MATCH(1,INDEX(A:A,MATCH(F427+1,C:C,0)):INDEX(A:A,MATCH(F427+1,C:C,0)+10),0))</f>
        <v>43068</v>
      </c>
    </row>
    <row r="428" spans="1:7" x14ac:dyDescent="0.25">
      <c r="A428">
        <v>0</v>
      </c>
      <c r="B428">
        <v>20171125</v>
      </c>
      <c r="C428" s="130">
        <v>43064</v>
      </c>
      <c r="D428" s="13">
        <f>INDEX(C:C,ROW(A427)+MATCH(1,INDEX(A:A,ROW(A428)):INDEX(A:A,ROW(A428)+10),0))</f>
        <v>43066</v>
      </c>
      <c r="E428" s="13">
        <f>INDEX(C:C,MATCH(D428,C:C,0)+MATCH(1,INDEX(A:A,MATCH(D428+1,C:C,0)):INDEX(A:A,MATCH(D428+1,C:C,0)+10),0))</f>
        <v>43067</v>
      </c>
      <c r="F428" s="13">
        <f>INDEX(C:C,MATCH(E428,C:C,0)+MATCH(1,INDEX(A:A,MATCH(E428+1,C:C,0)):INDEX(A:A,MATCH(E428+1,C:C,0)+10),0))</f>
        <v>43068</v>
      </c>
      <c r="G428" s="13">
        <f>INDEX(C:C,MATCH(F428,C:C,0)+MATCH(1,INDEX(A:A,MATCH(F428+1,C:C,0)):INDEX(A:A,MATCH(F428+1,C:C,0)+10),0))</f>
        <v>43069</v>
      </c>
    </row>
    <row r="429" spans="1:7" x14ac:dyDescent="0.25">
      <c r="A429">
        <v>0</v>
      </c>
      <c r="B429">
        <v>20171126</v>
      </c>
      <c r="C429" s="130">
        <v>43065</v>
      </c>
      <c r="D429" s="13">
        <f>INDEX(C:C,ROW(A428)+MATCH(1,INDEX(A:A,ROW(A429)):INDEX(A:A,ROW(A429)+10),0))</f>
        <v>43066</v>
      </c>
      <c r="E429" s="13">
        <f>INDEX(C:C,MATCH(D429,C:C,0)+MATCH(1,INDEX(A:A,MATCH(D429+1,C:C,0)):INDEX(A:A,MATCH(D429+1,C:C,0)+10),0))</f>
        <v>43067</v>
      </c>
      <c r="F429" s="13">
        <f>INDEX(C:C,MATCH(E429,C:C,0)+MATCH(1,INDEX(A:A,MATCH(E429+1,C:C,0)):INDEX(A:A,MATCH(E429+1,C:C,0)+10),0))</f>
        <v>43068</v>
      </c>
      <c r="G429" s="13">
        <f>INDEX(C:C,MATCH(F429,C:C,0)+MATCH(1,INDEX(A:A,MATCH(F429+1,C:C,0)):INDEX(A:A,MATCH(F429+1,C:C,0)+10),0))</f>
        <v>43069</v>
      </c>
    </row>
    <row r="430" spans="1:7" x14ac:dyDescent="0.25">
      <c r="A430">
        <v>1</v>
      </c>
      <c r="B430">
        <v>20171127</v>
      </c>
      <c r="C430" s="130">
        <v>43066</v>
      </c>
      <c r="D430" s="13">
        <f>INDEX(C:C,ROW(A429)+MATCH(1,INDEX(A:A,ROW(A430)):INDEX(A:A,ROW(A430)+10),0))</f>
        <v>43066</v>
      </c>
      <c r="E430" s="13">
        <f>INDEX(C:C,MATCH(D430,C:C,0)+MATCH(1,INDEX(A:A,MATCH(D430+1,C:C,0)):INDEX(A:A,MATCH(D430+1,C:C,0)+10),0))</f>
        <v>43067</v>
      </c>
      <c r="F430" s="13">
        <f>INDEX(C:C,MATCH(E430,C:C,0)+MATCH(1,INDEX(A:A,MATCH(E430+1,C:C,0)):INDEX(A:A,MATCH(E430+1,C:C,0)+10),0))</f>
        <v>43068</v>
      </c>
      <c r="G430" s="13">
        <f>INDEX(C:C,MATCH(F430,C:C,0)+MATCH(1,INDEX(A:A,MATCH(F430+1,C:C,0)):INDEX(A:A,MATCH(F430+1,C:C,0)+10),0))</f>
        <v>43069</v>
      </c>
    </row>
    <row r="431" spans="1:7" x14ac:dyDescent="0.25">
      <c r="A431">
        <v>1</v>
      </c>
      <c r="B431">
        <v>20171128</v>
      </c>
      <c r="C431" s="130">
        <v>43067</v>
      </c>
      <c r="D431" s="13">
        <f>INDEX(C:C,ROW(A430)+MATCH(1,INDEX(A:A,ROW(A431)):INDEX(A:A,ROW(A431)+10),0))</f>
        <v>43067</v>
      </c>
      <c r="E431" s="13">
        <f>INDEX(C:C,MATCH(D431,C:C,0)+MATCH(1,INDEX(A:A,MATCH(D431+1,C:C,0)):INDEX(A:A,MATCH(D431+1,C:C,0)+10),0))</f>
        <v>43068</v>
      </c>
      <c r="F431" s="13">
        <f>INDEX(C:C,MATCH(E431,C:C,0)+MATCH(1,INDEX(A:A,MATCH(E431+1,C:C,0)):INDEX(A:A,MATCH(E431+1,C:C,0)+10),0))</f>
        <v>43069</v>
      </c>
      <c r="G431" s="13">
        <f>INDEX(C:C,MATCH(F431,C:C,0)+MATCH(1,INDEX(A:A,MATCH(F431+1,C:C,0)):INDEX(A:A,MATCH(F431+1,C:C,0)+10),0))</f>
        <v>43070</v>
      </c>
    </row>
    <row r="432" spans="1:7" x14ac:dyDescent="0.25">
      <c r="A432">
        <v>1</v>
      </c>
      <c r="B432">
        <v>20171129</v>
      </c>
      <c r="C432" s="130">
        <v>43068</v>
      </c>
      <c r="D432" s="13">
        <f>INDEX(C:C,ROW(A431)+MATCH(1,INDEX(A:A,ROW(A432)):INDEX(A:A,ROW(A432)+10),0))</f>
        <v>43068</v>
      </c>
      <c r="E432" s="13">
        <f>INDEX(C:C,MATCH(D432,C:C,0)+MATCH(1,INDEX(A:A,MATCH(D432+1,C:C,0)):INDEX(A:A,MATCH(D432+1,C:C,0)+10),0))</f>
        <v>43069</v>
      </c>
      <c r="F432" s="13">
        <f>INDEX(C:C,MATCH(E432,C:C,0)+MATCH(1,INDEX(A:A,MATCH(E432+1,C:C,0)):INDEX(A:A,MATCH(E432+1,C:C,0)+10),0))</f>
        <v>43070</v>
      </c>
      <c r="G432" s="13">
        <f>INDEX(C:C,MATCH(F432,C:C,0)+MATCH(1,INDEX(A:A,MATCH(F432+1,C:C,0)):INDEX(A:A,MATCH(F432+1,C:C,0)+10),0))</f>
        <v>43073</v>
      </c>
    </row>
    <row r="433" spans="1:7" x14ac:dyDescent="0.25">
      <c r="A433">
        <v>1</v>
      </c>
      <c r="B433">
        <v>20171130</v>
      </c>
      <c r="C433" s="130">
        <v>43069</v>
      </c>
      <c r="D433" s="13">
        <f>INDEX(C:C,ROW(A432)+MATCH(1,INDEX(A:A,ROW(A433)):INDEX(A:A,ROW(A433)+10),0))</f>
        <v>43069</v>
      </c>
      <c r="E433" s="13">
        <f>INDEX(C:C,MATCH(D433,C:C,0)+MATCH(1,INDEX(A:A,MATCH(D433+1,C:C,0)):INDEX(A:A,MATCH(D433+1,C:C,0)+10),0))</f>
        <v>43070</v>
      </c>
      <c r="F433" s="13">
        <f>INDEX(C:C,MATCH(E433,C:C,0)+MATCH(1,INDEX(A:A,MATCH(E433+1,C:C,0)):INDEX(A:A,MATCH(E433+1,C:C,0)+10),0))</f>
        <v>43073</v>
      </c>
      <c r="G433" s="13">
        <f>INDEX(C:C,MATCH(F433,C:C,0)+MATCH(1,INDEX(A:A,MATCH(F433+1,C:C,0)):INDEX(A:A,MATCH(F433+1,C:C,0)+10),0))</f>
        <v>43074</v>
      </c>
    </row>
    <row r="434" spans="1:7" x14ac:dyDescent="0.25">
      <c r="A434">
        <v>1</v>
      </c>
      <c r="B434">
        <v>20171201</v>
      </c>
      <c r="C434" s="130">
        <v>43070</v>
      </c>
      <c r="D434" s="13">
        <f>INDEX(C:C,ROW(A433)+MATCH(1,INDEX(A:A,ROW(A434)):INDEX(A:A,ROW(A434)+10),0))</f>
        <v>43070</v>
      </c>
      <c r="E434" s="13">
        <f>INDEX(C:C,MATCH(D434,C:C,0)+MATCH(1,INDEX(A:A,MATCH(D434+1,C:C,0)):INDEX(A:A,MATCH(D434+1,C:C,0)+10),0))</f>
        <v>43073</v>
      </c>
      <c r="F434" s="13">
        <f>INDEX(C:C,MATCH(E434,C:C,0)+MATCH(1,INDEX(A:A,MATCH(E434+1,C:C,0)):INDEX(A:A,MATCH(E434+1,C:C,0)+10),0))</f>
        <v>43074</v>
      </c>
      <c r="G434" s="13">
        <f>INDEX(C:C,MATCH(F434,C:C,0)+MATCH(1,INDEX(A:A,MATCH(F434+1,C:C,0)):INDEX(A:A,MATCH(F434+1,C:C,0)+10),0))</f>
        <v>43075</v>
      </c>
    </row>
    <row r="435" spans="1:7" x14ac:dyDescent="0.25">
      <c r="A435">
        <v>0</v>
      </c>
      <c r="B435">
        <v>20171202</v>
      </c>
      <c r="C435" s="130">
        <v>43071</v>
      </c>
      <c r="D435" s="13">
        <f>INDEX(C:C,ROW(A434)+MATCH(1,INDEX(A:A,ROW(A435)):INDEX(A:A,ROW(A435)+10),0))</f>
        <v>43073</v>
      </c>
      <c r="E435" s="13">
        <f>INDEX(C:C,MATCH(D435,C:C,0)+MATCH(1,INDEX(A:A,MATCH(D435+1,C:C,0)):INDEX(A:A,MATCH(D435+1,C:C,0)+10),0))</f>
        <v>43074</v>
      </c>
      <c r="F435" s="13">
        <f>INDEX(C:C,MATCH(E435,C:C,0)+MATCH(1,INDEX(A:A,MATCH(E435+1,C:C,0)):INDEX(A:A,MATCH(E435+1,C:C,0)+10),0))</f>
        <v>43075</v>
      </c>
      <c r="G435" s="13">
        <f>INDEX(C:C,MATCH(F435,C:C,0)+MATCH(1,INDEX(A:A,MATCH(F435+1,C:C,0)):INDEX(A:A,MATCH(F435+1,C:C,0)+10),0))</f>
        <v>43076</v>
      </c>
    </row>
    <row r="436" spans="1:7" x14ac:dyDescent="0.25">
      <c r="A436">
        <v>0</v>
      </c>
      <c r="B436">
        <v>20171203</v>
      </c>
      <c r="C436" s="130">
        <v>43072</v>
      </c>
      <c r="D436" s="13">
        <f>INDEX(C:C,ROW(A435)+MATCH(1,INDEX(A:A,ROW(A436)):INDEX(A:A,ROW(A436)+10),0))</f>
        <v>43073</v>
      </c>
      <c r="E436" s="13">
        <f>INDEX(C:C,MATCH(D436,C:C,0)+MATCH(1,INDEX(A:A,MATCH(D436+1,C:C,0)):INDEX(A:A,MATCH(D436+1,C:C,0)+10),0))</f>
        <v>43074</v>
      </c>
      <c r="F436" s="13">
        <f>INDEX(C:C,MATCH(E436,C:C,0)+MATCH(1,INDEX(A:A,MATCH(E436+1,C:C,0)):INDEX(A:A,MATCH(E436+1,C:C,0)+10),0))</f>
        <v>43075</v>
      </c>
      <c r="G436" s="13">
        <f>INDEX(C:C,MATCH(F436,C:C,0)+MATCH(1,INDEX(A:A,MATCH(F436+1,C:C,0)):INDEX(A:A,MATCH(F436+1,C:C,0)+10),0))</f>
        <v>43076</v>
      </c>
    </row>
    <row r="437" spans="1:7" x14ac:dyDescent="0.25">
      <c r="A437">
        <v>1</v>
      </c>
      <c r="B437">
        <v>20171204</v>
      </c>
      <c r="C437" s="130">
        <v>43073</v>
      </c>
      <c r="D437" s="13">
        <f>INDEX(C:C,ROW(A436)+MATCH(1,INDEX(A:A,ROW(A437)):INDEX(A:A,ROW(A437)+10),0))</f>
        <v>43073</v>
      </c>
      <c r="E437" s="13">
        <f>INDEX(C:C,MATCH(D437,C:C,0)+MATCH(1,INDEX(A:A,MATCH(D437+1,C:C,0)):INDEX(A:A,MATCH(D437+1,C:C,0)+10),0))</f>
        <v>43074</v>
      </c>
      <c r="F437" s="13">
        <f>INDEX(C:C,MATCH(E437,C:C,0)+MATCH(1,INDEX(A:A,MATCH(E437+1,C:C,0)):INDEX(A:A,MATCH(E437+1,C:C,0)+10),0))</f>
        <v>43075</v>
      </c>
      <c r="G437" s="13">
        <f>INDEX(C:C,MATCH(F437,C:C,0)+MATCH(1,INDEX(A:A,MATCH(F437+1,C:C,0)):INDEX(A:A,MATCH(F437+1,C:C,0)+10),0))</f>
        <v>43076</v>
      </c>
    </row>
    <row r="438" spans="1:7" x14ac:dyDescent="0.25">
      <c r="A438">
        <v>1</v>
      </c>
      <c r="B438">
        <v>20171205</v>
      </c>
      <c r="C438" s="130">
        <v>43074</v>
      </c>
      <c r="D438" s="13">
        <f>INDEX(C:C,ROW(A437)+MATCH(1,INDEX(A:A,ROW(A438)):INDEX(A:A,ROW(A438)+10),0))</f>
        <v>43074</v>
      </c>
      <c r="E438" s="13">
        <f>INDEX(C:C,MATCH(D438,C:C,0)+MATCH(1,INDEX(A:A,MATCH(D438+1,C:C,0)):INDEX(A:A,MATCH(D438+1,C:C,0)+10),0))</f>
        <v>43075</v>
      </c>
      <c r="F438" s="13">
        <f>INDEX(C:C,MATCH(E438,C:C,0)+MATCH(1,INDEX(A:A,MATCH(E438+1,C:C,0)):INDEX(A:A,MATCH(E438+1,C:C,0)+10),0))</f>
        <v>43076</v>
      </c>
      <c r="G438" s="13">
        <f>INDEX(C:C,MATCH(F438,C:C,0)+MATCH(1,INDEX(A:A,MATCH(F438+1,C:C,0)):INDEX(A:A,MATCH(F438+1,C:C,0)+10),0))</f>
        <v>43077</v>
      </c>
    </row>
    <row r="439" spans="1:7" x14ac:dyDescent="0.25">
      <c r="A439">
        <v>1</v>
      </c>
      <c r="B439">
        <v>20171206</v>
      </c>
      <c r="C439" s="130">
        <v>43075</v>
      </c>
      <c r="D439" s="13">
        <f>INDEX(C:C,ROW(A438)+MATCH(1,INDEX(A:A,ROW(A439)):INDEX(A:A,ROW(A439)+10),0))</f>
        <v>43075</v>
      </c>
      <c r="E439" s="13">
        <f>INDEX(C:C,MATCH(D439,C:C,0)+MATCH(1,INDEX(A:A,MATCH(D439+1,C:C,0)):INDEX(A:A,MATCH(D439+1,C:C,0)+10),0))</f>
        <v>43076</v>
      </c>
      <c r="F439" s="13">
        <f>INDEX(C:C,MATCH(E439,C:C,0)+MATCH(1,INDEX(A:A,MATCH(E439+1,C:C,0)):INDEX(A:A,MATCH(E439+1,C:C,0)+10),0))</f>
        <v>43077</v>
      </c>
      <c r="G439" s="13">
        <f>INDEX(C:C,MATCH(F439,C:C,0)+MATCH(1,INDEX(A:A,MATCH(F439+1,C:C,0)):INDEX(A:A,MATCH(F439+1,C:C,0)+10),0))</f>
        <v>43080</v>
      </c>
    </row>
    <row r="440" spans="1:7" x14ac:dyDescent="0.25">
      <c r="A440">
        <v>1</v>
      </c>
      <c r="B440">
        <v>20171207</v>
      </c>
      <c r="C440" s="130">
        <v>43076</v>
      </c>
      <c r="D440" s="13">
        <f>INDEX(C:C,ROW(A439)+MATCH(1,INDEX(A:A,ROW(A440)):INDEX(A:A,ROW(A440)+10),0))</f>
        <v>43076</v>
      </c>
      <c r="E440" s="13">
        <f>INDEX(C:C,MATCH(D440,C:C,0)+MATCH(1,INDEX(A:A,MATCH(D440+1,C:C,0)):INDEX(A:A,MATCH(D440+1,C:C,0)+10),0))</f>
        <v>43077</v>
      </c>
      <c r="F440" s="13">
        <f>INDEX(C:C,MATCH(E440,C:C,0)+MATCH(1,INDEX(A:A,MATCH(E440+1,C:C,0)):INDEX(A:A,MATCH(E440+1,C:C,0)+10),0))</f>
        <v>43080</v>
      </c>
      <c r="G440" s="13">
        <f>INDEX(C:C,MATCH(F440,C:C,0)+MATCH(1,INDEX(A:A,MATCH(F440+1,C:C,0)):INDEX(A:A,MATCH(F440+1,C:C,0)+10),0))</f>
        <v>43081</v>
      </c>
    </row>
    <row r="441" spans="1:7" x14ac:dyDescent="0.25">
      <c r="A441">
        <v>1</v>
      </c>
      <c r="B441">
        <v>20171208</v>
      </c>
      <c r="C441" s="130">
        <v>43077</v>
      </c>
      <c r="D441" s="13">
        <f>INDEX(C:C,ROW(A440)+MATCH(1,INDEX(A:A,ROW(A441)):INDEX(A:A,ROW(A441)+10),0))</f>
        <v>43077</v>
      </c>
      <c r="E441" s="13">
        <f>INDEX(C:C,MATCH(D441,C:C,0)+MATCH(1,INDEX(A:A,MATCH(D441+1,C:C,0)):INDEX(A:A,MATCH(D441+1,C:C,0)+10),0))</f>
        <v>43080</v>
      </c>
      <c r="F441" s="13">
        <f>INDEX(C:C,MATCH(E441,C:C,0)+MATCH(1,INDEX(A:A,MATCH(E441+1,C:C,0)):INDEX(A:A,MATCH(E441+1,C:C,0)+10),0))</f>
        <v>43081</v>
      </c>
      <c r="G441" s="13">
        <f>INDEX(C:C,MATCH(F441,C:C,0)+MATCH(1,INDEX(A:A,MATCH(F441+1,C:C,0)):INDEX(A:A,MATCH(F441+1,C:C,0)+10),0))</f>
        <v>43082</v>
      </c>
    </row>
    <row r="442" spans="1:7" x14ac:dyDescent="0.25">
      <c r="A442">
        <v>0</v>
      </c>
      <c r="B442">
        <v>20171209</v>
      </c>
      <c r="C442" s="130">
        <v>43078</v>
      </c>
      <c r="D442" s="13">
        <f>INDEX(C:C,ROW(A441)+MATCH(1,INDEX(A:A,ROW(A442)):INDEX(A:A,ROW(A442)+10),0))</f>
        <v>43080</v>
      </c>
      <c r="E442" s="13">
        <f>INDEX(C:C,MATCH(D442,C:C,0)+MATCH(1,INDEX(A:A,MATCH(D442+1,C:C,0)):INDEX(A:A,MATCH(D442+1,C:C,0)+10),0))</f>
        <v>43081</v>
      </c>
      <c r="F442" s="13">
        <f>INDEX(C:C,MATCH(E442,C:C,0)+MATCH(1,INDEX(A:A,MATCH(E442+1,C:C,0)):INDEX(A:A,MATCH(E442+1,C:C,0)+10),0))</f>
        <v>43082</v>
      </c>
      <c r="G442" s="13">
        <f>INDEX(C:C,MATCH(F442,C:C,0)+MATCH(1,INDEX(A:A,MATCH(F442+1,C:C,0)):INDEX(A:A,MATCH(F442+1,C:C,0)+10),0))</f>
        <v>43083</v>
      </c>
    </row>
    <row r="443" spans="1:7" x14ac:dyDescent="0.25">
      <c r="A443">
        <v>0</v>
      </c>
      <c r="B443">
        <v>20171210</v>
      </c>
      <c r="C443" s="130">
        <v>43079</v>
      </c>
      <c r="D443" s="13">
        <f>INDEX(C:C,ROW(A442)+MATCH(1,INDEX(A:A,ROW(A443)):INDEX(A:A,ROW(A443)+10),0))</f>
        <v>43080</v>
      </c>
      <c r="E443" s="13">
        <f>INDEX(C:C,MATCH(D443,C:C,0)+MATCH(1,INDEX(A:A,MATCH(D443+1,C:C,0)):INDEX(A:A,MATCH(D443+1,C:C,0)+10),0))</f>
        <v>43081</v>
      </c>
      <c r="F443" s="13">
        <f>INDEX(C:C,MATCH(E443,C:C,0)+MATCH(1,INDEX(A:A,MATCH(E443+1,C:C,0)):INDEX(A:A,MATCH(E443+1,C:C,0)+10),0))</f>
        <v>43082</v>
      </c>
      <c r="G443" s="13">
        <f>INDEX(C:C,MATCH(F443,C:C,0)+MATCH(1,INDEX(A:A,MATCH(F443+1,C:C,0)):INDEX(A:A,MATCH(F443+1,C:C,0)+10),0))</f>
        <v>43083</v>
      </c>
    </row>
    <row r="444" spans="1:7" x14ac:dyDescent="0.25">
      <c r="A444">
        <v>1</v>
      </c>
      <c r="B444">
        <v>20171211</v>
      </c>
      <c r="C444" s="130">
        <v>43080</v>
      </c>
      <c r="D444" s="13">
        <f>INDEX(C:C,ROW(A443)+MATCH(1,INDEX(A:A,ROW(A444)):INDEX(A:A,ROW(A444)+10),0))</f>
        <v>43080</v>
      </c>
      <c r="E444" s="13">
        <f>INDEX(C:C,MATCH(D444,C:C,0)+MATCH(1,INDEX(A:A,MATCH(D444+1,C:C,0)):INDEX(A:A,MATCH(D444+1,C:C,0)+10),0))</f>
        <v>43081</v>
      </c>
      <c r="F444" s="13">
        <f>INDEX(C:C,MATCH(E444,C:C,0)+MATCH(1,INDEX(A:A,MATCH(E444+1,C:C,0)):INDEX(A:A,MATCH(E444+1,C:C,0)+10),0))</f>
        <v>43082</v>
      </c>
      <c r="G444" s="13">
        <f>INDEX(C:C,MATCH(F444,C:C,0)+MATCH(1,INDEX(A:A,MATCH(F444+1,C:C,0)):INDEX(A:A,MATCH(F444+1,C:C,0)+10),0))</f>
        <v>43083</v>
      </c>
    </row>
    <row r="445" spans="1:7" x14ac:dyDescent="0.25">
      <c r="A445">
        <v>1</v>
      </c>
      <c r="B445">
        <v>20171212</v>
      </c>
      <c r="C445" s="130">
        <v>43081</v>
      </c>
      <c r="D445" s="13">
        <f>INDEX(C:C,ROW(A444)+MATCH(1,INDEX(A:A,ROW(A445)):INDEX(A:A,ROW(A445)+10),0))</f>
        <v>43081</v>
      </c>
      <c r="E445" s="13">
        <f>INDEX(C:C,MATCH(D445,C:C,0)+MATCH(1,INDEX(A:A,MATCH(D445+1,C:C,0)):INDEX(A:A,MATCH(D445+1,C:C,0)+10),0))</f>
        <v>43082</v>
      </c>
      <c r="F445" s="13">
        <f>INDEX(C:C,MATCH(E445,C:C,0)+MATCH(1,INDEX(A:A,MATCH(E445+1,C:C,0)):INDEX(A:A,MATCH(E445+1,C:C,0)+10),0))</f>
        <v>43083</v>
      </c>
      <c r="G445" s="13">
        <f>INDEX(C:C,MATCH(F445,C:C,0)+MATCH(1,INDEX(A:A,MATCH(F445+1,C:C,0)):INDEX(A:A,MATCH(F445+1,C:C,0)+10),0))</f>
        <v>43084</v>
      </c>
    </row>
    <row r="446" spans="1:7" x14ac:dyDescent="0.25">
      <c r="A446">
        <v>1</v>
      </c>
      <c r="B446">
        <v>20171213</v>
      </c>
      <c r="C446" s="130">
        <v>43082</v>
      </c>
      <c r="D446" s="13">
        <f>INDEX(C:C,ROW(A445)+MATCH(1,INDEX(A:A,ROW(A446)):INDEX(A:A,ROW(A446)+10),0))</f>
        <v>43082</v>
      </c>
      <c r="E446" s="13">
        <f>INDEX(C:C,MATCH(D446,C:C,0)+MATCH(1,INDEX(A:A,MATCH(D446+1,C:C,0)):INDEX(A:A,MATCH(D446+1,C:C,0)+10),0))</f>
        <v>43083</v>
      </c>
      <c r="F446" s="13">
        <f>INDEX(C:C,MATCH(E446,C:C,0)+MATCH(1,INDEX(A:A,MATCH(E446+1,C:C,0)):INDEX(A:A,MATCH(E446+1,C:C,0)+10),0))</f>
        <v>43084</v>
      </c>
      <c r="G446" s="13">
        <f>INDEX(C:C,MATCH(F446,C:C,0)+MATCH(1,INDEX(A:A,MATCH(F446+1,C:C,0)):INDEX(A:A,MATCH(F446+1,C:C,0)+10),0))</f>
        <v>43087</v>
      </c>
    </row>
    <row r="447" spans="1:7" x14ac:dyDescent="0.25">
      <c r="A447">
        <v>1</v>
      </c>
      <c r="B447">
        <v>20171214</v>
      </c>
      <c r="C447" s="130">
        <v>43083</v>
      </c>
      <c r="D447" s="13">
        <f>INDEX(C:C,ROW(A446)+MATCH(1,INDEX(A:A,ROW(A447)):INDEX(A:A,ROW(A447)+10),0))</f>
        <v>43083</v>
      </c>
      <c r="E447" s="13">
        <f>INDEX(C:C,MATCH(D447,C:C,0)+MATCH(1,INDEX(A:A,MATCH(D447+1,C:C,0)):INDEX(A:A,MATCH(D447+1,C:C,0)+10),0))</f>
        <v>43084</v>
      </c>
      <c r="F447" s="13">
        <f>INDEX(C:C,MATCH(E447,C:C,0)+MATCH(1,INDEX(A:A,MATCH(E447+1,C:C,0)):INDEX(A:A,MATCH(E447+1,C:C,0)+10),0))</f>
        <v>43087</v>
      </c>
      <c r="G447" s="13">
        <f>INDEX(C:C,MATCH(F447,C:C,0)+MATCH(1,INDEX(A:A,MATCH(F447+1,C:C,0)):INDEX(A:A,MATCH(F447+1,C:C,0)+10),0))</f>
        <v>43088</v>
      </c>
    </row>
    <row r="448" spans="1:7" x14ac:dyDescent="0.25">
      <c r="A448">
        <v>1</v>
      </c>
      <c r="B448">
        <v>20171215</v>
      </c>
      <c r="C448" s="130">
        <v>43084</v>
      </c>
      <c r="D448" s="13">
        <f>INDEX(C:C,ROW(A447)+MATCH(1,INDEX(A:A,ROW(A448)):INDEX(A:A,ROW(A448)+10),0))</f>
        <v>43084</v>
      </c>
      <c r="E448" s="13">
        <f>INDEX(C:C,MATCH(D448,C:C,0)+MATCH(1,INDEX(A:A,MATCH(D448+1,C:C,0)):INDEX(A:A,MATCH(D448+1,C:C,0)+10),0))</f>
        <v>43087</v>
      </c>
      <c r="F448" s="13">
        <f>INDEX(C:C,MATCH(E448,C:C,0)+MATCH(1,INDEX(A:A,MATCH(E448+1,C:C,0)):INDEX(A:A,MATCH(E448+1,C:C,0)+10),0))</f>
        <v>43088</v>
      </c>
      <c r="G448" s="13">
        <f>INDEX(C:C,MATCH(F448,C:C,0)+MATCH(1,INDEX(A:A,MATCH(F448+1,C:C,0)):INDEX(A:A,MATCH(F448+1,C:C,0)+10),0))</f>
        <v>43089</v>
      </c>
    </row>
    <row r="449" spans="1:7" x14ac:dyDescent="0.25">
      <c r="A449">
        <v>0</v>
      </c>
      <c r="B449">
        <v>20171216</v>
      </c>
      <c r="C449" s="130">
        <v>43085</v>
      </c>
      <c r="D449" s="13">
        <f>INDEX(C:C,ROW(A448)+MATCH(1,INDEX(A:A,ROW(A449)):INDEX(A:A,ROW(A449)+10),0))</f>
        <v>43087</v>
      </c>
      <c r="E449" s="13">
        <f>INDEX(C:C,MATCH(D449,C:C,0)+MATCH(1,INDEX(A:A,MATCH(D449+1,C:C,0)):INDEX(A:A,MATCH(D449+1,C:C,0)+10),0))</f>
        <v>43088</v>
      </c>
      <c r="F449" s="13">
        <f>INDEX(C:C,MATCH(E449,C:C,0)+MATCH(1,INDEX(A:A,MATCH(E449+1,C:C,0)):INDEX(A:A,MATCH(E449+1,C:C,0)+10),0))</f>
        <v>43089</v>
      </c>
      <c r="G449" s="13">
        <f>INDEX(C:C,MATCH(F449,C:C,0)+MATCH(1,INDEX(A:A,MATCH(F449+1,C:C,0)):INDEX(A:A,MATCH(F449+1,C:C,0)+10),0))</f>
        <v>43090</v>
      </c>
    </row>
    <row r="450" spans="1:7" x14ac:dyDescent="0.25">
      <c r="A450">
        <v>0</v>
      </c>
      <c r="B450">
        <v>20171217</v>
      </c>
      <c r="C450" s="130">
        <v>43086</v>
      </c>
      <c r="D450" s="13">
        <f>INDEX(C:C,ROW(A449)+MATCH(1,INDEX(A:A,ROW(A450)):INDEX(A:A,ROW(A450)+10),0))</f>
        <v>43087</v>
      </c>
      <c r="E450" s="13">
        <f>INDEX(C:C,MATCH(D450,C:C,0)+MATCH(1,INDEX(A:A,MATCH(D450+1,C:C,0)):INDEX(A:A,MATCH(D450+1,C:C,0)+10),0))</f>
        <v>43088</v>
      </c>
      <c r="F450" s="13">
        <f>INDEX(C:C,MATCH(E450,C:C,0)+MATCH(1,INDEX(A:A,MATCH(E450+1,C:C,0)):INDEX(A:A,MATCH(E450+1,C:C,0)+10),0))</f>
        <v>43089</v>
      </c>
      <c r="G450" s="13">
        <f>INDEX(C:C,MATCH(F450,C:C,0)+MATCH(1,INDEX(A:A,MATCH(F450+1,C:C,0)):INDEX(A:A,MATCH(F450+1,C:C,0)+10),0))</f>
        <v>43090</v>
      </c>
    </row>
    <row r="451" spans="1:7" x14ac:dyDescent="0.25">
      <c r="A451">
        <v>1</v>
      </c>
      <c r="B451">
        <v>20171218</v>
      </c>
      <c r="C451" s="130">
        <v>43087</v>
      </c>
      <c r="D451" s="13">
        <f>INDEX(C:C,ROW(A450)+MATCH(1,INDEX(A:A,ROW(A451)):INDEX(A:A,ROW(A451)+10),0))</f>
        <v>43087</v>
      </c>
      <c r="E451" s="13">
        <f>INDEX(C:C,MATCH(D451,C:C,0)+MATCH(1,INDEX(A:A,MATCH(D451+1,C:C,0)):INDEX(A:A,MATCH(D451+1,C:C,0)+10),0))</f>
        <v>43088</v>
      </c>
      <c r="F451" s="13">
        <f>INDEX(C:C,MATCH(E451,C:C,0)+MATCH(1,INDEX(A:A,MATCH(E451+1,C:C,0)):INDEX(A:A,MATCH(E451+1,C:C,0)+10),0))</f>
        <v>43089</v>
      </c>
      <c r="G451" s="13">
        <f>INDEX(C:C,MATCH(F451,C:C,0)+MATCH(1,INDEX(A:A,MATCH(F451+1,C:C,0)):INDEX(A:A,MATCH(F451+1,C:C,0)+10),0))</f>
        <v>43090</v>
      </c>
    </row>
    <row r="452" spans="1:7" x14ac:dyDescent="0.25">
      <c r="A452">
        <v>1</v>
      </c>
      <c r="B452">
        <v>20171219</v>
      </c>
      <c r="C452" s="130">
        <v>43088</v>
      </c>
      <c r="D452" s="13">
        <f>INDEX(C:C,ROW(A451)+MATCH(1,INDEX(A:A,ROW(A452)):INDEX(A:A,ROW(A452)+10),0))</f>
        <v>43088</v>
      </c>
      <c r="E452" s="13">
        <f>INDEX(C:C,MATCH(D452,C:C,0)+MATCH(1,INDEX(A:A,MATCH(D452+1,C:C,0)):INDEX(A:A,MATCH(D452+1,C:C,0)+10),0))</f>
        <v>43089</v>
      </c>
      <c r="F452" s="13">
        <f>INDEX(C:C,MATCH(E452,C:C,0)+MATCH(1,INDEX(A:A,MATCH(E452+1,C:C,0)):INDEX(A:A,MATCH(E452+1,C:C,0)+10),0))</f>
        <v>43090</v>
      </c>
      <c r="G452" s="13">
        <f>INDEX(C:C,MATCH(F452,C:C,0)+MATCH(1,INDEX(A:A,MATCH(F452+1,C:C,0)):INDEX(A:A,MATCH(F452+1,C:C,0)+10),0))</f>
        <v>43091</v>
      </c>
    </row>
    <row r="453" spans="1:7" x14ac:dyDescent="0.25">
      <c r="A453">
        <v>1</v>
      </c>
      <c r="B453">
        <v>20171220</v>
      </c>
      <c r="C453" s="130">
        <v>43089</v>
      </c>
      <c r="D453" s="13">
        <f>INDEX(C:C,ROW(A452)+MATCH(1,INDEX(A:A,ROW(A453)):INDEX(A:A,ROW(A453)+10),0))</f>
        <v>43089</v>
      </c>
      <c r="E453" s="13">
        <f>INDEX(C:C,MATCH(D453,C:C,0)+MATCH(1,INDEX(A:A,MATCH(D453+1,C:C,0)):INDEX(A:A,MATCH(D453+1,C:C,0)+10),0))</f>
        <v>43090</v>
      </c>
      <c r="F453" s="13">
        <f>INDEX(C:C,MATCH(E453,C:C,0)+MATCH(1,INDEX(A:A,MATCH(E453+1,C:C,0)):INDEX(A:A,MATCH(E453+1,C:C,0)+10),0))</f>
        <v>43091</v>
      </c>
      <c r="G453" s="13">
        <f>INDEX(C:C,MATCH(F453,C:C,0)+MATCH(1,INDEX(A:A,MATCH(F453+1,C:C,0)):INDEX(A:A,MATCH(F453+1,C:C,0)+10),0))</f>
        <v>43096</v>
      </c>
    </row>
    <row r="454" spans="1:7" x14ac:dyDescent="0.25">
      <c r="A454">
        <v>1</v>
      </c>
      <c r="B454">
        <v>20171221</v>
      </c>
      <c r="C454" s="130">
        <v>43090</v>
      </c>
      <c r="D454" s="13">
        <f>INDEX(C:C,ROW(A453)+MATCH(1,INDEX(A:A,ROW(A454)):INDEX(A:A,ROW(A454)+10),0))</f>
        <v>43090</v>
      </c>
      <c r="E454" s="13">
        <f>INDEX(C:C,MATCH(D454,C:C,0)+MATCH(1,INDEX(A:A,MATCH(D454+1,C:C,0)):INDEX(A:A,MATCH(D454+1,C:C,0)+10),0))</f>
        <v>43091</v>
      </c>
      <c r="F454" s="13">
        <f>INDEX(C:C,MATCH(E454,C:C,0)+MATCH(1,INDEX(A:A,MATCH(E454+1,C:C,0)):INDEX(A:A,MATCH(E454+1,C:C,0)+10),0))</f>
        <v>43096</v>
      </c>
      <c r="G454" s="13">
        <f>INDEX(C:C,MATCH(F454,C:C,0)+MATCH(1,INDEX(A:A,MATCH(F454+1,C:C,0)):INDEX(A:A,MATCH(F454+1,C:C,0)+10),0))</f>
        <v>43097</v>
      </c>
    </row>
    <row r="455" spans="1:7" x14ac:dyDescent="0.25">
      <c r="A455">
        <v>1</v>
      </c>
      <c r="B455">
        <v>20171222</v>
      </c>
      <c r="C455" s="130">
        <v>43091</v>
      </c>
      <c r="D455" s="13">
        <f>INDEX(C:C,ROW(A454)+MATCH(1,INDEX(A:A,ROW(A455)):INDEX(A:A,ROW(A455)+10),0))</f>
        <v>43091</v>
      </c>
      <c r="E455" s="13">
        <f>INDEX(C:C,MATCH(D455,C:C,0)+MATCH(1,INDEX(A:A,MATCH(D455+1,C:C,0)):INDEX(A:A,MATCH(D455+1,C:C,0)+10),0))</f>
        <v>43096</v>
      </c>
      <c r="F455" s="13">
        <f>INDEX(C:C,MATCH(E455,C:C,0)+MATCH(1,INDEX(A:A,MATCH(E455+1,C:C,0)):INDEX(A:A,MATCH(E455+1,C:C,0)+10),0))</f>
        <v>43097</v>
      </c>
      <c r="G455" s="13">
        <f>INDEX(C:C,MATCH(F455,C:C,0)+MATCH(1,INDEX(A:A,MATCH(F455+1,C:C,0)):INDEX(A:A,MATCH(F455+1,C:C,0)+10),0))</f>
        <v>43098</v>
      </c>
    </row>
    <row r="456" spans="1:7" x14ac:dyDescent="0.25">
      <c r="A456">
        <v>0</v>
      </c>
      <c r="B456">
        <v>20171223</v>
      </c>
      <c r="C456" s="130">
        <v>43092</v>
      </c>
      <c r="D456" s="13">
        <f>INDEX(C:C,ROW(A455)+MATCH(1,INDEX(A:A,ROW(A456)):INDEX(A:A,ROW(A456)+10),0))</f>
        <v>43096</v>
      </c>
      <c r="E456" s="13">
        <f>INDEX(C:C,MATCH(D456,C:C,0)+MATCH(1,INDEX(A:A,MATCH(D456+1,C:C,0)):INDEX(A:A,MATCH(D456+1,C:C,0)+10),0))</f>
        <v>43097</v>
      </c>
      <c r="F456" s="13">
        <f>INDEX(C:C,MATCH(E456,C:C,0)+MATCH(1,INDEX(A:A,MATCH(E456+1,C:C,0)):INDEX(A:A,MATCH(E456+1,C:C,0)+10),0))</f>
        <v>43098</v>
      </c>
      <c r="G456" s="13">
        <f>INDEX(C:C,MATCH(F456,C:C,0)+MATCH(1,INDEX(A:A,MATCH(F456+1,C:C,0)):INDEX(A:A,MATCH(F456+1,C:C,0)+10),0))</f>
        <v>43102</v>
      </c>
    </row>
    <row r="457" spans="1:7" x14ac:dyDescent="0.25">
      <c r="A457">
        <v>0</v>
      </c>
      <c r="B457">
        <v>20171224</v>
      </c>
      <c r="C457" s="130">
        <v>43093</v>
      </c>
      <c r="D457" s="13">
        <f>INDEX(C:C,ROW(A456)+MATCH(1,INDEX(A:A,ROW(A457)):INDEX(A:A,ROW(A457)+10),0))</f>
        <v>43096</v>
      </c>
      <c r="E457" s="13">
        <f>INDEX(C:C,MATCH(D457,C:C,0)+MATCH(1,INDEX(A:A,MATCH(D457+1,C:C,0)):INDEX(A:A,MATCH(D457+1,C:C,0)+10),0))</f>
        <v>43097</v>
      </c>
      <c r="F457" s="13">
        <f>INDEX(C:C,MATCH(E457,C:C,0)+MATCH(1,INDEX(A:A,MATCH(E457+1,C:C,0)):INDEX(A:A,MATCH(E457+1,C:C,0)+10),0))</f>
        <v>43098</v>
      </c>
      <c r="G457" s="13">
        <f>INDEX(C:C,MATCH(F457,C:C,0)+MATCH(1,INDEX(A:A,MATCH(F457+1,C:C,0)):INDEX(A:A,MATCH(F457+1,C:C,0)+10),0))</f>
        <v>43102</v>
      </c>
    </row>
    <row r="458" spans="1:7" x14ac:dyDescent="0.25">
      <c r="A458">
        <v>0</v>
      </c>
      <c r="B458">
        <v>20171225</v>
      </c>
      <c r="C458" s="130">
        <v>43094</v>
      </c>
      <c r="D458" s="13">
        <f>INDEX(C:C,ROW(A457)+MATCH(1,INDEX(A:A,ROW(A458)):INDEX(A:A,ROW(A458)+10),0))</f>
        <v>43096</v>
      </c>
      <c r="E458" s="13">
        <f>INDEX(C:C,MATCH(D458,C:C,0)+MATCH(1,INDEX(A:A,MATCH(D458+1,C:C,0)):INDEX(A:A,MATCH(D458+1,C:C,0)+10),0))</f>
        <v>43097</v>
      </c>
      <c r="F458" s="13">
        <f>INDEX(C:C,MATCH(E458,C:C,0)+MATCH(1,INDEX(A:A,MATCH(E458+1,C:C,0)):INDEX(A:A,MATCH(E458+1,C:C,0)+10),0))</f>
        <v>43098</v>
      </c>
      <c r="G458" s="13">
        <f>INDEX(C:C,MATCH(F458,C:C,0)+MATCH(1,INDEX(A:A,MATCH(F458+1,C:C,0)):INDEX(A:A,MATCH(F458+1,C:C,0)+10),0))</f>
        <v>43102</v>
      </c>
    </row>
    <row r="459" spans="1:7" x14ac:dyDescent="0.25">
      <c r="A459">
        <v>0</v>
      </c>
      <c r="B459">
        <v>20171226</v>
      </c>
      <c r="C459" s="130">
        <v>43095</v>
      </c>
      <c r="D459" s="13">
        <f>INDEX(C:C,ROW(A458)+MATCH(1,INDEX(A:A,ROW(A459)):INDEX(A:A,ROW(A459)+10),0))</f>
        <v>43096</v>
      </c>
      <c r="E459" s="13">
        <f>INDEX(C:C,MATCH(D459,C:C,0)+MATCH(1,INDEX(A:A,MATCH(D459+1,C:C,0)):INDEX(A:A,MATCH(D459+1,C:C,0)+10),0))</f>
        <v>43097</v>
      </c>
      <c r="F459" s="13">
        <f>INDEX(C:C,MATCH(E459,C:C,0)+MATCH(1,INDEX(A:A,MATCH(E459+1,C:C,0)):INDEX(A:A,MATCH(E459+1,C:C,0)+10),0))</f>
        <v>43098</v>
      </c>
      <c r="G459" s="13">
        <f>INDEX(C:C,MATCH(F459,C:C,0)+MATCH(1,INDEX(A:A,MATCH(F459+1,C:C,0)):INDEX(A:A,MATCH(F459+1,C:C,0)+10),0))</f>
        <v>43102</v>
      </c>
    </row>
    <row r="460" spans="1:7" x14ac:dyDescent="0.25">
      <c r="A460">
        <v>1</v>
      </c>
      <c r="B460">
        <v>20171227</v>
      </c>
      <c r="C460" s="130">
        <v>43096</v>
      </c>
      <c r="D460" s="13">
        <f>INDEX(C:C,ROW(A459)+MATCH(1,INDEX(A:A,ROW(A460)):INDEX(A:A,ROW(A460)+10),0))</f>
        <v>43096</v>
      </c>
      <c r="E460" s="13">
        <f>INDEX(C:C,MATCH(D460,C:C,0)+MATCH(1,INDEX(A:A,MATCH(D460+1,C:C,0)):INDEX(A:A,MATCH(D460+1,C:C,0)+10),0))</f>
        <v>43097</v>
      </c>
      <c r="F460" s="13">
        <f>INDEX(C:C,MATCH(E460,C:C,0)+MATCH(1,INDEX(A:A,MATCH(E460+1,C:C,0)):INDEX(A:A,MATCH(E460+1,C:C,0)+10),0))</f>
        <v>43098</v>
      </c>
      <c r="G460" s="13">
        <f>INDEX(C:C,MATCH(F460,C:C,0)+MATCH(1,INDEX(A:A,MATCH(F460+1,C:C,0)):INDEX(A:A,MATCH(F460+1,C:C,0)+10),0))</f>
        <v>43102</v>
      </c>
    </row>
    <row r="461" spans="1:7" x14ac:dyDescent="0.25">
      <c r="A461">
        <v>1</v>
      </c>
      <c r="B461">
        <v>20171228</v>
      </c>
      <c r="C461" s="130">
        <v>43097</v>
      </c>
      <c r="D461" s="13">
        <f>INDEX(C:C,ROW(A460)+MATCH(1,INDEX(A:A,ROW(A461)):INDEX(A:A,ROW(A461)+10),0))</f>
        <v>43097</v>
      </c>
      <c r="E461" s="13">
        <f>INDEX(C:C,MATCH(D461,C:C,0)+MATCH(1,INDEX(A:A,MATCH(D461+1,C:C,0)):INDEX(A:A,MATCH(D461+1,C:C,0)+10),0))</f>
        <v>43098</v>
      </c>
      <c r="F461" s="13">
        <f>INDEX(C:C,MATCH(E461,C:C,0)+MATCH(1,INDEX(A:A,MATCH(E461+1,C:C,0)):INDEX(A:A,MATCH(E461+1,C:C,0)+10),0))</f>
        <v>43102</v>
      </c>
      <c r="G461" s="13">
        <f>INDEX(C:C,MATCH(F461,C:C,0)+MATCH(1,INDEX(A:A,MATCH(F461+1,C:C,0)):INDEX(A:A,MATCH(F461+1,C:C,0)+10),0))</f>
        <v>43103</v>
      </c>
    </row>
    <row r="462" spans="1:7" x14ac:dyDescent="0.25">
      <c r="A462">
        <v>1</v>
      </c>
      <c r="B462">
        <v>20171229</v>
      </c>
      <c r="C462" s="130">
        <v>43098</v>
      </c>
      <c r="D462" s="13">
        <f>INDEX(C:C,ROW(A461)+MATCH(1,INDEX(A:A,ROW(A462)):INDEX(A:A,ROW(A462)+10),0))</f>
        <v>43098</v>
      </c>
      <c r="E462" s="13">
        <f>INDEX(C:C,MATCH(D462,C:C,0)+MATCH(1,INDEX(A:A,MATCH(D462+1,C:C,0)):INDEX(A:A,MATCH(D462+1,C:C,0)+10),0))</f>
        <v>43102</v>
      </c>
      <c r="F462" s="13">
        <f>INDEX(C:C,MATCH(E462,C:C,0)+MATCH(1,INDEX(A:A,MATCH(E462+1,C:C,0)):INDEX(A:A,MATCH(E462+1,C:C,0)+10),0))</f>
        <v>43103</v>
      </c>
      <c r="G462" s="13">
        <f>INDEX(C:C,MATCH(F462,C:C,0)+MATCH(1,INDEX(A:A,MATCH(F462+1,C:C,0)):INDEX(A:A,MATCH(F462+1,C:C,0)+10),0))</f>
        <v>43104</v>
      </c>
    </row>
    <row r="463" spans="1:7" x14ac:dyDescent="0.25">
      <c r="A463">
        <v>0</v>
      </c>
      <c r="B463">
        <v>20171230</v>
      </c>
      <c r="C463" s="130">
        <v>43099</v>
      </c>
      <c r="D463" s="13">
        <f>INDEX(C:C,ROW(A462)+MATCH(1,INDEX(A:A,ROW(A463)):INDEX(A:A,ROW(A463)+10),0))</f>
        <v>43102</v>
      </c>
      <c r="E463" s="13">
        <f>INDEX(C:C,MATCH(D463,C:C,0)+MATCH(1,INDEX(A:A,MATCH(D463+1,C:C,0)):INDEX(A:A,MATCH(D463+1,C:C,0)+10),0))</f>
        <v>43103</v>
      </c>
      <c r="F463" s="13">
        <f>INDEX(C:C,MATCH(E463,C:C,0)+MATCH(1,INDEX(A:A,MATCH(E463+1,C:C,0)):INDEX(A:A,MATCH(E463+1,C:C,0)+10),0))</f>
        <v>43104</v>
      </c>
      <c r="G463" s="13">
        <f>INDEX(C:C,MATCH(F463,C:C,0)+MATCH(1,INDEX(A:A,MATCH(F463+1,C:C,0)):INDEX(A:A,MATCH(F463+1,C:C,0)+10),0))</f>
        <v>43105</v>
      </c>
    </row>
    <row r="464" spans="1:7" x14ac:dyDescent="0.25">
      <c r="A464">
        <v>0</v>
      </c>
      <c r="B464">
        <v>20171231</v>
      </c>
      <c r="C464" s="130">
        <v>43100</v>
      </c>
      <c r="D464" s="13">
        <f>INDEX(C:C,ROW(A463)+MATCH(1,INDEX(A:A,ROW(A464)):INDEX(A:A,ROW(A464)+10),0))</f>
        <v>43102</v>
      </c>
      <c r="E464" s="13">
        <f>INDEX(C:C,MATCH(D464,C:C,0)+MATCH(1,INDEX(A:A,MATCH(D464+1,C:C,0)):INDEX(A:A,MATCH(D464+1,C:C,0)+10),0))</f>
        <v>43103</v>
      </c>
      <c r="F464" s="13">
        <f>INDEX(C:C,MATCH(E464,C:C,0)+MATCH(1,INDEX(A:A,MATCH(E464+1,C:C,0)):INDEX(A:A,MATCH(E464+1,C:C,0)+10),0))</f>
        <v>43104</v>
      </c>
      <c r="G464" s="13">
        <f>INDEX(C:C,MATCH(F464,C:C,0)+MATCH(1,INDEX(A:A,MATCH(F464+1,C:C,0)):INDEX(A:A,MATCH(F464+1,C:C,0)+10),0))</f>
        <v>43105</v>
      </c>
    </row>
    <row r="465" spans="1:7" x14ac:dyDescent="0.25">
      <c r="A465">
        <v>0</v>
      </c>
      <c r="B465">
        <v>20180101</v>
      </c>
      <c r="C465" s="130">
        <v>43101</v>
      </c>
      <c r="D465" s="13">
        <f>INDEX(C:C,ROW(A464)+MATCH(1,INDEX(A:A,ROW(A465)):INDEX(A:A,ROW(A465)+10),0))</f>
        <v>43102</v>
      </c>
      <c r="E465" s="13">
        <f>INDEX(C:C,MATCH(D465,C:C,0)+MATCH(1,INDEX(A:A,MATCH(D465+1,C:C,0)):INDEX(A:A,MATCH(D465+1,C:C,0)+10),0))</f>
        <v>43103</v>
      </c>
      <c r="F465" s="13">
        <f>INDEX(C:C,MATCH(E465,C:C,0)+MATCH(1,INDEX(A:A,MATCH(E465+1,C:C,0)):INDEX(A:A,MATCH(E465+1,C:C,0)+10),0))</f>
        <v>43104</v>
      </c>
      <c r="G465" s="13">
        <f>INDEX(C:C,MATCH(F465,C:C,0)+MATCH(1,INDEX(A:A,MATCH(F465+1,C:C,0)):INDEX(A:A,MATCH(F465+1,C:C,0)+10),0))</f>
        <v>43105</v>
      </c>
    </row>
    <row r="466" spans="1:7" x14ac:dyDescent="0.25">
      <c r="A466">
        <v>1</v>
      </c>
      <c r="B466">
        <v>20180102</v>
      </c>
      <c r="C466" s="130">
        <v>43102</v>
      </c>
      <c r="D466" s="13">
        <f>INDEX(C:C,ROW(A465)+MATCH(1,INDEX(A:A,ROW(A466)):INDEX(A:A,ROW(A466)+10),0))</f>
        <v>43102</v>
      </c>
      <c r="E466" s="13">
        <f>INDEX(C:C,MATCH(D466,C:C,0)+MATCH(1,INDEX(A:A,MATCH(D466+1,C:C,0)):INDEX(A:A,MATCH(D466+1,C:C,0)+10),0))</f>
        <v>43103</v>
      </c>
      <c r="F466" s="13">
        <f>INDEX(C:C,MATCH(E466,C:C,0)+MATCH(1,INDEX(A:A,MATCH(E466+1,C:C,0)):INDEX(A:A,MATCH(E466+1,C:C,0)+10),0))</f>
        <v>43104</v>
      </c>
      <c r="G466" s="13">
        <f>INDEX(C:C,MATCH(F466,C:C,0)+MATCH(1,INDEX(A:A,MATCH(F466+1,C:C,0)):INDEX(A:A,MATCH(F466+1,C:C,0)+10),0))</f>
        <v>43105</v>
      </c>
    </row>
    <row r="467" spans="1:7" x14ac:dyDescent="0.25">
      <c r="A467">
        <v>1</v>
      </c>
      <c r="B467">
        <v>20180103</v>
      </c>
      <c r="C467" s="130">
        <v>43103</v>
      </c>
      <c r="D467" s="13">
        <f>INDEX(C:C,ROW(A466)+MATCH(1,INDEX(A:A,ROW(A467)):INDEX(A:A,ROW(A467)+10),0))</f>
        <v>43103</v>
      </c>
      <c r="E467" s="13">
        <f>INDEX(C:C,MATCH(D467,C:C,0)+MATCH(1,INDEX(A:A,MATCH(D467+1,C:C,0)):INDEX(A:A,MATCH(D467+1,C:C,0)+10),0))</f>
        <v>43104</v>
      </c>
      <c r="F467" s="13">
        <f>INDEX(C:C,MATCH(E467,C:C,0)+MATCH(1,INDEX(A:A,MATCH(E467+1,C:C,0)):INDEX(A:A,MATCH(E467+1,C:C,0)+10),0))</f>
        <v>43105</v>
      </c>
      <c r="G467" s="13">
        <f>INDEX(C:C,MATCH(F467,C:C,0)+MATCH(1,INDEX(A:A,MATCH(F467+1,C:C,0)):INDEX(A:A,MATCH(F467+1,C:C,0)+10),0))</f>
        <v>43108</v>
      </c>
    </row>
    <row r="468" spans="1:7" x14ac:dyDescent="0.25">
      <c r="A468">
        <v>1</v>
      </c>
      <c r="B468">
        <v>20180104</v>
      </c>
      <c r="C468" s="130">
        <v>43104</v>
      </c>
      <c r="D468" s="13">
        <f>INDEX(C:C,ROW(A467)+MATCH(1,INDEX(A:A,ROW(A468)):INDEX(A:A,ROW(A468)+10),0))</f>
        <v>43104</v>
      </c>
      <c r="E468" s="13">
        <f>INDEX(C:C,MATCH(D468,C:C,0)+MATCH(1,INDEX(A:A,MATCH(D468+1,C:C,0)):INDEX(A:A,MATCH(D468+1,C:C,0)+10),0))</f>
        <v>43105</v>
      </c>
      <c r="F468" s="13">
        <f>INDEX(C:C,MATCH(E468,C:C,0)+MATCH(1,INDEX(A:A,MATCH(E468+1,C:C,0)):INDEX(A:A,MATCH(E468+1,C:C,0)+10),0))</f>
        <v>43108</v>
      </c>
      <c r="G468" s="13">
        <f>INDEX(C:C,MATCH(F468,C:C,0)+MATCH(1,INDEX(A:A,MATCH(F468+1,C:C,0)):INDEX(A:A,MATCH(F468+1,C:C,0)+10),0))</f>
        <v>43109</v>
      </c>
    </row>
    <row r="469" spans="1:7" x14ac:dyDescent="0.25">
      <c r="A469">
        <v>1</v>
      </c>
      <c r="B469">
        <v>20180105</v>
      </c>
      <c r="C469" s="130">
        <v>43105</v>
      </c>
      <c r="D469" s="13">
        <f>INDEX(C:C,ROW(A468)+MATCH(1,INDEX(A:A,ROW(A469)):INDEX(A:A,ROW(A469)+10),0))</f>
        <v>43105</v>
      </c>
      <c r="E469" s="13">
        <f>INDEX(C:C,MATCH(D469,C:C,0)+MATCH(1,INDEX(A:A,MATCH(D469+1,C:C,0)):INDEX(A:A,MATCH(D469+1,C:C,0)+10),0))</f>
        <v>43108</v>
      </c>
      <c r="F469" s="13">
        <f>INDEX(C:C,MATCH(E469,C:C,0)+MATCH(1,INDEX(A:A,MATCH(E469+1,C:C,0)):INDEX(A:A,MATCH(E469+1,C:C,0)+10),0))</f>
        <v>43109</v>
      </c>
      <c r="G469" s="13">
        <f>INDEX(C:C,MATCH(F469,C:C,0)+MATCH(1,INDEX(A:A,MATCH(F469+1,C:C,0)):INDEX(A:A,MATCH(F469+1,C:C,0)+10),0))</f>
        <v>43110</v>
      </c>
    </row>
    <row r="470" spans="1:7" x14ac:dyDescent="0.25">
      <c r="A470">
        <v>0</v>
      </c>
      <c r="B470">
        <v>20180106</v>
      </c>
      <c r="C470" s="130">
        <v>43106</v>
      </c>
      <c r="D470" s="13">
        <f>INDEX(C:C,ROW(A469)+MATCH(1,INDEX(A:A,ROW(A470)):INDEX(A:A,ROW(A470)+10),0))</f>
        <v>43108</v>
      </c>
      <c r="E470" s="13">
        <f>INDEX(C:C,MATCH(D470,C:C,0)+MATCH(1,INDEX(A:A,MATCH(D470+1,C:C,0)):INDEX(A:A,MATCH(D470+1,C:C,0)+10),0))</f>
        <v>43109</v>
      </c>
      <c r="F470" s="13">
        <f>INDEX(C:C,MATCH(E470,C:C,0)+MATCH(1,INDEX(A:A,MATCH(E470+1,C:C,0)):INDEX(A:A,MATCH(E470+1,C:C,0)+10),0))</f>
        <v>43110</v>
      </c>
      <c r="G470" s="13">
        <f>INDEX(C:C,MATCH(F470,C:C,0)+MATCH(1,INDEX(A:A,MATCH(F470+1,C:C,0)):INDEX(A:A,MATCH(F470+1,C:C,0)+10),0))</f>
        <v>43111</v>
      </c>
    </row>
    <row r="471" spans="1:7" x14ac:dyDescent="0.25">
      <c r="A471">
        <v>0</v>
      </c>
      <c r="B471">
        <v>20180107</v>
      </c>
      <c r="C471" s="130">
        <v>43107</v>
      </c>
      <c r="D471" s="13">
        <f>INDEX(C:C,ROW(A470)+MATCH(1,INDEX(A:A,ROW(A471)):INDEX(A:A,ROW(A471)+10),0))</f>
        <v>43108</v>
      </c>
      <c r="E471" s="13">
        <f>INDEX(C:C,MATCH(D471,C:C,0)+MATCH(1,INDEX(A:A,MATCH(D471+1,C:C,0)):INDEX(A:A,MATCH(D471+1,C:C,0)+10),0))</f>
        <v>43109</v>
      </c>
      <c r="F471" s="13">
        <f>INDEX(C:C,MATCH(E471,C:C,0)+MATCH(1,INDEX(A:A,MATCH(E471+1,C:C,0)):INDEX(A:A,MATCH(E471+1,C:C,0)+10),0))</f>
        <v>43110</v>
      </c>
      <c r="G471" s="13">
        <f>INDEX(C:C,MATCH(F471,C:C,0)+MATCH(1,INDEX(A:A,MATCH(F471+1,C:C,0)):INDEX(A:A,MATCH(F471+1,C:C,0)+10),0))</f>
        <v>43111</v>
      </c>
    </row>
    <row r="472" spans="1:7" x14ac:dyDescent="0.25">
      <c r="A472">
        <v>1</v>
      </c>
      <c r="B472">
        <v>20180108</v>
      </c>
      <c r="C472" s="130">
        <v>43108</v>
      </c>
      <c r="D472" s="13">
        <f>INDEX(C:C,ROW(A471)+MATCH(1,INDEX(A:A,ROW(A472)):INDEX(A:A,ROW(A472)+10),0))</f>
        <v>43108</v>
      </c>
      <c r="E472" s="13">
        <f>INDEX(C:C,MATCH(D472,C:C,0)+MATCH(1,INDEX(A:A,MATCH(D472+1,C:C,0)):INDEX(A:A,MATCH(D472+1,C:C,0)+10),0))</f>
        <v>43109</v>
      </c>
      <c r="F472" s="13">
        <f>INDEX(C:C,MATCH(E472,C:C,0)+MATCH(1,INDEX(A:A,MATCH(E472+1,C:C,0)):INDEX(A:A,MATCH(E472+1,C:C,0)+10),0))</f>
        <v>43110</v>
      </c>
      <c r="G472" s="13">
        <f>INDEX(C:C,MATCH(F472,C:C,0)+MATCH(1,INDEX(A:A,MATCH(F472+1,C:C,0)):INDEX(A:A,MATCH(F472+1,C:C,0)+10),0))</f>
        <v>43111</v>
      </c>
    </row>
    <row r="473" spans="1:7" x14ac:dyDescent="0.25">
      <c r="A473">
        <v>1</v>
      </c>
      <c r="B473">
        <v>20180109</v>
      </c>
      <c r="C473" s="130">
        <v>43109</v>
      </c>
      <c r="D473" s="13">
        <f>INDEX(C:C,ROW(A472)+MATCH(1,INDEX(A:A,ROW(A473)):INDEX(A:A,ROW(A473)+10),0))</f>
        <v>43109</v>
      </c>
      <c r="E473" s="13">
        <f>INDEX(C:C,MATCH(D473,C:C,0)+MATCH(1,INDEX(A:A,MATCH(D473+1,C:C,0)):INDEX(A:A,MATCH(D473+1,C:C,0)+10),0))</f>
        <v>43110</v>
      </c>
      <c r="F473" s="13">
        <f>INDEX(C:C,MATCH(E473,C:C,0)+MATCH(1,INDEX(A:A,MATCH(E473+1,C:C,0)):INDEX(A:A,MATCH(E473+1,C:C,0)+10),0))</f>
        <v>43111</v>
      </c>
      <c r="G473" s="13">
        <f>INDEX(C:C,MATCH(F473,C:C,0)+MATCH(1,INDEX(A:A,MATCH(F473+1,C:C,0)):INDEX(A:A,MATCH(F473+1,C:C,0)+10),0))</f>
        <v>43112</v>
      </c>
    </row>
    <row r="474" spans="1:7" x14ac:dyDescent="0.25">
      <c r="A474">
        <v>1</v>
      </c>
      <c r="B474">
        <v>20180110</v>
      </c>
      <c r="C474" s="130">
        <v>43110</v>
      </c>
      <c r="D474" s="13">
        <f>INDEX(C:C,ROW(A473)+MATCH(1,INDEX(A:A,ROW(A474)):INDEX(A:A,ROW(A474)+10),0))</f>
        <v>43110</v>
      </c>
      <c r="E474" s="13">
        <f>INDEX(C:C,MATCH(D474,C:C,0)+MATCH(1,INDEX(A:A,MATCH(D474+1,C:C,0)):INDEX(A:A,MATCH(D474+1,C:C,0)+10),0))</f>
        <v>43111</v>
      </c>
      <c r="F474" s="13">
        <f>INDEX(C:C,MATCH(E474,C:C,0)+MATCH(1,INDEX(A:A,MATCH(E474+1,C:C,0)):INDEX(A:A,MATCH(E474+1,C:C,0)+10),0))</f>
        <v>43112</v>
      </c>
      <c r="G474" s="13">
        <f>INDEX(C:C,MATCH(F474,C:C,0)+MATCH(1,INDEX(A:A,MATCH(F474+1,C:C,0)):INDEX(A:A,MATCH(F474+1,C:C,0)+10),0))</f>
        <v>43115</v>
      </c>
    </row>
    <row r="475" spans="1:7" x14ac:dyDescent="0.25">
      <c r="A475">
        <v>1</v>
      </c>
      <c r="B475">
        <v>20180111</v>
      </c>
      <c r="C475" s="130">
        <v>43111</v>
      </c>
      <c r="D475" s="13">
        <f>INDEX(C:C,ROW(A474)+MATCH(1,INDEX(A:A,ROW(A475)):INDEX(A:A,ROW(A475)+10),0))</f>
        <v>43111</v>
      </c>
      <c r="E475" s="13">
        <f>INDEX(C:C,MATCH(D475,C:C,0)+MATCH(1,INDEX(A:A,MATCH(D475+1,C:C,0)):INDEX(A:A,MATCH(D475+1,C:C,0)+10),0))</f>
        <v>43112</v>
      </c>
      <c r="F475" s="13">
        <f>INDEX(C:C,MATCH(E475,C:C,0)+MATCH(1,INDEX(A:A,MATCH(E475+1,C:C,0)):INDEX(A:A,MATCH(E475+1,C:C,0)+10),0))</f>
        <v>43115</v>
      </c>
      <c r="G475" s="13">
        <f>INDEX(C:C,MATCH(F475,C:C,0)+MATCH(1,INDEX(A:A,MATCH(F475+1,C:C,0)):INDEX(A:A,MATCH(F475+1,C:C,0)+10),0))</f>
        <v>43116</v>
      </c>
    </row>
    <row r="476" spans="1:7" x14ac:dyDescent="0.25">
      <c r="A476">
        <v>1</v>
      </c>
      <c r="B476">
        <v>20180112</v>
      </c>
      <c r="C476" s="130">
        <v>43112</v>
      </c>
      <c r="D476" s="13">
        <f>INDEX(C:C,ROW(A475)+MATCH(1,INDEX(A:A,ROW(A476)):INDEX(A:A,ROW(A476)+10),0))</f>
        <v>43112</v>
      </c>
      <c r="E476" s="13">
        <f>INDEX(C:C,MATCH(D476,C:C,0)+MATCH(1,INDEX(A:A,MATCH(D476+1,C:C,0)):INDEX(A:A,MATCH(D476+1,C:C,0)+10),0))</f>
        <v>43115</v>
      </c>
      <c r="F476" s="13">
        <f>INDEX(C:C,MATCH(E476,C:C,0)+MATCH(1,INDEX(A:A,MATCH(E476+1,C:C,0)):INDEX(A:A,MATCH(E476+1,C:C,0)+10),0))</f>
        <v>43116</v>
      </c>
      <c r="G476" s="13">
        <f>INDEX(C:C,MATCH(F476,C:C,0)+MATCH(1,INDEX(A:A,MATCH(F476+1,C:C,0)):INDEX(A:A,MATCH(F476+1,C:C,0)+10),0))</f>
        <v>43117</v>
      </c>
    </row>
    <row r="477" spans="1:7" x14ac:dyDescent="0.25">
      <c r="A477">
        <v>0</v>
      </c>
      <c r="B477">
        <v>20180113</v>
      </c>
      <c r="C477" s="130">
        <v>43113</v>
      </c>
      <c r="D477" s="13">
        <f>INDEX(C:C,ROW(A476)+MATCH(1,INDEX(A:A,ROW(A477)):INDEX(A:A,ROW(A477)+10),0))</f>
        <v>43115</v>
      </c>
      <c r="E477" s="13">
        <f>INDEX(C:C,MATCH(D477,C:C,0)+MATCH(1,INDEX(A:A,MATCH(D477+1,C:C,0)):INDEX(A:A,MATCH(D477+1,C:C,0)+10),0))</f>
        <v>43116</v>
      </c>
      <c r="F477" s="13">
        <f>INDEX(C:C,MATCH(E477,C:C,0)+MATCH(1,INDEX(A:A,MATCH(E477+1,C:C,0)):INDEX(A:A,MATCH(E477+1,C:C,0)+10),0))</f>
        <v>43117</v>
      </c>
      <c r="G477" s="13">
        <f>INDEX(C:C,MATCH(F477,C:C,0)+MATCH(1,INDEX(A:A,MATCH(F477+1,C:C,0)):INDEX(A:A,MATCH(F477+1,C:C,0)+10),0))</f>
        <v>43118</v>
      </c>
    </row>
    <row r="478" spans="1:7" x14ac:dyDescent="0.25">
      <c r="A478">
        <v>0</v>
      </c>
      <c r="B478">
        <v>20180114</v>
      </c>
      <c r="C478" s="130">
        <v>43114</v>
      </c>
      <c r="D478" s="13">
        <f>INDEX(C:C,ROW(A477)+MATCH(1,INDEX(A:A,ROW(A478)):INDEX(A:A,ROW(A478)+10),0))</f>
        <v>43115</v>
      </c>
      <c r="E478" s="13">
        <f>INDEX(C:C,MATCH(D478,C:C,0)+MATCH(1,INDEX(A:A,MATCH(D478+1,C:C,0)):INDEX(A:A,MATCH(D478+1,C:C,0)+10),0))</f>
        <v>43116</v>
      </c>
      <c r="F478" s="13">
        <f>INDEX(C:C,MATCH(E478,C:C,0)+MATCH(1,INDEX(A:A,MATCH(E478+1,C:C,0)):INDEX(A:A,MATCH(E478+1,C:C,0)+10),0))</f>
        <v>43117</v>
      </c>
      <c r="G478" s="13">
        <f>INDEX(C:C,MATCH(F478,C:C,0)+MATCH(1,INDEX(A:A,MATCH(F478+1,C:C,0)):INDEX(A:A,MATCH(F478+1,C:C,0)+10),0))</f>
        <v>43118</v>
      </c>
    </row>
    <row r="479" spans="1:7" x14ac:dyDescent="0.25">
      <c r="A479">
        <v>1</v>
      </c>
      <c r="B479">
        <v>20180115</v>
      </c>
      <c r="C479" s="130">
        <v>43115</v>
      </c>
      <c r="D479" s="13">
        <f>INDEX(C:C,ROW(A478)+MATCH(1,INDEX(A:A,ROW(A479)):INDEX(A:A,ROW(A479)+10),0))</f>
        <v>43115</v>
      </c>
      <c r="E479" s="13">
        <f>INDEX(C:C,MATCH(D479,C:C,0)+MATCH(1,INDEX(A:A,MATCH(D479+1,C:C,0)):INDEX(A:A,MATCH(D479+1,C:C,0)+10),0))</f>
        <v>43116</v>
      </c>
      <c r="F479" s="13">
        <f>INDEX(C:C,MATCH(E479,C:C,0)+MATCH(1,INDEX(A:A,MATCH(E479+1,C:C,0)):INDEX(A:A,MATCH(E479+1,C:C,0)+10),0))</f>
        <v>43117</v>
      </c>
      <c r="G479" s="13">
        <f>INDEX(C:C,MATCH(F479,C:C,0)+MATCH(1,INDEX(A:A,MATCH(F479+1,C:C,0)):INDEX(A:A,MATCH(F479+1,C:C,0)+10),0))</f>
        <v>43118</v>
      </c>
    </row>
    <row r="480" spans="1:7" x14ac:dyDescent="0.25">
      <c r="A480">
        <v>1</v>
      </c>
      <c r="B480">
        <v>20180116</v>
      </c>
      <c r="C480" s="130">
        <v>43116</v>
      </c>
      <c r="D480" s="13">
        <f>INDEX(C:C,ROW(A479)+MATCH(1,INDEX(A:A,ROW(A480)):INDEX(A:A,ROW(A480)+10),0))</f>
        <v>43116</v>
      </c>
      <c r="E480" s="13">
        <f>INDEX(C:C,MATCH(D480,C:C,0)+MATCH(1,INDEX(A:A,MATCH(D480+1,C:C,0)):INDEX(A:A,MATCH(D480+1,C:C,0)+10),0))</f>
        <v>43117</v>
      </c>
      <c r="F480" s="13">
        <f>INDEX(C:C,MATCH(E480,C:C,0)+MATCH(1,INDEX(A:A,MATCH(E480+1,C:C,0)):INDEX(A:A,MATCH(E480+1,C:C,0)+10),0))</f>
        <v>43118</v>
      </c>
      <c r="G480" s="13">
        <f>INDEX(C:C,MATCH(F480,C:C,0)+MATCH(1,INDEX(A:A,MATCH(F480+1,C:C,0)):INDEX(A:A,MATCH(F480+1,C:C,0)+10),0))</f>
        <v>43119</v>
      </c>
    </row>
    <row r="481" spans="1:7" x14ac:dyDescent="0.25">
      <c r="A481">
        <v>1</v>
      </c>
      <c r="B481">
        <v>20180117</v>
      </c>
      <c r="C481" s="130">
        <v>43117</v>
      </c>
      <c r="D481" s="13">
        <f>INDEX(C:C,ROW(A480)+MATCH(1,INDEX(A:A,ROW(A481)):INDEX(A:A,ROW(A481)+10),0))</f>
        <v>43117</v>
      </c>
      <c r="E481" s="13">
        <f>INDEX(C:C,MATCH(D481,C:C,0)+MATCH(1,INDEX(A:A,MATCH(D481+1,C:C,0)):INDEX(A:A,MATCH(D481+1,C:C,0)+10),0))</f>
        <v>43118</v>
      </c>
      <c r="F481" s="13">
        <f>INDEX(C:C,MATCH(E481,C:C,0)+MATCH(1,INDEX(A:A,MATCH(E481+1,C:C,0)):INDEX(A:A,MATCH(E481+1,C:C,0)+10),0))</f>
        <v>43119</v>
      </c>
      <c r="G481" s="13">
        <f>INDEX(C:C,MATCH(F481,C:C,0)+MATCH(1,INDEX(A:A,MATCH(F481+1,C:C,0)):INDEX(A:A,MATCH(F481+1,C:C,0)+10),0))</f>
        <v>43122</v>
      </c>
    </row>
    <row r="482" spans="1:7" x14ac:dyDescent="0.25">
      <c r="A482">
        <v>1</v>
      </c>
      <c r="B482">
        <v>20180118</v>
      </c>
      <c r="C482" s="130">
        <v>43118</v>
      </c>
      <c r="D482" s="13">
        <f>INDEX(C:C,ROW(A481)+MATCH(1,INDEX(A:A,ROW(A482)):INDEX(A:A,ROW(A482)+10),0))</f>
        <v>43118</v>
      </c>
      <c r="E482" s="13">
        <f>INDEX(C:C,MATCH(D482,C:C,0)+MATCH(1,INDEX(A:A,MATCH(D482+1,C:C,0)):INDEX(A:A,MATCH(D482+1,C:C,0)+10),0))</f>
        <v>43119</v>
      </c>
      <c r="F482" s="13">
        <f>INDEX(C:C,MATCH(E482,C:C,0)+MATCH(1,INDEX(A:A,MATCH(E482+1,C:C,0)):INDEX(A:A,MATCH(E482+1,C:C,0)+10),0))</f>
        <v>43122</v>
      </c>
      <c r="G482" s="13">
        <f>INDEX(C:C,MATCH(F482,C:C,0)+MATCH(1,INDEX(A:A,MATCH(F482+1,C:C,0)):INDEX(A:A,MATCH(F482+1,C:C,0)+10),0))</f>
        <v>43123</v>
      </c>
    </row>
    <row r="483" spans="1:7" x14ac:dyDescent="0.25">
      <c r="A483">
        <v>1</v>
      </c>
      <c r="B483">
        <v>20180119</v>
      </c>
      <c r="C483" s="130">
        <v>43119</v>
      </c>
      <c r="D483" s="13">
        <f>INDEX(C:C,ROW(A482)+MATCH(1,INDEX(A:A,ROW(A483)):INDEX(A:A,ROW(A483)+10),0))</f>
        <v>43119</v>
      </c>
      <c r="E483" s="13">
        <f>INDEX(C:C,MATCH(D483,C:C,0)+MATCH(1,INDEX(A:A,MATCH(D483+1,C:C,0)):INDEX(A:A,MATCH(D483+1,C:C,0)+10),0))</f>
        <v>43122</v>
      </c>
      <c r="F483" s="13">
        <f>INDEX(C:C,MATCH(E483,C:C,0)+MATCH(1,INDEX(A:A,MATCH(E483+1,C:C,0)):INDEX(A:A,MATCH(E483+1,C:C,0)+10),0))</f>
        <v>43123</v>
      </c>
      <c r="G483" s="13">
        <f>INDEX(C:C,MATCH(F483,C:C,0)+MATCH(1,INDEX(A:A,MATCH(F483+1,C:C,0)):INDEX(A:A,MATCH(F483+1,C:C,0)+10),0))</f>
        <v>43124</v>
      </c>
    </row>
    <row r="484" spans="1:7" x14ac:dyDescent="0.25">
      <c r="A484">
        <v>0</v>
      </c>
      <c r="B484">
        <v>20180120</v>
      </c>
      <c r="C484" s="130">
        <v>43120</v>
      </c>
      <c r="D484" s="13">
        <f>INDEX(C:C,ROW(A483)+MATCH(1,INDEX(A:A,ROW(A484)):INDEX(A:A,ROW(A484)+10),0))</f>
        <v>43122</v>
      </c>
      <c r="E484" s="13">
        <f>INDEX(C:C,MATCH(D484,C:C,0)+MATCH(1,INDEX(A:A,MATCH(D484+1,C:C,0)):INDEX(A:A,MATCH(D484+1,C:C,0)+10),0))</f>
        <v>43123</v>
      </c>
      <c r="F484" s="13">
        <f>INDEX(C:C,MATCH(E484,C:C,0)+MATCH(1,INDEX(A:A,MATCH(E484+1,C:C,0)):INDEX(A:A,MATCH(E484+1,C:C,0)+10),0))</f>
        <v>43124</v>
      </c>
      <c r="G484" s="13">
        <f>INDEX(C:C,MATCH(F484,C:C,0)+MATCH(1,INDEX(A:A,MATCH(F484+1,C:C,0)):INDEX(A:A,MATCH(F484+1,C:C,0)+10),0))</f>
        <v>43125</v>
      </c>
    </row>
    <row r="485" spans="1:7" x14ac:dyDescent="0.25">
      <c r="A485">
        <v>0</v>
      </c>
      <c r="B485">
        <v>20180121</v>
      </c>
      <c r="C485" s="130">
        <v>43121</v>
      </c>
      <c r="D485" s="13">
        <f>INDEX(C:C,ROW(A484)+MATCH(1,INDEX(A:A,ROW(A485)):INDEX(A:A,ROW(A485)+10),0))</f>
        <v>43122</v>
      </c>
      <c r="E485" s="13">
        <f>INDEX(C:C,MATCH(D485,C:C,0)+MATCH(1,INDEX(A:A,MATCH(D485+1,C:C,0)):INDEX(A:A,MATCH(D485+1,C:C,0)+10),0))</f>
        <v>43123</v>
      </c>
      <c r="F485" s="13">
        <f>INDEX(C:C,MATCH(E485,C:C,0)+MATCH(1,INDEX(A:A,MATCH(E485+1,C:C,0)):INDEX(A:A,MATCH(E485+1,C:C,0)+10),0))</f>
        <v>43124</v>
      </c>
      <c r="G485" s="13">
        <f>INDEX(C:C,MATCH(F485,C:C,0)+MATCH(1,INDEX(A:A,MATCH(F485+1,C:C,0)):INDEX(A:A,MATCH(F485+1,C:C,0)+10),0))</f>
        <v>43125</v>
      </c>
    </row>
    <row r="486" spans="1:7" x14ac:dyDescent="0.25">
      <c r="A486">
        <v>1</v>
      </c>
      <c r="B486">
        <v>20180122</v>
      </c>
      <c r="C486" s="130">
        <v>43122</v>
      </c>
      <c r="D486" s="13">
        <f>INDEX(C:C,ROW(A485)+MATCH(1,INDEX(A:A,ROW(A486)):INDEX(A:A,ROW(A486)+10),0))</f>
        <v>43122</v>
      </c>
      <c r="E486" s="13">
        <f>INDEX(C:C,MATCH(D486,C:C,0)+MATCH(1,INDEX(A:A,MATCH(D486+1,C:C,0)):INDEX(A:A,MATCH(D486+1,C:C,0)+10),0))</f>
        <v>43123</v>
      </c>
      <c r="F486" s="13">
        <f>INDEX(C:C,MATCH(E486,C:C,0)+MATCH(1,INDEX(A:A,MATCH(E486+1,C:C,0)):INDEX(A:A,MATCH(E486+1,C:C,0)+10),0))</f>
        <v>43124</v>
      </c>
      <c r="G486" s="13">
        <f>INDEX(C:C,MATCH(F486,C:C,0)+MATCH(1,INDEX(A:A,MATCH(F486+1,C:C,0)):INDEX(A:A,MATCH(F486+1,C:C,0)+10),0))</f>
        <v>43125</v>
      </c>
    </row>
    <row r="487" spans="1:7" x14ac:dyDescent="0.25">
      <c r="A487">
        <v>1</v>
      </c>
      <c r="B487">
        <v>20180123</v>
      </c>
      <c r="C487" s="130">
        <v>43123</v>
      </c>
      <c r="D487" s="13">
        <f>INDEX(C:C,ROW(A486)+MATCH(1,INDEX(A:A,ROW(A487)):INDEX(A:A,ROW(A487)+10),0))</f>
        <v>43123</v>
      </c>
      <c r="E487" s="13">
        <f>INDEX(C:C,MATCH(D487,C:C,0)+MATCH(1,INDEX(A:A,MATCH(D487+1,C:C,0)):INDEX(A:A,MATCH(D487+1,C:C,0)+10),0))</f>
        <v>43124</v>
      </c>
      <c r="F487" s="13">
        <f>INDEX(C:C,MATCH(E487,C:C,0)+MATCH(1,INDEX(A:A,MATCH(E487+1,C:C,0)):INDEX(A:A,MATCH(E487+1,C:C,0)+10),0))</f>
        <v>43125</v>
      </c>
      <c r="G487" s="13">
        <f>INDEX(C:C,MATCH(F487,C:C,0)+MATCH(1,INDEX(A:A,MATCH(F487+1,C:C,0)):INDEX(A:A,MATCH(F487+1,C:C,0)+10),0))</f>
        <v>43126</v>
      </c>
    </row>
    <row r="488" spans="1:7" x14ac:dyDescent="0.25">
      <c r="A488">
        <v>1</v>
      </c>
      <c r="B488">
        <v>20180124</v>
      </c>
      <c r="C488" s="130">
        <v>43124</v>
      </c>
      <c r="D488" s="13">
        <f>INDEX(C:C,ROW(A487)+MATCH(1,INDEX(A:A,ROW(A488)):INDEX(A:A,ROW(A488)+10),0))</f>
        <v>43124</v>
      </c>
      <c r="E488" s="13">
        <f>INDEX(C:C,MATCH(D488,C:C,0)+MATCH(1,INDEX(A:A,MATCH(D488+1,C:C,0)):INDEX(A:A,MATCH(D488+1,C:C,0)+10),0))</f>
        <v>43125</v>
      </c>
      <c r="F488" s="13">
        <f>INDEX(C:C,MATCH(E488,C:C,0)+MATCH(1,INDEX(A:A,MATCH(E488+1,C:C,0)):INDEX(A:A,MATCH(E488+1,C:C,0)+10),0))</f>
        <v>43126</v>
      </c>
      <c r="G488" s="13">
        <f>INDEX(C:C,MATCH(F488,C:C,0)+MATCH(1,INDEX(A:A,MATCH(F488+1,C:C,0)):INDEX(A:A,MATCH(F488+1,C:C,0)+10),0))</f>
        <v>43129</v>
      </c>
    </row>
    <row r="489" spans="1:7" x14ac:dyDescent="0.25">
      <c r="A489">
        <v>1</v>
      </c>
      <c r="B489">
        <v>20180125</v>
      </c>
      <c r="C489" s="130">
        <v>43125</v>
      </c>
      <c r="D489" s="13">
        <f>INDEX(C:C,ROW(A488)+MATCH(1,INDEX(A:A,ROW(A489)):INDEX(A:A,ROW(A489)+10),0))</f>
        <v>43125</v>
      </c>
      <c r="E489" s="13">
        <f>INDEX(C:C,MATCH(D489,C:C,0)+MATCH(1,INDEX(A:A,MATCH(D489+1,C:C,0)):INDEX(A:A,MATCH(D489+1,C:C,0)+10),0))</f>
        <v>43126</v>
      </c>
      <c r="F489" s="13">
        <f>INDEX(C:C,MATCH(E489,C:C,0)+MATCH(1,INDEX(A:A,MATCH(E489+1,C:C,0)):INDEX(A:A,MATCH(E489+1,C:C,0)+10),0))</f>
        <v>43129</v>
      </c>
      <c r="G489" s="13">
        <f>INDEX(C:C,MATCH(F489,C:C,0)+MATCH(1,INDEX(A:A,MATCH(F489+1,C:C,0)):INDEX(A:A,MATCH(F489+1,C:C,0)+10),0))</f>
        <v>43130</v>
      </c>
    </row>
    <row r="490" spans="1:7" x14ac:dyDescent="0.25">
      <c r="A490">
        <v>1</v>
      </c>
      <c r="B490">
        <v>20180126</v>
      </c>
      <c r="C490" s="130">
        <v>43126</v>
      </c>
      <c r="D490" s="13">
        <f>INDEX(C:C,ROW(A489)+MATCH(1,INDEX(A:A,ROW(A490)):INDEX(A:A,ROW(A490)+10),0))</f>
        <v>43126</v>
      </c>
      <c r="E490" s="13">
        <f>INDEX(C:C,MATCH(D490,C:C,0)+MATCH(1,INDEX(A:A,MATCH(D490+1,C:C,0)):INDEX(A:A,MATCH(D490+1,C:C,0)+10),0))</f>
        <v>43129</v>
      </c>
      <c r="F490" s="13">
        <f>INDEX(C:C,MATCH(E490,C:C,0)+MATCH(1,INDEX(A:A,MATCH(E490+1,C:C,0)):INDEX(A:A,MATCH(E490+1,C:C,0)+10),0))</f>
        <v>43130</v>
      </c>
      <c r="G490" s="13">
        <f>INDEX(C:C,MATCH(F490,C:C,0)+MATCH(1,INDEX(A:A,MATCH(F490+1,C:C,0)):INDEX(A:A,MATCH(F490+1,C:C,0)+10),0))</f>
        <v>43131</v>
      </c>
    </row>
    <row r="491" spans="1:7" x14ac:dyDescent="0.25">
      <c r="A491">
        <v>0</v>
      </c>
      <c r="B491">
        <v>20180127</v>
      </c>
      <c r="C491" s="130">
        <v>43127</v>
      </c>
      <c r="D491" s="13">
        <f>INDEX(C:C,ROW(A490)+MATCH(1,INDEX(A:A,ROW(A491)):INDEX(A:A,ROW(A491)+10),0))</f>
        <v>43129</v>
      </c>
      <c r="E491" s="13">
        <f>INDEX(C:C,MATCH(D491,C:C,0)+MATCH(1,INDEX(A:A,MATCH(D491+1,C:C,0)):INDEX(A:A,MATCH(D491+1,C:C,0)+10),0))</f>
        <v>43130</v>
      </c>
      <c r="F491" s="13">
        <f>INDEX(C:C,MATCH(E491,C:C,0)+MATCH(1,INDEX(A:A,MATCH(E491+1,C:C,0)):INDEX(A:A,MATCH(E491+1,C:C,0)+10),0))</f>
        <v>43131</v>
      </c>
      <c r="G491" s="13">
        <f>INDEX(C:C,MATCH(F491,C:C,0)+MATCH(1,INDEX(A:A,MATCH(F491+1,C:C,0)):INDEX(A:A,MATCH(F491+1,C:C,0)+10),0))</f>
        <v>43132</v>
      </c>
    </row>
    <row r="492" spans="1:7" x14ac:dyDescent="0.25">
      <c r="A492">
        <v>0</v>
      </c>
      <c r="B492">
        <v>20180128</v>
      </c>
      <c r="C492" s="130">
        <v>43128</v>
      </c>
      <c r="D492" s="13">
        <f>INDEX(C:C,ROW(A491)+MATCH(1,INDEX(A:A,ROW(A492)):INDEX(A:A,ROW(A492)+10),0))</f>
        <v>43129</v>
      </c>
      <c r="E492" s="13">
        <f>INDEX(C:C,MATCH(D492,C:C,0)+MATCH(1,INDEX(A:A,MATCH(D492+1,C:C,0)):INDEX(A:A,MATCH(D492+1,C:C,0)+10),0))</f>
        <v>43130</v>
      </c>
      <c r="F492" s="13">
        <f>INDEX(C:C,MATCH(E492,C:C,0)+MATCH(1,INDEX(A:A,MATCH(E492+1,C:C,0)):INDEX(A:A,MATCH(E492+1,C:C,0)+10),0))</f>
        <v>43131</v>
      </c>
      <c r="G492" s="13">
        <f>INDEX(C:C,MATCH(F492,C:C,0)+MATCH(1,INDEX(A:A,MATCH(F492+1,C:C,0)):INDEX(A:A,MATCH(F492+1,C:C,0)+10),0))</f>
        <v>43132</v>
      </c>
    </row>
    <row r="493" spans="1:7" x14ac:dyDescent="0.25">
      <c r="A493">
        <v>1</v>
      </c>
      <c r="B493">
        <v>20180129</v>
      </c>
      <c r="C493" s="130">
        <v>43129</v>
      </c>
      <c r="D493" s="13">
        <f>INDEX(C:C,ROW(A492)+MATCH(1,INDEX(A:A,ROW(A493)):INDEX(A:A,ROW(A493)+10),0))</f>
        <v>43129</v>
      </c>
      <c r="E493" s="13">
        <f>INDEX(C:C,MATCH(D493,C:C,0)+MATCH(1,INDEX(A:A,MATCH(D493+1,C:C,0)):INDEX(A:A,MATCH(D493+1,C:C,0)+10),0))</f>
        <v>43130</v>
      </c>
      <c r="F493" s="13">
        <f>INDEX(C:C,MATCH(E493,C:C,0)+MATCH(1,INDEX(A:A,MATCH(E493+1,C:C,0)):INDEX(A:A,MATCH(E493+1,C:C,0)+10),0))</f>
        <v>43131</v>
      </c>
      <c r="G493" s="13">
        <f>INDEX(C:C,MATCH(F493,C:C,0)+MATCH(1,INDEX(A:A,MATCH(F493+1,C:C,0)):INDEX(A:A,MATCH(F493+1,C:C,0)+10),0))</f>
        <v>43132</v>
      </c>
    </row>
    <row r="494" spans="1:7" x14ac:dyDescent="0.25">
      <c r="A494">
        <v>1</v>
      </c>
      <c r="B494">
        <v>20180130</v>
      </c>
      <c r="C494" s="130">
        <v>43130</v>
      </c>
      <c r="D494" s="13">
        <f>INDEX(C:C,ROW(A493)+MATCH(1,INDEX(A:A,ROW(A494)):INDEX(A:A,ROW(A494)+10),0))</f>
        <v>43130</v>
      </c>
      <c r="E494" s="13">
        <f>INDEX(C:C,MATCH(D494,C:C,0)+MATCH(1,INDEX(A:A,MATCH(D494+1,C:C,0)):INDEX(A:A,MATCH(D494+1,C:C,0)+10),0))</f>
        <v>43131</v>
      </c>
      <c r="F494" s="13">
        <f>INDEX(C:C,MATCH(E494,C:C,0)+MATCH(1,INDEX(A:A,MATCH(E494+1,C:C,0)):INDEX(A:A,MATCH(E494+1,C:C,0)+10),0))</f>
        <v>43132</v>
      </c>
      <c r="G494" s="13">
        <f>INDEX(C:C,MATCH(F494,C:C,0)+MATCH(1,INDEX(A:A,MATCH(F494+1,C:C,0)):INDEX(A:A,MATCH(F494+1,C:C,0)+10),0))</f>
        <v>43133</v>
      </c>
    </row>
    <row r="495" spans="1:7" x14ac:dyDescent="0.25">
      <c r="A495">
        <v>1</v>
      </c>
      <c r="B495">
        <v>20180131</v>
      </c>
      <c r="C495" s="130">
        <v>43131</v>
      </c>
      <c r="D495" s="13">
        <f>INDEX(C:C,ROW(A494)+MATCH(1,INDEX(A:A,ROW(A495)):INDEX(A:A,ROW(A495)+10),0))</f>
        <v>43131</v>
      </c>
      <c r="E495" s="13">
        <f>INDEX(C:C,MATCH(D495,C:C,0)+MATCH(1,INDEX(A:A,MATCH(D495+1,C:C,0)):INDEX(A:A,MATCH(D495+1,C:C,0)+10),0))</f>
        <v>43132</v>
      </c>
      <c r="F495" s="13">
        <f>INDEX(C:C,MATCH(E495,C:C,0)+MATCH(1,INDEX(A:A,MATCH(E495+1,C:C,0)):INDEX(A:A,MATCH(E495+1,C:C,0)+10),0))</f>
        <v>43133</v>
      </c>
      <c r="G495" s="13">
        <f>INDEX(C:C,MATCH(F495,C:C,0)+MATCH(1,INDEX(A:A,MATCH(F495+1,C:C,0)):INDEX(A:A,MATCH(F495+1,C:C,0)+10),0))</f>
        <v>43136</v>
      </c>
    </row>
    <row r="496" spans="1:7" x14ac:dyDescent="0.25">
      <c r="A496">
        <v>1</v>
      </c>
      <c r="B496">
        <v>20180201</v>
      </c>
      <c r="C496" s="130">
        <v>43132</v>
      </c>
      <c r="D496" s="13">
        <f>INDEX(C:C,ROW(A495)+MATCH(1,INDEX(A:A,ROW(A496)):INDEX(A:A,ROW(A496)+10),0))</f>
        <v>43132</v>
      </c>
      <c r="E496" s="13">
        <f>INDEX(C:C,MATCH(D496,C:C,0)+MATCH(1,INDEX(A:A,MATCH(D496+1,C:C,0)):INDEX(A:A,MATCH(D496+1,C:C,0)+10),0))</f>
        <v>43133</v>
      </c>
      <c r="F496" s="13">
        <f>INDEX(C:C,MATCH(E496,C:C,0)+MATCH(1,INDEX(A:A,MATCH(E496+1,C:C,0)):INDEX(A:A,MATCH(E496+1,C:C,0)+10),0))</f>
        <v>43136</v>
      </c>
      <c r="G496" s="13">
        <f>INDEX(C:C,MATCH(F496,C:C,0)+MATCH(1,INDEX(A:A,MATCH(F496+1,C:C,0)):INDEX(A:A,MATCH(F496+1,C:C,0)+10),0))</f>
        <v>43137</v>
      </c>
    </row>
    <row r="497" spans="1:7" x14ac:dyDescent="0.25">
      <c r="A497">
        <v>1</v>
      </c>
      <c r="B497">
        <v>20180202</v>
      </c>
      <c r="C497" s="130">
        <v>43133</v>
      </c>
      <c r="D497" s="13">
        <f>INDEX(C:C,ROW(A496)+MATCH(1,INDEX(A:A,ROW(A497)):INDEX(A:A,ROW(A497)+10),0))</f>
        <v>43133</v>
      </c>
      <c r="E497" s="13">
        <f>INDEX(C:C,MATCH(D497,C:C,0)+MATCH(1,INDEX(A:A,MATCH(D497+1,C:C,0)):INDEX(A:A,MATCH(D497+1,C:C,0)+10),0))</f>
        <v>43136</v>
      </c>
      <c r="F497" s="13">
        <f>INDEX(C:C,MATCH(E497,C:C,0)+MATCH(1,INDEX(A:A,MATCH(E497+1,C:C,0)):INDEX(A:A,MATCH(E497+1,C:C,0)+10),0))</f>
        <v>43137</v>
      </c>
      <c r="G497" s="13">
        <f>INDEX(C:C,MATCH(F497,C:C,0)+MATCH(1,INDEX(A:A,MATCH(F497+1,C:C,0)):INDEX(A:A,MATCH(F497+1,C:C,0)+10),0))</f>
        <v>43138</v>
      </c>
    </row>
    <row r="498" spans="1:7" x14ac:dyDescent="0.25">
      <c r="A498">
        <v>0</v>
      </c>
      <c r="B498">
        <v>20180203</v>
      </c>
      <c r="C498" s="130">
        <v>43134</v>
      </c>
      <c r="D498" s="13">
        <f>INDEX(C:C,ROW(A497)+MATCH(1,INDEX(A:A,ROW(A498)):INDEX(A:A,ROW(A498)+10),0))</f>
        <v>43136</v>
      </c>
      <c r="E498" s="13">
        <f>INDEX(C:C,MATCH(D498,C:C,0)+MATCH(1,INDEX(A:A,MATCH(D498+1,C:C,0)):INDEX(A:A,MATCH(D498+1,C:C,0)+10),0))</f>
        <v>43137</v>
      </c>
      <c r="F498" s="13">
        <f>INDEX(C:C,MATCH(E498,C:C,0)+MATCH(1,INDEX(A:A,MATCH(E498+1,C:C,0)):INDEX(A:A,MATCH(E498+1,C:C,0)+10),0))</f>
        <v>43138</v>
      </c>
      <c r="G498" s="13">
        <f>INDEX(C:C,MATCH(F498,C:C,0)+MATCH(1,INDEX(A:A,MATCH(F498+1,C:C,0)):INDEX(A:A,MATCH(F498+1,C:C,0)+10),0))</f>
        <v>43139</v>
      </c>
    </row>
    <row r="499" spans="1:7" x14ac:dyDescent="0.25">
      <c r="A499">
        <v>0</v>
      </c>
      <c r="B499">
        <v>20180204</v>
      </c>
      <c r="C499" s="130">
        <v>43135</v>
      </c>
      <c r="D499" s="13">
        <f>INDEX(C:C,ROW(A498)+MATCH(1,INDEX(A:A,ROW(A499)):INDEX(A:A,ROW(A499)+10),0))</f>
        <v>43136</v>
      </c>
      <c r="E499" s="13">
        <f>INDEX(C:C,MATCH(D499,C:C,0)+MATCH(1,INDEX(A:A,MATCH(D499+1,C:C,0)):INDEX(A:A,MATCH(D499+1,C:C,0)+10),0))</f>
        <v>43137</v>
      </c>
      <c r="F499" s="13">
        <f>INDEX(C:C,MATCH(E499,C:C,0)+MATCH(1,INDEX(A:A,MATCH(E499+1,C:C,0)):INDEX(A:A,MATCH(E499+1,C:C,0)+10),0))</f>
        <v>43138</v>
      </c>
      <c r="G499" s="13">
        <f>INDEX(C:C,MATCH(F499,C:C,0)+MATCH(1,INDEX(A:A,MATCH(F499+1,C:C,0)):INDEX(A:A,MATCH(F499+1,C:C,0)+10),0))</f>
        <v>43139</v>
      </c>
    </row>
    <row r="500" spans="1:7" x14ac:dyDescent="0.25">
      <c r="A500">
        <v>1</v>
      </c>
      <c r="B500">
        <v>20180205</v>
      </c>
      <c r="C500" s="130">
        <v>43136</v>
      </c>
      <c r="D500" s="13">
        <f>INDEX(C:C,ROW(A499)+MATCH(1,INDEX(A:A,ROW(A500)):INDEX(A:A,ROW(A500)+10),0))</f>
        <v>43136</v>
      </c>
      <c r="E500" s="13">
        <f>INDEX(C:C,MATCH(D500,C:C,0)+MATCH(1,INDEX(A:A,MATCH(D500+1,C:C,0)):INDEX(A:A,MATCH(D500+1,C:C,0)+10),0))</f>
        <v>43137</v>
      </c>
      <c r="F500" s="13">
        <f>INDEX(C:C,MATCH(E500,C:C,0)+MATCH(1,INDEX(A:A,MATCH(E500+1,C:C,0)):INDEX(A:A,MATCH(E500+1,C:C,0)+10),0))</f>
        <v>43138</v>
      </c>
      <c r="G500" s="13">
        <f>INDEX(C:C,MATCH(F500,C:C,0)+MATCH(1,INDEX(A:A,MATCH(F500+1,C:C,0)):INDEX(A:A,MATCH(F500+1,C:C,0)+10),0))</f>
        <v>43139</v>
      </c>
    </row>
    <row r="501" spans="1:7" x14ac:dyDescent="0.25">
      <c r="A501">
        <v>1</v>
      </c>
      <c r="B501">
        <v>20180206</v>
      </c>
      <c r="C501" s="130">
        <v>43137</v>
      </c>
      <c r="D501" s="13">
        <f>INDEX(C:C,ROW(A500)+MATCH(1,INDEX(A:A,ROW(A501)):INDEX(A:A,ROW(A501)+10),0))</f>
        <v>43137</v>
      </c>
      <c r="E501" s="13">
        <f>INDEX(C:C,MATCH(D501,C:C,0)+MATCH(1,INDEX(A:A,MATCH(D501+1,C:C,0)):INDEX(A:A,MATCH(D501+1,C:C,0)+10),0))</f>
        <v>43138</v>
      </c>
      <c r="F501" s="13">
        <f>INDEX(C:C,MATCH(E501,C:C,0)+MATCH(1,INDEX(A:A,MATCH(E501+1,C:C,0)):INDEX(A:A,MATCH(E501+1,C:C,0)+10),0))</f>
        <v>43139</v>
      </c>
      <c r="G501" s="13">
        <f>INDEX(C:C,MATCH(F501,C:C,0)+MATCH(1,INDEX(A:A,MATCH(F501+1,C:C,0)):INDEX(A:A,MATCH(F501+1,C:C,0)+10),0))</f>
        <v>43140</v>
      </c>
    </row>
    <row r="502" spans="1:7" x14ac:dyDescent="0.25">
      <c r="A502">
        <v>1</v>
      </c>
      <c r="B502">
        <v>20180207</v>
      </c>
      <c r="C502" s="130">
        <v>43138</v>
      </c>
      <c r="D502" s="13">
        <f>INDEX(C:C,ROW(A501)+MATCH(1,INDEX(A:A,ROW(A502)):INDEX(A:A,ROW(A502)+10),0))</f>
        <v>43138</v>
      </c>
      <c r="E502" s="13">
        <f>INDEX(C:C,MATCH(D502,C:C,0)+MATCH(1,INDEX(A:A,MATCH(D502+1,C:C,0)):INDEX(A:A,MATCH(D502+1,C:C,0)+10),0))</f>
        <v>43139</v>
      </c>
      <c r="F502" s="13">
        <f>INDEX(C:C,MATCH(E502,C:C,0)+MATCH(1,INDEX(A:A,MATCH(E502+1,C:C,0)):INDEX(A:A,MATCH(E502+1,C:C,0)+10),0))</f>
        <v>43140</v>
      </c>
      <c r="G502" s="13">
        <f>INDEX(C:C,MATCH(F502,C:C,0)+MATCH(1,INDEX(A:A,MATCH(F502+1,C:C,0)):INDEX(A:A,MATCH(F502+1,C:C,0)+10),0))</f>
        <v>43143</v>
      </c>
    </row>
    <row r="503" spans="1:7" x14ac:dyDescent="0.25">
      <c r="A503">
        <v>1</v>
      </c>
      <c r="B503">
        <v>20180208</v>
      </c>
      <c r="C503" s="130">
        <v>43139</v>
      </c>
      <c r="D503" s="13">
        <f>INDEX(C:C,ROW(A502)+MATCH(1,INDEX(A:A,ROW(A503)):INDEX(A:A,ROW(A503)+10),0))</f>
        <v>43139</v>
      </c>
      <c r="E503" s="13">
        <f>INDEX(C:C,MATCH(D503,C:C,0)+MATCH(1,INDEX(A:A,MATCH(D503+1,C:C,0)):INDEX(A:A,MATCH(D503+1,C:C,0)+10),0))</f>
        <v>43140</v>
      </c>
      <c r="F503" s="13">
        <f>INDEX(C:C,MATCH(E503,C:C,0)+MATCH(1,INDEX(A:A,MATCH(E503+1,C:C,0)):INDEX(A:A,MATCH(E503+1,C:C,0)+10),0))</f>
        <v>43143</v>
      </c>
      <c r="G503" s="13">
        <f>INDEX(C:C,MATCH(F503,C:C,0)+MATCH(1,INDEX(A:A,MATCH(F503+1,C:C,0)):INDEX(A:A,MATCH(F503+1,C:C,0)+10),0))</f>
        <v>43144</v>
      </c>
    </row>
    <row r="504" spans="1:7" x14ac:dyDescent="0.25">
      <c r="A504">
        <v>1</v>
      </c>
      <c r="B504">
        <v>20180209</v>
      </c>
      <c r="C504" s="130">
        <v>43140</v>
      </c>
      <c r="D504" s="13">
        <f>INDEX(C:C,ROW(A503)+MATCH(1,INDEX(A:A,ROW(A504)):INDEX(A:A,ROW(A504)+10),0))</f>
        <v>43140</v>
      </c>
      <c r="E504" s="13">
        <f>INDEX(C:C,MATCH(D504,C:C,0)+MATCH(1,INDEX(A:A,MATCH(D504+1,C:C,0)):INDEX(A:A,MATCH(D504+1,C:C,0)+10),0))</f>
        <v>43143</v>
      </c>
      <c r="F504" s="13">
        <f>INDEX(C:C,MATCH(E504,C:C,0)+MATCH(1,INDEX(A:A,MATCH(E504+1,C:C,0)):INDEX(A:A,MATCH(E504+1,C:C,0)+10),0))</f>
        <v>43144</v>
      </c>
      <c r="G504" s="13">
        <f>INDEX(C:C,MATCH(F504,C:C,0)+MATCH(1,INDEX(A:A,MATCH(F504+1,C:C,0)):INDEX(A:A,MATCH(F504+1,C:C,0)+10),0))</f>
        <v>43145</v>
      </c>
    </row>
    <row r="505" spans="1:7" x14ac:dyDescent="0.25">
      <c r="A505">
        <v>0</v>
      </c>
      <c r="B505">
        <v>20180210</v>
      </c>
      <c r="C505" s="130">
        <v>43141</v>
      </c>
      <c r="D505" s="13">
        <f>INDEX(C:C,ROW(A504)+MATCH(1,INDEX(A:A,ROW(A505)):INDEX(A:A,ROW(A505)+10),0))</f>
        <v>43143</v>
      </c>
      <c r="E505" s="13">
        <f>INDEX(C:C,MATCH(D505,C:C,0)+MATCH(1,INDEX(A:A,MATCH(D505+1,C:C,0)):INDEX(A:A,MATCH(D505+1,C:C,0)+10),0))</f>
        <v>43144</v>
      </c>
      <c r="F505" s="13">
        <f>INDEX(C:C,MATCH(E505,C:C,0)+MATCH(1,INDEX(A:A,MATCH(E505+1,C:C,0)):INDEX(A:A,MATCH(E505+1,C:C,0)+10),0))</f>
        <v>43145</v>
      </c>
      <c r="G505" s="13">
        <f>INDEX(C:C,MATCH(F505,C:C,0)+MATCH(1,INDEX(A:A,MATCH(F505+1,C:C,0)):INDEX(A:A,MATCH(F505+1,C:C,0)+10),0))</f>
        <v>43146</v>
      </c>
    </row>
    <row r="506" spans="1:7" x14ac:dyDescent="0.25">
      <c r="A506">
        <v>0</v>
      </c>
      <c r="B506">
        <v>20180211</v>
      </c>
      <c r="C506" s="130">
        <v>43142</v>
      </c>
      <c r="D506" s="13">
        <f>INDEX(C:C,ROW(A505)+MATCH(1,INDEX(A:A,ROW(A506)):INDEX(A:A,ROW(A506)+10),0))</f>
        <v>43143</v>
      </c>
      <c r="E506" s="13">
        <f>INDEX(C:C,MATCH(D506,C:C,0)+MATCH(1,INDEX(A:A,MATCH(D506+1,C:C,0)):INDEX(A:A,MATCH(D506+1,C:C,0)+10),0))</f>
        <v>43144</v>
      </c>
      <c r="F506" s="13">
        <f>INDEX(C:C,MATCH(E506,C:C,0)+MATCH(1,INDEX(A:A,MATCH(E506+1,C:C,0)):INDEX(A:A,MATCH(E506+1,C:C,0)+10),0))</f>
        <v>43145</v>
      </c>
      <c r="G506" s="13">
        <f>INDEX(C:C,MATCH(F506,C:C,0)+MATCH(1,INDEX(A:A,MATCH(F506+1,C:C,0)):INDEX(A:A,MATCH(F506+1,C:C,0)+10),0))</f>
        <v>43146</v>
      </c>
    </row>
    <row r="507" spans="1:7" x14ac:dyDescent="0.25">
      <c r="A507">
        <v>1</v>
      </c>
      <c r="B507">
        <v>20180212</v>
      </c>
      <c r="C507" s="130">
        <v>43143</v>
      </c>
      <c r="D507" s="13">
        <f>INDEX(C:C,ROW(A506)+MATCH(1,INDEX(A:A,ROW(A507)):INDEX(A:A,ROW(A507)+10),0))</f>
        <v>43143</v>
      </c>
      <c r="E507" s="13">
        <f>INDEX(C:C,MATCH(D507,C:C,0)+MATCH(1,INDEX(A:A,MATCH(D507+1,C:C,0)):INDEX(A:A,MATCH(D507+1,C:C,0)+10),0))</f>
        <v>43144</v>
      </c>
      <c r="F507" s="13">
        <f>INDEX(C:C,MATCH(E507,C:C,0)+MATCH(1,INDEX(A:A,MATCH(E507+1,C:C,0)):INDEX(A:A,MATCH(E507+1,C:C,0)+10),0))</f>
        <v>43145</v>
      </c>
      <c r="G507" s="13">
        <f>INDEX(C:C,MATCH(F507,C:C,0)+MATCH(1,INDEX(A:A,MATCH(F507+1,C:C,0)):INDEX(A:A,MATCH(F507+1,C:C,0)+10),0))</f>
        <v>43146</v>
      </c>
    </row>
    <row r="508" spans="1:7" x14ac:dyDescent="0.25">
      <c r="A508">
        <v>1</v>
      </c>
      <c r="B508">
        <v>20180213</v>
      </c>
      <c r="C508" s="130">
        <v>43144</v>
      </c>
      <c r="D508" s="13">
        <f>INDEX(C:C,ROW(A507)+MATCH(1,INDEX(A:A,ROW(A508)):INDEX(A:A,ROW(A508)+10),0))</f>
        <v>43144</v>
      </c>
      <c r="E508" s="13">
        <f>INDEX(C:C,MATCH(D508,C:C,0)+MATCH(1,INDEX(A:A,MATCH(D508+1,C:C,0)):INDEX(A:A,MATCH(D508+1,C:C,0)+10),0))</f>
        <v>43145</v>
      </c>
      <c r="F508" s="13">
        <f>INDEX(C:C,MATCH(E508,C:C,0)+MATCH(1,INDEX(A:A,MATCH(E508+1,C:C,0)):INDEX(A:A,MATCH(E508+1,C:C,0)+10),0))</f>
        <v>43146</v>
      </c>
      <c r="G508" s="13">
        <f>INDEX(C:C,MATCH(F508,C:C,0)+MATCH(1,INDEX(A:A,MATCH(F508+1,C:C,0)):INDEX(A:A,MATCH(F508+1,C:C,0)+10),0))</f>
        <v>43147</v>
      </c>
    </row>
    <row r="509" spans="1:7" x14ac:dyDescent="0.25">
      <c r="A509">
        <v>1</v>
      </c>
      <c r="B509">
        <v>20180214</v>
      </c>
      <c r="C509" s="130">
        <v>43145</v>
      </c>
      <c r="D509" s="13">
        <f>INDEX(C:C,ROW(A508)+MATCH(1,INDEX(A:A,ROW(A509)):INDEX(A:A,ROW(A509)+10),0))</f>
        <v>43145</v>
      </c>
      <c r="E509" s="13">
        <f>INDEX(C:C,MATCH(D509,C:C,0)+MATCH(1,INDEX(A:A,MATCH(D509+1,C:C,0)):INDEX(A:A,MATCH(D509+1,C:C,0)+10),0))</f>
        <v>43146</v>
      </c>
      <c r="F509" s="13">
        <f>INDEX(C:C,MATCH(E509,C:C,0)+MATCH(1,INDEX(A:A,MATCH(E509+1,C:C,0)):INDEX(A:A,MATCH(E509+1,C:C,0)+10),0))</f>
        <v>43147</v>
      </c>
      <c r="G509" s="13">
        <f>INDEX(C:C,MATCH(F509,C:C,0)+MATCH(1,INDEX(A:A,MATCH(F509+1,C:C,0)):INDEX(A:A,MATCH(F509+1,C:C,0)+10),0))</f>
        <v>43150</v>
      </c>
    </row>
    <row r="510" spans="1:7" x14ac:dyDescent="0.25">
      <c r="A510">
        <v>1</v>
      </c>
      <c r="B510">
        <v>20180215</v>
      </c>
      <c r="C510" s="130">
        <v>43146</v>
      </c>
      <c r="D510" s="13">
        <f>INDEX(C:C,ROW(A509)+MATCH(1,INDEX(A:A,ROW(A510)):INDEX(A:A,ROW(A510)+10),0))</f>
        <v>43146</v>
      </c>
      <c r="E510" s="13">
        <f>INDEX(C:C,MATCH(D510,C:C,0)+MATCH(1,INDEX(A:A,MATCH(D510+1,C:C,0)):INDEX(A:A,MATCH(D510+1,C:C,0)+10),0))</f>
        <v>43147</v>
      </c>
      <c r="F510" s="13">
        <f>INDEX(C:C,MATCH(E510,C:C,0)+MATCH(1,INDEX(A:A,MATCH(E510+1,C:C,0)):INDEX(A:A,MATCH(E510+1,C:C,0)+10),0))</f>
        <v>43150</v>
      </c>
      <c r="G510" s="13">
        <f>INDEX(C:C,MATCH(F510,C:C,0)+MATCH(1,INDEX(A:A,MATCH(F510+1,C:C,0)):INDEX(A:A,MATCH(F510+1,C:C,0)+10),0))</f>
        <v>43151</v>
      </c>
    </row>
    <row r="511" spans="1:7" x14ac:dyDescent="0.25">
      <c r="A511">
        <v>1</v>
      </c>
      <c r="B511">
        <v>20180216</v>
      </c>
      <c r="C511" s="130">
        <v>43147</v>
      </c>
      <c r="D511" s="13">
        <f>INDEX(C:C,ROW(A510)+MATCH(1,INDEX(A:A,ROW(A511)):INDEX(A:A,ROW(A511)+10),0))</f>
        <v>43147</v>
      </c>
      <c r="E511" s="13">
        <f>INDEX(C:C,MATCH(D511,C:C,0)+MATCH(1,INDEX(A:A,MATCH(D511+1,C:C,0)):INDEX(A:A,MATCH(D511+1,C:C,0)+10),0))</f>
        <v>43150</v>
      </c>
      <c r="F511" s="13">
        <f>INDEX(C:C,MATCH(E511,C:C,0)+MATCH(1,INDEX(A:A,MATCH(E511+1,C:C,0)):INDEX(A:A,MATCH(E511+1,C:C,0)+10),0))</f>
        <v>43151</v>
      </c>
      <c r="G511" s="13">
        <f>INDEX(C:C,MATCH(F511,C:C,0)+MATCH(1,INDEX(A:A,MATCH(F511+1,C:C,0)):INDEX(A:A,MATCH(F511+1,C:C,0)+10),0))</f>
        <v>43152</v>
      </c>
    </row>
    <row r="512" spans="1:7" x14ac:dyDescent="0.25">
      <c r="A512">
        <v>0</v>
      </c>
      <c r="B512">
        <v>20180217</v>
      </c>
      <c r="C512" s="130">
        <v>43148</v>
      </c>
      <c r="D512" s="13">
        <f>INDEX(C:C,ROW(A511)+MATCH(1,INDEX(A:A,ROW(A512)):INDEX(A:A,ROW(A512)+10),0))</f>
        <v>43150</v>
      </c>
      <c r="E512" s="13">
        <f>INDEX(C:C,MATCH(D512,C:C,0)+MATCH(1,INDEX(A:A,MATCH(D512+1,C:C,0)):INDEX(A:A,MATCH(D512+1,C:C,0)+10),0))</f>
        <v>43151</v>
      </c>
      <c r="F512" s="13">
        <f>INDEX(C:C,MATCH(E512,C:C,0)+MATCH(1,INDEX(A:A,MATCH(E512+1,C:C,0)):INDEX(A:A,MATCH(E512+1,C:C,0)+10),0))</f>
        <v>43152</v>
      </c>
      <c r="G512" s="13">
        <f>INDEX(C:C,MATCH(F512,C:C,0)+MATCH(1,INDEX(A:A,MATCH(F512+1,C:C,0)):INDEX(A:A,MATCH(F512+1,C:C,0)+10),0))</f>
        <v>43153</v>
      </c>
    </row>
    <row r="513" spans="1:7" x14ac:dyDescent="0.25">
      <c r="A513">
        <v>0</v>
      </c>
      <c r="B513">
        <v>20180218</v>
      </c>
      <c r="C513" s="130">
        <v>43149</v>
      </c>
      <c r="D513" s="13">
        <f>INDEX(C:C,ROW(A512)+MATCH(1,INDEX(A:A,ROW(A513)):INDEX(A:A,ROW(A513)+10),0))</f>
        <v>43150</v>
      </c>
      <c r="E513" s="13">
        <f>INDEX(C:C,MATCH(D513,C:C,0)+MATCH(1,INDEX(A:A,MATCH(D513+1,C:C,0)):INDEX(A:A,MATCH(D513+1,C:C,0)+10),0))</f>
        <v>43151</v>
      </c>
      <c r="F513" s="13">
        <f>INDEX(C:C,MATCH(E513,C:C,0)+MATCH(1,INDEX(A:A,MATCH(E513+1,C:C,0)):INDEX(A:A,MATCH(E513+1,C:C,0)+10),0))</f>
        <v>43152</v>
      </c>
      <c r="G513" s="13">
        <f>INDEX(C:C,MATCH(F513,C:C,0)+MATCH(1,INDEX(A:A,MATCH(F513+1,C:C,0)):INDEX(A:A,MATCH(F513+1,C:C,0)+10),0))</f>
        <v>43153</v>
      </c>
    </row>
    <row r="514" spans="1:7" x14ac:dyDescent="0.25">
      <c r="A514">
        <v>1</v>
      </c>
      <c r="B514">
        <v>20180219</v>
      </c>
      <c r="C514" s="130">
        <v>43150</v>
      </c>
      <c r="D514" s="13">
        <f>INDEX(C:C,ROW(A513)+MATCH(1,INDEX(A:A,ROW(A514)):INDEX(A:A,ROW(A514)+10),0))</f>
        <v>43150</v>
      </c>
      <c r="E514" s="13">
        <f>INDEX(C:C,MATCH(D514,C:C,0)+MATCH(1,INDEX(A:A,MATCH(D514+1,C:C,0)):INDEX(A:A,MATCH(D514+1,C:C,0)+10),0))</f>
        <v>43151</v>
      </c>
      <c r="F514" s="13">
        <f>INDEX(C:C,MATCH(E514,C:C,0)+MATCH(1,INDEX(A:A,MATCH(E514+1,C:C,0)):INDEX(A:A,MATCH(E514+1,C:C,0)+10),0))</f>
        <v>43152</v>
      </c>
      <c r="G514" s="13">
        <f>INDEX(C:C,MATCH(F514,C:C,0)+MATCH(1,INDEX(A:A,MATCH(F514+1,C:C,0)):INDEX(A:A,MATCH(F514+1,C:C,0)+10),0))</f>
        <v>43153</v>
      </c>
    </row>
    <row r="515" spans="1:7" x14ac:dyDescent="0.25">
      <c r="A515">
        <v>1</v>
      </c>
      <c r="B515">
        <v>20180220</v>
      </c>
      <c r="C515" s="130">
        <v>43151</v>
      </c>
      <c r="D515" s="13">
        <f>INDEX(C:C,ROW(A514)+MATCH(1,INDEX(A:A,ROW(A515)):INDEX(A:A,ROW(A515)+10),0))</f>
        <v>43151</v>
      </c>
      <c r="E515" s="13">
        <f>INDEX(C:C,MATCH(D515,C:C,0)+MATCH(1,INDEX(A:A,MATCH(D515+1,C:C,0)):INDEX(A:A,MATCH(D515+1,C:C,0)+10),0))</f>
        <v>43152</v>
      </c>
      <c r="F515" s="13">
        <f>INDEX(C:C,MATCH(E515,C:C,0)+MATCH(1,INDEX(A:A,MATCH(E515+1,C:C,0)):INDEX(A:A,MATCH(E515+1,C:C,0)+10),0))</f>
        <v>43153</v>
      </c>
      <c r="G515" s="13">
        <f>INDEX(C:C,MATCH(F515,C:C,0)+MATCH(1,INDEX(A:A,MATCH(F515+1,C:C,0)):INDEX(A:A,MATCH(F515+1,C:C,0)+10),0))</f>
        <v>43154</v>
      </c>
    </row>
    <row r="516" spans="1:7" x14ac:dyDescent="0.25">
      <c r="A516">
        <v>1</v>
      </c>
      <c r="B516">
        <v>20180221</v>
      </c>
      <c r="C516" s="130">
        <v>43152</v>
      </c>
      <c r="D516" s="13">
        <f>INDEX(C:C,ROW(A515)+MATCH(1,INDEX(A:A,ROW(A516)):INDEX(A:A,ROW(A516)+10),0))</f>
        <v>43152</v>
      </c>
      <c r="E516" s="13">
        <f>INDEX(C:C,MATCH(D516,C:C,0)+MATCH(1,INDEX(A:A,MATCH(D516+1,C:C,0)):INDEX(A:A,MATCH(D516+1,C:C,0)+10),0))</f>
        <v>43153</v>
      </c>
      <c r="F516" s="13">
        <f>INDEX(C:C,MATCH(E516,C:C,0)+MATCH(1,INDEX(A:A,MATCH(E516+1,C:C,0)):INDEX(A:A,MATCH(E516+1,C:C,0)+10),0))</f>
        <v>43154</v>
      </c>
      <c r="G516" s="13">
        <f>INDEX(C:C,MATCH(F516,C:C,0)+MATCH(1,INDEX(A:A,MATCH(F516+1,C:C,0)):INDEX(A:A,MATCH(F516+1,C:C,0)+10),0))</f>
        <v>43157</v>
      </c>
    </row>
    <row r="517" spans="1:7" x14ac:dyDescent="0.25">
      <c r="A517">
        <v>1</v>
      </c>
      <c r="B517">
        <v>20180222</v>
      </c>
      <c r="C517" s="130">
        <v>43153</v>
      </c>
      <c r="D517" s="13">
        <f>INDEX(C:C,ROW(A516)+MATCH(1,INDEX(A:A,ROW(A517)):INDEX(A:A,ROW(A517)+10),0))</f>
        <v>43153</v>
      </c>
      <c r="E517" s="13">
        <f>INDEX(C:C,MATCH(D517,C:C,0)+MATCH(1,INDEX(A:A,MATCH(D517+1,C:C,0)):INDEX(A:A,MATCH(D517+1,C:C,0)+10),0))</f>
        <v>43154</v>
      </c>
      <c r="F517" s="13">
        <f>INDEX(C:C,MATCH(E517,C:C,0)+MATCH(1,INDEX(A:A,MATCH(E517+1,C:C,0)):INDEX(A:A,MATCH(E517+1,C:C,0)+10),0))</f>
        <v>43157</v>
      </c>
      <c r="G517" s="13">
        <f>INDEX(C:C,MATCH(F517,C:C,0)+MATCH(1,INDEX(A:A,MATCH(F517+1,C:C,0)):INDEX(A:A,MATCH(F517+1,C:C,0)+10),0))</f>
        <v>43158</v>
      </c>
    </row>
    <row r="518" spans="1:7" x14ac:dyDescent="0.25">
      <c r="A518">
        <v>1</v>
      </c>
      <c r="B518">
        <v>20180223</v>
      </c>
      <c r="C518" s="130">
        <v>43154</v>
      </c>
      <c r="D518" s="13">
        <f>INDEX(C:C,ROW(A517)+MATCH(1,INDEX(A:A,ROW(A518)):INDEX(A:A,ROW(A518)+10),0))</f>
        <v>43154</v>
      </c>
      <c r="E518" s="13">
        <f>INDEX(C:C,MATCH(D518,C:C,0)+MATCH(1,INDEX(A:A,MATCH(D518+1,C:C,0)):INDEX(A:A,MATCH(D518+1,C:C,0)+10),0))</f>
        <v>43157</v>
      </c>
      <c r="F518" s="13">
        <f>INDEX(C:C,MATCH(E518,C:C,0)+MATCH(1,INDEX(A:A,MATCH(E518+1,C:C,0)):INDEX(A:A,MATCH(E518+1,C:C,0)+10),0))</f>
        <v>43158</v>
      </c>
      <c r="G518" s="13">
        <f>INDEX(C:C,MATCH(F518,C:C,0)+MATCH(1,INDEX(A:A,MATCH(F518+1,C:C,0)):INDEX(A:A,MATCH(F518+1,C:C,0)+10),0))</f>
        <v>43159</v>
      </c>
    </row>
    <row r="519" spans="1:7" x14ac:dyDescent="0.25">
      <c r="A519">
        <v>0</v>
      </c>
      <c r="B519">
        <v>20180224</v>
      </c>
      <c r="C519" s="130">
        <v>43155</v>
      </c>
      <c r="D519" s="13">
        <f>INDEX(C:C,ROW(A518)+MATCH(1,INDEX(A:A,ROW(A519)):INDEX(A:A,ROW(A519)+10),0))</f>
        <v>43157</v>
      </c>
      <c r="E519" s="13">
        <f>INDEX(C:C,MATCH(D519,C:C,0)+MATCH(1,INDEX(A:A,MATCH(D519+1,C:C,0)):INDEX(A:A,MATCH(D519+1,C:C,0)+10),0))</f>
        <v>43158</v>
      </c>
      <c r="F519" s="13">
        <f>INDEX(C:C,MATCH(E519,C:C,0)+MATCH(1,INDEX(A:A,MATCH(E519+1,C:C,0)):INDEX(A:A,MATCH(E519+1,C:C,0)+10),0))</f>
        <v>43159</v>
      </c>
      <c r="G519" s="13">
        <f>INDEX(C:C,MATCH(F519,C:C,0)+MATCH(1,INDEX(A:A,MATCH(F519+1,C:C,0)):INDEX(A:A,MATCH(F519+1,C:C,0)+10),0))</f>
        <v>43160</v>
      </c>
    </row>
    <row r="520" spans="1:7" x14ac:dyDescent="0.25">
      <c r="A520">
        <v>0</v>
      </c>
      <c r="B520">
        <v>20180225</v>
      </c>
      <c r="C520" s="130">
        <v>43156</v>
      </c>
      <c r="D520" s="13">
        <f>INDEX(C:C,ROW(A519)+MATCH(1,INDEX(A:A,ROW(A520)):INDEX(A:A,ROW(A520)+10),0))</f>
        <v>43157</v>
      </c>
      <c r="E520" s="13">
        <f>INDEX(C:C,MATCH(D520,C:C,0)+MATCH(1,INDEX(A:A,MATCH(D520+1,C:C,0)):INDEX(A:A,MATCH(D520+1,C:C,0)+10),0))</f>
        <v>43158</v>
      </c>
      <c r="F520" s="13">
        <f>INDEX(C:C,MATCH(E520,C:C,0)+MATCH(1,INDEX(A:A,MATCH(E520+1,C:C,0)):INDEX(A:A,MATCH(E520+1,C:C,0)+10),0))</f>
        <v>43159</v>
      </c>
      <c r="G520" s="13">
        <f>INDEX(C:C,MATCH(F520,C:C,0)+MATCH(1,INDEX(A:A,MATCH(F520+1,C:C,0)):INDEX(A:A,MATCH(F520+1,C:C,0)+10),0))</f>
        <v>43160</v>
      </c>
    </row>
    <row r="521" spans="1:7" x14ac:dyDescent="0.25">
      <c r="A521">
        <v>1</v>
      </c>
      <c r="B521">
        <v>20180226</v>
      </c>
      <c r="C521" s="130">
        <v>43157</v>
      </c>
      <c r="D521" s="13">
        <f>INDEX(C:C,ROW(A520)+MATCH(1,INDEX(A:A,ROW(A521)):INDEX(A:A,ROW(A521)+10),0))</f>
        <v>43157</v>
      </c>
      <c r="E521" s="13">
        <f>INDEX(C:C,MATCH(D521,C:C,0)+MATCH(1,INDEX(A:A,MATCH(D521+1,C:C,0)):INDEX(A:A,MATCH(D521+1,C:C,0)+10),0))</f>
        <v>43158</v>
      </c>
      <c r="F521" s="13">
        <f>INDEX(C:C,MATCH(E521,C:C,0)+MATCH(1,INDEX(A:A,MATCH(E521+1,C:C,0)):INDEX(A:A,MATCH(E521+1,C:C,0)+10),0))</f>
        <v>43159</v>
      </c>
      <c r="G521" s="13">
        <f>INDEX(C:C,MATCH(F521,C:C,0)+MATCH(1,INDEX(A:A,MATCH(F521+1,C:C,0)):INDEX(A:A,MATCH(F521+1,C:C,0)+10),0))</f>
        <v>43160</v>
      </c>
    </row>
    <row r="522" spans="1:7" x14ac:dyDescent="0.25">
      <c r="A522">
        <v>1</v>
      </c>
      <c r="B522">
        <v>20180227</v>
      </c>
      <c r="C522" s="130">
        <v>43158</v>
      </c>
      <c r="D522" s="13">
        <f>INDEX(C:C,ROW(A521)+MATCH(1,INDEX(A:A,ROW(A522)):INDEX(A:A,ROW(A522)+10),0))</f>
        <v>43158</v>
      </c>
      <c r="E522" s="13">
        <f>INDEX(C:C,MATCH(D522,C:C,0)+MATCH(1,INDEX(A:A,MATCH(D522+1,C:C,0)):INDEX(A:A,MATCH(D522+1,C:C,0)+10),0))</f>
        <v>43159</v>
      </c>
      <c r="F522" s="13">
        <f>INDEX(C:C,MATCH(E522,C:C,0)+MATCH(1,INDEX(A:A,MATCH(E522+1,C:C,0)):INDEX(A:A,MATCH(E522+1,C:C,0)+10),0))</f>
        <v>43160</v>
      </c>
      <c r="G522" s="13">
        <f>INDEX(C:C,MATCH(F522,C:C,0)+MATCH(1,INDEX(A:A,MATCH(F522+1,C:C,0)):INDEX(A:A,MATCH(F522+1,C:C,0)+10),0))</f>
        <v>43161</v>
      </c>
    </row>
    <row r="523" spans="1:7" x14ac:dyDescent="0.25">
      <c r="A523">
        <v>1</v>
      </c>
      <c r="B523">
        <v>20180228</v>
      </c>
      <c r="C523" s="130">
        <v>43159</v>
      </c>
      <c r="D523" s="13">
        <f>INDEX(C:C,ROW(A522)+MATCH(1,INDEX(A:A,ROW(A523)):INDEX(A:A,ROW(A523)+10),0))</f>
        <v>43159</v>
      </c>
      <c r="E523" s="13">
        <f>INDEX(C:C,MATCH(D523,C:C,0)+MATCH(1,INDEX(A:A,MATCH(D523+1,C:C,0)):INDEX(A:A,MATCH(D523+1,C:C,0)+10),0))</f>
        <v>43160</v>
      </c>
      <c r="F523" s="13">
        <f>INDEX(C:C,MATCH(E523,C:C,0)+MATCH(1,INDEX(A:A,MATCH(E523+1,C:C,0)):INDEX(A:A,MATCH(E523+1,C:C,0)+10),0))</f>
        <v>43161</v>
      </c>
      <c r="G523" s="13">
        <f>INDEX(C:C,MATCH(F523,C:C,0)+MATCH(1,INDEX(A:A,MATCH(F523+1,C:C,0)):INDEX(A:A,MATCH(F523+1,C:C,0)+10),0))</f>
        <v>43164</v>
      </c>
    </row>
    <row r="524" spans="1:7" x14ac:dyDescent="0.25">
      <c r="A524">
        <v>1</v>
      </c>
      <c r="B524">
        <v>20180301</v>
      </c>
      <c r="C524" s="130">
        <v>43160</v>
      </c>
      <c r="D524" s="13">
        <f>INDEX(C:C,ROW(A523)+MATCH(1,INDEX(A:A,ROW(A524)):INDEX(A:A,ROW(A524)+10),0))</f>
        <v>43160</v>
      </c>
      <c r="E524" s="13">
        <f>INDEX(C:C,MATCH(D524,C:C,0)+MATCH(1,INDEX(A:A,MATCH(D524+1,C:C,0)):INDEX(A:A,MATCH(D524+1,C:C,0)+10),0))</f>
        <v>43161</v>
      </c>
      <c r="F524" s="13">
        <f>INDEX(C:C,MATCH(E524,C:C,0)+MATCH(1,INDEX(A:A,MATCH(E524+1,C:C,0)):INDEX(A:A,MATCH(E524+1,C:C,0)+10),0))</f>
        <v>43164</v>
      </c>
      <c r="G524" s="13">
        <f>INDEX(C:C,MATCH(F524,C:C,0)+MATCH(1,INDEX(A:A,MATCH(F524+1,C:C,0)):INDEX(A:A,MATCH(F524+1,C:C,0)+10),0))</f>
        <v>43165</v>
      </c>
    </row>
    <row r="525" spans="1:7" x14ac:dyDescent="0.25">
      <c r="A525">
        <v>1</v>
      </c>
      <c r="B525">
        <v>20180302</v>
      </c>
      <c r="C525" s="130">
        <v>43161</v>
      </c>
      <c r="D525" s="13">
        <f>INDEX(C:C,ROW(A524)+MATCH(1,INDEX(A:A,ROW(A525)):INDEX(A:A,ROW(A525)+10),0))</f>
        <v>43161</v>
      </c>
      <c r="E525" s="13">
        <f>INDEX(C:C,MATCH(D525,C:C,0)+MATCH(1,INDEX(A:A,MATCH(D525+1,C:C,0)):INDEX(A:A,MATCH(D525+1,C:C,0)+10),0))</f>
        <v>43164</v>
      </c>
      <c r="F525" s="13">
        <f>INDEX(C:C,MATCH(E525,C:C,0)+MATCH(1,INDEX(A:A,MATCH(E525+1,C:C,0)):INDEX(A:A,MATCH(E525+1,C:C,0)+10),0))</f>
        <v>43165</v>
      </c>
      <c r="G525" s="13">
        <f>INDEX(C:C,MATCH(F525,C:C,0)+MATCH(1,INDEX(A:A,MATCH(F525+1,C:C,0)):INDEX(A:A,MATCH(F525+1,C:C,0)+10),0))</f>
        <v>43166</v>
      </c>
    </row>
    <row r="526" spans="1:7" x14ac:dyDescent="0.25">
      <c r="A526">
        <v>0</v>
      </c>
      <c r="B526">
        <v>20180303</v>
      </c>
      <c r="C526" s="130">
        <v>43162</v>
      </c>
      <c r="D526" s="13">
        <f>INDEX(C:C,ROW(A525)+MATCH(1,INDEX(A:A,ROW(A526)):INDEX(A:A,ROW(A526)+10),0))</f>
        <v>43164</v>
      </c>
      <c r="E526" s="13">
        <f>INDEX(C:C,MATCH(D526,C:C,0)+MATCH(1,INDEX(A:A,MATCH(D526+1,C:C,0)):INDEX(A:A,MATCH(D526+1,C:C,0)+10),0))</f>
        <v>43165</v>
      </c>
      <c r="F526" s="13">
        <f>INDEX(C:C,MATCH(E526,C:C,0)+MATCH(1,INDEX(A:A,MATCH(E526+1,C:C,0)):INDEX(A:A,MATCH(E526+1,C:C,0)+10),0))</f>
        <v>43166</v>
      </c>
      <c r="G526" s="13">
        <f>INDEX(C:C,MATCH(F526,C:C,0)+MATCH(1,INDEX(A:A,MATCH(F526+1,C:C,0)):INDEX(A:A,MATCH(F526+1,C:C,0)+10),0))</f>
        <v>43167</v>
      </c>
    </row>
    <row r="527" spans="1:7" x14ac:dyDescent="0.25">
      <c r="A527">
        <v>0</v>
      </c>
      <c r="B527">
        <v>20180304</v>
      </c>
      <c r="C527" s="130">
        <v>43163</v>
      </c>
      <c r="D527" s="13">
        <f>INDEX(C:C,ROW(A526)+MATCH(1,INDEX(A:A,ROW(A527)):INDEX(A:A,ROW(A527)+10),0))</f>
        <v>43164</v>
      </c>
      <c r="E527" s="13">
        <f>INDEX(C:C,MATCH(D527,C:C,0)+MATCH(1,INDEX(A:A,MATCH(D527+1,C:C,0)):INDEX(A:A,MATCH(D527+1,C:C,0)+10),0))</f>
        <v>43165</v>
      </c>
      <c r="F527" s="13">
        <f>INDEX(C:C,MATCH(E527,C:C,0)+MATCH(1,INDEX(A:A,MATCH(E527+1,C:C,0)):INDEX(A:A,MATCH(E527+1,C:C,0)+10),0))</f>
        <v>43166</v>
      </c>
      <c r="G527" s="13">
        <f>INDEX(C:C,MATCH(F527,C:C,0)+MATCH(1,INDEX(A:A,MATCH(F527+1,C:C,0)):INDEX(A:A,MATCH(F527+1,C:C,0)+10),0))</f>
        <v>43167</v>
      </c>
    </row>
    <row r="528" spans="1:7" x14ac:dyDescent="0.25">
      <c r="A528">
        <v>1</v>
      </c>
      <c r="B528">
        <v>20180305</v>
      </c>
      <c r="C528" s="130">
        <v>43164</v>
      </c>
      <c r="D528" s="13">
        <f>INDEX(C:C,ROW(A527)+MATCH(1,INDEX(A:A,ROW(A528)):INDEX(A:A,ROW(A528)+10),0))</f>
        <v>43164</v>
      </c>
      <c r="E528" s="13">
        <f>INDEX(C:C,MATCH(D528,C:C,0)+MATCH(1,INDEX(A:A,MATCH(D528+1,C:C,0)):INDEX(A:A,MATCH(D528+1,C:C,0)+10),0))</f>
        <v>43165</v>
      </c>
      <c r="F528" s="13">
        <f>INDEX(C:C,MATCH(E528,C:C,0)+MATCH(1,INDEX(A:A,MATCH(E528+1,C:C,0)):INDEX(A:A,MATCH(E528+1,C:C,0)+10),0))</f>
        <v>43166</v>
      </c>
      <c r="G528" s="13">
        <f>INDEX(C:C,MATCH(F528,C:C,0)+MATCH(1,INDEX(A:A,MATCH(F528+1,C:C,0)):INDEX(A:A,MATCH(F528+1,C:C,0)+10),0))</f>
        <v>43167</v>
      </c>
    </row>
    <row r="529" spans="1:7" x14ac:dyDescent="0.25">
      <c r="A529">
        <v>1</v>
      </c>
      <c r="B529">
        <v>20180306</v>
      </c>
      <c r="C529" s="130">
        <v>43165</v>
      </c>
      <c r="D529" s="13">
        <f>INDEX(C:C,ROW(A528)+MATCH(1,INDEX(A:A,ROW(A529)):INDEX(A:A,ROW(A529)+10),0))</f>
        <v>43165</v>
      </c>
      <c r="E529" s="13">
        <f>INDEX(C:C,MATCH(D529,C:C,0)+MATCH(1,INDEX(A:A,MATCH(D529+1,C:C,0)):INDEX(A:A,MATCH(D529+1,C:C,0)+10),0))</f>
        <v>43166</v>
      </c>
      <c r="F529" s="13">
        <f>INDEX(C:C,MATCH(E529,C:C,0)+MATCH(1,INDEX(A:A,MATCH(E529+1,C:C,0)):INDEX(A:A,MATCH(E529+1,C:C,0)+10),0))</f>
        <v>43167</v>
      </c>
      <c r="G529" s="13">
        <f>INDEX(C:C,MATCH(F529,C:C,0)+MATCH(1,INDEX(A:A,MATCH(F529+1,C:C,0)):INDEX(A:A,MATCH(F529+1,C:C,0)+10),0))</f>
        <v>43168</v>
      </c>
    </row>
    <row r="530" spans="1:7" x14ac:dyDescent="0.25">
      <c r="A530">
        <v>1</v>
      </c>
      <c r="B530">
        <v>20180307</v>
      </c>
      <c r="C530" s="130">
        <v>43166</v>
      </c>
      <c r="D530" s="13">
        <f>INDEX(C:C,ROW(A529)+MATCH(1,INDEX(A:A,ROW(A530)):INDEX(A:A,ROW(A530)+10),0))</f>
        <v>43166</v>
      </c>
      <c r="E530" s="13">
        <f>INDEX(C:C,MATCH(D530,C:C,0)+MATCH(1,INDEX(A:A,MATCH(D530+1,C:C,0)):INDEX(A:A,MATCH(D530+1,C:C,0)+10),0))</f>
        <v>43167</v>
      </c>
      <c r="F530" s="13">
        <f>INDEX(C:C,MATCH(E530,C:C,0)+MATCH(1,INDEX(A:A,MATCH(E530+1,C:C,0)):INDEX(A:A,MATCH(E530+1,C:C,0)+10),0))</f>
        <v>43168</v>
      </c>
      <c r="G530" s="13">
        <f>INDEX(C:C,MATCH(F530,C:C,0)+MATCH(1,INDEX(A:A,MATCH(F530+1,C:C,0)):INDEX(A:A,MATCH(F530+1,C:C,0)+10),0))</f>
        <v>43171</v>
      </c>
    </row>
    <row r="531" spans="1:7" x14ac:dyDescent="0.25">
      <c r="A531">
        <v>1</v>
      </c>
      <c r="B531">
        <v>20180308</v>
      </c>
      <c r="C531" s="130">
        <v>43167</v>
      </c>
      <c r="D531" s="13">
        <f>INDEX(C:C,ROW(A530)+MATCH(1,INDEX(A:A,ROW(A531)):INDEX(A:A,ROW(A531)+10),0))</f>
        <v>43167</v>
      </c>
      <c r="E531" s="13">
        <f>INDEX(C:C,MATCH(D531,C:C,0)+MATCH(1,INDEX(A:A,MATCH(D531+1,C:C,0)):INDEX(A:A,MATCH(D531+1,C:C,0)+10),0))</f>
        <v>43168</v>
      </c>
      <c r="F531" s="13">
        <f>INDEX(C:C,MATCH(E531,C:C,0)+MATCH(1,INDEX(A:A,MATCH(E531+1,C:C,0)):INDEX(A:A,MATCH(E531+1,C:C,0)+10),0))</f>
        <v>43171</v>
      </c>
      <c r="G531" s="13">
        <f>INDEX(C:C,MATCH(F531,C:C,0)+MATCH(1,INDEX(A:A,MATCH(F531+1,C:C,0)):INDEX(A:A,MATCH(F531+1,C:C,0)+10),0))</f>
        <v>43172</v>
      </c>
    </row>
    <row r="532" spans="1:7" x14ac:dyDescent="0.25">
      <c r="A532">
        <v>1</v>
      </c>
      <c r="B532">
        <v>20180309</v>
      </c>
      <c r="C532" s="130">
        <v>43168</v>
      </c>
      <c r="D532" s="13">
        <f>INDEX(C:C,ROW(A531)+MATCH(1,INDEX(A:A,ROW(A532)):INDEX(A:A,ROW(A532)+10),0))</f>
        <v>43168</v>
      </c>
      <c r="E532" s="13">
        <f>INDEX(C:C,MATCH(D532,C:C,0)+MATCH(1,INDEX(A:A,MATCH(D532+1,C:C,0)):INDEX(A:A,MATCH(D532+1,C:C,0)+10),0))</f>
        <v>43171</v>
      </c>
      <c r="F532" s="13">
        <f>INDEX(C:C,MATCH(E532,C:C,0)+MATCH(1,INDEX(A:A,MATCH(E532+1,C:C,0)):INDEX(A:A,MATCH(E532+1,C:C,0)+10),0))</f>
        <v>43172</v>
      </c>
      <c r="G532" s="13">
        <f>INDEX(C:C,MATCH(F532,C:C,0)+MATCH(1,INDEX(A:A,MATCH(F532+1,C:C,0)):INDEX(A:A,MATCH(F532+1,C:C,0)+10),0))</f>
        <v>43173</v>
      </c>
    </row>
    <row r="533" spans="1:7" x14ac:dyDescent="0.25">
      <c r="A533">
        <v>0</v>
      </c>
      <c r="B533">
        <v>20180310</v>
      </c>
      <c r="C533" s="130">
        <v>43169</v>
      </c>
      <c r="D533" s="13">
        <f>INDEX(C:C,ROW(A532)+MATCH(1,INDEX(A:A,ROW(A533)):INDEX(A:A,ROW(A533)+10),0))</f>
        <v>43171</v>
      </c>
      <c r="E533" s="13">
        <f>INDEX(C:C,MATCH(D533,C:C,0)+MATCH(1,INDEX(A:A,MATCH(D533+1,C:C,0)):INDEX(A:A,MATCH(D533+1,C:C,0)+10),0))</f>
        <v>43172</v>
      </c>
      <c r="F533" s="13">
        <f>INDEX(C:C,MATCH(E533,C:C,0)+MATCH(1,INDEX(A:A,MATCH(E533+1,C:C,0)):INDEX(A:A,MATCH(E533+1,C:C,0)+10),0))</f>
        <v>43173</v>
      </c>
      <c r="G533" s="13">
        <f>INDEX(C:C,MATCH(F533,C:C,0)+MATCH(1,INDEX(A:A,MATCH(F533+1,C:C,0)):INDEX(A:A,MATCH(F533+1,C:C,0)+10),0))</f>
        <v>43174</v>
      </c>
    </row>
    <row r="534" spans="1:7" x14ac:dyDescent="0.25">
      <c r="A534">
        <v>0</v>
      </c>
      <c r="B534">
        <v>20180311</v>
      </c>
      <c r="C534" s="130">
        <v>43170</v>
      </c>
      <c r="D534" s="13">
        <f>INDEX(C:C,ROW(A533)+MATCH(1,INDEX(A:A,ROW(A534)):INDEX(A:A,ROW(A534)+10),0))</f>
        <v>43171</v>
      </c>
      <c r="E534" s="13">
        <f>INDEX(C:C,MATCH(D534,C:C,0)+MATCH(1,INDEX(A:A,MATCH(D534+1,C:C,0)):INDEX(A:A,MATCH(D534+1,C:C,0)+10),0))</f>
        <v>43172</v>
      </c>
      <c r="F534" s="13">
        <f>INDEX(C:C,MATCH(E534,C:C,0)+MATCH(1,INDEX(A:A,MATCH(E534+1,C:C,0)):INDEX(A:A,MATCH(E534+1,C:C,0)+10),0))</f>
        <v>43173</v>
      </c>
      <c r="G534" s="13">
        <f>INDEX(C:C,MATCH(F534,C:C,0)+MATCH(1,INDEX(A:A,MATCH(F534+1,C:C,0)):INDEX(A:A,MATCH(F534+1,C:C,0)+10),0))</f>
        <v>43174</v>
      </c>
    </row>
    <row r="535" spans="1:7" x14ac:dyDescent="0.25">
      <c r="A535">
        <v>1</v>
      </c>
      <c r="B535">
        <v>20180312</v>
      </c>
      <c r="C535" s="130">
        <v>43171</v>
      </c>
      <c r="D535" s="13">
        <f>INDEX(C:C,ROW(A534)+MATCH(1,INDEX(A:A,ROW(A535)):INDEX(A:A,ROW(A535)+10),0))</f>
        <v>43171</v>
      </c>
      <c r="E535" s="13">
        <f>INDEX(C:C,MATCH(D535,C:C,0)+MATCH(1,INDEX(A:A,MATCH(D535+1,C:C,0)):INDEX(A:A,MATCH(D535+1,C:C,0)+10),0))</f>
        <v>43172</v>
      </c>
      <c r="F535" s="13">
        <f>INDEX(C:C,MATCH(E535,C:C,0)+MATCH(1,INDEX(A:A,MATCH(E535+1,C:C,0)):INDEX(A:A,MATCH(E535+1,C:C,0)+10),0))</f>
        <v>43173</v>
      </c>
      <c r="G535" s="13">
        <f>INDEX(C:C,MATCH(F535,C:C,0)+MATCH(1,INDEX(A:A,MATCH(F535+1,C:C,0)):INDEX(A:A,MATCH(F535+1,C:C,0)+10),0))</f>
        <v>43174</v>
      </c>
    </row>
    <row r="536" spans="1:7" x14ac:dyDescent="0.25">
      <c r="A536">
        <v>1</v>
      </c>
      <c r="B536">
        <v>20180313</v>
      </c>
      <c r="C536" s="130">
        <v>43172</v>
      </c>
      <c r="D536" s="13">
        <f>INDEX(C:C,ROW(A535)+MATCH(1,INDEX(A:A,ROW(A536)):INDEX(A:A,ROW(A536)+10),0))</f>
        <v>43172</v>
      </c>
      <c r="E536" s="13">
        <f>INDEX(C:C,MATCH(D536,C:C,0)+MATCH(1,INDEX(A:A,MATCH(D536+1,C:C,0)):INDEX(A:A,MATCH(D536+1,C:C,0)+10),0))</f>
        <v>43173</v>
      </c>
      <c r="F536" s="13">
        <f>INDEX(C:C,MATCH(E536,C:C,0)+MATCH(1,INDEX(A:A,MATCH(E536+1,C:C,0)):INDEX(A:A,MATCH(E536+1,C:C,0)+10),0))</f>
        <v>43174</v>
      </c>
      <c r="G536" s="13">
        <f>INDEX(C:C,MATCH(F536,C:C,0)+MATCH(1,INDEX(A:A,MATCH(F536+1,C:C,0)):INDEX(A:A,MATCH(F536+1,C:C,0)+10),0))</f>
        <v>43175</v>
      </c>
    </row>
    <row r="537" spans="1:7" x14ac:dyDescent="0.25">
      <c r="A537">
        <v>1</v>
      </c>
      <c r="B537">
        <v>20180314</v>
      </c>
      <c r="C537" s="130">
        <v>43173</v>
      </c>
      <c r="D537" s="13">
        <f>INDEX(C:C,ROW(A536)+MATCH(1,INDEX(A:A,ROW(A537)):INDEX(A:A,ROW(A537)+10),0))</f>
        <v>43173</v>
      </c>
      <c r="E537" s="13">
        <f>INDEX(C:C,MATCH(D537,C:C,0)+MATCH(1,INDEX(A:A,MATCH(D537+1,C:C,0)):INDEX(A:A,MATCH(D537+1,C:C,0)+10),0))</f>
        <v>43174</v>
      </c>
      <c r="F537" s="13">
        <f>INDEX(C:C,MATCH(E537,C:C,0)+MATCH(1,INDEX(A:A,MATCH(E537+1,C:C,0)):INDEX(A:A,MATCH(E537+1,C:C,0)+10),0))</f>
        <v>43175</v>
      </c>
      <c r="G537" s="13">
        <f>INDEX(C:C,MATCH(F537,C:C,0)+MATCH(1,INDEX(A:A,MATCH(F537+1,C:C,0)):INDEX(A:A,MATCH(F537+1,C:C,0)+10),0))</f>
        <v>43178</v>
      </c>
    </row>
    <row r="538" spans="1:7" x14ac:dyDescent="0.25">
      <c r="A538">
        <v>1</v>
      </c>
      <c r="B538">
        <v>20180315</v>
      </c>
      <c r="C538" s="130">
        <v>43174</v>
      </c>
      <c r="D538" s="13">
        <f>INDEX(C:C,ROW(A537)+MATCH(1,INDEX(A:A,ROW(A538)):INDEX(A:A,ROW(A538)+10),0))</f>
        <v>43174</v>
      </c>
      <c r="E538" s="13">
        <f>INDEX(C:C,MATCH(D538,C:C,0)+MATCH(1,INDEX(A:A,MATCH(D538+1,C:C,0)):INDEX(A:A,MATCH(D538+1,C:C,0)+10),0))</f>
        <v>43175</v>
      </c>
      <c r="F538" s="13">
        <f>INDEX(C:C,MATCH(E538,C:C,0)+MATCH(1,INDEX(A:A,MATCH(E538+1,C:C,0)):INDEX(A:A,MATCH(E538+1,C:C,0)+10),0))</f>
        <v>43178</v>
      </c>
      <c r="G538" s="13">
        <f>INDEX(C:C,MATCH(F538,C:C,0)+MATCH(1,INDEX(A:A,MATCH(F538+1,C:C,0)):INDEX(A:A,MATCH(F538+1,C:C,0)+10),0))</f>
        <v>43179</v>
      </c>
    </row>
    <row r="539" spans="1:7" x14ac:dyDescent="0.25">
      <c r="A539">
        <v>1</v>
      </c>
      <c r="B539">
        <v>20180316</v>
      </c>
      <c r="C539" s="130">
        <v>43175</v>
      </c>
      <c r="D539" s="13">
        <f>INDEX(C:C,ROW(A538)+MATCH(1,INDEX(A:A,ROW(A539)):INDEX(A:A,ROW(A539)+10),0))</f>
        <v>43175</v>
      </c>
      <c r="E539" s="13">
        <f>INDEX(C:C,MATCH(D539,C:C,0)+MATCH(1,INDEX(A:A,MATCH(D539+1,C:C,0)):INDEX(A:A,MATCH(D539+1,C:C,0)+10),0))</f>
        <v>43178</v>
      </c>
      <c r="F539" s="13">
        <f>INDEX(C:C,MATCH(E539,C:C,0)+MATCH(1,INDEX(A:A,MATCH(E539+1,C:C,0)):INDEX(A:A,MATCH(E539+1,C:C,0)+10),0))</f>
        <v>43179</v>
      </c>
      <c r="G539" s="13">
        <f>INDEX(C:C,MATCH(F539,C:C,0)+MATCH(1,INDEX(A:A,MATCH(F539+1,C:C,0)):INDEX(A:A,MATCH(F539+1,C:C,0)+10),0))</f>
        <v>43180</v>
      </c>
    </row>
    <row r="540" spans="1:7" x14ac:dyDescent="0.25">
      <c r="A540">
        <v>0</v>
      </c>
      <c r="B540">
        <v>20180317</v>
      </c>
      <c r="C540" s="130">
        <v>43176</v>
      </c>
      <c r="D540" s="13">
        <f>INDEX(C:C,ROW(A539)+MATCH(1,INDEX(A:A,ROW(A540)):INDEX(A:A,ROW(A540)+10),0))</f>
        <v>43178</v>
      </c>
      <c r="E540" s="13">
        <f>INDEX(C:C,MATCH(D540,C:C,0)+MATCH(1,INDEX(A:A,MATCH(D540+1,C:C,0)):INDEX(A:A,MATCH(D540+1,C:C,0)+10),0))</f>
        <v>43179</v>
      </c>
      <c r="F540" s="13">
        <f>INDEX(C:C,MATCH(E540,C:C,0)+MATCH(1,INDEX(A:A,MATCH(E540+1,C:C,0)):INDEX(A:A,MATCH(E540+1,C:C,0)+10),0))</f>
        <v>43180</v>
      </c>
      <c r="G540" s="13">
        <f>INDEX(C:C,MATCH(F540,C:C,0)+MATCH(1,INDEX(A:A,MATCH(F540+1,C:C,0)):INDEX(A:A,MATCH(F540+1,C:C,0)+10),0))</f>
        <v>43181</v>
      </c>
    </row>
    <row r="541" spans="1:7" x14ac:dyDescent="0.25">
      <c r="A541">
        <v>0</v>
      </c>
      <c r="B541">
        <v>20180318</v>
      </c>
      <c r="C541" s="130">
        <v>43177</v>
      </c>
      <c r="D541" s="13">
        <f>INDEX(C:C,ROW(A540)+MATCH(1,INDEX(A:A,ROW(A541)):INDEX(A:A,ROW(A541)+10),0))</f>
        <v>43178</v>
      </c>
      <c r="E541" s="13">
        <f>INDEX(C:C,MATCH(D541,C:C,0)+MATCH(1,INDEX(A:A,MATCH(D541+1,C:C,0)):INDEX(A:A,MATCH(D541+1,C:C,0)+10),0))</f>
        <v>43179</v>
      </c>
      <c r="F541" s="13">
        <f>INDEX(C:C,MATCH(E541,C:C,0)+MATCH(1,INDEX(A:A,MATCH(E541+1,C:C,0)):INDEX(A:A,MATCH(E541+1,C:C,0)+10),0))</f>
        <v>43180</v>
      </c>
      <c r="G541" s="13">
        <f>INDEX(C:C,MATCH(F541,C:C,0)+MATCH(1,INDEX(A:A,MATCH(F541+1,C:C,0)):INDEX(A:A,MATCH(F541+1,C:C,0)+10),0))</f>
        <v>43181</v>
      </c>
    </row>
    <row r="542" spans="1:7" x14ac:dyDescent="0.25">
      <c r="A542">
        <v>1</v>
      </c>
      <c r="B542">
        <v>20180319</v>
      </c>
      <c r="C542" s="130">
        <v>43178</v>
      </c>
      <c r="D542" s="13">
        <f>INDEX(C:C,ROW(A541)+MATCH(1,INDEX(A:A,ROW(A542)):INDEX(A:A,ROW(A542)+10),0))</f>
        <v>43178</v>
      </c>
      <c r="E542" s="13">
        <f>INDEX(C:C,MATCH(D542,C:C,0)+MATCH(1,INDEX(A:A,MATCH(D542+1,C:C,0)):INDEX(A:A,MATCH(D542+1,C:C,0)+10),0))</f>
        <v>43179</v>
      </c>
      <c r="F542" s="13">
        <f>INDEX(C:C,MATCH(E542,C:C,0)+MATCH(1,INDEX(A:A,MATCH(E542+1,C:C,0)):INDEX(A:A,MATCH(E542+1,C:C,0)+10),0))</f>
        <v>43180</v>
      </c>
      <c r="G542" s="13">
        <f>INDEX(C:C,MATCH(F542,C:C,0)+MATCH(1,INDEX(A:A,MATCH(F542+1,C:C,0)):INDEX(A:A,MATCH(F542+1,C:C,0)+10),0))</f>
        <v>43181</v>
      </c>
    </row>
    <row r="543" spans="1:7" x14ac:dyDescent="0.25">
      <c r="A543">
        <v>1</v>
      </c>
      <c r="B543">
        <v>20180320</v>
      </c>
      <c r="C543" s="130">
        <v>43179</v>
      </c>
      <c r="D543" s="13">
        <f>INDEX(C:C,ROW(A542)+MATCH(1,INDEX(A:A,ROW(A543)):INDEX(A:A,ROW(A543)+10),0))</f>
        <v>43179</v>
      </c>
      <c r="E543" s="13">
        <f>INDEX(C:C,MATCH(D543,C:C,0)+MATCH(1,INDEX(A:A,MATCH(D543+1,C:C,0)):INDEX(A:A,MATCH(D543+1,C:C,0)+10),0))</f>
        <v>43180</v>
      </c>
      <c r="F543" s="13">
        <f>INDEX(C:C,MATCH(E543,C:C,0)+MATCH(1,INDEX(A:A,MATCH(E543+1,C:C,0)):INDEX(A:A,MATCH(E543+1,C:C,0)+10),0))</f>
        <v>43181</v>
      </c>
      <c r="G543" s="13">
        <f>INDEX(C:C,MATCH(F543,C:C,0)+MATCH(1,INDEX(A:A,MATCH(F543+1,C:C,0)):INDEX(A:A,MATCH(F543+1,C:C,0)+10),0))</f>
        <v>43182</v>
      </c>
    </row>
    <row r="544" spans="1:7" x14ac:dyDescent="0.25">
      <c r="A544">
        <v>1</v>
      </c>
      <c r="B544">
        <v>20180321</v>
      </c>
      <c r="C544" s="130">
        <v>43180</v>
      </c>
      <c r="D544" s="13">
        <f>INDEX(C:C,ROW(A543)+MATCH(1,INDEX(A:A,ROW(A544)):INDEX(A:A,ROW(A544)+10),0))</f>
        <v>43180</v>
      </c>
      <c r="E544" s="13">
        <f>INDEX(C:C,MATCH(D544,C:C,0)+MATCH(1,INDEX(A:A,MATCH(D544+1,C:C,0)):INDEX(A:A,MATCH(D544+1,C:C,0)+10),0))</f>
        <v>43181</v>
      </c>
      <c r="F544" s="13">
        <f>INDEX(C:C,MATCH(E544,C:C,0)+MATCH(1,INDEX(A:A,MATCH(E544+1,C:C,0)):INDEX(A:A,MATCH(E544+1,C:C,0)+10),0))</f>
        <v>43182</v>
      </c>
      <c r="G544" s="13">
        <f>INDEX(C:C,MATCH(F544,C:C,0)+MATCH(1,INDEX(A:A,MATCH(F544+1,C:C,0)):INDEX(A:A,MATCH(F544+1,C:C,0)+10),0))</f>
        <v>43185</v>
      </c>
    </row>
    <row r="545" spans="1:7" x14ac:dyDescent="0.25">
      <c r="A545">
        <v>1</v>
      </c>
      <c r="B545">
        <v>20180322</v>
      </c>
      <c r="C545" s="130">
        <v>43181</v>
      </c>
      <c r="D545" s="13">
        <f>INDEX(C:C,ROW(A544)+MATCH(1,INDEX(A:A,ROW(A545)):INDEX(A:A,ROW(A545)+10),0))</f>
        <v>43181</v>
      </c>
      <c r="E545" s="13">
        <f>INDEX(C:C,MATCH(D545,C:C,0)+MATCH(1,INDEX(A:A,MATCH(D545+1,C:C,0)):INDEX(A:A,MATCH(D545+1,C:C,0)+10),0))</f>
        <v>43182</v>
      </c>
      <c r="F545" s="13">
        <f>INDEX(C:C,MATCH(E545,C:C,0)+MATCH(1,INDEX(A:A,MATCH(E545+1,C:C,0)):INDEX(A:A,MATCH(E545+1,C:C,0)+10),0))</f>
        <v>43185</v>
      </c>
      <c r="G545" s="13">
        <f>INDEX(C:C,MATCH(F545,C:C,0)+MATCH(1,INDEX(A:A,MATCH(F545+1,C:C,0)):INDEX(A:A,MATCH(F545+1,C:C,0)+10),0))</f>
        <v>43186</v>
      </c>
    </row>
    <row r="546" spans="1:7" x14ac:dyDescent="0.25">
      <c r="A546">
        <v>1</v>
      </c>
      <c r="B546">
        <v>20180323</v>
      </c>
      <c r="C546" s="130">
        <v>43182</v>
      </c>
      <c r="D546" s="13">
        <f>INDEX(C:C,ROW(A545)+MATCH(1,INDEX(A:A,ROW(A546)):INDEX(A:A,ROW(A546)+10),0))</f>
        <v>43182</v>
      </c>
      <c r="E546" s="13">
        <f>INDEX(C:C,MATCH(D546,C:C,0)+MATCH(1,INDEX(A:A,MATCH(D546+1,C:C,0)):INDEX(A:A,MATCH(D546+1,C:C,0)+10),0))</f>
        <v>43185</v>
      </c>
      <c r="F546" s="13">
        <f>INDEX(C:C,MATCH(E546,C:C,0)+MATCH(1,INDEX(A:A,MATCH(E546+1,C:C,0)):INDEX(A:A,MATCH(E546+1,C:C,0)+10),0))</f>
        <v>43186</v>
      </c>
      <c r="G546" s="13">
        <f>INDEX(C:C,MATCH(F546,C:C,0)+MATCH(1,INDEX(A:A,MATCH(F546+1,C:C,0)):INDEX(A:A,MATCH(F546+1,C:C,0)+10),0))</f>
        <v>43187</v>
      </c>
    </row>
    <row r="547" spans="1:7" x14ac:dyDescent="0.25">
      <c r="A547">
        <v>0</v>
      </c>
      <c r="B547">
        <v>20180324</v>
      </c>
      <c r="C547" s="130">
        <v>43183</v>
      </c>
      <c r="D547" s="13">
        <f>INDEX(C:C,ROW(A546)+MATCH(1,INDEX(A:A,ROW(A547)):INDEX(A:A,ROW(A547)+10),0))</f>
        <v>43185</v>
      </c>
      <c r="E547" s="13">
        <f>INDEX(C:C,MATCH(D547,C:C,0)+MATCH(1,INDEX(A:A,MATCH(D547+1,C:C,0)):INDEX(A:A,MATCH(D547+1,C:C,0)+10),0))</f>
        <v>43186</v>
      </c>
      <c r="F547" s="13">
        <f>INDEX(C:C,MATCH(E547,C:C,0)+MATCH(1,INDEX(A:A,MATCH(E547+1,C:C,0)):INDEX(A:A,MATCH(E547+1,C:C,0)+10),0))</f>
        <v>43187</v>
      </c>
      <c r="G547" s="13">
        <f>INDEX(C:C,MATCH(F547,C:C,0)+MATCH(1,INDEX(A:A,MATCH(F547+1,C:C,0)):INDEX(A:A,MATCH(F547+1,C:C,0)+10),0))</f>
        <v>43193</v>
      </c>
    </row>
    <row r="548" spans="1:7" x14ac:dyDescent="0.25">
      <c r="A548">
        <v>0</v>
      </c>
      <c r="B548">
        <v>20180325</v>
      </c>
      <c r="C548" s="130">
        <v>43184</v>
      </c>
      <c r="D548" s="13">
        <f>INDEX(C:C,ROW(A547)+MATCH(1,INDEX(A:A,ROW(A548)):INDEX(A:A,ROW(A548)+10),0))</f>
        <v>43185</v>
      </c>
      <c r="E548" s="13">
        <f>INDEX(C:C,MATCH(D548,C:C,0)+MATCH(1,INDEX(A:A,MATCH(D548+1,C:C,0)):INDEX(A:A,MATCH(D548+1,C:C,0)+10),0))</f>
        <v>43186</v>
      </c>
      <c r="F548" s="13">
        <f>INDEX(C:C,MATCH(E548,C:C,0)+MATCH(1,INDEX(A:A,MATCH(E548+1,C:C,0)):INDEX(A:A,MATCH(E548+1,C:C,0)+10),0))</f>
        <v>43187</v>
      </c>
      <c r="G548" s="13">
        <f>INDEX(C:C,MATCH(F548,C:C,0)+MATCH(1,INDEX(A:A,MATCH(F548+1,C:C,0)):INDEX(A:A,MATCH(F548+1,C:C,0)+10),0))</f>
        <v>43193</v>
      </c>
    </row>
    <row r="549" spans="1:7" x14ac:dyDescent="0.25">
      <c r="A549">
        <v>1</v>
      </c>
      <c r="B549">
        <v>20180326</v>
      </c>
      <c r="C549" s="130">
        <v>43185</v>
      </c>
      <c r="D549" s="13">
        <f>INDEX(C:C,ROW(A548)+MATCH(1,INDEX(A:A,ROW(A549)):INDEX(A:A,ROW(A549)+10),0))</f>
        <v>43185</v>
      </c>
      <c r="E549" s="13">
        <f>INDEX(C:C,MATCH(D549,C:C,0)+MATCH(1,INDEX(A:A,MATCH(D549+1,C:C,0)):INDEX(A:A,MATCH(D549+1,C:C,0)+10),0))</f>
        <v>43186</v>
      </c>
      <c r="F549" s="13">
        <f>INDEX(C:C,MATCH(E549,C:C,0)+MATCH(1,INDEX(A:A,MATCH(E549+1,C:C,0)):INDEX(A:A,MATCH(E549+1,C:C,0)+10),0))</f>
        <v>43187</v>
      </c>
      <c r="G549" s="13">
        <f>INDEX(C:C,MATCH(F549,C:C,0)+MATCH(1,INDEX(A:A,MATCH(F549+1,C:C,0)):INDEX(A:A,MATCH(F549+1,C:C,0)+10),0))</f>
        <v>43193</v>
      </c>
    </row>
    <row r="550" spans="1:7" x14ac:dyDescent="0.25">
      <c r="A550">
        <v>1</v>
      </c>
      <c r="B550">
        <v>20180327</v>
      </c>
      <c r="C550" s="130">
        <v>43186</v>
      </c>
      <c r="D550" s="13">
        <f>INDEX(C:C,ROW(A549)+MATCH(1,INDEX(A:A,ROW(A550)):INDEX(A:A,ROW(A550)+10),0))</f>
        <v>43186</v>
      </c>
      <c r="E550" s="13">
        <f>INDEX(C:C,MATCH(D550,C:C,0)+MATCH(1,INDEX(A:A,MATCH(D550+1,C:C,0)):INDEX(A:A,MATCH(D550+1,C:C,0)+10),0))</f>
        <v>43187</v>
      </c>
      <c r="F550" s="13">
        <f>INDEX(C:C,MATCH(E550,C:C,0)+MATCH(1,INDEX(A:A,MATCH(E550+1,C:C,0)):INDEX(A:A,MATCH(E550+1,C:C,0)+10),0))</f>
        <v>43193</v>
      </c>
      <c r="G550" s="13">
        <f>INDEX(C:C,MATCH(F550,C:C,0)+MATCH(1,INDEX(A:A,MATCH(F550+1,C:C,0)):INDEX(A:A,MATCH(F550+1,C:C,0)+10),0))</f>
        <v>43194</v>
      </c>
    </row>
    <row r="551" spans="1:7" x14ac:dyDescent="0.25">
      <c r="A551">
        <v>1</v>
      </c>
      <c r="B551">
        <v>20180328</v>
      </c>
      <c r="C551" s="130">
        <v>43187</v>
      </c>
      <c r="D551" s="13">
        <f>INDEX(C:C,ROW(A550)+MATCH(1,INDEX(A:A,ROW(A551)):INDEX(A:A,ROW(A551)+10),0))</f>
        <v>43187</v>
      </c>
      <c r="E551" s="13">
        <f>INDEX(C:C,MATCH(D551,C:C,0)+MATCH(1,INDEX(A:A,MATCH(D551+1,C:C,0)):INDEX(A:A,MATCH(D551+1,C:C,0)+10),0))</f>
        <v>43193</v>
      </c>
      <c r="F551" s="13">
        <f>INDEX(C:C,MATCH(E551,C:C,0)+MATCH(1,INDEX(A:A,MATCH(E551+1,C:C,0)):INDEX(A:A,MATCH(E551+1,C:C,0)+10),0))</f>
        <v>43194</v>
      </c>
      <c r="G551" s="13">
        <f>INDEX(C:C,MATCH(F551,C:C,0)+MATCH(1,INDEX(A:A,MATCH(F551+1,C:C,0)):INDEX(A:A,MATCH(F551+1,C:C,0)+10),0))</f>
        <v>43195</v>
      </c>
    </row>
    <row r="552" spans="1:7" x14ac:dyDescent="0.25">
      <c r="A552">
        <v>0</v>
      </c>
      <c r="B552">
        <v>20180329</v>
      </c>
      <c r="C552" s="130">
        <v>43188</v>
      </c>
      <c r="D552" s="13">
        <f>INDEX(C:C,ROW(A551)+MATCH(1,INDEX(A:A,ROW(A552)):INDEX(A:A,ROW(A552)+10),0))</f>
        <v>43193</v>
      </c>
      <c r="E552" s="13">
        <f>INDEX(C:C,MATCH(D552,C:C,0)+MATCH(1,INDEX(A:A,MATCH(D552+1,C:C,0)):INDEX(A:A,MATCH(D552+1,C:C,0)+10),0))</f>
        <v>43194</v>
      </c>
      <c r="F552" s="13">
        <f>INDEX(C:C,MATCH(E552,C:C,0)+MATCH(1,INDEX(A:A,MATCH(E552+1,C:C,0)):INDEX(A:A,MATCH(E552+1,C:C,0)+10),0))</f>
        <v>43195</v>
      </c>
      <c r="G552" s="13">
        <f>INDEX(C:C,MATCH(F552,C:C,0)+MATCH(1,INDEX(A:A,MATCH(F552+1,C:C,0)):INDEX(A:A,MATCH(F552+1,C:C,0)+10),0))</f>
        <v>43196</v>
      </c>
    </row>
    <row r="553" spans="1:7" x14ac:dyDescent="0.25">
      <c r="A553">
        <v>0</v>
      </c>
      <c r="B553">
        <v>20180330</v>
      </c>
      <c r="C553" s="130">
        <v>43189</v>
      </c>
      <c r="D553" s="13">
        <f>INDEX(C:C,ROW(A552)+MATCH(1,INDEX(A:A,ROW(A553)):INDEX(A:A,ROW(A553)+10),0))</f>
        <v>43193</v>
      </c>
      <c r="E553" s="13">
        <f>INDEX(C:C,MATCH(D553,C:C,0)+MATCH(1,INDEX(A:A,MATCH(D553+1,C:C,0)):INDEX(A:A,MATCH(D553+1,C:C,0)+10),0))</f>
        <v>43194</v>
      </c>
      <c r="F553" s="13">
        <f>INDEX(C:C,MATCH(E553,C:C,0)+MATCH(1,INDEX(A:A,MATCH(E553+1,C:C,0)):INDEX(A:A,MATCH(E553+1,C:C,0)+10),0))</f>
        <v>43195</v>
      </c>
      <c r="G553" s="13">
        <f>INDEX(C:C,MATCH(F553,C:C,0)+MATCH(1,INDEX(A:A,MATCH(F553+1,C:C,0)):INDEX(A:A,MATCH(F553+1,C:C,0)+10),0))</f>
        <v>43196</v>
      </c>
    </row>
    <row r="554" spans="1:7" x14ac:dyDescent="0.25">
      <c r="A554">
        <v>0</v>
      </c>
      <c r="B554">
        <v>20180331</v>
      </c>
      <c r="C554" s="130">
        <v>43190</v>
      </c>
      <c r="D554" s="13">
        <f>INDEX(C:C,ROW(A553)+MATCH(1,INDEX(A:A,ROW(A554)):INDEX(A:A,ROW(A554)+10),0))</f>
        <v>43193</v>
      </c>
      <c r="E554" s="13">
        <f>INDEX(C:C,MATCH(D554,C:C,0)+MATCH(1,INDEX(A:A,MATCH(D554+1,C:C,0)):INDEX(A:A,MATCH(D554+1,C:C,0)+10),0))</f>
        <v>43194</v>
      </c>
      <c r="F554" s="13">
        <f>INDEX(C:C,MATCH(E554,C:C,0)+MATCH(1,INDEX(A:A,MATCH(E554+1,C:C,0)):INDEX(A:A,MATCH(E554+1,C:C,0)+10),0))</f>
        <v>43195</v>
      </c>
      <c r="G554" s="13">
        <f>INDEX(C:C,MATCH(F554,C:C,0)+MATCH(1,INDEX(A:A,MATCH(F554+1,C:C,0)):INDEX(A:A,MATCH(F554+1,C:C,0)+10),0))</f>
        <v>43196</v>
      </c>
    </row>
    <row r="555" spans="1:7" x14ac:dyDescent="0.25">
      <c r="A555">
        <v>0</v>
      </c>
      <c r="B555">
        <v>20180401</v>
      </c>
      <c r="C555" s="130">
        <v>43191</v>
      </c>
      <c r="D555" s="13">
        <f>INDEX(C:C,ROW(A554)+MATCH(1,INDEX(A:A,ROW(A555)):INDEX(A:A,ROW(A555)+10),0))</f>
        <v>43193</v>
      </c>
      <c r="E555" s="13">
        <f>INDEX(C:C,MATCH(D555,C:C,0)+MATCH(1,INDEX(A:A,MATCH(D555+1,C:C,0)):INDEX(A:A,MATCH(D555+1,C:C,0)+10),0))</f>
        <v>43194</v>
      </c>
      <c r="F555" s="13">
        <f>INDEX(C:C,MATCH(E555,C:C,0)+MATCH(1,INDEX(A:A,MATCH(E555+1,C:C,0)):INDEX(A:A,MATCH(E555+1,C:C,0)+10),0))</f>
        <v>43195</v>
      </c>
      <c r="G555" s="13">
        <f>INDEX(C:C,MATCH(F555,C:C,0)+MATCH(1,INDEX(A:A,MATCH(F555+1,C:C,0)):INDEX(A:A,MATCH(F555+1,C:C,0)+10),0))</f>
        <v>43196</v>
      </c>
    </row>
    <row r="556" spans="1:7" x14ac:dyDescent="0.25">
      <c r="A556">
        <v>0</v>
      </c>
      <c r="B556">
        <v>20180402</v>
      </c>
      <c r="C556" s="130">
        <v>43192</v>
      </c>
      <c r="D556" s="13">
        <f>INDEX(C:C,ROW(A555)+MATCH(1,INDEX(A:A,ROW(A556)):INDEX(A:A,ROW(A556)+10),0))</f>
        <v>43193</v>
      </c>
      <c r="E556" s="13">
        <f>INDEX(C:C,MATCH(D556,C:C,0)+MATCH(1,INDEX(A:A,MATCH(D556+1,C:C,0)):INDEX(A:A,MATCH(D556+1,C:C,0)+10),0))</f>
        <v>43194</v>
      </c>
      <c r="F556" s="13">
        <f>INDEX(C:C,MATCH(E556,C:C,0)+MATCH(1,INDEX(A:A,MATCH(E556+1,C:C,0)):INDEX(A:A,MATCH(E556+1,C:C,0)+10),0))</f>
        <v>43195</v>
      </c>
      <c r="G556" s="13">
        <f>INDEX(C:C,MATCH(F556,C:C,0)+MATCH(1,INDEX(A:A,MATCH(F556+1,C:C,0)):INDEX(A:A,MATCH(F556+1,C:C,0)+10),0))</f>
        <v>43196</v>
      </c>
    </row>
    <row r="557" spans="1:7" x14ac:dyDescent="0.25">
      <c r="A557">
        <v>1</v>
      </c>
      <c r="B557">
        <v>20180403</v>
      </c>
      <c r="C557" s="130">
        <v>43193</v>
      </c>
      <c r="D557" s="13">
        <f>INDEX(C:C,ROW(A556)+MATCH(1,INDEX(A:A,ROW(A557)):INDEX(A:A,ROW(A557)+10),0))</f>
        <v>43193</v>
      </c>
      <c r="E557" s="13">
        <f>INDEX(C:C,MATCH(D557,C:C,0)+MATCH(1,INDEX(A:A,MATCH(D557+1,C:C,0)):INDEX(A:A,MATCH(D557+1,C:C,0)+10),0))</f>
        <v>43194</v>
      </c>
      <c r="F557" s="13">
        <f>INDEX(C:C,MATCH(E557,C:C,0)+MATCH(1,INDEX(A:A,MATCH(E557+1,C:C,0)):INDEX(A:A,MATCH(E557+1,C:C,0)+10),0))</f>
        <v>43195</v>
      </c>
      <c r="G557" s="13">
        <f>INDEX(C:C,MATCH(F557,C:C,0)+MATCH(1,INDEX(A:A,MATCH(F557+1,C:C,0)):INDEX(A:A,MATCH(F557+1,C:C,0)+10),0))</f>
        <v>43196</v>
      </c>
    </row>
    <row r="558" spans="1:7" x14ac:dyDescent="0.25">
      <c r="A558">
        <v>1</v>
      </c>
      <c r="B558">
        <v>20180404</v>
      </c>
      <c r="C558" s="130">
        <v>43194</v>
      </c>
      <c r="D558" s="13">
        <f>INDEX(C:C,ROW(A557)+MATCH(1,INDEX(A:A,ROW(A558)):INDEX(A:A,ROW(A558)+10),0))</f>
        <v>43194</v>
      </c>
      <c r="E558" s="13">
        <f>INDEX(C:C,MATCH(D558,C:C,0)+MATCH(1,INDEX(A:A,MATCH(D558+1,C:C,0)):INDEX(A:A,MATCH(D558+1,C:C,0)+10),0))</f>
        <v>43195</v>
      </c>
      <c r="F558" s="13">
        <f>INDEX(C:C,MATCH(E558,C:C,0)+MATCH(1,INDEX(A:A,MATCH(E558+1,C:C,0)):INDEX(A:A,MATCH(E558+1,C:C,0)+10),0))</f>
        <v>43196</v>
      </c>
      <c r="G558" s="13">
        <f>INDEX(C:C,MATCH(F558,C:C,0)+MATCH(1,INDEX(A:A,MATCH(F558+1,C:C,0)):INDEX(A:A,MATCH(F558+1,C:C,0)+10),0))</f>
        <v>43199</v>
      </c>
    </row>
    <row r="559" spans="1:7" x14ac:dyDescent="0.25">
      <c r="A559">
        <v>1</v>
      </c>
      <c r="B559">
        <v>20180405</v>
      </c>
      <c r="C559" s="130">
        <v>43195</v>
      </c>
      <c r="D559" s="13">
        <f>INDEX(C:C,ROW(A558)+MATCH(1,INDEX(A:A,ROW(A559)):INDEX(A:A,ROW(A559)+10),0))</f>
        <v>43195</v>
      </c>
      <c r="E559" s="13">
        <f>INDEX(C:C,MATCH(D559,C:C,0)+MATCH(1,INDEX(A:A,MATCH(D559+1,C:C,0)):INDEX(A:A,MATCH(D559+1,C:C,0)+10),0))</f>
        <v>43196</v>
      </c>
      <c r="F559" s="13">
        <f>INDEX(C:C,MATCH(E559,C:C,0)+MATCH(1,INDEX(A:A,MATCH(E559+1,C:C,0)):INDEX(A:A,MATCH(E559+1,C:C,0)+10),0))</f>
        <v>43199</v>
      </c>
      <c r="G559" s="13">
        <f>INDEX(C:C,MATCH(F559,C:C,0)+MATCH(1,INDEX(A:A,MATCH(F559+1,C:C,0)):INDEX(A:A,MATCH(F559+1,C:C,0)+10),0))</f>
        <v>43200</v>
      </c>
    </row>
    <row r="560" spans="1:7" x14ac:dyDescent="0.25">
      <c r="A560">
        <v>1</v>
      </c>
      <c r="B560">
        <v>20180406</v>
      </c>
      <c r="C560" s="130">
        <v>43196</v>
      </c>
      <c r="D560" s="13">
        <f>INDEX(C:C,ROW(A559)+MATCH(1,INDEX(A:A,ROW(A560)):INDEX(A:A,ROW(A560)+10),0))</f>
        <v>43196</v>
      </c>
      <c r="E560" s="13">
        <f>INDEX(C:C,MATCH(D560,C:C,0)+MATCH(1,INDEX(A:A,MATCH(D560+1,C:C,0)):INDEX(A:A,MATCH(D560+1,C:C,0)+10),0))</f>
        <v>43199</v>
      </c>
      <c r="F560" s="13">
        <f>INDEX(C:C,MATCH(E560,C:C,0)+MATCH(1,INDEX(A:A,MATCH(E560+1,C:C,0)):INDEX(A:A,MATCH(E560+1,C:C,0)+10),0))</f>
        <v>43200</v>
      </c>
      <c r="G560" s="13">
        <f>INDEX(C:C,MATCH(F560,C:C,0)+MATCH(1,INDEX(A:A,MATCH(F560+1,C:C,0)):INDEX(A:A,MATCH(F560+1,C:C,0)+10),0))</f>
        <v>43201</v>
      </c>
    </row>
    <row r="561" spans="1:7" x14ac:dyDescent="0.25">
      <c r="A561">
        <v>0</v>
      </c>
      <c r="B561">
        <v>20180407</v>
      </c>
      <c r="C561" s="130">
        <v>43197</v>
      </c>
      <c r="D561" s="13">
        <f>INDEX(C:C,ROW(A560)+MATCH(1,INDEX(A:A,ROW(A561)):INDEX(A:A,ROW(A561)+10),0))</f>
        <v>43199</v>
      </c>
      <c r="E561" s="13">
        <f>INDEX(C:C,MATCH(D561,C:C,0)+MATCH(1,INDEX(A:A,MATCH(D561+1,C:C,0)):INDEX(A:A,MATCH(D561+1,C:C,0)+10),0))</f>
        <v>43200</v>
      </c>
      <c r="F561" s="13">
        <f>INDEX(C:C,MATCH(E561,C:C,0)+MATCH(1,INDEX(A:A,MATCH(E561+1,C:C,0)):INDEX(A:A,MATCH(E561+1,C:C,0)+10),0))</f>
        <v>43201</v>
      </c>
      <c r="G561" s="13">
        <f>INDEX(C:C,MATCH(F561,C:C,0)+MATCH(1,INDEX(A:A,MATCH(F561+1,C:C,0)):INDEX(A:A,MATCH(F561+1,C:C,0)+10),0))</f>
        <v>43202</v>
      </c>
    </row>
    <row r="562" spans="1:7" x14ac:dyDescent="0.25">
      <c r="A562">
        <v>0</v>
      </c>
      <c r="B562">
        <v>20180408</v>
      </c>
      <c r="C562" s="130">
        <v>43198</v>
      </c>
      <c r="D562" s="13">
        <f>INDEX(C:C,ROW(A561)+MATCH(1,INDEX(A:A,ROW(A562)):INDEX(A:A,ROW(A562)+10),0))</f>
        <v>43199</v>
      </c>
      <c r="E562" s="13">
        <f>INDEX(C:C,MATCH(D562,C:C,0)+MATCH(1,INDEX(A:A,MATCH(D562+1,C:C,0)):INDEX(A:A,MATCH(D562+1,C:C,0)+10),0))</f>
        <v>43200</v>
      </c>
      <c r="F562" s="13">
        <f>INDEX(C:C,MATCH(E562,C:C,0)+MATCH(1,INDEX(A:A,MATCH(E562+1,C:C,0)):INDEX(A:A,MATCH(E562+1,C:C,0)+10),0))</f>
        <v>43201</v>
      </c>
      <c r="G562" s="13">
        <f>INDEX(C:C,MATCH(F562,C:C,0)+MATCH(1,INDEX(A:A,MATCH(F562+1,C:C,0)):INDEX(A:A,MATCH(F562+1,C:C,0)+10),0))</f>
        <v>43202</v>
      </c>
    </row>
    <row r="563" spans="1:7" x14ac:dyDescent="0.25">
      <c r="A563">
        <v>1</v>
      </c>
      <c r="B563">
        <v>20180409</v>
      </c>
      <c r="C563" s="130">
        <v>43199</v>
      </c>
      <c r="D563" s="13">
        <f>INDEX(C:C,ROW(A562)+MATCH(1,INDEX(A:A,ROW(A563)):INDEX(A:A,ROW(A563)+10),0))</f>
        <v>43199</v>
      </c>
      <c r="E563" s="13">
        <f>INDEX(C:C,MATCH(D563,C:C,0)+MATCH(1,INDEX(A:A,MATCH(D563+1,C:C,0)):INDEX(A:A,MATCH(D563+1,C:C,0)+10),0))</f>
        <v>43200</v>
      </c>
      <c r="F563" s="13">
        <f>INDEX(C:C,MATCH(E563,C:C,0)+MATCH(1,INDEX(A:A,MATCH(E563+1,C:C,0)):INDEX(A:A,MATCH(E563+1,C:C,0)+10),0))</f>
        <v>43201</v>
      </c>
      <c r="G563" s="13">
        <f>INDEX(C:C,MATCH(F563,C:C,0)+MATCH(1,INDEX(A:A,MATCH(F563+1,C:C,0)):INDEX(A:A,MATCH(F563+1,C:C,0)+10),0))</f>
        <v>43202</v>
      </c>
    </row>
    <row r="564" spans="1:7" x14ac:dyDescent="0.25">
      <c r="A564">
        <v>1</v>
      </c>
      <c r="B564">
        <v>20180410</v>
      </c>
      <c r="C564" s="130">
        <v>43200</v>
      </c>
      <c r="D564" s="13">
        <f>INDEX(C:C,ROW(A563)+MATCH(1,INDEX(A:A,ROW(A564)):INDEX(A:A,ROW(A564)+10),0))</f>
        <v>43200</v>
      </c>
      <c r="E564" s="13">
        <f>INDEX(C:C,MATCH(D564,C:C,0)+MATCH(1,INDEX(A:A,MATCH(D564+1,C:C,0)):INDEX(A:A,MATCH(D564+1,C:C,0)+10),0))</f>
        <v>43201</v>
      </c>
      <c r="F564" s="13">
        <f>INDEX(C:C,MATCH(E564,C:C,0)+MATCH(1,INDEX(A:A,MATCH(E564+1,C:C,0)):INDEX(A:A,MATCH(E564+1,C:C,0)+10),0))</f>
        <v>43202</v>
      </c>
      <c r="G564" s="13">
        <f>INDEX(C:C,MATCH(F564,C:C,0)+MATCH(1,INDEX(A:A,MATCH(F564+1,C:C,0)):INDEX(A:A,MATCH(F564+1,C:C,0)+10),0))</f>
        <v>43203</v>
      </c>
    </row>
    <row r="565" spans="1:7" x14ac:dyDescent="0.25">
      <c r="A565">
        <v>1</v>
      </c>
      <c r="B565">
        <v>20180411</v>
      </c>
      <c r="C565" s="130">
        <v>43201</v>
      </c>
      <c r="D565" s="13">
        <f>INDEX(C:C,ROW(A564)+MATCH(1,INDEX(A:A,ROW(A565)):INDEX(A:A,ROW(A565)+10),0))</f>
        <v>43201</v>
      </c>
      <c r="E565" s="13">
        <f>INDEX(C:C,MATCH(D565,C:C,0)+MATCH(1,INDEX(A:A,MATCH(D565+1,C:C,0)):INDEX(A:A,MATCH(D565+1,C:C,0)+10),0))</f>
        <v>43202</v>
      </c>
      <c r="F565" s="13">
        <f>INDEX(C:C,MATCH(E565,C:C,0)+MATCH(1,INDEX(A:A,MATCH(E565+1,C:C,0)):INDEX(A:A,MATCH(E565+1,C:C,0)+10),0))</f>
        <v>43203</v>
      </c>
      <c r="G565" s="13">
        <f>INDEX(C:C,MATCH(F565,C:C,0)+MATCH(1,INDEX(A:A,MATCH(F565+1,C:C,0)):INDEX(A:A,MATCH(F565+1,C:C,0)+10),0))</f>
        <v>43206</v>
      </c>
    </row>
    <row r="566" spans="1:7" x14ac:dyDescent="0.25">
      <c r="A566">
        <v>1</v>
      </c>
      <c r="B566">
        <v>20180412</v>
      </c>
      <c r="C566" s="130">
        <v>43202</v>
      </c>
      <c r="D566" s="13">
        <f>INDEX(C:C,ROW(A565)+MATCH(1,INDEX(A:A,ROW(A566)):INDEX(A:A,ROW(A566)+10),0))</f>
        <v>43202</v>
      </c>
      <c r="E566" s="13">
        <f>INDEX(C:C,MATCH(D566,C:C,0)+MATCH(1,INDEX(A:A,MATCH(D566+1,C:C,0)):INDEX(A:A,MATCH(D566+1,C:C,0)+10),0))</f>
        <v>43203</v>
      </c>
      <c r="F566" s="13">
        <f>INDEX(C:C,MATCH(E566,C:C,0)+MATCH(1,INDEX(A:A,MATCH(E566+1,C:C,0)):INDEX(A:A,MATCH(E566+1,C:C,0)+10),0))</f>
        <v>43206</v>
      </c>
      <c r="G566" s="13">
        <f>INDEX(C:C,MATCH(F566,C:C,0)+MATCH(1,INDEX(A:A,MATCH(F566+1,C:C,0)):INDEX(A:A,MATCH(F566+1,C:C,0)+10),0))</f>
        <v>43207</v>
      </c>
    </row>
    <row r="567" spans="1:7" x14ac:dyDescent="0.25">
      <c r="A567">
        <v>1</v>
      </c>
      <c r="B567">
        <v>20180413</v>
      </c>
      <c r="C567" s="130">
        <v>43203</v>
      </c>
      <c r="D567" s="13">
        <f>INDEX(C:C,ROW(A566)+MATCH(1,INDEX(A:A,ROW(A567)):INDEX(A:A,ROW(A567)+10),0))</f>
        <v>43203</v>
      </c>
      <c r="E567" s="13">
        <f>INDEX(C:C,MATCH(D567,C:C,0)+MATCH(1,INDEX(A:A,MATCH(D567+1,C:C,0)):INDEX(A:A,MATCH(D567+1,C:C,0)+10),0))</f>
        <v>43206</v>
      </c>
      <c r="F567" s="13">
        <f>INDEX(C:C,MATCH(E567,C:C,0)+MATCH(1,INDEX(A:A,MATCH(E567+1,C:C,0)):INDEX(A:A,MATCH(E567+1,C:C,0)+10),0))</f>
        <v>43207</v>
      </c>
      <c r="G567" s="13">
        <f>INDEX(C:C,MATCH(F567,C:C,0)+MATCH(1,INDEX(A:A,MATCH(F567+1,C:C,0)):INDEX(A:A,MATCH(F567+1,C:C,0)+10),0))</f>
        <v>43208</v>
      </c>
    </row>
    <row r="568" spans="1:7" x14ac:dyDescent="0.25">
      <c r="A568">
        <v>0</v>
      </c>
      <c r="B568">
        <v>20180414</v>
      </c>
      <c r="C568" s="130">
        <v>43204</v>
      </c>
      <c r="D568" s="13">
        <f>INDEX(C:C,ROW(A567)+MATCH(1,INDEX(A:A,ROW(A568)):INDEX(A:A,ROW(A568)+10),0))</f>
        <v>43206</v>
      </c>
      <c r="E568" s="13">
        <f>INDEX(C:C,MATCH(D568,C:C,0)+MATCH(1,INDEX(A:A,MATCH(D568+1,C:C,0)):INDEX(A:A,MATCH(D568+1,C:C,0)+10),0))</f>
        <v>43207</v>
      </c>
      <c r="F568" s="13">
        <f>INDEX(C:C,MATCH(E568,C:C,0)+MATCH(1,INDEX(A:A,MATCH(E568+1,C:C,0)):INDEX(A:A,MATCH(E568+1,C:C,0)+10),0))</f>
        <v>43208</v>
      </c>
      <c r="G568" s="13">
        <f>INDEX(C:C,MATCH(F568,C:C,0)+MATCH(1,INDEX(A:A,MATCH(F568+1,C:C,0)):INDEX(A:A,MATCH(F568+1,C:C,0)+10),0))</f>
        <v>43209</v>
      </c>
    </row>
    <row r="569" spans="1:7" x14ac:dyDescent="0.25">
      <c r="A569">
        <v>0</v>
      </c>
      <c r="B569">
        <v>20180415</v>
      </c>
      <c r="C569" s="130">
        <v>43205</v>
      </c>
      <c r="D569" s="13">
        <f>INDEX(C:C,ROW(A568)+MATCH(1,INDEX(A:A,ROW(A569)):INDEX(A:A,ROW(A569)+10),0))</f>
        <v>43206</v>
      </c>
      <c r="E569" s="13">
        <f>INDEX(C:C,MATCH(D569,C:C,0)+MATCH(1,INDEX(A:A,MATCH(D569+1,C:C,0)):INDEX(A:A,MATCH(D569+1,C:C,0)+10),0))</f>
        <v>43207</v>
      </c>
      <c r="F569" s="13">
        <f>INDEX(C:C,MATCH(E569,C:C,0)+MATCH(1,INDEX(A:A,MATCH(E569+1,C:C,0)):INDEX(A:A,MATCH(E569+1,C:C,0)+10),0))</f>
        <v>43208</v>
      </c>
      <c r="G569" s="13">
        <f>INDEX(C:C,MATCH(F569,C:C,0)+MATCH(1,INDEX(A:A,MATCH(F569+1,C:C,0)):INDEX(A:A,MATCH(F569+1,C:C,0)+10),0))</f>
        <v>43209</v>
      </c>
    </row>
    <row r="570" spans="1:7" x14ac:dyDescent="0.25">
      <c r="A570">
        <v>1</v>
      </c>
      <c r="B570">
        <v>20180416</v>
      </c>
      <c r="C570" s="130">
        <v>43206</v>
      </c>
      <c r="D570" s="13">
        <f>INDEX(C:C,ROW(A569)+MATCH(1,INDEX(A:A,ROW(A570)):INDEX(A:A,ROW(A570)+10),0))</f>
        <v>43206</v>
      </c>
      <c r="E570" s="13">
        <f>INDEX(C:C,MATCH(D570,C:C,0)+MATCH(1,INDEX(A:A,MATCH(D570+1,C:C,0)):INDEX(A:A,MATCH(D570+1,C:C,0)+10),0))</f>
        <v>43207</v>
      </c>
      <c r="F570" s="13">
        <f>INDEX(C:C,MATCH(E570,C:C,0)+MATCH(1,INDEX(A:A,MATCH(E570+1,C:C,0)):INDEX(A:A,MATCH(E570+1,C:C,0)+10),0))</f>
        <v>43208</v>
      </c>
      <c r="G570" s="13">
        <f>INDEX(C:C,MATCH(F570,C:C,0)+MATCH(1,INDEX(A:A,MATCH(F570+1,C:C,0)):INDEX(A:A,MATCH(F570+1,C:C,0)+10),0))</f>
        <v>43209</v>
      </c>
    </row>
    <row r="571" spans="1:7" x14ac:dyDescent="0.25">
      <c r="A571">
        <v>1</v>
      </c>
      <c r="B571">
        <v>20180417</v>
      </c>
      <c r="C571" s="130">
        <v>43207</v>
      </c>
      <c r="D571" s="13">
        <f>INDEX(C:C,ROW(A570)+MATCH(1,INDEX(A:A,ROW(A571)):INDEX(A:A,ROW(A571)+10),0))</f>
        <v>43207</v>
      </c>
      <c r="E571" s="13">
        <f>INDEX(C:C,MATCH(D571,C:C,0)+MATCH(1,INDEX(A:A,MATCH(D571+1,C:C,0)):INDEX(A:A,MATCH(D571+1,C:C,0)+10),0))</f>
        <v>43208</v>
      </c>
      <c r="F571" s="13">
        <f>INDEX(C:C,MATCH(E571,C:C,0)+MATCH(1,INDEX(A:A,MATCH(E571+1,C:C,0)):INDEX(A:A,MATCH(E571+1,C:C,0)+10),0))</f>
        <v>43209</v>
      </c>
      <c r="G571" s="13">
        <f>INDEX(C:C,MATCH(F571,C:C,0)+MATCH(1,INDEX(A:A,MATCH(F571+1,C:C,0)):INDEX(A:A,MATCH(F571+1,C:C,0)+10),0))</f>
        <v>43210</v>
      </c>
    </row>
    <row r="572" spans="1:7" x14ac:dyDescent="0.25">
      <c r="A572">
        <v>1</v>
      </c>
      <c r="B572">
        <v>20180418</v>
      </c>
      <c r="C572" s="130">
        <v>43208</v>
      </c>
      <c r="D572" s="13">
        <f>INDEX(C:C,ROW(A571)+MATCH(1,INDEX(A:A,ROW(A572)):INDEX(A:A,ROW(A572)+10),0))</f>
        <v>43208</v>
      </c>
      <c r="E572" s="13">
        <f>INDEX(C:C,MATCH(D572,C:C,0)+MATCH(1,INDEX(A:A,MATCH(D572+1,C:C,0)):INDEX(A:A,MATCH(D572+1,C:C,0)+10),0))</f>
        <v>43209</v>
      </c>
      <c r="F572" s="13">
        <f>INDEX(C:C,MATCH(E572,C:C,0)+MATCH(1,INDEX(A:A,MATCH(E572+1,C:C,0)):INDEX(A:A,MATCH(E572+1,C:C,0)+10),0))</f>
        <v>43210</v>
      </c>
      <c r="G572" s="13">
        <f>INDEX(C:C,MATCH(F572,C:C,0)+MATCH(1,INDEX(A:A,MATCH(F572+1,C:C,0)):INDEX(A:A,MATCH(F572+1,C:C,0)+10),0))</f>
        <v>43213</v>
      </c>
    </row>
    <row r="573" spans="1:7" x14ac:dyDescent="0.25">
      <c r="A573">
        <v>1</v>
      </c>
      <c r="B573">
        <v>20180419</v>
      </c>
      <c r="C573" s="130">
        <v>43209</v>
      </c>
      <c r="D573" s="13">
        <f>INDEX(C:C,ROW(A572)+MATCH(1,INDEX(A:A,ROW(A573)):INDEX(A:A,ROW(A573)+10),0))</f>
        <v>43209</v>
      </c>
      <c r="E573" s="13">
        <f>INDEX(C:C,MATCH(D573,C:C,0)+MATCH(1,INDEX(A:A,MATCH(D573+1,C:C,0)):INDEX(A:A,MATCH(D573+1,C:C,0)+10),0))</f>
        <v>43210</v>
      </c>
      <c r="F573" s="13">
        <f>INDEX(C:C,MATCH(E573,C:C,0)+MATCH(1,INDEX(A:A,MATCH(E573+1,C:C,0)):INDEX(A:A,MATCH(E573+1,C:C,0)+10),0))</f>
        <v>43213</v>
      </c>
      <c r="G573" s="13">
        <f>INDEX(C:C,MATCH(F573,C:C,0)+MATCH(1,INDEX(A:A,MATCH(F573+1,C:C,0)):INDEX(A:A,MATCH(F573+1,C:C,0)+10),0))</f>
        <v>43214</v>
      </c>
    </row>
    <row r="574" spans="1:7" x14ac:dyDescent="0.25">
      <c r="A574">
        <v>1</v>
      </c>
      <c r="B574">
        <v>20180420</v>
      </c>
      <c r="C574" s="130">
        <v>43210</v>
      </c>
      <c r="D574" s="13">
        <f>INDEX(C:C,ROW(A573)+MATCH(1,INDEX(A:A,ROW(A574)):INDEX(A:A,ROW(A574)+10),0))</f>
        <v>43210</v>
      </c>
      <c r="E574" s="13">
        <f>INDEX(C:C,MATCH(D574,C:C,0)+MATCH(1,INDEX(A:A,MATCH(D574+1,C:C,0)):INDEX(A:A,MATCH(D574+1,C:C,0)+10),0))</f>
        <v>43213</v>
      </c>
      <c r="F574" s="13">
        <f>INDEX(C:C,MATCH(E574,C:C,0)+MATCH(1,INDEX(A:A,MATCH(E574+1,C:C,0)):INDEX(A:A,MATCH(E574+1,C:C,0)+10),0))</f>
        <v>43214</v>
      </c>
      <c r="G574" s="13">
        <f>INDEX(C:C,MATCH(F574,C:C,0)+MATCH(1,INDEX(A:A,MATCH(F574+1,C:C,0)):INDEX(A:A,MATCH(F574+1,C:C,0)+10),0))</f>
        <v>43215</v>
      </c>
    </row>
    <row r="575" spans="1:7" x14ac:dyDescent="0.25">
      <c r="A575">
        <v>0</v>
      </c>
      <c r="B575">
        <v>20180421</v>
      </c>
      <c r="C575" s="130">
        <v>43211</v>
      </c>
      <c r="D575" s="13">
        <f>INDEX(C:C,ROW(A574)+MATCH(1,INDEX(A:A,ROW(A575)):INDEX(A:A,ROW(A575)+10),0))</f>
        <v>43213</v>
      </c>
      <c r="E575" s="13">
        <f>INDEX(C:C,MATCH(D575,C:C,0)+MATCH(1,INDEX(A:A,MATCH(D575+1,C:C,0)):INDEX(A:A,MATCH(D575+1,C:C,0)+10),0))</f>
        <v>43214</v>
      </c>
      <c r="F575" s="13">
        <f>INDEX(C:C,MATCH(E575,C:C,0)+MATCH(1,INDEX(A:A,MATCH(E575+1,C:C,0)):INDEX(A:A,MATCH(E575+1,C:C,0)+10),0))</f>
        <v>43215</v>
      </c>
      <c r="G575" s="13">
        <f>INDEX(C:C,MATCH(F575,C:C,0)+MATCH(1,INDEX(A:A,MATCH(F575+1,C:C,0)):INDEX(A:A,MATCH(F575+1,C:C,0)+10),0))</f>
        <v>43216</v>
      </c>
    </row>
    <row r="576" spans="1:7" x14ac:dyDescent="0.25">
      <c r="A576">
        <v>0</v>
      </c>
      <c r="B576">
        <v>20180422</v>
      </c>
      <c r="C576" s="130">
        <v>43212</v>
      </c>
      <c r="D576" s="13">
        <f>INDEX(C:C,ROW(A575)+MATCH(1,INDEX(A:A,ROW(A576)):INDEX(A:A,ROW(A576)+10),0))</f>
        <v>43213</v>
      </c>
      <c r="E576" s="13">
        <f>INDEX(C:C,MATCH(D576,C:C,0)+MATCH(1,INDEX(A:A,MATCH(D576+1,C:C,0)):INDEX(A:A,MATCH(D576+1,C:C,0)+10),0))</f>
        <v>43214</v>
      </c>
      <c r="F576" s="13">
        <f>INDEX(C:C,MATCH(E576,C:C,0)+MATCH(1,INDEX(A:A,MATCH(E576+1,C:C,0)):INDEX(A:A,MATCH(E576+1,C:C,0)+10),0))</f>
        <v>43215</v>
      </c>
      <c r="G576" s="13">
        <f>INDEX(C:C,MATCH(F576,C:C,0)+MATCH(1,INDEX(A:A,MATCH(F576+1,C:C,0)):INDEX(A:A,MATCH(F576+1,C:C,0)+10),0))</f>
        <v>43216</v>
      </c>
    </row>
    <row r="577" spans="1:7" x14ac:dyDescent="0.25">
      <c r="A577">
        <v>1</v>
      </c>
      <c r="B577">
        <v>20180423</v>
      </c>
      <c r="C577" s="130">
        <v>43213</v>
      </c>
      <c r="D577" s="13">
        <f>INDEX(C:C,ROW(A576)+MATCH(1,INDEX(A:A,ROW(A577)):INDEX(A:A,ROW(A577)+10),0))</f>
        <v>43213</v>
      </c>
      <c r="E577" s="13">
        <f>INDEX(C:C,MATCH(D577,C:C,0)+MATCH(1,INDEX(A:A,MATCH(D577+1,C:C,0)):INDEX(A:A,MATCH(D577+1,C:C,0)+10),0))</f>
        <v>43214</v>
      </c>
      <c r="F577" s="13">
        <f>INDEX(C:C,MATCH(E577,C:C,0)+MATCH(1,INDEX(A:A,MATCH(E577+1,C:C,0)):INDEX(A:A,MATCH(E577+1,C:C,0)+10),0))</f>
        <v>43215</v>
      </c>
      <c r="G577" s="13">
        <f>INDEX(C:C,MATCH(F577,C:C,0)+MATCH(1,INDEX(A:A,MATCH(F577+1,C:C,0)):INDEX(A:A,MATCH(F577+1,C:C,0)+10),0))</f>
        <v>43216</v>
      </c>
    </row>
    <row r="578" spans="1:7" x14ac:dyDescent="0.25">
      <c r="A578">
        <v>1</v>
      </c>
      <c r="B578">
        <v>20180424</v>
      </c>
      <c r="C578" s="130">
        <v>43214</v>
      </c>
      <c r="D578" s="13">
        <f>INDEX(C:C,ROW(A577)+MATCH(1,INDEX(A:A,ROW(A578)):INDEX(A:A,ROW(A578)+10),0))</f>
        <v>43214</v>
      </c>
      <c r="E578" s="13">
        <f>INDEX(C:C,MATCH(D578,C:C,0)+MATCH(1,INDEX(A:A,MATCH(D578+1,C:C,0)):INDEX(A:A,MATCH(D578+1,C:C,0)+10),0))</f>
        <v>43215</v>
      </c>
      <c r="F578" s="13">
        <f>INDEX(C:C,MATCH(E578,C:C,0)+MATCH(1,INDEX(A:A,MATCH(E578+1,C:C,0)):INDEX(A:A,MATCH(E578+1,C:C,0)+10),0))</f>
        <v>43216</v>
      </c>
      <c r="G578" s="13">
        <f>INDEX(C:C,MATCH(F578,C:C,0)+MATCH(1,INDEX(A:A,MATCH(F578+1,C:C,0)):INDEX(A:A,MATCH(F578+1,C:C,0)+10),0))</f>
        <v>43217</v>
      </c>
    </row>
    <row r="579" spans="1:7" x14ac:dyDescent="0.25">
      <c r="A579">
        <v>1</v>
      </c>
      <c r="B579">
        <v>20180425</v>
      </c>
      <c r="C579" s="130">
        <v>43215</v>
      </c>
      <c r="D579" s="13">
        <f>INDEX(C:C,ROW(A578)+MATCH(1,INDEX(A:A,ROW(A579)):INDEX(A:A,ROW(A579)+10),0))</f>
        <v>43215</v>
      </c>
      <c r="E579" s="13">
        <f>INDEX(C:C,MATCH(D579,C:C,0)+MATCH(1,INDEX(A:A,MATCH(D579+1,C:C,0)):INDEX(A:A,MATCH(D579+1,C:C,0)+10),0))</f>
        <v>43216</v>
      </c>
      <c r="F579" s="13">
        <f>INDEX(C:C,MATCH(E579,C:C,0)+MATCH(1,INDEX(A:A,MATCH(E579+1,C:C,0)):INDEX(A:A,MATCH(E579+1,C:C,0)+10),0))</f>
        <v>43217</v>
      </c>
      <c r="G579" s="13">
        <f>INDEX(C:C,MATCH(F579,C:C,0)+MATCH(1,INDEX(A:A,MATCH(F579+1,C:C,0)):INDEX(A:A,MATCH(F579+1,C:C,0)+10),0))</f>
        <v>43220</v>
      </c>
    </row>
    <row r="580" spans="1:7" x14ac:dyDescent="0.25">
      <c r="A580">
        <v>1</v>
      </c>
      <c r="B580">
        <v>20180426</v>
      </c>
      <c r="C580" s="130">
        <v>43216</v>
      </c>
      <c r="D580" s="13">
        <f>INDEX(C:C,ROW(A579)+MATCH(1,INDEX(A:A,ROW(A580)):INDEX(A:A,ROW(A580)+10),0))</f>
        <v>43216</v>
      </c>
      <c r="E580" s="13">
        <f>INDEX(C:C,MATCH(D580,C:C,0)+MATCH(1,INDEX(A:A,MATCH(D580+1,C:C,0)):INDEX(A:A,MATCH(D580+1,C:C,0)+10),0))</f>
        <v>43217</v>
      </c>
      <c r="F580" s="13">
        <f>INDEX(C:C,MATCH(E580,C:C,0)+MATCH(1,INDEX(A:A,MATCH(E580+1,C:C,0)):INDEX(A:A,MATCH(E580+1,C:C,0)+10),0))</f>
        <v>43220</v>
      </c>
      <c r="G580" s="13">
        <f>INDEX(C:C,MATCH(F580,C:C,0)+MATCH(1,INDEX(A:A,MATCH(F580+1,C:C,0)):INDEX(A:A,MATCH(F580+1,C:C,0)+10),0))</f>
        <v>43222</v>
      </c>
    </row>
    <row r="581" spans="1:7" x14ac:dyDescent="0.25">
      <c r="A581">
        <v>1</v>
      </c>
      <c r="B581">
        <v>20180427</v>
      </c>
      <c r="C581" s="130">
        <v>43217</v>
      </c>
      <c r="D581" s="13">
        <f>INDEX(C:C,ROW(A580)+MATCH(1,INDEX(A:A,ROW(A581)):INDEX(A:A,ROW(A581)+10),0))</f>
        <v>43217</v>
      </c>
      <c r="E581" s="13">
        <f>INDEX(C:C,MATCH(D581,C:C,0)+MATCH(1,INDEX(A:A,MATCH(D581+1,C:C,0)):INDEX(A:A,MATCH(D581+1,C:C,0)+10),0))</f>
        <v>43220</v>
      </c>
      <c r="F581" s="13">
        <f>INDEX(C:C,MATCH(E581,C:C,0)+MATCH(1,INDEX(A:A,MATCH(E581+1,C:C,0)):INDEX(A:A,MATCH(E581+1,C:C,0)+10),0))</f>
        <v>43222</v>
      </c>
      <c r="G581" s="13">
        <f>INDEX(C:C,MATCH(F581,C:C,0)+MATCH(1,INDEX(A:A,MATCH(F581+1,C:C,0)):INDEX(A:A,MATCH(F581+1,C:C,0)+10),0))</f>
        <v>43223</v>
      </c>
    </row>
    <row r="582" spans="1:7" x14ac:dyDescent="0.25">
      <c r="A582">
        <v>0</v>
      </c>
      <c r="B582">
        <v>20180428</v>
      </c>
      <c r="C582" s="130">
        <v>43218</v>
      </c>
      <c r="D582" s="13">
        <f>INDEX(C:C,ROW(A581)+MATCH(1,INDEX(A:A,ROW(A582)):INDEX(A:A,ROW(A582)+10),0))</f>
        <v>43220</v>
      </c>
      <c r="E582" s="13">
        <f>INDEX(C:C,MATCH(D582,C:C,0)+MATCH(1,INDEX(A:A,MATCH(D582+1,C:C,0)):INDEX(A:A,MATCH(D582+1,C:C,0)+10),0))</f>
        <v>43222</v>
      </c>
      <c r="F582" s="13">
        <f>INDEX(C:C,MATCH(E582,C:C,0)+MATCH(1,INDEX(A:A,MATCH(E582+1,C:C,0)):INDEX(A:A,MATCH(E582+1,C:C,0)+10),0))</f>
        <v>43223</v>
      </c>
      <c r="G582" s="13">
        <f>INDEX(C:C,MATCH(F582,C:C,0)+MATCH(1,INDEX(A:A,MATCH(F582+1,C:C,0)):INDEX(A:A,MATCH(F582+1,C:C,0)+10),0))</f>
        <v>43224</v>
      </c>
    </row>
    <row r="583" spans="1:7" x14ac:dyDescent="0.25">
      <c r="A583">
        <v>0</v>
      </c>
      <c r="B583">
        <v>20180429</v>
      </c>
      <c r="C583" s="130">
        <v>43219</v>
      </c>
      <c r="D583" s="13">
        <f>INDEX(C:C,ROW(A582)+MATCH(1,INDEX(A:A,ROW(A583)):INDEX(A:A,ROW(A583)+10),0))</f>
        <v>43220</v>
      </c>
      <c r="E583" s="13">
        <f>INDEX(C:C,MATCH(D583,C:C,0)+MATCH(1,INDEX(A:A,MATCH(D583+1,C:C,0)):INDEX(A:A,MATCH(D583+1,C:C,0)+10),0))</f>
        <v>43222</v>
      </c>
      <c r="F583" s="13">
        <f>INDEX(C:C,MATCH(E583,C:C,0)+MATCH(1,INDEX(A:A,MATCH(E583+1,C:C,0)):INDEX(A:A,MATCH(E583+1,C:C,0)+10),0))</f>
        <v>43223</v>
      </c>
      <c r="G583" s="13">
        <f>INDEX(C:C,MATCH(F583,C:C,0)+MATCH(1,INDEX(A:A,MATCH(F583+1,C:C,0)):INDEX(A:A,MATCH(F583+1,C:C,0)+10),0))</f>
        <v>43224</v>
      </c>
    </row>
    <row r="584" spans="1:7" x14ac:dyDescent="0.25">
      <c r="A584">
        <v>1</v>
      </c>
      <c r="B584">
        <v>20180430</v>
      </c>
      <c r="C584" s="130">
        <v>43220</v>
      </c>
      <c r="D584" s="13">
        <f>INDEX(C:C,ROW(A583)+MATCH(1,INDEX(A:A,ROW(A584)):INDEX(A:A,ROW(A584)+10),0))</f>
        <v>43220</v>
      </c>
      <c r="E584" s="13">
        <f>INDEX(C:C,MATCH(D584,C:C,0)+MATCH(1,INDEX(A:A,MATCH(D584+1,C:C,0)):INDEX(A:A,MATCH(D584+1,C:C,0)+10),0))</f>
        <v>43222</v>
      </c>
      <c r="F584" s="13">
        <f>INDEX(C:C,MATCH(E584,C:C,0)+MATCH(1,INDEX(A:A,MATCH(E584+1,C:C,0)):INDEX(A:A,MATCH(E584+1,C:C,0)+10),0))</f>
        <v>43223</v>
      </c>
      <c r="G584" s="13">
        <f>INDEX(C:C,MATCH(F584,C:C,0)+MATCH(1,INDEX(A:A,MATCH(F584+1,C:C,0)):INDEX(A:A,MATCH(F584+1,C:C,0)+10),0))</f>
        <v>43224</v>
      </c>
    </row>
    <row r="585" spans="1:7" x14ac:dyDescent="0.25">
      <c r="A585">
        <v>0</v>
      </c>
      <c r="B585">
        <v>20180501</v>
      </c>
      <c r="C585" s="130">
        <v>43221</v>
      </c>
      <c r="D585" s="13">
        <f>INDEX(C:C,ROW(A584)+MATCH(1,INDEX(A:A,ROW(A585)):INDEX(A:A,ROW(A585)+10),0))</f>
        <v>43222</v>
      </c>
      <c r="E585" s="13">
        <f>INDEX(C:C,MATCH(D585,C:C,0)+MATCH(1,INDEX(A:A,MATCH(D585+1,C:C,0)):INDEX(A:A,MATCH(D585+1,C:C,0)+10),0))</f>
        <v>43223</v>
      </c>
      <c r="F585" s="13">
        <f>INDEX(C:C,MATCH(E585,C:C,0)+MATCH(1,INDEX(A:A,MATCH(E585+1,C:C,0)):INDEX(A:A,MATCH(E585+1,C:C,0)+10),0))</f>
        <v>43224</v>
      </c>
      <c r="G585" s="13">
        <f>INDEX(C:C,MATCH(F585,C:C,0)+MATCH(1,INDEX(A:A,MATCH(F585+1,C:C,0)):INDEX(A:A,MATCH(F585+1,C:C,0)+10),0))</f>
        <v>43227</v>
      </c>
    </row>
    <row r="586" spans="1:7" x14ac:dyDescent="0.25">
      <c r="A586">
        <v>1</v>
      </c>
      <c r="B586">
        <v>20180502</v>
      </c>
      <c r="C586" s="130">
        <v>43222</v>
      </c>
      <c r="D586" s="13">
        <f>INDEX(C:C,ROW(A585)+MATCH(1,INDEX(A:A,ROW(A586)):INDEX(A:A,ROW(A586)+10),0))</f>
        <v>43222</v>
      </c>
      <c r="E586" s="13">
        <f>INDEX(C:C,MATCH(D586,C:C,0)+MATCH(1,INDEX(A:A,MATCH(D586+1,C:C,0)):INDEX(A:A,MATCH(D586+1,C:C,0)+10),0))</f>
        <v>43223</v>
      </c>
      <c r="F586" s="13">
        <f>INDEX(C:C,MATCH(E586,C:C,0)+MATCH(1,INDEX(A:A,MATCH(E586+1,C:C,0)):INDEX(A:A,MATCH(E586+1,C:C,0)+10),0))</f>
        <v>43224</v>
      </c>
      <c r="G586" s="13">
        <f>INDEX(C:C,MATCH(F586,C:C,0)+MATCH(1,INDEX(A:A,MATCH(F586+1,C:C,0)):INDEX(A:A,MATCH(F586+1,C:C,0)+10),0))</f>
        <v>43227</v>
      </c>
    </row>
    <row r="587" spans="1:7" x14ac:dyDescent="0.25">
      <c r="A587">
        <v>1</v>
      </c>
      <c r="B587">
        <v>20180503</v>
      </c>
      <c r="C587" s="130">
        <v>43223</v>
      </c>
      <c r="D587" s="13">
        <f>INDEX(C:C,ROW(A586)+MATCH(1,INDEX(A:A,ROW(A587)):INDEX(A:A,ROW(A587)+10),0))</f>
        <v>43223</v>
      </c>
      <c r="E587" s="13">
        <f>INDEX(C:C,MATCH(D587,C:C,0)+MATCH(1,INDEX(A:A,MATCH(D587+1,C:C,0)):INDEX(A:A,MATCH(D587+1,C:C,0)+10),0))</f>
        <v>43224</v>
      </c>
      <c r="F587" s="13">
        <f>INDEX(C:C,MATCH(E587,C:C,0)+MATCH(1,INDEX(A:A,MATCH(E587+1,C:C,0)):INDEX(A:A,MATCH(E587+1,C:C,0)+10),0))</f>
        <v>43227</v>
      </c>
      <c r="G587" s="13">
        <f>INDEX(C:C,MATCH(F587,C:C,0)+MATCH(1,INDEX(A:A,MATCH(F587+1,C:C,0)):INDEX(A:A,MATCH(F587+1,C:C,0)+10),0))</f>
        <v>43228</v>
      </c>
    </row>
    <row r="588" spans="1:7" x14ac:dyDescent="0.25">
      <c r="A588">
        <v>1</v>
      </c>
      <c r="B588">
        <v>20180504</v>
      </c>
      <c r="C588" s="130">
        <v>43224</v>
      </c>
      <c r="D588" s="13">
        <f>INDEX(C:C,ROW(A587)+MATCH(1,INDEX(A:A,ROW(A588)):INDEX(A:A,ROW(A588)+10),0))</f>
        <v>43224</v>
      </c>
      <c r="E588" s="13">
        <f>INDEX(C:C,MATCH(D588,C:C,0)+MATCH(1,INDEX(A:A,MATCH(D588+1,C:C,0)):INDEX(A:A,MATCH(D588+1,C:C,0)+10),0))</f>
        <v>43227</v>
      </c>
      <c r="F588" s="13">
        <f>INDEX(C:C,MATCH(E588,C:C,0)+MATCH(1,INDEX(A:A,MATCH(E588+1,C:C,0)):INDEX(A:A,MATCH(E588+1,C:C,0)+10),0))</f>
        <v>43228</v>
      </c>
      <c r="G588" s="13">
        <f>INDEX(C:C,MATCH(F588,C:C,0)+MATCH(1,INDEX(A:A,MATCH(F588+1,C:C,0)):INDEX(A:A,MATCH(F588+1,C:C,0)+10),0))</f>
        <v>43229</v>
      </c>
    </row>
    <row r="589" spans="1:7" x14ac:dyDescent="0.25">
      <c r="A589">
        <v>0</v>
      </c>
      <c r="B589">
        <v>20180505</v>
      </c>
      <c r="C589" s="130">
        <v>43225</v>
      </c>
      <c r="D589" s="13">
        <f>INDEX(C:C,ROW(A588)+MATCH(1,INDEX(A:A,ROW(A589)):INDEX(A:A,ROW(A589)+10),0))</f>
        <v>43227</v>
      </c>
      <c r="E589" s="13">
        <f>INDEX(C:C,MATCH(D589,C:C,0)+MATCH(1,INDEX(A:A,MATCH(D589+1,C:C,0)):INDEX(A:A,MATCH(D589+1,C:C,0)+10),0))</f>
        <v>43228</v>
      </c>
      <c r="F589" s="13">
        <f>INDEX(C:C,MATCH(E589,C:C,0)+MATCH(1,INDEX(A:A,MATCH(E589+1,C:C,0)):INDEX(A:A,MATCH(E589+1,C:C,0)+10),0))</f>
        <v>43229</v>
      </c>
      <c r="G589" s="13">
        <f>INDEX(C:C,MATCH(F589,C:C,0)+MATCH(1,INDEX(A:A,MATCH(F589+1,C:C,0)):INDEX(A:A,MATCH(F589+1,C:C,0)+10),0))</f>
        <v>43231</v>
      </c>
    </row>
    <row r="590" spans="1:7" x14ac:dyDescent="0.25">
      <c r="A590">
        <v>0</v>
      </c>
      <c r="B590">
        <v>20180506</v>
      </c>
      <c r="C590" s="130">
        <v>43226</v>
      </c>
      <c r="D590" s="13">
        <f>INDEX(C:C,ROW(A589)+MATCH(1,INDEX(A:A,ROW(A590)):INDEX(A:A,ROW(A590)+10),0))</f>
        <v>43227</v>
      </c>
      <c r="E590" s="13">
        <f>INDEX(C:C,MATCH(D590,C:C,0)+MATCH(1,INDEX(A:A,MATCH(D590+1,C:C,0)):INDEX(A:A,MATCH(D590+1,C:C,0)+10),0))</f>
        <v>43228</v>
      </c>
      <c r="F590" s="13">
        <f>INDEX(C:C,MATCH(E590,C:C,0)+MATCH(1,INDEX(A:A,MATCH(E590+1,C:C,0)):INDEX(A:A,MATCH(E590+1,C:C,0)+10),0))</f>
        <v>43229</v>
      </c>
      <c r="G590" s="13">
        <f>INDEX(C:C,MATCH(F590,C:C,0)+MATCH(1,INDEX(A:A,MATCH(F590+1,C:C,0)):INDEX(A:A,MATCH(F590+1,C:C,0)+10),0))</f>
        <v>43231</v>
      </c>
    </row>
    <row r="591" spans="1:7" x14ac:dyDescent="0.25">
      <c r="A591">
        <v>1</v>
      </c>
      <c r="B591">
        <v>20180507</v>
      </c>
      <c r="C591" s="130">
        <v>43227</v>
      </c>
      <c r="D591" s="13">
        <f>INDEX(C:C,ROW(A590)+MATCH(1,INDEX(A:A,ROW(A591)):INDEX(A:A,ROW(A591)+10),0))</f>
        <v>43227</v>
      </c>
      <c r="E591" s="13">
        <f>INDEX(C:C,MATCH(D591,C:C,0)+MATCH(1,INDEX(A:A,MATCH(D591+1,C:C,0)):INDEX(A:A,MATCH(D591+1,C:C,0)+10),0))</f>
        <v>43228</v>
      </c>
      <c r="F591" s="13">
        <f>INDEX(C:C,MATCH(E591,C:C,0)+MATCH(1,INDEX(A:A,MATCH(E591+1,C:C,0)):INDEX(A:A,MATCH(E591+1,C:C,0)+10),0))</f>
        <v>43229</v>
      </c>
      <c r="G591" s="13">
        <f>INDEX(C:C,MATCH(F591,C:C,0)+MATCH(1,INDEX(A:A,MATCH(F591+1,C:C,0)):INDEX(A:A,MATCH(F591+1,C:C,0)+10),0))</f>
        <v>43231</v>
      </c>
    </row>
    <row r="592" spans="1:7" x14ac:dyDescent="0.25">
      <c r="A592">
        <v>1</v>
      </c>
      <c r="B592">
        <v>20180508</v>
      </c>
      <c r="C592" s="130">
        <v>43228</v>
      </c>
      <c r="D592" s="13">
        <f>INDEX(C:C,ROW(A591)+MATCH(1,INDEX(A:A,ROW(A592)):INDEX(A:A,ROW(A592)+10),0))</f>
        <v>43228</v>
      </c>
      <c r="E592" s="13">
        <f>INDEX(C:C,MATCH(D592,C:C,0)+MATCH(1,INDEX(A:A,MATCH(D592+1,C:C,0)):INDEX(A:A,MATCH(D592+1,C:C,0)+10),0))</f>
        <v>43229</v>
      </c>
      <c r="F592" s="13">
        <f>INDEX(C:C,MATCH(E592,C:C,0)+MATCH(1,INDEX(A:A,MATCH(E592+1,C:C,0)):INDEX(A:A,MATCH(E592+1,C:C,0)+10),0))</f>
        <v>43231</v>
      </c>
      <c r="G592" s="13">
        <f>INDEX(C:C,MATCH(F592,C:C,0)+MATCH(1,INDEX(A:A,MATCH(F592+1,C:C,0)):INDEX(A:A,MATCH(F592+1,C:C,0)+10),0))</f>
        <v>43234</v>
      </c>
    </row>
    <row r="593" spans="1:7" x14ac:dyDescent="0.25">
      <c r="A593">
        <v>1</v>
      </c>
      <c r="B593">
        <v>20180509</v>
      </c>
      <c r="C593" s="130">
        <v>43229</v>
      </c>
      <c r="D593" s="13">
        <f>INDEX(C:C,ROW(A592)+MATCH(1,INDEX(A:A,ROW(A593)):INDEX(A:A,ROW(A593)+10),0))</f>
        <v>43229</v>
      </c>
      <c r="E593" s="13">
        <f>INDEX(C:C,MATCH(D593,C:C,0)+MATCH(1,INDEX(A:A,MATCH(D593+1,C:C,0)):INDEX(A:A,MATCH(D593+1,C:C,0)+10),0))</f>
        <v>43231</v>
      </c>
      <c r="F593" s="13">
        <f>INDEX(C:C,MATCH(E593,C:C,0)+MATCH(1,INDEX(A:A,MATCH(E593+1,C:C,0)):INDEX(A:A,MATCH(E593+1,C:C,0)+10),0))</f>
        <v>43234</v>
      </c>
      <c r="G593" s="13">
        <f>INDEX(C:C,MATCH(F593,C:C,0)+MATCH(1,INDEX(A:A,MATCH(F593+1,C:C,0)):INDEX(A:A,MATCH(F593+1,C:C,0)+10),0))</f>
        <v>43235</v>
      </c>
    </row>
    <row r="594" spans="1:7" x14ac:dyDescent="0.25">
      <c r="A594">
        <v>0</v>
      </c>
      <c r="B594">
        <v>20180510</v>
      </c>
      <c r="C594" s="130">
        <v>43230</v>
      </c>
      <c r="D594" s="13">
        <f>INDEX(C:C,ROW(A593)+MATCH(1,INDEX(A:A,ROW(A594)):INDEX(A:A,ROW(A594)+10),0))</f>
        <v>43231</v>
      </c>
      <c r="E594" s="13">
        <f>INDEX(C:C,MATCH(D594,C:C,0)+MATCH(1,INDEX(A:A,MATCH(D594+1,C:C,0)):INDEX(A:A,MATCH(D594+1,C:C,0)+10),0))</f>
        <v>43234</v>
      </c>
      <c r="F594" s="13">
        <f>INDEX(C:C,MATCH(E594,C:C,0)+MATCH(1,INDEX(A:A,MATCH(E594+1,C:C,0)):INDEX(A:A,MATCH(E594+1,C:C,0)+10),0))</f>
        <v>43235</v>
      </c>
      <c r="G594" s="13">
        <f>INDEX(C:C,MATCH(F594,C:C,0)+MATCH(1,INDEX(A:A,MATCH(F594+1,C:C,0)):INDEX(A:A,MATCH(F594+1,C:C,0)+10),0))</f>
        <v>43236</v>
      </c>
    </row>
    <row r="595" spans="1:7" x14ac:dyDescent="0.25">
      <c r="A595">
        <v>1</v>
      </c>
      <c r="B595">
        <v>20180511</v>
      </c>
      <c r="C595" s="130">
        <v>43231</v>
      </c>
      <c r="D595" s="13">
        <f>INDEX(C:C,ROW(A594)+MATCH(1,INDEX(A:A,ROW(A595)):INDEX(A:A,ROW(A595)+10),0))</f>
        <v>43231</v>
      </c>
      <c r="E595" s="13">
        <f>INDEX(C:C,MATCH(D595,C:C,0)+MATCH(1,INDEX(A:A,MATCH(D595+1,C:C,0)):INDEX(A:A,MATCH(D595+1,C:C,0)+10),0))</f>
        <v>43234</v>
      </c>
      <c r="F595" s="13">
        <f>INDEX(C:C,MATCH(E595,C:C,0)+MATCH(1,INDEX(A:A,MATCH(E595+1,C:C,0)):INDEX(A:A,MATCH(E595+1,C:C,0)+10),0))</f>
        <v>43235</v>
      </c>
      <c r="G595" s="13">
        <f>INDEX(C:C,MATCH(F595,C:C,0)+MATCH(1,INDEX(A:A,MATCH(F595+1,C:C,0)):INDEX(A:A,MATCH(F595+1,C:C,0)+10),0))</f>
        <v>43236</v>
      </c>
    </row>
    <row r="596" spans="1:7" x14ac:dyDescent="0.25">
      <c r="A596">
        <v>0</v>
      </c>
      <c r="B596">
        <v>20180512</v>
      </c>
      <c r="C596" s="130">
        <v>43232</v>
      </c>
      <c r="D596" s="13">
        <f>INDEX(C:C,ROW(A595)+MATCH(1,INDEX(A:A,ROW(A596)):INDEX(A:A,ROW(A596)+10),0))</f>
        <v>43234</v>
      </c>
      <c r="E596" s="13">
        <f>INDEX(C:C,MATCH(D596,C:C,0)+MATCH(1,INDEX(A:A,MATCH(D596+1,C:C,0)):INDEX(A:A,MATCH(D596+1,C:C,0)+10),0))</f>
        <v>43235</v>
      </c>
      <c r="F596" s="13">
        <f>INDEX(C:C,MATCH(E596,C:C,0)+MATCH(1,INDEX(A:A,MATCH(E596+1,C:C,0)):INDEX(A:A,MATCH(E596+1,C:C,0)+10),0))</f>
        <v>43236</v>
      </c>
      <c r="G596" s="13">
        <f>INDEX(C:C,MATCH(F596,C:C,0)+MATCH(1,INDEX(A:A,MATCH(F596+1,C:C,0)):INDEX(A:A,MATCH(F596+1,C:C,0)+10),0))</f>
        <v>43238</v>
      </c>
    </row>
    <row r="597" spans="1:7" x14ac:dyDescent="0.25">
      <c r="A597">
        <v>0</v>
      </c>
      <c r="B597">
        <v>20180513</v>
      </c>
      <c r="C597" s="130">
        <v>43233</v>
      </c>
      <c r="D597" s="13">
        <f>INDEX(C:C,ROW(A596)+MATCH(1,INDEX(A:A,ROW(A597)):INDEX(A:A,ROW(A597)+10),0))</f>
        <v>43234</v>
      </c>
      <c r="E597" s="13">
        <f>INDEX(C:C,MATCH(D597,C:C,0)+MATCH(1,INDEX(A:A,MATCH(D597+1,C:C,0)):INDEX(A:A,MATCH(D597+1,C:C,0)+10),0))</f>
        <v>43235</v>
      </c>
      <c r="F597" s="13">
        <f>INDEX(C:C,MATCH(E597,C:C,0)+MATCH(1,INDEX(A:A,MATCH(E597+1,C:C,0)):INDEX(A:A,MATCH(E597+1,C:C,0)+10),0))</f>
        <v>43236</v>
      </c>
      <c r="G597" s="13">
        <f>INDEX(C:C,MATCH(F597,C:C,0)+MATCH(1,INDEX(A:A,MATCH(F597+1,C:C,0)):INDEX(A:A,MATCH(F597+1,C:C,0)+10),0))</f>
        <v>43238</v>
      </c>
    </row>
    <row r="598" spans="1:7" x14ac:dyDescent="0.25">
      <c r="A598">
        <v>1</v>
      </c>
      <c r="B598">
        <v>20180514</v>
      </c>
      <c r="C598" s="130">
        <v>43234</v>
      </c>
      <c r="D598" s="13">
        <f>INDEX(C:C,ROW(A597)+MATCH(1,INDEX(A:A,ROW(A598)):INDEX(A:A,ROW(A598)+10),0))</f>
        <v>43234</v>
      </c>
      <c r="E598" s="13">
        <f>INDEX(C:C,MATCH(D598,C:C,0)+MATCH(1,INDEX(A:A,MATCH(D598+1,C:C,0)):INDEX(A:A,MATCH(D598+1,C:C,0)+10),0))</f>
        <v>43235</v>
      </c>
      <c r="F598" s="13">
        <f>INDEX(C:C,MATCH(E598,C:C,0)+MATCH(1,INDEX(A:A,MATCH(E598+1,C:C,0)):INDEX(A:A,MATCH(E598+1,C:C,0)+10),0))</f>
        <v>43236</v>
      </c>
      <c r="G598" s="13">
        <f>INDEX(C:C,MATCH(F598,C:C,0)+MATCH(1,INDEX(A:A,MATCH(F598+1,C:C,0)):INDEX(A:A,MATCH(F598+1,C:C,0)+10),0))</f>
        <v>43238</v>
      </c>
    </row>
    <row r="599" spans="1:7" x14ac:dyDescent="0.25">
      <c r="A599">
        <v>1</v>
      </c>
      <c r="B599">
        <v>20180515</v>
      </c>
      <c r="C599" s="130">
        <v>43235</v>
      </c>
      <c r="D599" s="13">
        <f>INDEX(C:C,ROW(A598)+MATCH(1,INDEX(A:A,ROW(A599)):INDEX(A:A,ROW(A599)+10),0))</f>
        <v>43235</v>
      </c>
      <c r="E599" s="13">
        <f>INDEX(C:C,MATCH(D599,C:C,0)+MATCH(1,INDEX(A:A,MATCH(D599+1,C:C,0)):INDEX(A:A,MATCH(D599+1,C:C,0)+10),0))</f>
        <v>43236</v>
      </c>
      <c r="F599" s="13">
        <f>INDEX(C:C,MATCH(E599,C:C,0)+MATCH(1,INDEX(A:A,MATCH(E599+1,C:C,0)):INDEX(A:A,MATCH(E599+1,C:C,0)+10),0))</f>
        <v>43238</v>
      </c>
      <c r="G599" s="13">
        <f>INDEX(C:C,MATCH(F599,C:C,0)+MATCH(1,INDEX(A:A,MATCH(F599+1,C:C,0)):INDEX(A:A,MATCH(F599+1,C:C,0)+10),0))</f>
        <v>43242</v>
      </c>
    </row>
    <row r="600" spans="1:7" x14ac:dyDescent="0.25">
      <c r="A600">
        <v>1</v>
      </c>
      <c r="B600">
        <v>20180516</v>
      </c>
      <c r="C600" s="130">
        <v>43236</v>
      </c>
      <c r="D600" s="13">
        <f>INDEX(C:C,ROW(A599)+MATCH(1,INDEX(A:A,ROW(A600)):INDEX(A:A,ROW(A600)+10),0))</f>
        <v>43236</v>
      </c>
      <c r="E600" s="13">
        <f>INDEX(C:C,MATCH(D600,C:C,0)+MATCH(1,INDEX(A:A,MATCH(D600+1,C:C,0)):INDEX(A:A,MATCH(D600+1,C:C,0)+10),0))</f>
        <v>43238</v>
      </c>
      <c r="F600" s="13">
        <f>INDEX(C:C,MATCH(E600,C:C,0)+MATCH(1,INDEX(A:A,MATCH(E600+1,C:C,0)):INDEX(A:A,MATCH(E600+1,C:C,0)+10),0))</f>
        <v>43242</v>
      </c>
      <c r="G600" s="13">
        <f>INDEX(C:C,MATCH(F600,C:C,0)+MATCH(1,INDEX(A:A,MATCH(F600+1,C:C,0)):INDEX(A:A,MATCH(F600+1,C:C,0)+10),0))</f>
        <v>43243</v>
      </c>
    </row>
    <row r="601" spans="1:7" x14ac:dyDescent="0.25">
      <c r="A601">
        <v>0</v>
      </c>
      <c r="B601">
        <v>20180517</v>
      </c>
      <c r="C601" s="130">
        <v>43237</v>
      </c>
      <c r="D601" s="13">
        <f>INDEX(C:C,ROW(A600)+MATCH(1,INDEX(A:A,ROW(A601)):INDEX(A:A,ROW(A601)+10),0))</f>
        <v>43238</v>
      </c>
      <c r="E601" s="13">
        <f>INDEX(C:C,MATCH(D601,C:C,0)+MATCH(1,INDEX(A:A,MATCH(D601+1,C:C,0)):INDEX(A:A,MATCH(D601+1,C:C,0)+10),0))</f>
        <v>43242</v>
      </c>
      <c r="F601" s="13">
        <f>INDEX(C:C,MATCH(E601,C:C,0)+MATCH(1,INDEX(A:A,MATCH(E601+1,C:C,0)):INDEX(A:A,MATCH(E601+1,C:C,0)+10),0))</f>
        <v>43243</v>
      </c>
      <c r="G601" s="13">
        <f>INDEX(C:C,MATCH(F601,C:C,0)+MATCH(1,INDEX(A:A,MATCH(F601+1,C:C,0)):INDEX(A:A,MATCH(F601+1,C:C,0)+10),0))</f>
        <v>43244</v>
      </c>
    </row>
    <row r="602" spans="1:7" x14ac:dyDescent="0.25">
      <c r="A602">
        <v>1</v>
      </c>
      <c r="B602">
        <v>20180518</v>
      </c>
      <c r="C602" s="130">
        <v>43238</v>
      </c>
      <c r="D602" s="13">
        <f>INDEX(C:C,ROW(A601)+MATCH(1,INDEX(A:A,ROW(A602)):INDEX(A:A,ROW(A602)+10),0))</f>
        <v>43238</v>
      </c>
      <c r="E602" s="13">
        <f>INDEX(C:C,MATCH(D602,C:C,0)+MATCH(1,INDEX(A:A,MATCH(D602+1,C:C,0)):INDEX(A:A,MATCH(D602+1,C:C,0)+10),0))</f>
        <v>43242</v>
      </c>
      <c r="F602" s="13">
        <f>INDEX(C:C,MATCH(E602,C:C,0)+MATCH(1,INDEX(A:A,MATCH(E602+1,C:C,0)):INDEX(A:A,MATCH(E602+1,C:C,0)+10),0))</f>
        <v>43243</v>
      </c>
      <c r="G602" s="13">
        <f>INDEX(C:C,MATCH(F602,C:C,0)+MATCH(1,INDEX(A:A,MATCH(F602+1,C:C,0)):INDEX(A:A,MATCH(F602+1,C:C,0)+10),0))</f>
        <v>43244</v>
      </c>
    </row>
    <row r="603" spans="1:7" x14ac:dyDescent="0.25">
      <c r="A603">
        <v>0</v>
      </c>
      <c r="B603">
        <v>20180519</v>
      </c>
      <c r="C603" s="130">
        <v>43239</v>
      </c>
      <c r="D603" s="13">
        <f>INDEX(C:C,ROW(A602)+MATCH(1,INDEX(A:A,ROW(A603)):INDEX(A:A,ROW(A603)+10),0))</f>
        <v>43242</v>
      </c>
      <c r="E603" s="13">
        <f>INDEX(C:C,MATCH(D603,C:C,0)+MATCH(1,INDEX(A:A,MATCH(D603+1,C:C,0)):INDEX(A:A,MATCH(D603+1,C:C,0)+10),0))</f>
        <v>43243</v>
      </c>
      <c r="F603" s="13">
        <f>INDEX(C:C,MATCH(E603,C:C,0)+MATCH(1,INDEX(A:A,MATCH(E603+1,C:C,0)):INDEX(A:A,MATCH(E603+1,C:C,0)+10),0))</f>
        <v>43244</v>
      </c>
      <c r="G603" s="13">
        <f>INDEX(C:C,MATCH(F603,C:C,0)+MATCH(1,INDEX(A:A,MATCH(F603+1,C:C,0)):INDEX(A:A,MATCH(F603+1,C:C,0)+10),0))</f>
        <v>43245</v>
      </c>
    </row>
    <row r="604" spans="1:7" x14ac:dyDescent="0.25">
      <c r="A604">
        <v>0</v>
      </c>
      <c r="B604">
        <v>20180520</v>
      </c>
      <c r="C604" s="130">
        <v>43240</v>
      </c>
      <c r="D604" s="13">
        <f>INDEX(C:C,ROW(A603)+MATCH(1,INDEX(A:A,ROW(A604)):INDEX(A:A,ROW(A604)+10),0))</f>
        <v>43242</v>
      </c>
      <c r="E604" s="13">
        <f>INDEX(C:C,MATCH(D604,C:C,0)+MATCH(1,INDEX(A:A,MATCH(D604+1,C:C,0)):INDEX(A:A,MATCH(D604+1,C:C,0)+10),0))</f>
        <v>43243</v>
      </c>
      <c r="F604" s="13">
        <f>INDEX(C:C,MATCH(E604,C:C,0)+MATCH(1,INDEX(A:A,MATCH(E604+1,C:C,0)):INDEX(A:A,MATCH(E604+1,C:C,0)+10),0))</f>
        <v>43244</v>
      </c>
      <c r="G604" s="13">
        <f>INDEX(C:C,MATCH(F604,C:C,0)+MATCH(1,INDEX(A:A,MATCH(F604+1,C:C,0)):INDEX(A:A,MATCH(F604+1,C:C,0)+10),0))</f>
        <v>43245</v>
      </c>
    </row>
    <row r="605" spans="1:7" x14ac:dyDescent="0.25">
      <c r="A605">
        <v>0</v>
      </c>
      <c r="B605">
        <v>20180521</v>
      </c>
      <c r="C605" s="130">
        <v>43241</v>
      </c>
      <c r="D605" s="13">
        <f>INDEX(C:C,ROW(A604)+MATCH(1,INDEX(A:A,ROW(A605)):INDEX(A:A,ROW(A605)+10),0))</f>
        <v>43242</v>
      </c>
      <c r="E605" s="13">
        <f>INDEX(C:C,MATCH(D605,C:C,0)+MATCH(1,INDEX(A:A,MATCH(D605+1,C:C,0)):INDEX(A:A,MATCH(D605+1,C:C,0)+10),0))</f>
        <v>43243</v>
      </c>
      <c r="F605" s="13">
        <f>INDEX(C:C,MATCH(E605,C:C,0)+MATCH(1,INDEX(A:A,MATCH(E605+1,C:C,0)):INDEX(A:A,MATCH(E605+1,C:C,0)+10),0))</f>
        <v>43244</v>
      </c>
      <c r="G605" s="13">
        <f>INDEX(C:C,MATCH(F605,C:C,0)+MATCH(1,INDEX(A:A,MATCH(F605+1,C:C,0)):INDEX(A:A,MATCH(F605+1,C:C,0)+10),0))</f>
        <v>43245</v>
      </c>
    </row>
    <row r="606" spans="1:7" x14ac:dyDescent="0.25">
      <c r="A606">
        <v>1</v>
      </c>
      <c r="B606">
        <v>20180522</v>
      </c>
      <c r="C606" s="130">
        <v>43242</v>
      </c>
      <c r="D606" s="13">
        <f>INDEX(C:C,ROW(A605)+MATCH(1,INDEX(A:A,ROW(A606)):INDEX(A:A,ROW(A606)+10),0))</f>
        <v>43242</v>
      </c>
      <c r="E606" s="13">
        <f>INDEX(C:C,MATCH(D606,C:C,0)+MATCH(1,INDEX(A:A,MATCH(D606+1,C:C,0)):INDEX(A:A,MATCH(D606+1,C:C,0)+10),0))</f>
        <v>43243</v>
      </c>
      <c r="F606" s="13">
        <f>INDEX(C:C,MATCH(E606,C:C,0)+MATCH(1,INDEX(A:A,MATCH(E606+1,C:C,0)):INDEX(A:A,MATCH(E606+1,C:C,0)+10),0))</f>
        <v>43244</v>
      </c>
      <c r="G606" s="13">
        <f>INDEX(C:C,MATCH(F606,C:C,0)+MATCH(1,INDEX(A:A,MATCH(F606+1,C:C,0)):INDEX(A:A,MATCH(F606+1,C:C,0)+10),0))</f>
        <v>43245</v>
      </c>
    </row>
    <row r="607" spans="1:7" x14ac:dyDescent="0.25">
      <c r="A607">
        <v>1</v>
      </c>
      <c r="B607">
        <v>20180523</v>
      </c>
      <c r="C607" s="130">
        <v>43243</v>
      </c>
      <c r="D607" s="13">
        <f>INDEX(C:C,ROW(A606)+MATCH(1,INDEX(A:A,ROW(A607)):INDEX(A:A,ROW(A607)+10),0))</f>
        <v>43243</v>
      </c>
      <c r="E607" s="13">
        <f>INDEX(C:C,MATCH(D607,C:C,0)+MATCH(1,INDEX(A:A,MATCH(D607+1,C:C,0)):INDEX(A:A,MATCH(D607+1,C:C,0)+10),0))</f>
        <v>43244</v>
      </c>
      <c r="F607" s="13">
        <f>INDEX(C:C,MATCH(E607,C:C,0)+MATCH(1,INDEX(A:A,MATCH(E607+1,C:C,0)):INDEX(A:A,MATCH(E607+1,C:C,0)+10),0))</f>
        <v>43245</v>
      </c>
      <c r="G607" s="13">
        <f>INDEX(C:C,MATCH(F607,C:C,0)+MATCH(1,INDEX(A:A,MATCH(F607+1,C:C,0)):INDEX(A:A,MATCH(F607+1,C:C,0)+10),0))</f>
        <v>43248</v>
      </c>
    </row>
    <row r="608" spans="1:7" x14ac:dyDescent="0.25">
      <c r="A608">
        <v>1</v>
      </c>
      <c r="B608">
        <v>20180524</v>
      </c>
      <c r="C608" s="130">
        <v>43244</v>
      </c>
      <c r="D608" s="13">
        <f>INDEX(C:C,ROW(A607)+MATCH(1,INDEX(A:A,ROW(A608)):INDEX(A:A,ROW(A608)+10),0))</f>
        <v>43244</v>
      </c>
      <c r="E608" s="13">
        <f>INDEX(C:C,MATCH(D608,C:C,0)+MATCH(1,INDEX(A:A,MATCH(D608+1,C:C,0)):INDEX(A:A,MATCH(D608+1,C:C,0)+10),0))</f>
        <v>43245</v>
      </c>
      <c r="F608" s="13">
        <f>INDEX(C:C,MATCH(E608,C:C,0)+MATCH(1,INDEX(A:A,MATCH(E608+1,C:C,0)):INDEX(A:A,MATCH(E608+1,C:C,0)+10),0))</f>
        <v>43248</v>
      </c>
      <c r="G608" s="13">
        <f>INDEX(C:C,MATCH(F608,C:C,0)+MATCH(1,INDEX(A:A,MATCH(F608+1,C:C,0)):INDEX(A:A,MATCH(F608+1,C:C,0)+10),0))</f>
        <v>43249</v>
      </c>
    </row>
    <row r="609" spans="1:7" x14ac:dyDescent="0.25">
      <c r="A609">
        <v>1</v>
      </c>
      <c r="B609">
        <v>20180525</v>
      </c>
      <c r="C609" s="130">
        <v>43245</v>
      </c>
      <c r="D609" s="13">
        <f>INDEX(C:C,ROW(A608)+MATCH(1,INDEX(A:A,ROW(A609)):INDEX(A:A,ROW(A609)+10),0))</f>
        <v>43245</v>
      </c>
      <c r="E609" s="13">
        <f>INDEX(C:C,MATCH(D609,C:C,0)+MATCH(1,INDEX(A:A,MATCH(D609+1,C:C,0)):INDEX(A:A,MATCH(D609+1,C:C,0)+10),0))</f>
        <v>43248</v>
      </c>
      <c r="F609" s="13">
        <f>INDEX(C:C,MATCH(E609,C:C,0)+MATCH(1,INDEX(A:A,MATCH(E609+1,C:C,0)):INDEX(A:A,MATCH(E609+1,C:C,0)+10),0))</f>
        <v>43249</v>
      </c>
      <c r="G609" s="13">
        <f>INDEX(C:C,MATCH(F609,C:C,0)+MATCH(1,INDEX(A:A,MATCH(F609+1,C:C,0)):INDEX(A:A,MATCH(F609+1,C:C,0)+10),0))</f>
        <v>43250</v>
      </c>
    </row>
    <row r="610" spans="1:7" x14ac:dyDescent="0.25">
      <c r="A610">
        <v>0</v>
      </c>
      <c r="B610">
        <v>20180526</v>
      </c>
      <c r="C610" s="130">
        <v>43246</v>
      </c>
      <c r="D610" s="13">
        <f>INDEX(C:C,ROW(A609)+MATCH(1,INDEX(A:A,ROW(A610)):INDEX(A:A,ROW(A610)+10),0))</f>
        <v>43248</v>
      </c>
      <c r="E610" s="13">
        <f>INDEX(C:C,MATCH(D610,C:C,0)+MATCH(1,INDEX(A:A,MATCH(D610+1,C:C,0)):INDEX(A:A,MATCH(D610+1,C:C,0)+10),0))</f>
        <v>43249</v>
      </c>
      <c r="F610" s="13">
        <f>INDEX(C:C,MATCH(E610,C:C,0)+MATCH(1,INDEX(A:A,MATCH(E610+1,C:C,0)):INDEX(A:A,MATCH(E610+1,C:C,0)+10),0))</f>
        <v>43250</v>
      </c>
      <c r="G610" s="13">
        <f>INDEX(C:C,MATCH(F610,C:C,0)+MATCH(1,INDEX(A:A,MATCH(F610+1,C:C,0)):INDEX(A:A,MATCH(F610+1,C:C,0)+10),0))</f>
        <v>43251</v>
      </c>
    </row>
    <row r="611" spans="1:7" x14ac:dyDescent="0.25">
      <c r="A611">
        <v>0</v>
      </c>
      <c r="B611">
        <v>20180527</v>
      </c>
      <c r="C611" s="130">
        <v>43247</v>
      </c>
      <c r="D611" s="13">
        <f>INDEX(C:C,ROW(A610)+MATCH(1,INDEX(A:A,ROW(A611)):INDEX(A:A,ROW(A611)+10),0))</f>
        <v>43248</v>
      </c>
      <c r="E611" s="13">
        <f>INDEX(C:C,MATCH(D611,C:C,0)+MATCH(1,INDEX(A:A,MATCH(D611+1,C:C,0)):INDEX(A:A,MATCH(D611+1,C:C,0)+10),0))</f>
        <v>43249</v>
      </c>
      <c r="F611" s="13">
        <f>INDEX(C:C,MATCH(E611,C:C,0)+MATCH(1,INDEX(A:A,MATCH(E611+1,C:C,0)):INDEX(A:A,MATCH(E611+1,C:C,0)+10),0))</f>
        <v>43250</v>
      </c>
      <c r="G611" s="13">
        <f>INDEX(C:C,MATCH(F611,C:C,0)+MATCH(1,INDEX(A:A,MATCH(F611+1,C:C,0)):INDEX(A:A,MATCH(F611+1,C:C,0)+10),0))</f>
        <v>43251</v>
      </c>
    </row>
    <row r="612" spans="1:7" x14ac:dyDescent="0.25">
      <c r="A612">
        <v>1</v>
      </c>
      <c r="B612">
        <v>20180528</v>
      </c>
      <c r="C612" s="130">
        <v>43248</v>
      </c>
      <c r="D612" s="13">
        <f>INDEX(C:C,ROW(A611)+MATCH(1,INDEX(A:A,ROW(A612)):INDEX(A:A,ROW(A612)+10),0))</f>
        <v>43248</v>
      </c>
      <c r="E612" s="13">
        <f>INDEX(C:C,MATCH(D612,C:C,0)+MATCH(1,INDEX(A:A,MATCH(D612+1,C:C,0)):INDEX(A:A,MATCH(D612+1,C:C,0)+10),0))</f>
        <v>43249</v>
      </c>
      <c r="F612" s="13">
        <f>INDEX(C:C,MATCH(E612,C:C,0)+MATCH(1,INDEX(A:A,MATCH(E612+1,C:C,0)):INDEX(A:A,MATCH(E612+1,C:C,0)+10),0))</f>
        <v>43250</v>
      </c>
      <c r="G612" s="13">
        <f>INDEX(C:C,MATCH(F612,C:C,0)+MATCH(1,INDEX(A:A,MATCH(F612+1,C:C,0)):INDEX(A:A,MATCH(F612+1,C:C,0)+10),0))</f>
        <v>43251</v>
      </c>
    </row>
    <row r="613" spans="1:7" x14ac:dyDescent="0.25">
      <c r="A613">
        <v>1</v>
      </c>
      <c r="B613">
        <v>20180529</v>
      </c>
      <c r="C613" s="130">
        <v>43249</v>
      </c>
      <c r="D613" s="13">
        <f>INDEX(C:C,ROW(A612)+MATCH(1,INDEX(A:A,ROW(A613)):INDEX(A:A,ROW(A613)+10),0))</f>
        <v>43249</v>
      </c>
      <c r="E613" s="13">
        <f>INDEX(C:C,MATCH(D613,C:C,0)+MATCH(1,INDEX(A:A,MATCH(D613+1,C:C,0)):INDEX(A:A,MATCH(D613+1,C:C,0)+10),0))</f>
        <v>43250</v>
      </c>
      <c r="F613" s="13">
        <f>INDEX(C:C,MATCH(E613,C:C,0)+MATCH(1,INDEX(A:A,MATCH(E613+1,C:C,0)):INDEX(A:A,MATCH(E613+1,C:C,0)+10),0))</f>
        <v>43251</v>
      </c>
      <c r="G613" s="13">
        <f>INDEX(C:C,MATCH(F613,C:C,0)+MATCH(1,INDEX(A:A,MATCH(F613+1,C:C,0)):INDEX(A:A,MATCH(F613+1,C:C,0)+10),0))</f>
        <v>43252</v>
      </c>
    </row>
    <row r="614" spans="1:7" x14ac:dyDescent="0.25">
      <c r="A614">
        <v>1</v>
      </c>
      <c r="B614">
        <v>20180530</v>
      </c>
      <c r="C614" s="130">
        <v>43250</v>
      </c>
      <c r="D614" s="13">
        <f>INDEX(C:C,ROW(A613)+MATCH(1,INDEX(A:A,ROW(A614)):INDEX(A:A,ROW(A614)+10),0))</f>
        <v>43250</v>
      </c>
      <c r="E614" s="13">
        <f>INDEX(C:C,MATCH(D614,C:C,0)+MATCH(1,INDEX(A:A,MATCH(D614+1,C:C,0)):INDEX(A:A,MATCH(D614+1,C:C,0)+10),0))</f>
        <v>43251</v>
      </c>
      <c r="F614" s="13">
        <f>INDEX(C:C,MATCH(E614,C:C,0)+MATCH(1,INDEX(A:A,MATCH(E614+1,C:C,0)):INDEX(A:A,MATCH(E614+1,C:C,0)+10),0))</f>
        <v>43252</v>
      </c>
      <c r="G614" s="13">
        <f>INDEX(C:C,MATCH(F614,C:C,0)+MATCH(1,INDEX(A:A,MATCH(F614+1,C:C,0)):INDEX(A:A,MATCH(F614+1,C:C,0)+10),0))</f>
        <v>43255</v>
      </c>
    </row>
    <row r="615" spans="1:7" x14ac:dyDescent="0.25">
      <c r="A615">
        <v>1</v>
      </c>
      <c r="B615">
        <v>20180531</v>
      </c>
      <c r="C615" s="130">
        <v>43251</v>
      </c>
      <c r="D615" s="13">
        <f>INDEX(C:C,ROW(A614)+MATCH(1,INDEX(A:A,ROW(A615)):INDEX(A:A,ROW(A615)+10),0))</f>
        <v>43251</v>
      </c>
      <c r="E615" s="13">
        <f>INDEX(C:C,MATCH(D615,C:C,0)+MATCH(1,INDEX(A:A,MATCH(D615+1,C:C,0)):INDEX(A:A,MATCH(D615+1,C:C,0)+10),0))</f>
        <v>43252</v>
      </c>
      <c r="F615" s="13">
        <f>INDEX(C:C,MATCH(E615,C:C,0)+MATCH(1,INDEX(A:A,MATCH(E615+1,C:C,0)):INDEX(A:A,MATCH(E615+1,C:C,0)+10),0))</f>
        <v>43255</v>
      </c>
      <c r="G615" s="13">
        <f>INDEX(C:C,MATCH(F615,C:C,0)+MATCH(1,INDEX(A:A,MATCH(F615+1,C:C,0)):INDEX(A:A,MATCH(F615+1,C:C,0)+10),0))</f>
        <v>43256</v>
      </c>
    </row>
    <row r="616" spans="1:7" x14ac:dyDescent="0.25">
      <c r="A616">
        <v>1</v>
      </c>
      <c r="B616">
        <v>20180601</v>
      </c>
      <c r="C616" s="130">
        <v>43252</v>
      </c>
      <c r="D616" s="13">
        <f>INDEX(C:C,ROW(A615)+MATCH(1,INDEX(A:A,ROW(A616)):INDEX(A:A,ROW(A616)+10),0))</f>
        <v>43252</v>
      </c>
      <c r="E616" s="13">
        <f>INDEX(C:C,MATCH(D616,C:C,0)+MATCH(1,INDEX(A:A,MATCH(D616+1,C:C,0)):INDEX(A:A,MATCH(D616+1,C:C,0)+10),0))</f>
        <v>43255</v>
      </c>
      <c r="F616" s="13">
        <f>INDEX(C:C,MATCH(E616,C:C,0)+MATCH(1,INDEX(A:A,MATCH(E616+1,C:C,0)):INDEX(A:A,MATCH(E616+1,C:C,0)+10),0))</f>
        <v>43256</v>
      </c>
      <c r="G616" s="13">
        <f>INDEX(C:C,MATCH(F616,C:C,0)+MATCH(1,INDEX(A:A,MATCH(F616+1,C:C,0)):INDEX(A:A,MATCH(F616+1,C:C,0)+10),0))</f>
        <v>43257</v>
      </c>
    </row>
    <row r="617" spans="1:7" x14ac:dyDescent="0.25">
      <c r="A617">
        <v>0</v>
      </c>
      <c r="B617">
        <v>20180602</v>
      </c>
      <c r="C617" s="130">
        <v>43253</v>
      </c>
      <c r="D617" s="13">
        <f>INDEX(C:C,ROW(A616)+MATCH(1,INDEX(A:A,ROW(A617)):INDEX(A:A,ROW(A617)+10),0))</f>
        <v>43255</v>
      </c>
      <c r="E617" s="13">
        <f>INDEX(C:C,MATCH(D617,C:C,0)+MATCH(1,INDEX(A:A,MATCH(D617+1,C:C,0)):INDEX(A:A,MATCH(D617+1,C:C,0)+10),0))</f>
        <v>43256</v>
      </c>
      <c r="F617" s="13">
        <f>INDEX(C:C,MATCH(E617,C:C,0)+MATCH(1,INDEX(A:A,MATCH(E617+1,C:C,0)):INDEX(A:A,MATCH(E617+1,C:C,0)+10),0))</f>
        <v>43257</v>
      </c>
      <c r="G617" s="13">
        <f>INDEX(C:C,MATCH(F617,C:C,0)+MATCH(1,INDEX(A:A,MATCH(F617+1,C:C,0)):INDEX(A:A,MATCH(F617+1,C:C,0)+10),0))</f>
        <v>43258</v>
      </c>
    </row>
    <row r="618" spans="1:7" x14ac:dyDescent="0.25">
      <c r="A618">
        <v>0</v>
      </c>
      <c r="B618">
        <v>20180603</v>
      </c>
      <c r="C618" s="130">
        <v>43254</v>
      </c>
      <c r="D618" s="13">
        <f>INDEX(C:C,ROW(A617)+MATCH(1,INDEX(A:A,ROW(A618)):INDEX(A:A,ROW(A618)+10),0))</f>
        <v>43255</v>
      </c>
      <c r="E618" s="13">
        <f>INDEX(C:C,MATCH(D618,C:C,0)+MATCH(1,INDEX(A:A,MATCH(D618+1,C:C,0)):INDEX(A:A,MATCH(D618+1,C:C,0)+10),0))</f>
        <v>43256</v>
      </c>
      <c r="F618" s="13">
        <f>INDEX(C:C,MATCH(E618,C:C,0)+MATCH(1,INDEX(A:A,MATCH(E618+1,C:C,0)):INDEX(A:A,MATCH(E618+1,C:C,0)+10),0))</f>
        <v>43257</v>
      </c>
      <c r="G618" s="13">
        <f>INDEX(C:C,MATCH(F618,C:C,0)+MATCH(1,INDEX(A:A,MATCH(F618+1,C:C,0)):INDEX(A:A,MATCH(F618+1,C:C,0)+10),0))</f>
        <v>43258</v>
      </c>
    </row>
    <row r="619" spans="1:7" x14ac:dyDescent="0.25">
      <c r="A619">
        <v>1</v>
      </c>
      <c r="B619">
        <v>20180604</v>
      </c>
      <c r="C619" s="130">
        <v>43255</v>
      </c>
      <c r="D619" s="13">
        <f>INDEX(C:C,ROW(A618)+MATCH(1,INDEX(A:A,ROW(A619)):INDEX(A:A,ROW(A619)+10),0))</f>
        <v>43255</v>
      </c>
      <c r="E619" s="13">
        <f>INDEX(C:C,MATCH(D619,C:C,0)+MATCH(1,INDEX(A:A,MATCH(D619+1,C:C,0)):INDEX(A:A,MATCH(D619+1,C:C,0)+10),0))</f>
        <v>43256</v>
      </c>
      <c r="F619" s="13">
        <f>INDEX(C:C,MATCH(E619,C:C,0)+MATCH(1,INDEX(A:A,MATCH(E619+1,C:C,0)):INDEX(A:A,MATCH(E619+1,C:C,0)+10),0))</f>
        <v>43257</v>
      </c>
      <c r="G619" s="13">
        <f>INDEX(C:C,MATCH(F619,C:C,0)+MATCH(1,INDEX(A:A,MATCH(F619+1,C:C,0)):INDEX(A:A,MATCH(F619+1,C:C,0)+10),0))</f>
        <v>43258</v>
      </c>
    </row>
    <row r="620" spans="1:7" x14ac:dyDescent="0.25">
      <c r="A620">
        <v>1</v>
      </c>
      <c r="B620">
        <v>20180605</v>
      </c>
      <c r="C620" s="130">
        <v>43256</v>
      </c>
      <c r="D620" s="13">
        <f>INDEX(C:C,ROW(A619)+MATCH(1,INDEX(A:A,ROW(A620)):INDEX(A:A,ROW(A620)+10),0))</f>
        <v>43256</v>
      </c>
      <c r="E620" s="13">
        <f>INDEX(C:C,MATCH(D620,C:C,0)+MATCH(1,INDEX(A:A,MATCH(D620+1,C:C,0)):INDEX(A:A,MATCH(D620+1,C:C,0)+10),0))</f>
        <v>43257</v>
      </c>
      <c r="F620" s="13">
        <f>INDEX(C:C,MATCH(E620,C:C,0)+MATCH(1,INDEX(A:A,MATCH(E620+1,C:C,0)):INDEX(A:A,MATCH(E620+1,C:C,0)+10),0))</f>
        <v>43258</v>
      </c>
      <c r="G620" s="13">
        <f>INDEX(C:C,MATCH(F620,C:C,0)+MATCH(1,INDEX(A:A,MATCH(F620+1,C:C,0)):INDEX(A:A,MATCH(F620+1,C:C,0)+10),0))</f>
        <v>43259</v>
      </c>
    </row>
    <row r="621" spans="1:7" x14ac:dyDescent="0.25">
      <c r="A621">
        <v>1</v>
      </c>
      <c r="B621">
        <v>20180606</v>
      </c>
      <c r="C621" s="130">
        <v>43257</v>
      </c>
      <c r="D621" s="13">
        <f>INDEX(C:C,ROW(A620)+MATCH(1,INDEX(A:A,ROW(A621)):INDEX(A:A,ROW(A621)+10),0))</f>
        <v>43257</v>
      </c>
      <c r="E621" s="13">
        <f>INDEX(C:C,MATCH(D621,C:C,0)+MATCH(1,INDEX(A:A,MATCH(D621+1,C:C,0)):INDEX(A:A,MATCH(D621+1,C:C,0)+10),0))</f>
        <v>43258</v>
      </c>
      <c r="F621" s="13">
        <f>INDEX(C:C,MATCH(E621,C:C,0)+MATCH(1,INDEX(A:A,MATCH(E621+1,C:C,0)):INDEX(A:A,MATCH(E621+1,C:C,0)+10),0))</f>
        <v>43259</v>
      </c>
      <c r="G621" s="13">
        <f>INDEX(C:C,MATCH(F621,C:C,0)+MATCH(1,INDEX(A:A,MATCH(F621+1,C:C,0)):INDEX(A:A,MATCH(F621+1,C:C,0)+10),0))</f>
        <v>43262</v>
      </c>
    </row>
    <row r="622" spans="1:7" x14ac:dyDescent="0.25">
      <c r="A622">
        <v>1</v>
      </c>
      <c r="B622">
        <v>20180607</v>
      </c>
      <c r="C622" s="130">
        <v>43258</v>
      </c>
      <c r="D622" s="13">
        <f>INDEX(C:C,ROW(A621)+MATCH(1,INDEX(A:A,ROW(A622)):INDEX(A:A,ROW(A622)+10),0))</f>
        <v>43258</v>
      </c>
      <c r="E622" s="13">
        <f>INDEX(C:C,MATCH(D622,C:C,0)+MATCH(1,INDEX(A:A,MATCH(D622+1,C:C,0)):INDEX(A:A,MATCH(D622+1,C:C,0)+10),0))</f>
        <v>43259</v>
      </c>
      <c r="F622" s="13">
        <f>INDEX(C:C,MATCH(E622,C:C,0)+MATCH(1,INDEX(A:A,MATCH(E622+1,C:C,0)):INDEX(A:A,MATCH(E622+1,C:C,0)+10),0))</f>
        <v>43262</v>
      </c>
      <c r="G622" s="13">
        <f>INDEX(C:C,MATCH(F622,C:C,0)+MATCH(1,INDEX(A:A,MATCH(F622+1,C:C,0)):INDEX(A:A,MATCH(F622+1,C:C,0)+10),0))</f>
        <v>43263</v>
      </c>
    </row>
    <row r="623" spans="1:7" x14ac:dyDescent="0.25">
      <c r="A623">
        <v>1</v>
      </c>
      <c r="B623">
        <v>20180608</v>
      </c>
      <c r="C623" s="130">
        <v>43259</v>
      </c>
      <c r="D623" s="13">
        <f>INDEX(C:C,ROW(A622)+MATCH(1,INDEX(A:A,ROW(A623)):INDEX(A:A,ROW(A623)+10),0))</f>
        <v>43259</v>
      </c>
      <c r="E623" s="13">
        <f>INDEX(C:C,MATCH(D623,C:C,0)+MATCH(1,INDEX(A:A,MATCH(D623+1,C:C,0)):INDEX(A:A,MATCH(D623+1,C:C,0)+10),0))</f>
        <v>43262</v>
      </c>
      <c r="F623" s="13">
        <f>INDEX(C:C,MATCH(E623,C:C,0)+MATCH(1,INDEX(A:A,MATCH(E623+1,C:C,0)):INDEX(A:A,MATCH(E623+1,C:C,0)+10),0))</f>
        <v>43263</v>
      </c>
      <c r="G623" s="13">
        <f>INDEX(C:C,MATCH(F623,C:C,0)+MATCH(1,INDEX(A:A,MATCH(F623+1,C:C,0)):INDEX(A:A,MATCH(F623+1,C:C,0)+10),0))</f>
        <v>43264</v>
      </c>
    </row>
    <row r="624" spans="1:7" x14ac:dyDescent="0.25">
      <c r="A624">
        <v>0</v>
      </c>
      <c r="B624">
        <v>20180609</v>
      </c>
      <c r="C624" s="130">
        <v>43260</v>
      </c>
      <c r="D624" s="13">
        <f>INDEX(C:C,ROW(A623)+MATCH(1,INDEX(A:A,ROW(A624)):INDEX(A:A,ROW(A624)+10),0))</f>
        <v>43262</v>
      </c>
      <c r="E624" s="13">
        <f>INDEX(C:C,MATCH(D624,C:C,0)+MATCH(1,INDEX(A:A,MATCH(D624+1,C:C,0)):INDEX(A:A,MATCH(D624+1,C:C,0)+10),0))</f>
        <v>43263</v>
      </c>
      <c r="F624" s="13">
        <f>INDEX(C:C,MATCH(E624,C:C,0)+MATCH(1,INDEX(A:A,MATCH(E624+1,C:C,0)):INDEX(A:A,MATCH(E624+1,C:C,0)+10),0))</f>
        <v>43264</v>
      </c>
      <c r="G624" s="13">
        <f>INDEX(C:C,MATCH(F624,C:C,0)+MATCH(1,INDEX(A:A,MATCH(F624+1,C:C,0)):INDEX(A:A,MATCH(F624+1,C:C,0)+10),0))</f>
        <v>43265</v>
      </c>
    </row>
    <row r="625" spans="1:7" x14ac:dyDescent="0.25">
      <c r="A625">
        <v>0</v>
      </c>
      <c r="B625">
        <v>20180610</v>
      </c>
      <c r="C625" s="130">
        <v>43261</v>
      </c>
      <c r="D625" s="13">
        <f>INDEX(C:C,ROW(A624)+MATCH(1,INDEX(A:A,ROW(A625)):INDEX(A:A,ROW(A625)+10),0))</f>
        <v>43262</v>
      </c>
      <c r="E625" s="13">
        <f>INDEX(C:C,MATCH(D625,C:C,0)+MATCH(1,INDEX(A:A,MATCH(D625+1,C:C,0)):INDEX(A:A,MATCH(D625+1,C:C,0)+10),0))</f>
        <v>43263</v>
      </c>
      <c r="F625" s="13">
        <f>INDEX(C:C,MATCH(E625,C:C,0)+MATCH(1,INDEX(A:A,MATCH(E625+1,C:C,0)):INDEX(A:A,MATCH(E625+1,C:C,0)+10),0))</f>
        <v>43264</v>
      </c>
      <c r="G625" s="13">
        <f>INDEX(C:C,MATCH(F625,C:C,0)+MATCH(1,INDEX(A:A,MATCH(F625+1,C:C,0)):INDEX(A:A,MATCH(F625+1,C:C,0)+10),0))</f>
        <v>43265</v>
      </c>
    </row>
    <row r="626" spans="1:7" x14ac:dyDescent="0.25">
      <c r="A626">
        <v>1</v>
      </c>
      <c r="B626">
        <v>20180611</v>
      </c>
      <c r="C626" s="130">
        <v>43262</v>
      </c>
      <c r="D626" s="13">
        <f>INDEX(C:C,ROW(A625)+MATCH(1,INDEX(A:A,ROW(A626)):INDEX(A:A,ROW(A626)+10),0))</f>
        <v>43262</v>
      </c>
      <c r="E626" s="13">
        <f>INDEX(C:C,MATCH(D626,C:C,0)+MATCH(1,INDEX(A:A,MATCH(D626+1,C:C,0)):INDEX(A:A,MATCH(D626+1,C:C,0)+10),0))</f>
        <v>43263</v>
      </c>
      <c r="F626" s="13">
        <f>INDEX(C:C,MATCH(E626,C:C,0)+MATCH(1,INDEX(A:A,MATCH(E626+1,C:C,0)):INDEX(A:A,MATCH(E626+1,C:C,0)+10),0))</f>
        <v>43264</v>
      </c>
      <c r="G626" s="13">
        <f>INDEX(C:C,MATCH(F626,C:C,0)+MATCH(1,INDEX(A:A,MATCH(F626+1,C:C,0)):INDEX(A:A,MATCH(F626+1,C:C,0)+10),0))</f>
        <v>43265</v>
      </c>
    </row>
    <row r="627" spans="1:7" x14ac:dyDescent="0.25">
      <c r="A627">
        <v>1</v>
      </c>
      <c r="B627">
        <v>20180612</v>
      </c>
      <c r="C627" s="130">
        <v>43263</v>
      </c>
      <c r="D627" s="13">
        <f>INDEX(C:C,ROW(A626)+MATCH(1,INDEX(A:A,ROW(A627)):INDEX(A:A,ROW(A627)+10),0))</f>
        <v>43263</v>
      </c>
      <c r="E627" s="13">
        <f>INDEX(C:C,MATCH(D627,C:C,0)+MATCH(1,INDEX(A:A,MATCH(D627+1,C:C,0)):INDEX(A:A,MATCH(D627+1,C:C,0)+10),0))</f>
        <v>43264</v>
      </c>
      <c r="F627" s="13">
        <f>INDEX(C:C,MATCH(E627,C:C,0)+MATCH(1,INDEX(A:A,MATCH(E627+1,C:C,0)):INDEX(A:A,MATCH(E627+1,C:C,0)+10),0))</f>
        <v>43265</v>
      </c>
      <c r="G627" s="13">
        <f>INDEX(C:C,MATCH(F627,C:C,0)+MATCH(1,INDEX(A:A,MATCH(F627+1,C:C,0)):INDEX(A:A,MATCH(F627+1,C:C,0)+10),0))</f>
        <v>43266</v>
      </c>
    </row>
    <row r="628" spans="1:7" x14ac:dyDescent="0.25">
      <c r="A628">
        <v>1</v>
      </c>
      <c r="B628">
        <v>20180613</v>
      </c>
      <c r="C628" s="130">
        <v>43264</v>
      </c>
      <c r="D628" s="13">
        <f>INDEX(C:C,ROW(A627)+MATCH(1,INDEX(A:A,ROW(A628)):INDEX(A:A,ROW(A628)+10),0))</f>
        <v>43264</v>
      </c>
      <c r="E628" s="13">
        <f>INDEX(C:C,MATCH(D628,C:C,0)+MATCH(1,INDEX(A:A,MATCH(D628+1,C:C,0)):INDEX(A:A,MATCH(D628+1,C:C,0)+10),0))</f>
        <v>43265</v>
      </c>
      <c r="F628" s="13">
        <f>INDEX(C:C,MATCH(E628,C:C,0)+MATCH(1,INDEX(A:A,MATCH(E628+1,C:C,0)):INDEX(A:A,MATCH(E628+1,C:C,0)+10),0))</f>
        <v>43266</v>
      </c>
      <c r="G628" s="13">
        <f>INDEX(C:C,MATCH(F628,C:C,0)+MATCH(1,INDEX(A:A,MATCH(F628+1,C:C,0)):INDEX(A:A,MATCH(F628+1,C:C,0)+10),0))</f>
        <v>43269</v>
      </c>
    </row>
    <row r="629" spans="1:7" x14ac:dyDescent="0.25">
      <c r="A629">
        <v>1</v>
      </c>
      <c r="B629">
        <v>20180614</v>
      </c>
      <c r="C629" s="130">
        <v>43265</v>
      </c>
      <c r="D629" s="13">
        <f>INDEX(C:C,ROW(A628)+MATCH(1,INDEX(A:A,ROW(A629)):INDEX(A:A,ROW(A629)+10),0))</f>
        <v>43265</v>
      </c>
      <c r="E629" s="13">
        <f>INDEX(C:C,MATCH(D629,C:C,0)+MATCH(1,INDEX(A:A,MATCH(D629+1,C:C,0)):INDEX(A:A,MATCH(D629+1,C:C,0)+10),0))</f>
        <v>43266</v>
      </c>
      <c r="F629" s="13">
        <f>INDEX(C:C,MATCH(E629,C:C,0)+MATCH(1,INDEX(A:A,MATCH(E629+1,C:C,0)):INDEX(A:A,MATCH(E629+1,C:C,0)+10),0))</f>
        <v>43269</v>
      </c>
      <c r="G629" s="13">
        <f>INDEX(C:C,MATCH(F629,C:C,0)+MATCH(1,INDEX(A:A,MATCH(F629+1,C:C,0)):INDEX(A:A,MATCH(F629+1,C:C,0)+10),0))</f>
        <v>43270</v>
      </c>
    </row>
    <row r="630" spans="1:7" x14ac:dyDescent="0.25">
      <c r="A630">
        <v>1</v>
      </c>
      <c r="B630">
        <v>20180615</v>
      </c>
      <c r="C630" s="130">
        <v>43266</v>
      </c>
      <c r="D630" s="13">
        <f>INDEX(C:C,ROW(A629)+MATCH(1,INDEX(A:A,ROW(A630)):INDEX(A:A,ROW(A630)+10),0))</f>
        <v>43266</v>
      </c>
      <c r="E630" s="13">
        <f>INDEX(C:C,MATCH(D630,C:C,0)+MATCH(1,INDEX(A:A,MATCH(D630+1,C:C,0)):INDEX(A:A,MATCH(D630+1,C:C,0)+10),0))</f>
        <v>43269</v>
      </c>
      <c r="F630" s="13">
        <f>INDEX(C:C,MATCH(E630,C:C,0)+MATCH(1,INDEX(A:A,MATCH(E630+1,C:C,0)):INDEX(A:A,MATCH(E630+1,C:C,0)+10),0))</f>
        <v>43270</v>
      </c>
      <c r="G630" s="13">
        <f>INDEX(C:C,MATCH(F630,C:C,0)+MATCH(1,INDEX(A:A,MATCH(F630+1,C:C,0)):INDEX(A:A,MATCH(F630+1,C:C,0)+10),0))</f>
        <v>43271</v>
      </c>
    </row>
    <row r="631" spans="1:7" x14ac:dyDescent="0.25">
      <c r="A631">
        <v>0</v>
      </c>
      <c r="B631">
        <v>20180616</v>
      </c>
      <c r="C631" s="130">
        <v>43267</v>
      </c>
      <c r="D631" s="13">
        <f>INDEX(C:C,ROW(A630)+MATCH(1,INDEX(A:A,ROW(A631)):INDEX(A:A,ROW(A631)+10),0))</f>
        <v>43269</v>
      </c>
      <c r="E631" s="13">
        <f>INDEX(C:C,MATCH(D631,C:C,0)+MATCH(1,INDEX(A:A,MATCH(D631+1,C:C,0)):INDEX(A:A,MATCH(D631+1,C:C,0)+10),0))</f>
        <v>43270</v>
      </c>
      <c r="F631" s="13">
        <f>INDEX(C:C,MATCH(E631,C:C,0)+MATCH(1,INDEX(A:A,MATCH(E631+1,C:C,0)):INDEX(A:A,MATCH(E631+1,C:C,0)+10),0))</f>
        <v>43271</v>
      </c>
      <c r="G631" s="13">
        <f>INDEX(C:C,MATCH(F631,C:C,0)+MATCH(1,INDEX(A:A,MATCH(F631+1,C:C,0)):INDEX(A:A,MATCH(F631+1,C:C,0)+10),0))</f>
        <v>43272</v>
      </c>
    </row>
    <row r="632" spans="1:7" x14ac:dyDescent="0.25">
      <c r="A632">
        <v>0</v>
      </c>
      <c r="B632">
        <v>20180617</v>
      </c>
      <c r="C632" s="130">
        <v>43268</v>
      </c>
      <c r="D632" s="13">
        <f>INDEX(C:C,ROW(A631)+MATCH(1,INDEX(A:A,ROW(A632)):INDEX(A:A,ROW(A632)+10),0))</f>
        <v>43269</v>
      </c>
      <c r="E632" s="13">
        <f>INDEX(C:C,MATCH(D632,C:C,0)+MATCH(1,INDEX(A:A,MATCH(D632+1,C:C,0)):INDEX(A:A,MATCH(D632+1,C:C,0)+10),0))</f>
        <v>43270</v>
      </c>
      <c r="F632" s="13">
        <f>INDEX(C:C,MATCH(E632,C:C,0)+MATCH(1,INDEX(A:A,MATCH(E632+1,C:C,0)):INDEX(A:A,MATCH(E632+1,C:C,0)+10),0))</f>
        <v>43271</v>
      </c>
      <c r="G632" s="13">
        <f>INDEX(C:C,MATCH(F632,C:C,0)+MATCH(1,INDEX(A:A,MATCH(F632+1,C:C,0)):INDEX(A:A,MATCH(F632+1,C:C,0)+10),0))</f>
        <v>43272</v>
      </c>
    </row>
    <row r="633" spans="1:7" x14ac:dyDescent="0.25">
      <c r="A633">
        <v>1</v>
      </c>
      <c r="B633">
        <v>20180618</v>
      </c>
      <c r="C633" s="130">
        <v>43269</v>
      </c>
      <c r="D633" s="13">
        <f>INDEX(C:C,ROW(A632)+MATCH(1,INDEX(A:A,ROW(A633)):INDEX(A:A,ROW(A633)+10),0))</f>
        <v>43269</v>
      </c>
      <c r="E633" s="13">
        <f>INDEX(C:C,MATCH(D633,C:C,0)+MATCH(1,INDEX(A:A,MATCH(D633+1,C:C,0)):INDEX(A:A,MATCH(D633+1,C:C,0)+10),0))</f>
        <v>43270</v>
      </c>
      <c r="F633" s="13">
        <f>INDEX(C:C,MATCH(E633,C:C,0)+MATCH(1,INDEX(A:A,MATCH(E633+1,C:C,0)):INDEX(A:A,MATCH(E633+1,C:C,0)+10),0))</f>
        <v>43271</v>
      </c>
      <c r="G633" s="13">
        <f>INDEX(C:C,MATCH(F633,C:C,0)+MATCH(1,INDEX(A:A,MATCH(F633+1,C:C,0)):INDEX(A:A,MATCH(F633+1,C:C,0)+10),0))</f>
        <v>43272</v>
      </c>
    </row>
    <row r="634" spans="1:7" x14ac:dyDescent="0.25">
      <c r="A634">
        <v>1</v>
      </c>
      <c r="B634">
        <v>20180619</v>
      </c>
      <c r="C634" s="130">
        <v>43270</v>
      </c>
      <c r="D634" s="13">
        <f>INDEX(C:C,ROW(A633)+MATCH(1,INDEX(A:A,ROW(A634)):INDEX(A:A,ROW(A634)+10),0))</f>
        <v>43270</v>
      </c>
      <c r="E634" s="13">
        <f>INDEX(C:C,MATCH(D634,C:C,0)+MATCH(1,INDEX(A:A,MATCH(D634+1,C:C,0)):INDEX(A:A,MATCH(D634+1,C:C,0)+10),0))</f>
        <v>43271</v>
      </c>
      <c r="F634" s="13">
        <f>INDEX(C:C,MATCH(E634,C:C,0)+MATCH(1,INDEX(A:A,MATCH(E634+1,C:C,0)):INDEX(A:A,MATCH(E634+1,C:C,0)+10),0))</f>
        <v>43272</v>
      </c>
      <c r="G634" s="13">
        <f>INDEX(C:C,MATCH(F634,C:C,0)+MATCH(1,INDEX(A:A,MATCH(F634+1,C:C,0)):INDEX(A:A,MATCH(F634+1,C:C,0)+10),0))</f>
        <v>43273</v>
      </c>
    </row>
    <row r="635" spans="1:7" x14ac:dyDescent="0.25">
      <c r="A635">
        <v>1</v>
      </c>
      <c r="B635">
        <v>20180620</v>
      </c>
      <c r="C635" s="130">
        <v>43271</v>
      </c>
      <c r="D635" s="13">
        <f>INDEX(C:C,ROW(A634)+MATCH(1,INDEX(A:A,ROW(A635)):INDEX(A:A,ROW(A635)+10),0))</f>
        <v>43271</v>
      </c>
      <c r="E635" s="13">
        <f>INDEX(C:C,MATCH(D635,C:C,0)+MATCH(1,INDEX(A:A,MATCH(D635+1,C:C,0)):INDEX(A:A,MATCH(D635+1,C:C,0)+10),0))</f>
        <v>43272</v>
      </c>
      <c r="F635" s="13">
        <f>INDEX(C:C,MATCH(E635,C:C,0)+MATCH(1,INDEX(A:A,MATCH(E635+1,C:C,0)):INDEX(A:A,MATCH(E635+1,C:C,0)+10),0))</f>
        <v>43273</v>
      </c>
      <c r="G635" s="13">
        <f>INDEX(C:C,MATCH(F635,C:C,0)+MATCH(1,INDEX(A:A,MATCH(F635+1,C:C,0)):INDEX(A:A,MATCH(F635+1,C:C,0)+10),0))</f>
        <v>43276</v>
      </c>
    </row>
    <row r="636" spans="1:7" x14ac:dyDescent="0.25">
      <c r="A636">
        <v>1</v>
      </c>
      <c r="B636">
        <v>20180621</v>
      </c>
      <c r="C636" s="130">
        <v>43272</v>
      </c>
      <c r="D636" s="13">
        <f>INDEX(C:C,ROW(A635)+MATCH(1,INDEX(A:A,ROW(A636)):INDEX(A:A,ROW(A636)+10),0))</f>
        <v>43272</v>
      </c>
      <c r="E636" s="13">
        <f>INDEX(C:C,MATCH(D636,C:C,0)+MATCH(1,INDEX(A:A,MATCH(D636+1,C:C,0)):INDEX(A:A,MATCH(D636+1,C:C,0)+10),0))</f>
        <v>43273</v>
      </c>
      <c r="F636" s="13">
        <f>INDEX(C:C,MATCH(E636,C:C,0)+MATCH(1,INDEX(A:A,MATCH(E636+1,C:C,0)):INDEX(A:A,MATCH(E636+1,C:C,0)+10),0))</f>
        <v>43276</v>
      </c>
      <c r="G636" s="13">
        <f>INDEX(C:C,MATCH(F636,C:C,0)+MATCH(1,INDEX(A:A,MATCH(F636+1,C:C,0)):INDEX(A:A,MATCH(F636+1,C:C,0)+10),0))</f>
        <v>43277</v>
      </c>
    </row>
    <row r="637" spans="1:7" x14ac:dyDescent="0.25">
      <c r="A637">
        <v>1</v>
      </c>
      <c r="B637">
        <v>20180622</v>
      </c>
      <c r="C637" s="130">
        <v>43273</v>
      </c>
      <c r="D637" s="13">
        <f>INDEX(C:C,ROW(A636)+MATCH(1,INDEX(A:A,ROW(A637)):INDEX(A:A,ROW(A637)+10),0))</f>
        <v>43273</v>
      </c>
      <c r="E637" s="13">
        <f>INDEX(C:C,MATCH(D637,C:C,0)+MATCH(1,INDEX(A:A,MATCH(D637+1,C:C,0)):INDEX(A:A,MATCH(D637+1,C:C,0)+10),0))</f>
        <v>43276</v>
      </c>
      <c r="F637" s="13">
        <f>INDEX(C:C,MATCH(E637,C:C,0)+MATCH(1,INDEX(A:A,MATCH(E637+1,C:C,0)):INDEX(A:A,MATCH(E637+1,C:C,0)+10),0))</f>
        <v>43277</v>
      </c>
      <c r="G637" s="13">
        <f>INDEX(C:C,MATCH(F637,C:C,0)+MATCH(1,INDEX(A:A,MATCH(F637+1,C:C,0)):INDEX(A:A,MATCH(F637+1,C:C,0)+10),0))</f>
        <v>43278</v>
      </c>
    </row>
    <row r="638" spans="1:7" x14ac:dyDescent="0.25">
      <c r="A638">
        <v>0</v>
      </c>
      <c r="B638">
        <v>20180623</v>
      </c>
      <c r="C638" s="130">
        <v>43274</v>
      </c>
      <c r="D638" s="13">
        <f>INDEX(C:C,ROW(A637)+MATCH(1,INDEX(A:A,ROW(A638)):INDEX(A:A,ROW(A638)+10),0))</f>
        <v>43276</v>
      </c>
      <c r="E638" s="13">
        <f>INDEX(C:C,MATCH(D638,C:C,0)+MATCH(1,INDEX(A:A,MATCH(D638+1,C:C,0)):INDEX(A:A,MATCH(D638+1,C:C,0)+10),0))</f>
        <v>43277</v>
      </c>
      <c r="F638" s="13">
        <f>INDEX(C:C,MATCH(E638,C:C,0)+MATCH(1,INDEX(A:A,MATCH(E638+1,C:C,0)):INDEX(A:A,MATCH(E638+1,C:C,0)+10),0))</f>
        <v>43278</v>
      </c>
      <c r="G638" s="13">
        <f>INDEX(C:C,MATCH(F638,C:C,0)+MATCH(1,INDEX(A:A,MATCH(F638+1,C:C,0)):INDEX(A:A,MATCH(F638+1,C:C,0)+10),0))</f>
        <v>43279</v>
      </c>
    </row>
    <row r="639" spans="1:7" x14ac:dyDescent="0.25">
      <c r="A639">
        <v>0</v>
      </c>
      <c r="B639">
        <v>20180624</v>
      </c>
      <c r="C639" s="130">
        <v>43275</v>
      </c>
      <c r="D639" s="13">
        <f>INDEX(C:C,ROW(A638)+MATCH(1,INDEX(A:A,ROW(A639)):INDEX(A:A,ROW(A639)+10),0))</f>
        <v>43276</v>
      </c>
      <c r="E639" s="13">
        <f>INDEX(C:C,MATCH(D639,C:C,0)+MATCH(1,INDEX(A:A,MATCH(D639+1,C:C,0)):INDEX(A:A,MATCH(D639+1,C:C,0)+10),0))</f>
        <v>43277</v>
      </c>
      <c r="F639" s="13">
        <f>INDEX(C:C,MATCH(E639,C:C,0)+MATCH(1,INDEX(A:A,MATCH(E639+1,C:C,0)):INDEX(A:A,MATCH(E639+1,C:C,0)+10),0))</f>
        <v>43278</v>
      </c>
      <c r="G639" s="13">
        <f>INDEX(C:C,MATCH(F639,C:C,0)+MATCH(1,INDEX(A:A,MATCH(F639+1,C:C,0)):INDEX(A:A,MATCH(F639+1,C:C,0)+10),0))</f>
        <v>43279</v>
      </c>
    </row>
    <row r="640" spans="1:7" x14ac:dyDescent="0.25">
      <c r="A640">
        <v>1</v>
      </c>
      <c r="B640">
        <v>20180625</v>
      </c>
      <c r="C640" s="130">
        <v>43276</v>
      </c>
      <c r="D640" s="13">
        <f>INDEX(C:C,ROW(A639)+MATCH(1,INDEX(A:A,ROW(A640)):INDEX(A:A,ROW(A640)+10),0))</f>
        <v>43276</v>
      </c>
      <c r="E640" s="13">
        <f>INDEX(C:C,MATCH(D640,C:C,0)+MATCH(1,INDEX(A:A,MATCH(D640+1,C:C,0)):INDEX(A:A,MATCH(D640+1,C:C,0)+10),0))</f>
        <v>43277</v>
      </c>
      <c r="F640" s="13">
        <f>INDEX(C:C,MATCH(E640,C:C,0)+MATCH(1,INDEX(A:A,MATCH(E640+1,C:C,0)):INDEX(A:A,MATCH(E640+1,C:C,0)+10),0))</f>
        <v>43278</v>
      </c>
      <c r="G640" s="13">
        <f>INDEX(C:C,MATCH(F640,C:C,0)+MATCH(1,INDEX(A:A,MATCH(F640+1,C:C,0)):INDEX(A:A,MATCH(F640+1,C:C,0)+10),0))</f>
        <v>43279</v>
      </c>
    </row>
    <row r="641" spans="1:7" x14ac:dyDescent="0.25">
      <c r="A641">
        <v>1</v>
      </c>
      <c r="B641">
        <v>20180626</v>
      </c>
      <c r="C641" s="130">
        <v>43277</v>
      </c>
      <c r="D641" s="13">
        <f>INDEX(C:C,ROW(A640)+MATCH(1,INDEX(A:A,ROW(A641)):INDEX(A:A,ROW(A641)+10),0))</f>
        <v>43277</v>
      </c>
      <c r="E641" s="13">
        <f>INDEX(C:C,MATCH(D641,C:C,0)+MATCH(1,INDEX(A:A,MATCH(D641+1,C:C,0)):INDEX(A:A,MATCH(D641+1,C:C,0)+10),0))</f>
        <v>43278</v>
      </c>
      <c r="F641" s="13">
        <f>INDEX(C:C,MATCH(E641,C:C,0)+MATCH(1,INDEX(A:A,MATCH(E641+1,C:C,0)):INDEX(A:A,MATCH(E641+1,C:C,0)+10),0))</f>
        <v>43279</v>
      </c>
      <c r="G641" s="13">
        <f>INDEX(C:C,MATCH(F641,C:C,0)+MATCH(1,INDEX(A:A,MATCH(F641+1,C:C,0)):INDEX(A:A,MATCH(F641+1,C:C,0)+10),0))</f>
        <v>43280</v>
      </c>
    </row>
    <row r="642" spans="1:7" x14ac:dyDescent="0.25">
      <c r="A642">
        <v>1</v>
      </c>
      <c r="B642">
        <v>20180627</v>
      </c>
      <c r="C642" s="130">
        <v>43278</v>
      </c>
      <c r="D642" s="13">
        <f>INDEX(C:C,ROW(A641)+MATCH(1,INDEX(A:A,ROW(A642)):INDEX(A:A,ROW(A642)+10),0))</f>
        <v>43278</v>
      </c>
      <c r="E642" s="13">
        <f>INDEX(C:C,MATCH(D642,C:C,0)+MATCH(1,INDEX(A:A,MATCH(D642+1,C:C,0)):INDEX(A:A,MATCH(D642+1,C:C,0)+10),0))</f>
        <v>43279</v>
      </c>
      <c r="F642" s="13">
        <f>INDEX(C:C,MATCH(E642,C:C,0)+MATCH(1,INDEX(A:A,MATCH(E642+1,C:C,0)):INDEX(A:A,MATCH(E642+1,C:C,0)+10),0))</f>
        <v>43280</v>
      </c>
      <c r="G642" s="13">
        <f>INDEX(C:C,MATCH(F642,C:C,0)+MATCH(1,INDEX(A:A,MATCH(F642+1,C:C,0)):INDEX(A:A,MATCH(F642+1,C:C,0)+10),0))</f>
        <v>43283</v>
      </c>
    </row>
    <row r="643" spans="1:7" x14ac:dyDescent="0.25">
      <c r="A643">
        <v>1</v>
      </c>
      <c r="B643">
        <v>20180628</v>
      </c>
      <c r="C643" s="130">
        <v>43279</v>
      </c>
      <c r="D643" s="13">
        <f>INDEX(C:C,ROW(A642)+MATCH(1,INDEX(A:A,ROW(A643)):INDEX(A:A,ROW(A643)+10),0))</f>
        <v>43279</v>
      </c>
      <c r="E643" s="13">
        <f>INDEX(C:C,MATCH(D643,C:C,0)+MATCH(1,INDEX(A:A,MATCH(D643+1,C:C,0)):INDEX(A:A,MATCH(D643+1,C:C,0)+10),0))</f>
        <v>43280</v>
      </c>
      <c r="F643" s="13">
        <f>INDEX(C:C,MATCH(E643,C:C,0)+MATCH(1,INDEX(A:A,MATCH(E643+1,C:C,0)):INDEX(A:A,MATCH(E643+1,C:C,0)+10),0))</f>
        <v>43283</v>
      </c>
      <c r="G643" s="13">
        <f>INDEX(C:C,MATCH(F643,C:C,0)+MATCH(1,INDEX(A:A,MATCH(F643+1,C:C,0)):INDEX(A:A,MATCH(F643+1,C:C,0)+10),0))</f>
        <v>43284</v>
      </c>
    </row>
    <row r="644" spans="1:7" x14ac:dyDescent="0.25">
      <c r="A644">
        <v>1</v>
      </c>
      <c r="B644">
        <v>20180629</v>
      </c>
      <c r="C644" s="130">
        <v>43280</v>
      </c>
      <c r="D644" s="13">
        <f>INDEX(C:C,ROW(A643)+MATCH(1,INDEX(A:A,ROW(A644)):INDEX(A:A,ROW(A644)+10),0))</f>
        <v>43280</v>
      </c>
      <c r="E644" s="13">
        <f>INDEX(C:C,MATCH(D644,C:C,0)+MATCH(1,INDEX(A:A,MATCH(D644+1,C:C,0)):INDEX(A:A,MATCH(D644+1,C:C,0)+10),0))</f>
        <v>43283</v>
      </c>
      <c r="F644" s="13">
        <f>INDEX(C:C,MATCH(E644,C:C,0)+MATCH(1,INDEX(A:A,MATCH(E644+1,C:C,0)):INDEX(A:A,MATCH(E644+1,C:C,0)+10),0))</f>
        <v>43284</v>
      </c>
      <c r="G644" s="13">
        <f>INDEX(C:C,MATCH(F644,C:C,0)+MATCH(1,INDEX(A:A,MATCH(F644+1,C:C,0)):INDEX(A:A,MATCH(F644+1,C:C,0)+10),0))</f>
        <v>43285</v>
      </c>
    </row>
    <row r="645" spans="1:7" x14ac:dyDescent="0.25">
      <c r="A645">
        <v>0</v>
      </c>
      <c r="B645">
        <v>20180630</v>
      </c>
      <c r="C645" s="130">
        <v>43281</v>
      </c>
      <c r="D645" s="13">
        <f>INDEX(C:C,ROW(A644)+MATCH(1,INDEX(A:A,ROW(A645)):INDEX(A:A,ROW(A645)+10),0))</f>
        <v>43283</v>
      </c>
      <c r="E645" s="13">
        <f>INDEX(C:C,MATCH(D645,C:C,0)+MATCH(1,INDEX(A:A,MATCH(D645+1,C:C,0)):INDEX(A:A,MATCH(D645+1,C:C,0)+10),0))</f>
        <v>43284</v>
      </c>
      <c r="F645" s="13">
        <f>INDEX(C:C,MATCH(E645,C:C,0)+MATCH(1,INDEX(A:A,MATCH(E645+1,C:C,0)):INDEX(A:A,MATCH(E645+1,C:C,0)+10),0))</f>
        <v>43285</v>
      </c>
      <c r="G645" s="13">
        <f>INDEX(C:C,MATCH(F645,C:C,0)+MATCH(1,INDEX(A:A,MATCH(F645+1,C:C,0)):INDEX(A:A,MATCH(F645+1,C:C,0)+10),0))</f>
        <v>43286</v>
      </c>
    </row>
    <row r="646" spans="1:7" x14ac:dyDescent="0.25">
      <c r="A646">
        <v>0</v>
      </c>
      <c r="B646">
        <v>20180701</v>
      </c>
      <c r="C646" s="130">
        <v>43282</v>
      </c>
      <c r="D646" s="13">
        <f>INDEX(C:C,ROW(A645)+MATCH(1,INDEX(A:A,ROW(A646)):INDEX(A:A,ROW(A646)+10),0))</f>
        <v>43283</v>
      </c>
      <c r="E646" s="13">
        <f>INDEX(C:C,MATCH(D646,C:C,0)+MATCH(1,INDEX(A:A,MATCH(D646+1,C:C,0)):INDEX(A:A,MATCH(D646+1,C:C,0)+10),0))</f>
        <v>43284</v>
      </c>
      <c r="F646" s="13">
        <f>INDEX(C:C,MATCH(E646,C:C,0)+MATCH(1,INDEX(A:A,MATCH(E646+1,C:C,0)):INDEX(A:A,MATCH(E646+1,C:C,0)+10),0))</f>
        <v>43285</v>
      </c>
      <c r="G646" s="13">
        <f>INDEX(C:C,MATCH(F646,C:C,0)+MATCH(1,INDEX(A:A,MATCH(F646+1,C:C,0)):INDEX(A:A,MATCH(F646+1,C:C,0)+10),0))</f>
        <v>43286</v>
      </c>
    </row>
    <row r="647" spans="1:7" x14ac:dyDescent="0.25">
      <c r="A647">
        <v>1</v>
      </c>
      <c r="B647">
        <v>20180702</v>
      </c>
      <c r="C647" s="130">
        <v>43283</v>
      </c>
      <c r="D647" s="13">
        <f>INDEX(C:C,ROW(A646)+MATCH(1,INDEX(A:A,ROW(A647)):INDEX(A:A,ROW(A647)+10),0))</f>
        <v>43283</v>
      </c>
      <c r="E647" s="13">
        <f>INDEX(C:C,MATCH(D647,C:C,0)+MATCH(1,INDEX(A:A,MATCH(D647+1,C:C,0)):INDEX(A:A,MATCH(D647+1,C:C,0)+10),0))</f>
        <v>43284</v>
      </c>
      <c r="F647" s="13">
        <f>INDEX(C:C,MATCH(E647,C:C,0)+MATCH(1,INDEX(A:A,MATCH(E647+1,C:C,0)):INDEX(A:A,MATCH(E647+1,C:C,0)+10),0))</f>
        <v>43285</v>
      </c>
      <c r="G647" s="13">
        <f>INDEX(C:C,MATCH(F647,C:C,0)+MATCH(1,INDEX(A:A,MATCH(F647+1,C:C,0)):INDEX(A:A,MATCH(F647+1,C:C,0)+10),0))</f>
        <v>43286</v>
      </c>
    </row>
    <row r="648" spans="1:7" x14ac:dyDescent="0.25">
      <c r="A648">
        <v>1</v>
      </c>
      <c r="B648">
        <v>20180703</v>
      </c>
      <c r="C648" s="130">
        <v>43284</v>
      </c>
      <c r="D648" s="13">
        <f>INDEX(C:C,ROW(A647)+MATCH(1,INDEX(A:A,ROW(A648)):INDEX(A:A,ROW(A648)+10),0))</f>
        <v>43284</v>
      </c>
      <c r="E648" s="13">
        <f>INDEX(C:C,MATCH(D648,C:C,0)+MATCH(1,INDEX(A:A,MATCH(D648+1,C:C,0)):INDEX(A:A,MATCH(D648+1,C:C,0)+10),0))</f>
        <v>43285</v>
      </c>
      <c r="F648" s="13">
        <f>INDEX(C:C,MATCH(E648,C:C,0)+MATCH(1,INDEX(A:A,MATCH(E648+1,C:C,0)):INDEX(A:A,MATCH(E648+1,C:C,0)+10),0))</f>
        <v>43286</v>
      </c>
      <c r="G648" s="13">
        <f>INDEX(C:C,MATCH(F648,C:C,0)+MATCH(1,INDEX(A:A,MATCH(F648+1,C:C,0)):INDEX(A:A,MATCH(F648+1,C:C,0)+10),0))</f>
        <v>43287</v>
      </c>
    </row>
    <row r="649" spans="1:7" x14ac:dyDescent="0.25">
      <c r="A649">
        <v>1</v>
      </c>
      <c r="B649">
        <v>20180704</v>
      </c>
      <c r="C649" s="130">
        <v>43285</v>
      </c>
      <c r="D649" s="13">
        <f>INDEX(C:C,ROW(A648)+MATCH(1,INDEX(A:A,ROW(A649)):INDEX(A:A,ROW(A649)+10),0))</f>
        <v>43285</v>
      </c>
      <c r="E649" s="13">
        <f>INDEX(C:C,MATCH(D649,C:C,0)+MATCH(1,INDEX(A:A,MATCH(D649+1,C:C,0)):INDEX(A:A,MATCH(D649+1,C:C,0)+10),0))</f>
        <v>43286</v>
      </c>
      <c r="F649" s="13">
        <f>INDEX(C:C,MATCH(E649,C:C,0)+MATCH(1,INDEX(A:A,MATCH(E649+1,C:C,0)):INDEX(A:A,MATCH(E649+1,C:C,0)+10),0))</f>
        <v>43287</v>
      </c>
      <c r="G649" s="13">
        <f>INDEX(C:C,MATCH(F649,C:C,0)+MATCH(1,INDEX(A:A,MATCH(F649+1,C:C,0)):INDEX(A:A,MATCH(F649+1,C:C,0)+10),0))</f>
        <v>43290</v>
      </c>
    </row>
    <row r="650" spans="1:7" x14ac:dyDescent="0.25">
      <c r="A650">
        <v>1</v>
      </c>
      <c r="B650">
        <v>20180705</v>
      </c>
      <c r="C650" s="130">
        <v>43286</v>
      </c>
      <c r="D650" s="13">
        <f>INDEX(C:C,ROW(A649)+MATCH(1,INDEX(A:A,ROW(A650)):INDEX(A:A,ROW(A650)+10),0))</f>
        <v>43286</v>
      </c>
      <c r="E650" s="13">
        <f>INDEX(C:C,MATCH(D650,C:C,0)+MATCH(1,INDEX(A:A,MATCH(D650+1,C:C,0)):INDEX(A:A,MATCH(D650+1,C:C,0)+10),0))</f>
        <v>43287</v>
      </c>
      <c r="F650" s="13">
        <f>INDEX(C:C,MATCH(E650,C:C,0)+MATCH(1,INDEX(A:A,MATCH(E650+1,C:C,0)):INDEX(A:A,MATCH(E650+1,C:C,0)+10),0))</f>
        <v>43290</v>
      </c>
      <c r="G650" s="13">
        <f>INDEX(C:C,MATCH(F650,C:C,0)+MATCH(1,INDEX(A:A,MATCH(F650+1,C:C,0)):INDEX(A:A,MATCH(F650+1,C:C,0)+10),0))</f>
        <v>43291</v>
      </c>
    </row>
    <row r="651" spans="1:7" x14ac:dyDescent="0.25">
      <c r="A651">
        <v>1</v>
      </c>
      <c r="B651">
        <v>20180706</v>
      </c>
      <c r="C651" s="130">
        <v>43287</v>
      </c>
      <c r="D651" s="13">
        <f>INDEX(C:C,ROW(A650)+MATCH(1,INDEX(A:A,ROW(A651)):INDEX(A:A,ROW(A651)+10),0))</f>
        <v>43287</v>
      </c>
      <c r="E651" s="13">
        <f>INDEX(C:C,MATCH(D651,C:C,0)+MATCH(1,INDEX(A:A,MATCH(D651+1,C:C,0)):INDEX(A:A,MATCH(D651+1,C:C,0)+10),0))</f>
        <v>43290</v>
      </c>
      <c r="F651" s="13">
        <f>INDEX(C:C,MATCH(E651,C:C,0)+MATCH(1,INDEX(A:A,MATCH(E651+1,C:C,0)):INDEX(A:A,MATCH(E651+1,C:C,0)+10),0))</f>
        <v>43291</v>
      </c>
      <c r="G651" s="13">
        <f>INDEX(C:C,MATCH(F651,C:C,0)+MATCH(1,INDEX(A:A,MATCH(F651+1,C:C,0)):INDEX(A:A,MATCH(F651+1,C:C,0)+10),0))</f>
        <v>43292</v>
      </c>
    </row>
    <row r="652" spans="1:7" x14ac:dyDescent="0.25">
      <c r="A652">
        <v>0</v>
      </c>
      <c r="B652">
        <v>20180707</v>
      </c>
      <c r="C652" s="130">
        <v>43288</v>
      </c>
      <c r="D652" s="13">
        <f>INDEX(C:C,ROW(A651)+MATCH(1,INDEX(A:A,ROW(A652)):INDEX(A:A,ROW(A652)+10),0))</f>
        <v>43290</v>
      </c>
      <c r="E652" s="13">
        <f>INDEX(C:C,MATCH(D652,C:C,0)+MATCH(1,INDEX(A:A,MATCH(D652+1,C:C,0)):INDEX(A:A,MATCH(D652+1,C:C,0)+10),0))</f>
        <v>43291</v>
      </c>
      <c r="F652" s="13">
        <f>INDEX(C:C,MATCH(E652,C:C,0)+MATCH(1,INDEX(A:A,MATCH(E652+1,C:C,0)):INDEX(A:A,MATCH(E652+1,C:C,0)+10),0))</f>
        <v>43292</v>
      </c>
      <c r="G652" s="13">
        <f>INDEX(C:C,MATCH(F652,C:C,0)+MATCH(1,INDEX(A:A,MATCH(F652+1,C:C,0)):INDEX(A:A,MATCH(F652+1,C:C,0)+10),0))</f>
        <v>43293</v>
      </c>
    </row>
    <row r="653" spans="1:7" x14ac:dyDescent="0.25">
      <c r="A653">
        <v>0</v>
      </c>
      <c r="B653">
        <v>20180708</v>
      </c>
      <c r="C653" s="130">
        <v>43289</v>
      </c>
      <c r="D653" s="13">
        <f>INDEX(C:C,ROW(A652)+MATCH(1,INDEX(A:A,ROW(A653)):INDEX(A:A,ROW(A653)+10),0))</f>
        <v>43290</v>
      </c>
      <c r="E653" s="13">
        <f>INDEX(C:C,MATCH(D653,C:C,0)+MATCH(1,INDEX(A:A,MATCH(D653+1,C:C,0)):INDEX(A:A,MATCH(D653+1,C:C,0)+10),0))</f>
        <v>43291</v>
      </c>
      <c r="F653" s="13">
        <f>INDEX(C:C,MATCH(E653,C:C,0)+MATCH(1,INDEX(A:A,MATCH(E653+1,C:C,0)):INDEX(A:A,MATCH(E653+1,C:C,0)+10),0))</f>
        <v>43292</v>
      </c>
      <c r="G653" s="13">
        <f>INDEX(C:C,MATCH(F653,C:C,0)+MATCH(1,INDEX(A:A,MATCH(F653+1,C:C,0)):INDEX(A:A,MATCH(F653+1,C:C,0)+10),0))</f>
        <v>43293</v>
      </c>
    </row>
    <row r="654" spans="1:7" x14ac:dyDescent="0.25">
      <c r="A654">
        <v>1</v>
      </c>
      <c r="B654">
        <v>20180709</v>
      </c>
      <c r="C654" s="130">
        <v>43290</v>
      </c>
      <c r="D654" s="13">
        <f>INDEX(C:C,ROW(A653)+MATCH(1,INDEX(A:A,ROW(A654)):INDEX(A:A,ROW(A654)+10),0))</f>
        <v>43290</v>
      </c>
      <c r="E654" s="13">
        <f>INDEX(C:C,MATCH(D654,C:C,0)+MATCH(1,INDEX(A:A,MATCH(D654+1,C:C,0)):INDEX(A:A,MATCH(D654+1,C:C,0)+10),0))</f>
        <v>43291</v>
      </c>
      <c r="F654" s="13">
        <f>INDEX(C:C,MATCH(E654,C:C,0)+MATCH(1,INDEX(A:A,MATCH(E654+1,C:C,0)):INDEX(A:A,MATCH(E654+1,C:C,0)+10),0))</f>
        <v>43292</v>
      </c>
      <c r="G654" s="13">
        <f>INDEX(C:C,MATCH(F654,C:C,0)+MATCH(1,INDEX(A:A,MATCH(F654+1,C:C,0)):INDEX(A:A,MATCH(F654+1,C:C,0)+10),0))</f>
        <v>43293</v>
      </c>
    </row>
    <row r="655" spans="1:7" x14ac:dyDescent="0.25">
      <c r="A655">
        <v>1</v>
      </c>
      <c r="B655">
        <v>20180710</v>
      </c>
      <c r="C655" s="130">
        <v>43291</v>
      </c>
      <c r="D655" s="13">
        <f>INDEX(C:C,ROW(A654)+MATCH(1,INDEX(A:A,ROW(A655)):INDEX(A:A,ROW(A655)+10),0))</f>
        <v>43291</v>
      </c>
      <c r="E655" s="13">
        <f>INDEX(C:C,MATCH(D655,C:C,0)+MATCH(1,INDEX(A:A,MATCH(D655+1,C:C,0)):INDEX(A:A,MATCH(D655+1,C:C,0)+10),0))</f>
        <v>43292</v>
      </c>
      <c r="F655" s="13">
        <f>INDEX(C:C,MATCH(E655,C:C,0)+MATCH(1,INDEX(A:A,MATCH(E655+1,C:C,0)):INDEX(A:A,MATCH(E655+1,C:C,0)+10),0))</f>
        <v>43293</v>
      </c>
      <c r="G655" s="13">
        <f>INDEX(C:C,MATCH(F655,C:C,0)+MATCH(1,INDEX(A:A,MATCH(F655+1,C:C,0)):INDEX(A:A,MATCH(F655+1,C:C,0)+10),0))</f>
        <v>43294</v>
      </c>
    </row>
    <row r="656" spans="1:7" x14ac:dyDescent="0.25">
      <c r="A656">
        <v>1</v>
      </c>
      <c r="B656">
        <v>20180711</v>
      </c>
      <c r="C656" s="130">
        <v>43292</v>
      </c>
      <c r="D656" s="13">
        <f>INDEX(C:C,ROW(A655)+MATCH(1,INDEX(A:A,ROW(A656)):INDEX(A:A,ROW(A656)+10),0))</f>
        <v>43292</v>
      </c>
      <c r="E656" s="13">
        <f>INDEX(C:C,MATCH(D656,C:C,0)+MATCH(1,INDEX(A:A,MATCH(D656+1,C:C,0)):INDEX(A:A,MATCH(D656+1,C:C,0)+10),0))</f>
        <v>43293</v>
      </c>
      <c r="F656" s="13">
        <f>INDEX(C:C,MATCH(E656,C:C,0)+MATCH(1,INDEX(A:A,MATCH(E656+1,C:C,0)):INDEX(A:A,MATCH(E656+1,C:C,0)+10),0))</f>
        <v>43294</v>
      </c>
      <c r="G656" s="13">
        <f>INDEX(C:C,MATCH(F656,C:C,0)+MATCH(1,INDEX(A:A,MATCH(F656+1,C:C,0)):INDEX(A:A,MATCH(F656+1,C:C,0)+10),0))</f>
        <v>43297</v>
      </c>
    </row>
    <row r="657" spans="1:7" x14ac:dyDescent="0.25">
      <c r="A657">
        <v>1</v>
      </c>
      <c r="B657">
        <v>20180712</v>
      </c>
      <c r="C657" s="130">
        <v>43293</v>
      </c>
      <c r="D657" s="13">
        <f>INDEX(C:C,ROW(A656)+MATCH(1,INDEX(A:A,ROW(A657)):INDEX(A:A,ROW(A657)+10),0))</f>
        <v>43293</v>
      </c>
      <c r="E657" s="13">
        <f>INDEX(C:C,MATCH(D657,C:C,0)+MATCH(1,INDEX(A:A,MATCH(D657+1,C:C,0)):INDEX(A:A,MATCH(D657+1,C:C,0)+10),0))</f>
        <v>43294</v>
      </c>
      <c r="F657" s="13">
        <f>INDEX(C:C,MATCH(E657,C:C,0)+MATCH(1,INDEX(A:A,MATCH(E657+1,C:C,0)):INDEX(A:A,MATCH(E657+1,C:C,0)+10),0))</f>
        <v>43297</v>
      </c>
      <c r="G657" s="13">
        <f>INDEX(C:C,MATCH(F657,C:C,0)+MATCH(1,INDEX(A:A,MATCH(F657+1,C:C,0)):INDEX(A:A,MATCH(F657+1,C:C,0)+10),0))</f>
        <v>43298</v>
      </c>
    </row>
    <row r="658" spans="1:7" x14ac:dyDescent="0.25">
      <c r="A658">
        <v>1</v>
      </c>
      <c r="B658">
        <v>20180713</v>
      </c>
      <c r="C658" s="130">
        <v>43294</v>
      </c>
      <c r="D658" s="13">
        <f>INDEX(C:C,ROW(A657)+MATCH(1,INDEX(A:A,ROW(A658)):INDEX(A:A,ROW(A658)+10),0))</f>
        <v>43294</v>
      </c>
      <c r="E658" s="13">
        <f>INDEX(C:C,MATCH(D658,C:C,0)+MATCH(1,INDEX(A:A,MATCH(D658+1,C:C,0)):INDEX(A:A,MATCH(D658+1,C:C,0)+10),0))</f>
        <v>43297</v>
      </c>
      <c r="F658" s="13">
        <f>INDEX(C:C,MATCH(E658,C:C,0)+MATCH(1,INDEX(A:A,MATCH(E658+1,C:C,0)):INDEX(A:A,MATCH(E658+1,C:C,0)+10),0))</f>
        <v>43298</v>
      </c>
      <c r="G658" s="13">
        <f>INDEX(C:C,MATCH(F658,C:C,0)+MATCH(1,INDEX(A:A,MATCH(F658+1,C:C,0)):INDEX(A:A,MATCH(F658+1,C:C,0)+10),0))</f>
        <v>43299</v>
      </c>
    </row>
    <row r="659" spans="1:7" x14ac:dyDescent="0.25">
      <c r="A659">
        <v>0</v>
      </c>
      <c r="B659">
        <v>20180714</v>
      </c>
      <c r="C659" s="130">
        <v>43295</v>
      </c>
      <c r="D659" s="13">
        <f>INDEX(C:C,ROW(A658)+MATCH(1,INDEX(A:A,ROW(A659)):INDEX(A:A,ROW(A659)+10),0))</f>
        <v>43297</v>
      </c>
      <c r="E659" s="13">
        <f>INDEX(C:C,MATCH(D659,C:C,0)+MATCH(1,INDEX(A:A,MATCH(D659+1,C:C,0)):INDEX(A:A,MATCH(D659+1,C:C,0)+10),0))</f>
        <v>43298</v>
      </c>
      <c r="F659" s="13">
        <f>INDEX(C:C,MATCH(E659,C:C,0)+MATCH(1,INDEX(A:A,MATCH(E659+1,C:C,0)):INDEX(A:A,MATCH(E659+1,C:C,0)+10),0))</f>
        <v>43299</v>
      </c>
      <c r="G659" s="13">
        <f>INDEX(C:C,MATCH(F659,C:C,0)+MATCH(1,INDEX(A:A,MATCH(F659+1,C:C,0)):INDEX(A:A,MATCH(F659+1,C:C,0)+10),0))</f>
        <v>43300</v>
      </c>
    </row>
    <row r="660" spans="1:7" x14ac:dyDescent="0.25">
      <c r="A660">
        <v>0</v>
      </c>
      <c r="B660">
        <v>20180715</v>
      </c>
      <c r="C660" s="130">
        <v>43296</v>
      </c>
      <c r="D660" s="13">
        <f>INDEX(C:C,ROW(A659)+MATCH(1,INDEX(A:A,ROW(A660)):INDEX(A:A,ROW(A660)+10),0))</f>
        <v>43297</v>
      </c>
      <c r="E660" s="13">
        <f>INDEX(C:C,MATCH(D660,C:C,0)+MATCH(1,INDEX(A:A,MATCH(D660+1,C:C,0)):INDEX(A:A,MATCH(D660+1,C:C,0)+10),0))</f>
        <v>43298</v>
      </c>
      <c r="F660" s="13">
        <f>INDEX(C:C,MATCH(E660,C:C,0)+MATCH(1,INDEX(A:A,MATCH(E660+1,C:C,0)):INDEX(A:A,MATCH(E660+1,C:C,0)+10),0))</f>
        <v>43299</v>
      </c>
      <c r="G660" s="13">
        <f>INDEX(C:C,MATCH(F660,C:C,0)+MATCH(1,INDEX(A:A,MATCH(F660+1,C:C,0)):INDEX(A:A,MATCH(F660+1,C:C,0)+10),0))</f>
        <v>43300</v>
      </c>
    </row>
    <row r="661" spans="1:7" x14ac:dyDescent="0.25">
      <c r="A661">
        <v>1</v>
      </c>
      <c r="B661">
        <v>20180716</v>
      </c>
      <c r="C661" s="130">
        <v>43297</v>
      </c>
      <c r="D661" s="13">
        <f>INDEX(C:C,ROW(A660)+MATCH(1,INDEX(A:A,ROW(A661)):INDEX(A:A,ROW(A661)+10),0))</f>
        <v>43297</v>
      </c>
      <c r="E661" s="13">
        <f>INDEX(C:C,MATCH(D661,C:C,0)+MATCH(1,INDEX(A:A,MATCH(D661+1,C:C,0)):INDEX(A:A,MATCH(D661+1,C:C,0)+10),0))</f>
        <v>43298</v>
      </c>
      <c r="F661" s="13">
        <f>INDEX(C:C,MATCH(E661,C:C,0)+MATCH(1,INDEX(A:A,MATCH(E661+1,C:C,0)):INDEX(A:A,MATCH(E661+1,C:C,0)+10),0))</f>
        <v>43299</v>
      </c>
      <c r="G661" s="13">
        <f>INDEX(C:C,MATCH(F661,C:C,0)+MATCH(1,INDEX(A:A,MATCH(F661+1,C:C,0)):INDEX(A:A,MATCH(F661+1,C:C,0)+10),0))</f>
        <v>43300</v>
      </c>
    </row>
    <row r="662" spans="1:7" x14ac:dyDescent="0.25">
      <c r="A662">
        <v>1</v>
      </c>
      <c r="B662">
        <v>20180717</v>
      </c>
      <c r="C662" s="130">
        <v>43298</v>
      </c>
      <c r="D662" s="13">
        <f>INDEX(C:C,ROW(A661)+MATCH(1,INDEX(A:A,ROW(A662)):INDEX(A:A,ROW(A662)+10),0))</f>
        <v>43298</v>
      </c>
      <c r="E662" s="13">
        <f>INDEX(C:C,MATCH(D662,C:C,0)+MATCH(1,INDEX(A:A,MATCH(D662+1,C:C,0)):INDEX(A:A,MATCH(D662+1,C:C,0)+10),0))</f>
        <v>43299</v>
      </c>
      <c r="F662" s="13">
        <f>INDEX(C:C,MATCH(E662,C:C,0)+MATCH(1,INDEX(A:A,MATCH(E662+1,C:C,0)):INDEX(A:A,MATCH(E662+1,C:C,0)+10),0))</f>
        <v>43300</v>
      </c>
      <c r="G662" s="13">
        <f>INDEX(C:C,MATCH(F662,C:C,0)+MATCH(1,INDEX(A:A,MATCH(F662+1,C:C,0)):INDEX(A:A,MATCH(F662+1,C:C,0)+10),0))</f>
        <v>43301</v>
      </c>
    </row>
    <row r="663" spans="1:7" x14ac:dyDescent="0.25">
      <c r="A663">
        <v>1</v>
      </c>
      <c r="B663">
        <v>20180718</v>
      </c>
      <c r="C663" s="130">
        <v>43299</v>
      </c>
      <c r="D663" s="13">
        <f>INDEX(C:C,ROW(A662)+MATCH(1,INDEX(A:A,ROW(A663)):INDEX(A:A,ROW(A663)+10),0))</f>
        <v>43299</v>
      </c>
      <c r="E663" s="13">
        <f>INDEX(C:C,MATCH(D663,C:C,0)+MATCH(1,INDEX(A:A,MATCH(D663+1,C:C,0)):INDEX(A:A,MATCH(D663+1,C:C,0)+10),0))</f>
        <v>43300</v>
      </c>
      <c r="F663" s="13">
        <f>INDEX(C:C,MATCH(E663,C:C,0)+MATCH(1,INDEX(A:A,MATCH(E663+1,C:C,0)):INDEX(A:A,MATCH(E663+1,C:C,0)+10),0))</f>
        <v>43301</v>
      </c>
      <c r="G663" s="13">
        <f>INDEX(C:C,MATCH(F663,C:C,0)+MATCH(1,INDEX(A:A,MATCH(F663+1,C:C,0)):INDEX(A:A,MATCH(F663+1,C:C,0)+10),0))</f>
        <v>43304</v>
      </c>
    </row>
    <row r="664" spans="1:7" x14ac:dyDescent="0.25">
      <c r="A664">
        <v>1</v>
      </c>
      <c r="B664">
        <v>20180719</v>
      </c>
      <c r="C664" s="130">
        <v>43300</v>
      </c>
      <c r="D664" s="13">
        <f>INDEX(C:C,ROW(A663)+MATCH(1,INDEX(A:A,ROW(A664)):INDEX(A:A,ROW(A664)+10),0))</f>
        <v>43300</v>
      </c>
      <c r="E664" s="13">
        <f>INDEX(C:C,MATCH(D664,C:C,0)+MATCH(1,INDEX(A:A,MATCH(D664+1,C:C,0)):INDEX(A:A,MATCH(D664+1,C:C,0)+10),0))</f>
        <v>43301</v>
      </c>
      <c r="F664" s="13">
        <f>INDEX(C:C,MATCH(E664,C:C,0)+MATCH(1,INDEX(A:A,MATCH(E664+1,C:C,0)):INDEX(A:A,MATCH(E664+1,C:C,0)+10),0))</f>
        <v>43304</v>
      </c>
      <c r="G664" s="13">
        <f>INDEX(C:C,MATCH(F664,C:C,0)+MATCH(1,INDEX(A:A,MATCH(F664+1,C:C,0)):INDEX(A:A,MATCH(F664+1,C:C,0)+10),0))</f>
        <v>43305</v>
      </c>
    </row>
    <row r="665" spans="1:7" x14ac:dyDescent="0.25">
      <c r="A665">
        <v>1</v>
      </c>
      <c r="B665">
        <v>20180720</v>
      </c>
      <c r="C665" s="130">
        <v>43301</v>
      </c>
      <c r="D665" s="13">
        <f>INDEX(C:C,ROW(A664)+MATCH(1,INDEX(A:A,ROW(A665)):INDEX(A:A,ROW(A665)+10),0))</f>
        <v>43301</v>
      </c>
      <c r="E665" s="13">
        <f>INDEX(C:C,MATCH(D665,C:C,0)+MATCH(1,INDEX(A:A,MATCH(D665+1,C:C,0)):INDEX(A:A,MATCH(D665+1,C:C,0)+10),0))</f>
        <v>43304</v>
      </c>
      <c r="F665" s="13">
        <f>INDEX(C:C,MATCH(E665,C:C,0)+MATCH(1,INDEX(A:A,MATCH(E665+1,C:C,0)):INDEX(A:A,MATCH(E665+1,C:C,0)+10),0))</f>
        <v>43305</v>
      </c>
      <c r="G665" s="13">
        <f>INDEX(C:C,MATCH(F665,C:C,0)+MATCH(1,INDEX(A:A,MATCH(F665+1,C:C,0)):INDEX(A:A,MATCH(F665+1,C:C,0)+10),0))</f>
        <v>43306</v>
      </c>
    </row>
    <row r="666" spans="1:7" x14ac:dyDescent="0.25">
      <c r="A666">
        <v>0</v>
      </c>
      <c r="B666">
        <v>20180721</v>
      </c>
      <c r="C666" s="130">
        <v>43302</v>
      </c>
      <c r="D666" s="13">
        <f>INDEX(C:C,ROW(A665)+MATCH(1,INDEX(A:A,ROW(A666)):INDEX(A:A,ROW(A666)+10),0))</f>
        <v>43304</v>
      </c>
      <c r="E666" s="13">
        <f>INDEX(C:C,MATCH(D666,C:C,0)+MATCH(1,INDEX(A:A,MATCH(D666+1,C:C,0)):INDEX(A:A,MATCH(D666+1,C:C,0)+10),0))</f>
        <v>43305</v>
      </c>
      <c r="F666" s="13">
        <f>INDEX(C:C,MATCH(E666,C:C,0)+MATCH(1,INDEX(A:A,MATCH(E666+1,C:C,0)):INDEX(A:A,MATCH(E666+1,C:C,0)+10),0))</f>
        <v>43306</v>
      </c>
      <c r="G666" s="13">
        <f>INDEX(C:C,MATCH(F666,C:C,0)+MATCH(1,INDEX(A:A,MATCH(F666+1,C:C,0)):INDEX(A:A,MATCH(F666+1,C:C,0)+10),0))</f>
        <v>43307</v>
      </c>
    </row>
    <row r="667" spans="1:7" x14ac:dyDescent="0.25">
      <c r="A667">
        <v>0</v>
      </c>
      <c r="B667">
        <v>20180722</v>
      </c>
      <c r="C667" s="130">
        <v>43303</v>
      </c>
      <c r="D667" s="13">
        <f>INDEX(C:C,ROW(A666)+MATCH(1,INDEX(A:A,ROW(A667)):INDEX(A:A,ROW(A667)+10),0))</f>
        <v>43304</v>
      </c>
      <c r="E667" s="13">
        <f>INDEX(C:C,MATCH(D667,C:C,0)+MATCH(1,INDEX(A:A,MATCH(D667+1,C:C,0)):INDEX(A:A,MATCH(D667+1,C:C,0)+10),0))</f>
        <v>43305</v>
      </c>
      <c r="F667" s="13">
        <f>INDEX(C:C,MATCH(E667,C:C,0)+MATCH(1,INDEX(A:A,MATCH(E667+1,C:C,0)):INDEX(A:A,MATCH(E667+1,C:C,0)+10),0))</f>
        <v>43306</v>
      </c>
      <c r="G667" s="13">
        <f>INDEX(C:C,MATCH(F667,C:C,0)+MATCH(1,INDEX(A:A,MATCH(F667+1,C:C,0)):INDEX(A:A,MATCH(F667+1,C:C,0)+10),0))</f>
        <v>43307</v>
      </c>
    </row>
    <row r="668" spans="1:7" x14ac:dyDescent="0.25">
      <c r="A668">
        <v>1</v>
      </c>
      <c r="B668">
        <v>20180723</v>
      </c>
      <c r="C668" s="130">
        <v>43304</v>
      </c>
      <c r="D668" s="13">
        <f>INDEX(C:C,ROW(A667)+MATCH(1,INDEX(A:A,ROW(A668)):INDEX(A:A,ROW(A668)+10),0))</f>
        <v>43304</v>
      </c>
      <c r="E668" s="13">
        <f>INDEX(C:C,MATCH(D668,C:C,0)+MATCH(1,INDEX(A:A,MATCH(D668+1,C:C,0)):INDEX(A:A,MATCH(D668+1,C:C,0)+10),0))</f>
        <v>43305</v>
      </c>
      <c r="F668" s="13">
        <f>INDEX(C:C,MATCH(E668,C:C,0)+MATCH(1,INDEX(A:A,MATCH(E668+1,C:C,0)):INDEX(A:A,MATCH(E668+1,C:C,0)+10),0))</f>
        <v>43306</v>
      </c>
      <c r="G668" s="13">
        <f>INDEX(C:C,MATCH(F668,C:C,0)+MATCH(1,INDEX(A:A,MATCH(F668+1,C:C,0)):INDEX(A:A,MATCH(F668+1,C:C,0)+10),0))</f>
        <v>43307</v>
      </c>
    </row>
    <row r="669" spans="1:7" x14ac:dyDescent="0.25">
      <c r="A669">
        <v>1</v>
      </c>
      <c r="B669">
        <v>20180724</v>
      </c>
      <c r="C669" s="130">
        <v>43305</v>
      </c>
      <c r="D669" s="13">
        <f>INDEX(C:C,ROW(A668)+MATCH(1,INDEX(A:A,ROW(A669)):INDEX(A:A,ROW(A669)+10),0))</f>
        <v>43305</v>
      </c>
      <c r="E669" s="13">
        <f>INDEX(C:C,MATCH(D669,C:C,0)+MATCH(1,INDEX(A:A,MATCH(D669+1,C:C,0)):INDEX(A:A,MATCH(D669+1,C:C,0)+10),0))</f>
        <v>43306</v>
      </c>
      <c r="F669" s="13">
        <f>INDEX(C:C,MATCH(E669,C:C,0)+MATCH(1,INDEX(A:A,MATCH(E669+1,C:C,0)):INDEX(A:A,MATCH(E669+1,C:C,0)+10),0))</f>
        <v>43307</v>
      </c>
      <c r="G669" s="13">
        <f>INDEX(C:C,MATCH(F669,C:C,0)+MATCH(1,INDEX(A:A,MATCH(F669+1,C:C,0)):INDEX(A:A,MATCH(F669+1,C:C,0)+10),0))</f>
        <v>43308</v>
      </c>
    </row>
    <row r="670" spans="1:7" x14ac:dyDescent="0.25">
      <c r="A670">
        <v>1</v>
      </c>
      <c r="B670">
        <v>20180725</v>
      </c>
      <c r="C670" s="130">
        <v>43306</v>
      </c>
      <c r="D670" s="13">
        <f>INDEX(C:C,ROW(A669)+MATCH(1,INDEX(A:A,ROW(A670)):INDEX(A:A,ROW(A670)+10),0))</f>
        <v>43306</v>
      </c>
      <c r="E670" s="13">
        <f>INDEX(C:C,MATCH(D670,C:C,0)+MATCH(1,INDEX(A:A,MATCH(D670+1,C:C,0)):INDEX(A:A,MATCH(D670+1,C:C,0)+10),0))</f>
        <v>43307</v>
      </c>
      <c r="F670" s="13">
        <f>INDEX(C:C,MATCH(E670,C:C,0)+MATCH(1,INDEX(A:A,MATCH(E670+1,C:C,0)):INDEX(A:A,MATCH(E670+1,C:C,0)+10),0))</f>
        <v>43308</v>
      </c>
      <c r="G670" s="13">
        <f>INDEX(C:C,MATCH(F670,C:C,0)+MATCH(1,INDEX(A:A,MATCH(F670+1,C:C,0)):INDEX(A:A,MATCH(F670+1,C:C,0)+10),0))</f>
        <v>43311</v>
      </c>
    </row>
    <row r="671" spans="1:7" x14ac:dyDescent="0.25">
      <c r="A671">
        <v>1</v>
      </c>
      <c r="B671">
        <v>20180726</v>
      </c>
      <c r="C671" s="130">
        <v>43307</v>
      </c>
      <c r="D671" s="13">
        <f>INDEX(C:C,ROW(A670)+MATCH(1,INDEX(A:A,ROW(A671)):INDEX(A:A,ROW(A671)+10),0))</f>
        <v>43307</v>
      </c>
      <c r="E671" s="13">
        <f>INDEX(C:C,MATCH(D671,C:C,0)+MATCH(1,INDEX(A:A,MATCH(D671+1,C:C,0)):INDEX(A:A,MATCH(D671+1,C:C,0)+10),0))</f>
        <v>43308</v>
      </c>
      <c r="F671" s="13">
        <f>INDEX(C:C,MATCH(E671,C:C,0)+MATCH(1,INDEX(A:A,MATCH(E671+1,C:C,0)):INDEX(A:A,MATCH(E671+1,C:C,0)+10),0))</f>
        <v>43311</v>
      </c>
      <c r="G671" s="13">
        <f>INDEX(C:C,MATCH(F671,C:C,0)+MATCH(1,INDEX(A:A,MATCH(F671+1,C:C,0)):INDEX(A:A,MATCH(F671+1,C:C,0)+10),0))</f>
        <v>43312</v>
      </c>
    </row>
    <row r="672" spans="1:7" x14ac:dyDescent="0.25">
      <c r="A672">
        <v>1</v>
      </c>
      <c r="B672">
        <v>20180727</v>
      </c>
      <c r="C672" s="130">
        <v>43308</v>
      </c>
      <c r="D672" s="13">
        <f>INDEX(C:C,ROW(A671)+MATCH(1,INDEX(A:A,ROW(A672)):INDEX(A:A,ROW(A672)+10),0))</f>
        <v>43308</v>
      </c>
      <c r="E672" s="13">
        <f>INDEX(C:C,MATCH(D672,C:C,0)+MATCH(1,INDEX(A:A,MATCH(D672+1,C:C,0)):INDEX(A:A,MATCH(D672+1,C:C,0)+10),0))</f>
        <v>43311</v>
      </c>
      <c r="F672" s="13">
        <f>INDEX(C:C,MATCH(E672,C:C,0)+MATCH(1,INDEX(A:A,MATCH(E672+1,C:C,0)):INDEX(A:A,MATCH(E672+1,C:C,0)+10),0))</f>
        <v>43312</v>
      </c>
      <c r="G672" s="13">
        <f>INDEX(C:C,MATCH(F672,C:C,0)+MATCH(1,INDEX(A:A,MATCH(F672+1,C:C,0)):INDEX(A:A,MATCH(F672+1,C:C,0)+10),0))</f>
        <v>43313</v>
      </c>
    </row>
    <row r="673" spans="1:7" x14ac:dyDescent="0.25">
      <c r="A673">
        <v>0</v>
      </c>
      <c r="B673">
        <v>20180728</v>
      </c>
      <c r="C673" s="130">
        <v>43309</v>
      </c>
      <c r="D673" s="13">
        <f>INDEX(C:C,ROW(A672)+MATCH(1,INDEX(A:A,ROW(A673)):INDEX(A:A,ROW(A673)+10),0))</f>
        <v>43311</v>
      </c>
      <c r="E673" s="13">
        <f>INDEX(C:C,MATCH(D673,C:C,0)+MATCH(1,INDEX(A:A,MATCH(D673+1,C:C,0)):INDEX(A:A,MATCH(D673+1,C:C,0)+10),0))</f>
        <v>43312</v>
      </c>
      <c r="F673" s="13">
        <f>INDEX(C:C,MATCH(E673,C:C,0)+MATCH(1,INDEX(A:A,MATCH(E673+1,C:C,0)):INDEX(A:A,MATCH(E673+1,C:C,0)+10),0))</f>
        <v>43313</v>
      </c>
      <c r="G673" s="13">
        <f>INDEX(C:C,MATCH(F673,C:C,0)+MATCH(1,INDEX(A:A,MATCH(F673+1,C:C,0)):INDEX(A:A,MATCH(F673+1,C:C,0)+10),0))</f>
        <v>43314</v>
      </c>
    </row>
    <row r="674" spans="1:7" x14ac:dyDescent="0.25">
      <c r="A674">
        <v>0</v>
      </c>
      <c r="B674">
        <v>20180729</v>
      </c>
      <c r="C674" s="130">
        <v>43310</v>
      </c>
      <c r="D674" s="13">
        <f>INDEX(C:C,ROW(A673)+MATCH(1,INDEX(A:A,ROW(A674)):INDEX(A:A,ROW(A674)+10),0))</f>
        <v>43311</v>
      </c>
      <c r="E674" s="13">
        <f>INDEX(C:C,MATCH(D674,C:C,0)+MATCH(1,INDEX(A:A,MATCH(D674+1,C:C,0)):INDEX(A:A,MATCH(D674+1,C:C,0)+10),0))</f>
        <v>43312</v>
      </c>
      <c r="F674" s="13">
        <f>INDEX(C:C,MATCH(E674,C:C,0)+MATCH(1,INDEX(A:A,MATCH(E674+1,C:C,0)):INDEX(A:A,MATCH(E674+1,C:C,0)+10),0))</f>
        <v>43313</v>
      </c>
      <c r="G674" s="13">
        <f>INDEX(C:C,MATCH(F674,C:C,0)+MATCH(1,INDEX(A:A,MATCH(F674+1,C:C,0)):INDEX(A:A,MATCH(F674+1,C:C,0)+10),0))</f>
        <v>43314</v>
      </c>
    </row>
    <row r="675" spans="1:7" x14ac:dyDescent="0.25">
      <c r="A675">
        <v>1</v>
      </c>
      <c r="B675">
        <v>20180730</v>
      </c>
      <c r="C675" s="130">
        <v>43311</v>
      </c>
      <c r="D675" s="13">
        <f>INDEX(C:C,ROW(A674)+MATCH(1,INDEX(A:A,ROW(A675)):INDEX(A:A,ROW(A675)+10),0))</f>
        <v>43311</v>
      </c>
      <c r="E675" s="13">
        <f>INDEX(C:C,MATCH(D675,C:C,0)+MATCH(1,INDEX(A:A,MATCH(D675+1,C:C,0)):INDEX(A:A,MATCH(D675+1,C:C,0)+10),0))</f>
        <v>43312</v>
      </c>
      <c r="F675" s="13">
        <f>INDEX(C:C,MATCH(E675,C:C,0)+MATCH(1,INDEX(A:A,MATCH(E675+1,C:C,0)):INDEX(A:A,MATCH(E675+1,C:C,0)+10),0))</f>
        <v>43313</v>
      </c>
      <c r="G675" s="13">
        <f>INDEX(C:C,MATCH(F675,C:C,0)+MATCH(1,INDEX(A:A,MATCH(F675+1,C:C,0)):INDEX(A:A,MATCH(F675+1,C:C,0)+10),0))</f>
        <v>43314</v>
      </c>
    </row>
    <row r="676" spans="1:7" x14ac:dyDescent="0.25">
      <c r="A676">
        <v>1</v>
      </c>
      <c r="B676">
        <v>20180731</v>
      </c>
      <c r="C676" s="130">
        <v>43312</v>
      </c>
      <c r="D676" s="13">
        <f>INDEX(C:C,ROW(A675)+MATCH(1,INDEX(A:A,ROW(A676)):INDEX(A:A,ROW(A676)+10),0))</f>
        <v>43312</v>
      </c>
      <c r="E676" s="13">
        <f>INDEX(C:C,MATCH(D676,C:C,0)+MATCH(1,INDEX(A:A,MATCH(D676+1,C:C,0)):INDEX(A:A,MATCH(D676+1,C:C,0)+10),0))</f>
        <v>43313</v>
      </c>
      <c r="F676" s="13">
        <f>INDEX(C:C,MATCH(E676,C:C,0)+MATCH(1,INDEX(A:A,MATCH(E676+1,C:C,0)):INDEX(A:A,MATCH(E676+1,C:C,0)+10),0))</f>
        <v>43314</v>
      </c>
      <c r="G676" s="13">
        <f>INDEX(C:C,MATCH(F676,C:C,0)+MATCH(1,INDEX(A:A,MATCH(F676+1,C:C,0)):INDEX(A:A,MATCH(F676+1,C:C,0)+10),0))</f>
        <v>43315</v>
      </c>
    </row>
    <row r="677" spans="1:7" x14ac:dyDescent="0.25">
      <c r="A677">
        <v>1</v>
      </c>
      <c r="B677">
        <v>20180801</v>
      </c>
      <c r="C677" s="130">
        <v>43313</v>
      </c>
      <c r="D677" s="13">
        <f>INDEX(C:C,ROW(A676)+MATCH(1,INDEX(A:A,ROW(A677)):INDEX(A:A,ROW(A677)+10),0))</f>
        <v>43313</v>
      </c>
      <c r="E677" s="13">
        <f>INDEX(C:C,MATCH(D677,C:C,0)+MATCH(1,INDEX(A:A,MATCH(D677+1,C:C,0)):INDEX(A:A,MATCH(D677+1,C:C,0)+10),0))</f>
        <v>43314</v>
      </c>
      <c r="F677" s="13">
        <f>INDEX(C:C,MATCH(E677,C:C,0)+MATCH(1,INDEX(A:A,MATCH(E677+1,C:C,0)):INDEX(A:A,MATCH(E677+1,C:C,0)+10),0))</f>
        <v>43315</v>
      </c>
      <c r="G677" s="13">
        <f>INDEX(C:C,MATCH(F677,C:C,0)+MATCH(1,INDEX(A:A,MATCH(F677+1,C:C,0)):INDEX(A:A,MATCH(F677+1,C:C,0)+10),0))</f>
        <v>43318</v>
      </c>
    </row>
    <row r="678" spans="1:7" x14ac:dyDescent="0.25">
      <c r="A678">
        <v>1</v>
      </c>
      <c r="B678">
        <v>20180802</v>
      </c>
      <c r="C678" s="130">
        <v>43314</v>
      </c>
      <c r="D678" s="13">
        <f>INDEX(C:C,ROW(A677)+MATCH(1,INDEX(A:A,ROW(A678)):INDEX(A:A,ROW(A678)+10),0))</f>
        <v>43314</v>
      </c>
      <c r="E678" s="13">
        <f>INDEX(C:C,MATCH(D678,C:C,0)+MATCH(1,INDEX(A:A,MATCH(D678+1,C:C,0)):INDEX(A:A,MATCH(D678+1,C:C,0)+10),0))</f>
        <v>43315</v>
      </c>
      <c r="F678" s="13">
        <f>INDEX(C:C,MATCH(E678,C:C,0)+MATCH(1,INDEX(A:A,MATCH(E678+1,C:C,0)):INDEX(A:A,MATCH(E678+1,C:C,0)+10),0))</f>
        <v>43318</v>
      </c>
      <c r="G678" s="13">
        <f>INDEX(C:C,MATCH(F678,C:C,0)+MATCH(1,INDEX(A:A,MATCH(F678+1,C:C,0)):INDEX(A:A,MATCH(F678+1,C:C,0)+10),0))</f>
        <v>43319</v>
      </c>
    </row>
    <row r="679" spans="1:7" x14ac:dyDescent="0.25">
      <c r="A679">
        <v>1</v>
      </c>
      <c r="B679">
        <v>20180803</v>
      </c>
      <c r="C679" s="130">
        <v>43315</v>
      </c>
      <c r="D679" s="13">
        <f>INDEX(C:C,ROW(A678)+MATCH(1,INDEX(A:A,ROW(A679)):INDEX(A:A,ROW(A679)+10),0))</f>
        <v>43315</v>
      </c>
      <c r="E679" s="13">
        <f>INDEX(C:C,MATCH(D679,C:C,0)+MATCH(1,INDEX(A:A,MATCH(D679+1,C:C,0)):INDEX(A:A,MATCH(D679+1,C:C,0)+10),0))</f>
        <v>43318</v>
      </c>
      <c r="F679" s="13">
        <f>INDEX(C:C,MATCH(E679,C:C,0)+MATCH(1,INDEX(A:A,MATCH(E679+1,C:C,0)):INDEX(A:A,MATCH(E679+1,C:C,0)+10),0))</f>
        <v>43319</v>
      </c>
      <c r="G679" s="13">
        <f>INDEX(C:C,MATCH(F679,C:C,0)+MATCH(1,INDEX(A:A,MATCH(F679+1,C:C,0)):INDEX(A:A,MATCH(F679+1,C:C,0)+10),0))</f>
        <v>43320</v>
      </c>
    </row>
    <row r="680" spans="1:7" x14ac:dyDescent="0.25">
      <c r="A680">
        <v>0</v>
      </c>
      <c r="B680">
        <v>20180804</v>
      </c>
      <c r="C680" s="130">
        <v>43316</v>
      </c>
      <c r="D680" s="13">
        <f>INDEX(C:C,ROW(A679)+MATCH(1,INDEX(A:A,ROW(A680)):INDEX(A:A,ROW(A680)+10),0))</f>
        <v>43318</v>
      </c>
      <c r="E680" s="13">
        <f>INDEX(C:C,MATCH(D680,C:C,0)+MATCH(1,INDEX(A:A,MATCH(D680+1,C:C,0)):INDEX(A:A,MATCH(D680+1,C:C,0)+10),0))</f>
        <v>43319</v>
      </c>
      <c r="F680" s="13">
        <f>INDEX(C:C,MATCH(E680,C:C,0)+MATCH(1,INDEX(A:A,MATCH(E680+1,C:C,0)):INDEX(A:A,MATCH(E680+1,C:C,0)+10),0))</f>
        <v>43320</v>
      </c>
      <c r="G680" s="13">
        <f>INDEX(C:C,MATCH(F680,C:C,0)+MATCH(1,INDEX(A:A,MATCH(F680+1,C:C,0)):INDEX(A:A,MATCH(F680+1,C:C,0)+10),0))</f>
        <v>43321</v>
      </c>
    </row>
    <row r="681" spans="1:7" x14ac:dyDescent="0.25">
      <c r="A681">
        <v>0</v>
      </c>
      <c r="B681">
        <v>20180805</v>
      </c>
      <c r="C681" s="130">
        <v>43317</v>
      </c>
      <c r="D681" s="13">
        <f>INDEX(C:C,ROW(A680)+MATCH(1,INDEX(A:A,ROW(A681)):INDEX(A:A,ROW(A681)+10),0))</f>
        <v>43318</v>
      </c>
      <c r="E681" s="13">
        <f>INDEX(C:C,MATCH(D681,C:C,0)+MATCH(1,INDEX(A:A,MATCH(D681+1,C:C,0)):INDEX(A:A,MATCH(D681+1,C:C,0)+10),0))</f>
        <v>43319</v>
      </c>
      <c r="F681" s="13">
        <f>INDEX(C:C,MATCH(E681,C:C,0)+MATCH(1,INDEX(A:A,MATCH(E681+1,C:C,0)):INDEX(A:A,MATCH(E681+1,C:C,0)+10),0))</f>
        <v>43320</v>
      </c>
      <c r="G681" s="13">
        <f>INDEX(C:C,MATCH(F681,C:C,0)+MATCH(1,INDEX(A:A,MATCH(F681+1,C:C,0)):INDEX(A:A,MATCH(F681+1,C:C,0)+10),0))</f>
        <v>43321</v>
      </c>
    </row>
    <row r="682" spans="1:7" x14ac:dyDescent="0.25">
      <c r="A682">
        <v>1</v>
      </c>
      <c r="B682">
        <v>20180806</v>
      </c>
      <c r="C682" s="130">
        <v>43318</v>
      </c>
      <c r="D682" s="13">
        <f>INDEX(C:C,ROW(A681)+MATCH(1,INDEX(A:A,ROW(A682)):INDEX(A:A,ROW(A682)+10),0))</f>
        <v>43318</v>
      </c>
      <c r="E682" s="13">
        <f>INDEX(C:C,MATCH(D682,C:C,0)+MATCH(1,INDEX(A:A,MATCH(D682+1,C:C,0)):INDEX(A:A,MATCH(D682+1,C:C,0)+10),0))</f>
        <v>43319</v>
      </c>
      <c r="F682" s="13">
        <f>INDEX(C:C,MATCH(E682,C:C,0)+MATCH(1,INDEX(A:A,MATCH(E682+1,C:C,0)):INDEX(A:A,MATCH(E682+1,C:C,0)+10),0))</f>
        <v>43320</v>
      </c>
      <c r="G682" s="13">
        <f>INDEX(C:C,MATCH(F682,C:C,0)+MATCH(1,INDEX(A:A,MATCH(F682+1,C:C,0)):INDEX(A:A,MATCH(F682+1,C:C,0)+10),0))</f>
        <v>43321</v>
      </c>
    </row>
    <row r="683" spans="1:7" x14ac:dyDescent="0.25">
      <c r="A683">
        <v>1</v>
      </c>
      <c r="B683">
        <v>20180807</v>
      </c>
      <c r="C683" s="130">
        <v>43319</v>
      </c>
      <c r="D683" s="13">
        <f>INDEX(C:C,ROW(A682)+MATCH(1,INDEX(A:A,ROW(A683)):INDEX(A:A,ROW(A683)+10),0))</f>
        <v>43319</v>
      </c>
      <c r="E683" s="13">
        <f>INDEX(C:C,MATCH(D683,C:C,0)+MATCH(1,INDEX(A:A,MATCH(D683+1,C:C,0)):INDEX(A:A,MATCH(D683+1,C:C,0)+10),0))</f>
        <v>43320</v>
      </c>
      <c r="F683" s="13">
        <f>INDEX(C:C,MATCH(E683,C:C,0)+MATCH(1,INDEX(A:A,MATCH(E683+1,C:C,0)):INDEX(A:A,MATCH(E683+1,C:C,0)+10),0))</f>
        <v>43321</v>
      </c>
      <c r="G683" s="13">
        <f>INDEX(C:C,MATCH(F683,C:C,0)+MATCH(1,INDEX(A:A,MATCH(F683+1,C:C,0)):INDEX(A:A,MATCH(F683+1,C:C,0)+10),0))</f>
        <v>43322</v>
      </c>
    </row>
    <row r="684" spans="1:7" x14ac:dyDescent="0.25">
      <c r="A684">
        <v>1</v>
      </c>
      <c r="B684">
        <v>20180808</v>
      </c>
      <c r="C684" s="130">
        <v>43320</v>
      </c>
      <c r="D684" s="13">
        <f>INDEX(C:C,ROW(A683)+MATCH(1,INDEX(A:A,ROW(A684)):INDEX(A:A,ROW(A684)+10),0))</f>
        <v>43320</v>
      </c>
      <c r="E684" s="13">
        <f>INDEX(C:C,MATCH(D684,C:C,0)+MATCH(1,INDEX(A:A,MATCH(D684+1,C:C,0)):INDEX(A:A,MATCH(D684+1,C:C,0)+10),0))</f>
        <v>43321</v>
      </c>
      <c r="F684" s="13">
        <f>INDEX(C:C,MATCH(E684,C:C,0)+MATCH(1,INDEX(A:A,MATCH(E684+1,C:C,0)):INDEX(A:A,MATCH(E684+1,C:C,0)+10),0))</f>
        <v>43322</v>
      </c>
      <c r="G684" s="13">
        <f>INDEX(C:C,MATCH(F684,C:C,0)+MATCH(1,INDEX(A:A,MATCH(F684+1,C:C,0)):INDEX(A:A,MATCH(F684+1,C:C,0)+10),0))</f>
        <v>43325</v>
      </c>
    </row>
    <row r="685" spans="1:7" x14ac:dyDescent="0.25">
      <c r="A685">
        <v>1</v>
      </c>
      <c r="B685">
        <v>20180809</v>
      </c>
      <c r="C685" s="130">
        <v>43321</v>
      </c>
      <c r="D685" s="13">
        <f>INDEX(C:C,ROW(A684)+MATCH(1,INDEX(A:A,ROW(A685)):INDEX(A:A,ROW(A685)+10),0))</f>
        <v>43321</v>
      </c>
      <c r="E685" s="13">
        <f>INDEX(C:C,MATCH(D685,C:C,0)+MATCH(1,INDEX(A:A,MATCH(D685+1,C:C,0)):INDEX(A:A,MATCH(D685+1,C:C,0)+10),0))</f>
        <v>43322</v>
      </c>
      <c r="F685" s="13">
        <f>INDEX(C:C,MATCH(E685,C:C,0)+MATCH(1,INDEX(A:A,MATCH(E685+1,C:C,0)):INDEX(A:A,MATCH(E685+1,C:C,0)+10),0))</f>
        <v>43325</v>
      </c>
      <c r="G685" s="13">
        <f>INDEX(C:C,MATCH(F685,C:C,0)+MATCH(1,INDEX(A:A,MATCH(F685+1,C:C,0)):INDEX(A:A,MATCH(F685+1,C:C,0)+10),0))</f>
        <v>43326</v>
      </c>
    </row>
    <row r="686" spans="1:7" x14ac:dyDescent="0.25">
      <c r="A686">
        <v>1</v>
      </c>
      <c r="B686">
        <v>20180810</v>
      </c>
      <c r="C686" s="130">
        <v>43322</v>
      </c>
      <c r="D686" s="13">
        <f>INDEX(C:C,ROW(A685)+MATCH(1,INDEX(A:A,ROW(A686)):INDEX(A:A,ROW(A686)+10),0))</f>
        <v>43322</v>
      </c>
      <c r="E686" s="13">
        <f>INDEX(C:C,MATCH(D686,C:C,0)+MATCH(1,INDEX(A:A,MATCH(D686+1,C:C,0)):INDEX(A:A,MATCH(D686+1,C:C,0)+10),0))</f>
        <v>43325</v>
      </c>
      <c r="F686" s="13">
        <f>INDEX(C:C,MATCH(E686,C:C,0)+MATCH(1,INDEX(A:A,MATCH(E686+1,C:C,0)):INDEX(A:A,MATCH(E686+1,C:C,0)+10),0))</f>
        <v>43326</v>
      </c>
      <c r="G686" s="13">
        <f>INDEX(C:C,MATCH(F686,C:C,0)+MATCH(1,INDEX(A:A,MATCH(F686+1,C:C,0)):INDEX(A:A,MATCH(F686+1,C:C,0)+10),0))</f>
        <v>43327</v>
      </c>
    </row>
    <row r="687" spans="1:7" x14ac:dyDescent="0.25">
      <c r="A687">
        <v>0</v>
      </c>
      <c r="B687">
        <v>20180811</v>
      </c>
      <c r="C687" s="130">
        <v>43323</v>
      </c>
      <c r="D687" s="13">
        <f>INDEX(C:C,ROW(A686)+MATCH(1,INDEX(A:A,ROW(A687)):INDEX(A:A,ROW(A687)+10),0))</f>
        <v>43325</v>
      </c>
      <c r="E687" s="13">
        <f>INDEX(C:C,MATCH(D687,C:C,0)+MATCH(1,INDEX(A:A,MATCH(D687+1,C:C,0)):INDEX(A:A,MATCH(D687+1,C:C,0)+10),0))</f>
        <v>43326</v>
      </c>
      <c r="F687" s="13">
        <f>INDEX(C:C,MATCH(E687,C:C,0)+MATCH(1,INDEX(A:A,MATCH(E687+1,C:C,0)):INDEX(A:A,MATCH(E687+1,C:C,0)+10),0))</f>
        <v>43327</v>
      </c>
      <c r="G687" s="13">
        <f>INDEX(C:C,MATCH(F687,C:C,0)+MATCH(1,INDEX(A:A,MATCH(F687+1,C:C,0)):INDEX(A:A,MATCH(F687+1,C:C,0)+10),0))</f>
        <v>43328</v>
      </c>
    </row>
    <row r="688" spans="1:7" x14ac:dyDescent="0.25">
      <c r="A688">
        <v>0</v>
      </c>
      <c r="B688">
        <v>20180812</v>
      </c>
      <c r="C688" s="130">
        <v>43324</v>
      </c>
      <c r="D688" s="13">
        <f>INDEX(C:C,ROW(A687)+MATCH(1,INDEX(A:A,ROW(A688)):INDEX(A:A,ROW(A688)+10),0))</f>
        <v>43325</v>
      </c>
      <c r="E688" s="13">
        <f>INDEX(C:C,MATCH(D688,C:C,0)+MATCH(1,INDEX(A:A,MATCH(D688+1,C:C,0)):INDEX(A:A,MATCH(D688+1,C:C,0)+10),0))</f>
        <v>43326</v>
      </c>
      <c r="F688" s="13">
        <f>INDEX(C:C,MATCH(E688,C:C,0)+MATCH(1,INDEX(A:A,MATCH(E688+1,C:C,0)):INDEX(A:A,MATCH(E688+1,C:C,0)+10),0))</f>
        <v>43327</v>
      </c>
      <c r="G688" s="13">
        <f>INDEX(C:C,MATCH(F688,C:C,0)+MATCH(1,INDEX(A:A,MATCH(F688+1,C:C,0)):INDEX(A:A,MATCH(F688+1,C:C,0)+10),0))</f>
        <v>43328</v>
      </c>
    </row>
    <row r="689" spans="1:7" x14ac:dyDescent="0.25">
      <c r="A689">
        <v>1</v>
      </c>
      <c r="B689">
        <v>20180813</v>
      </c>
      <c r="C689" s="130">
        <v>43325</v>
      </c>
      <c r="D689" s="13">
        <f>INDEX(C:C,ROW(A688)+MATCH(1,INDEX(A:A,ROW(A689)):INDEX(A:A,ROW(A689)+10),0))</f>
        <v>43325</v>
      </c>
      <c r="E689" s="13">
        <f>INDEX(C:C,MATCH(D689,C:C,0)+MATCH(1,INDEX(A:A,MATCH(D689+1,C:C,0)):INDEX(A:A,MATCH(D689+1,C:C,0)+10),0))</f>
        <v>43326</v>
      </c>
      <c r="F689" s="13">
        <f>INDEX(C:C,MATCH(E689,C:C,0)+MATCH(1,INDEX(A:A,MATCH(E689+1,C:C,0)):INDEX(A:A,MATCH(E689+1,C:C,0)+10),0))</f>
        <v>43327</v>
      </c>
      <c r="G689" s="13">
        <f>INDEX(C:C,MATCH(F689,C:C,0)+MATCH(1,INDEX(A:A,MATCH(F689+1,C:C,0)):INDEX(A:A,MATCH(F689+1,C:C,0)+10),0))</f>
        <v>43328</v>
      </c>
    </row>
    <row r="690" spans="1:7" x14ac:dyDescent="0.25">
      <c r="A690">
        <v>1</v>
      </c>
      <c r="B690">
        <v>20180814</v>
      </c>
      <c r="C690" s="130">
        <v>43326</v>
      </c>
      <c r="D690" s="13">
        <f>INDEX(C:C,ROW(A689)+MATCH(1,INDEX(A:A,ROW(A690)):INDEX(A:A,ROW(A690)+10),0))</f>
        <v>43326</v>
      </c>
      <c r="E690" s="13">
        <f>INDEX(C:C,MATCH(D690,C:C,0)+MATCH(1,INDEX(A:A,MATCH(D690+1,C:C,0)):INDEX(A:A,MATCH(D690+1,C:C,0)+10),0))</f>
        <v>43327</v>
      </c>
      <c r="F690" s="13">
        <f>INDEX(C:C,MATCH(E690,C:C,0)+MATCH(1,INDEX(A:A,MATCH(E690+1,C:C,0)):INDEX(A:A,MATCH(E690+1,C:C,0)+10),0))</f>
        <v>43328</v>
      </c>
      <c r="G690" s="13">
        <f>INDEX(C:C,MATCH(F690,C:C,0)+MATCH(1,INDEX(A:A,MATCH(F690+1,C:C,0)):INDEX(A:A,MATCH(F690+1,C:C,0)+10),0))</f>
        <v>43329</v>
      </c>
    </row>
    <row r="691" spans="1:7" x14ac:dyDescent="0.25">
      <c r="A691">
        <v>1</v>
      </c>
      <c r="B691">
        <v>20180815</v>
      </c>
      <c r="C691" s="130">
        <v>43327</v>
      </c>
      <c r="D691" s="13">
        <f>INDEX(C:C,ROW(A690)+MATCH(1,INDEX(A:A,ROW(A691)):INDEX(A:A,ROW(A691)+10),0))</f>
        <v>43327</v>
      </c>
      <c r="E691" s="13">
        <f>INDEX(C:C,MATCH(D691,C:C,0)+MATCH(1,INDEX(A:A,MATCH(D691+1,C:C,0)):INDEX(A:A,MATCH(D691+1,C:C,0)+10),0))</f>
        <v>43328</v>
      </c>
      <c r="F691" s="13">
        <f>INDEX(C:C,MATCH(E691,C:C,0)+MATCH(1,INDEX(A:A,MATCH(E691+1,C:C,0)):INDEX(A:A,MATCH(E691+1,C:C,0)+10),0))</f>
        <v>43329</v>
      </c>
      <c r="G691" s="13">
        <f>INDEX(C:C,MATCH(F691,C:C,0)+MATCH(1,INDEX(A:A,MATCH(F691+1,C:C,0)):INDEX(A:A,MATCH(F691+1,C:C,0)+10),0))</f>
        <v>43332</v>
      </c>
    </row>
    <row r="692" spans="1:7" x14ac:dyDescent="0.25">
      <c r="A692">
        <v>1</v>
      </c>
      <c r="B692">
        <v>20180816</v>
      </c>
      <c r="C692" s="130">
        <v>43328</v>
      </c>
      <c r="D692" s="13">
        <f>INDEX(C:C,ROW(A691)+MATCH(1,INDEX(A:A,ROW(A692)):INDEX(A:A,ROW(A692)+10),0))</f>
        <v>43328</v>
      </c>
      <c r="E692" s="13">
        <f>INDEX(C:C,MATCH(D692,C:C,0)+MATCH(1,INDEX(A:A,MATCH(D692+1,C:C,0)):INDEX(A:A,MATCH(D692+1,C:C,0)+10),0))</f>
        <v>43329</v>
      </c>
      <c r="F692" s="13">
        <f>INDEX(C:C,MATCH(E692,C:C,0)+MATCH(1,INDEX(A:A,MATCH(E692+1,C:C,0)):INDEX(A:A,MATCH(E692+1,C:C,0)+10),0))</f>
        <v>43332</v>
      </c>
      <c r="G692" s="13">
        <f>INDEX(C:C,MATCH(F692,C:C,0)+MATCH(1,INDEX(A:A,MATCH(F692+1,C:C,0)):INDEX(A:A,MATCH(F692+1,C:C,0)+10),0))</f>
        <v>43333</v>
      </c>
    </row>
    <row r="693" spans="1:7" x14ac:dyDescent="0.25">
      <c r="A693">
        <v>1</v>
      </c>
      <c r="B693">
        <v>20180817</v>
      </c>
      <c r="C693" s="130">
        <v>43329</v>
      </c>
      <c r="D693" s="13">
        <f>INDEX(C:C,ROW(A692)+MATCH(1,INDEX(A:A,ROW(A693)):INDEX(A:A,ROW(A693)+10),0))</f>
        <v>43329</v>
      </c>
      <c r="E693" s="13">
        <f>INDEX(C:C,MATCH(D693,C:C,0)+MATCH(1,INDEX(A:A,MATCH(D693+1,C:C,0)):INDEX(A:A,MATCH(D693+1,C:C,0)+10),0))</f>
        <v>43332</v>
      </c>
      <c r="F693" s="13">
        <f>INDEX(C:C,MATCH(E693,C:C,0)+MATCH(1,INDEX(A:A,MATCH(E693+1,C:C,0)):INDEX(A:A,MATCH(E693+1,C:C,0)+10),0))</f>
        <v>43333</v>
      </c>
      <c r="G693" s="13">
        <f>INDEX(C:C,MATCH(F693,C:C,0)+MATCH(1,INDEX(A:A,MATCH(F693+1,C:C,0)):INDEX(A:A,MATCH(F693+1,C:C,0)+10),0))</f>
        <v>43334</v>
      </c>
    </row>
    <row r="694" spans="1:7" x14ac:dyDescent="0.25">
      <c r="A694">
        <v>0</v>
      </c>
      <c r="B694">
        <v>20180818</v>
      </c>
      <c r="C694" s="130">
        <v>43330</v>
      </c>
      <c r="D694" s="13">
        <f>INDEX(C:C,ROW(A693)+MATCH(1,INDEX(A:A,ROW(A694)):INDEX(A:A,ROW(A694)+10),0))</f>
        <v>43332</v>
      </c>
      <c r="E694" s="13">
        <f>INDEX(C:C,MATCH(D694,C:C,0)+MATCH(1,INDEX(A:A,MATCH(D694+1,C:C,0)):INDEX(A:A,MATCH(D694+1,C:C,0)+10),0))</f>
        <v>43333</v>
      </c>
      <c r="F694" s="13">
        <f>INDEX(C:C,MATCH(E694,C:C,0)+MATCH(1,INDEX(A:A,MATCH(E694+1,C:C,0)):INDEX(A:A,MATCH(E694+1,C:C,0)+10),0))</f>
        <v>43334</v>
      </c>
      <c r="G694" s="13">
        <f>INDEX(C:C,MATCH(F694,C:C,0)+MATCH(1,INDEX(A:A,MATCH(F694+1,C:C,0)):INDEX(A:A,MATCH(F694+1,C:C,0)+10),0))</f>
        <v>43335</v>
      </c>
    </row>
    <row r="695" spans="1:7" x14ac:dyDescent="0.25">
      <c r="A695">
        <v>0</v>
      </c>
      <c r="B695">
        <v>20180819</v>
      </c>
      <c r="C695" s="130">
        <v>43331</v>
      </c>
      <c r="D695" s="13">
        <f>INDEX(C:C,ROW(A694)+MATCH(1,INDEX(A:A,ROW(A695)):INDEX(A:A,ROW(A695)+10),0))</f>
        <v>43332</v>
      </c>
      <c r="E695" s="13">
        <f>INDEX(C:C,MATCH(D695,C:C,0)+MATCH(1,INDEX(A:A,MATCH(D695+1,C:C,0)):INDEX(A:A,MATCH(D695+1,C:C,0)+10),0))</f>
        <v>43333</v>
      </c>
      <c r="F695" s="13">
        <f>INDEX(C:C,MATCH(E695,C:C,0)+MATCH(1,INDEX(A:A,MATCH(E695+1,C:C,0)):INDEX(A:A,MATCH(E695+1,C:C,0)+10),0))</f>
        <v>43334</v>
      </c>
      <c r="G695" s="13">
        <f>INDEX(C:C,MATCH(F695,C:C,0)+MATCH(1,INDEX(A:A,MATCH(F695+1,C:C,0)):INDEX(A:A,MATCH(F695+1,C:C,0)+10),0))</f>
        <v>43335</v>
      </c>
    </row>
    <row r="696" spans="1:7" x14ac:dyDescent="0.25">
      <c r="A696">
        <v>1</v>
      </c>
      <c r="B696">
        <v>20180820</v>
      </c>
      <c r="C696" s="130">
        <v>43332</v>
      </c>
      <c r="D696" s="13">
        <f>INDEX(C:C,ROW(A695)+MATCH(1,INDEX(A:A,ROW(A696)):INDEX(A:A,ROW(A696)+10),0))</f>
        <v>43332</v>
      </c>
      <c r="E696" s="13">
        <f>INDEX(C:C,MATCH(D696,C:C,0)+MATCH(1,INDEX(A:A,MATCH(D696+1,C:C,0)):INDEX(A:A,MATCH(D696+1,C:C,0)+10),0))</f>
        <v>43333</v>
      </c>
      <c r="F696" s="13">
        <f>INDEX(C:C,MATCH(E696,C:C,0)+MATCH(1,INDEX(A:A,MATCH(E696+1,C:C,0)):INDEX(A:A,MATCH(E696+1,C:C,0)+10),0))</f>
        <v>43334</v>
      </c>
      <c r="G696" s="13">
        <f>INDEX(C:C,MATCH(F696,C:C,0)+MATCH(1,INDEX(A:A,MATCH(F696+1,C:C,0)):INDEX(A:A,MATCH(F696+1,C:C,0)+10),0))</f>
        <v>43335</v>
      </c>
    </row>
    <row r="697" spans="1:7" x14ac:dyDescent="0.25">
      <c r="A697">
        <v>1</v>
      </c>
      <c r="B697">
        <v>20180821</v>
      </c>
      <c r="C697" s="130">
        <v>43333</v>
      </c>
      <c r="D697" s="13">
        <f>INDEX(C:C,ROW(A696)+MATCH(1,INDEX(A:A,ROW(A697)):INDEX(A:A,ROW(A697)+10),0))</f>
        <v>43333</v>
      </c>
      <c r="E697" s="13">
        <f>INDEX(C:C,MATCH(D697,C:C,0)+MATCH(1,INDEX(A:A,MATCH(D697+1,C:C,0)):INDEX(A:A,MATCH(D697+1,C:C,0)+10),0))</f>
        <v>43334</v>
      </c>
      <c r="F697" s="13">
        <f>INDEX(C:C,MATCH(E697,C:C,0)+MATCH(1,INDEX(A:A,MATCH(E697+1,C:C,0)):INDEX(A:A,MATCH(E697+1,C:C,0)+10),0))</f>
        <v>43335</v>
      </c>
      <c r="G697" s="13">
        <f>INDEX(C:C,MATCH(F697,C:C,0)+MATCH(1,INDEX(A:A,MATCH(F697+1,C:C,0)):INDEX(A:A,MATCH(F697+1,C:C,0)+10),0))</f>
        <v>43336</v>
      </c>
    </row>
    <row r="698" spans="1:7" x14ac:dyDescent="0.25">
      <c r="A698">
        <v>1</v>
      </c>
      <c r="B698">
        <v>20180822</v>
      </c>
      <c r="C698" s="130">
        <v>43334</v>
      </c>
      <c r="D698" s="13">
        <f>INDEX(C:C,ROW(A697)+MATCH(1,INDEX(A:A,ROW(A698)):INDEX(A:A,ROW(A698)+10),0))</f>
        <v>43334</v>
      </c>
      <c r="E698" s="13">
        <f>INDEX(C:C,MATCH(D698,C:C,0)+MATCH(1,INDEX(A:A,MATCH(D698+1,C:C,0)):INDEX(A:A,MATCH(D698+1,C:C,0)+10),0))</f>
        <v>43335</v>
      </c>
      <c r="F698" s="13">
        <f>INDEX(C:C,MATCH(E698,C:C,0)+MATCH(1,INDEX(A:A,MATCH(E698+1,C:C,0)):INDEX(A:A,MATCH(E698+1,C:C,0)+10),0))</f>
        <v>43336</v>
      </c>
      <c r="G698" s="13">
        <f>INDEX(C:C,MATCH(F698,C:C,0)+MATCH(1,INDEX(A:A,MATCH(F698+1,C:C,0)):INDEX(A:A,MATCH(F698+1,C:C,0)+10),0))</f>
        <v>43339</v>
      </c>
    </row>
    <row r="699" spans="1:7" x14ac:dyDescent="0.25">
      <c r="A699">
        <v>1</v>
      </c>
      <c r="B699">
        <v>20180823</v>
      </c>
      <c r="C699" s="130">
        <v>43335</v>
      </c>
      <c r="D699" s="13">
        <f>INDEX(C:C,ROW(A698)+MATCH(1,INDEX(A:A,ROW(A699)):INDEX(A:A,ROW(A699)+10),0))</f>
        <v>43335</v>
      </c>
      <c r="E699" s="13">
        <f>INDEX(C:C,MATCH(D699,C:C,0)+MATCH(1,INDEX(A:A,MATCH(D699+1,C:C,0)):INDEX(A:A,MATCH(D699+1,C:C,0)+10),0))</f>
        <v>43336</v>
      </c>
      <c r="F699" s="13">
        <f>INDEX(C:C,MATCH(E699,C:C,0)+MATCH(1,INDEX(A:A,MATCH(E699+1,C:C,0)):INDEX(A:A,MATCH(E699+1,C:C,0)+10),0))</f>
        <v>43339</v>
      </c>
      <c r="G699" s="13">
        <f>INDEX(C:C,MATCH(F699,C:C,0)+MATCH(1,INDEX(A:A,MATCH(F699+1,C:C,0)):INDEX(A:A,MATCH(F699+1,C:C,0)+10),0))</f>
        <v>43340</v>
      </c>
    </row>
    <row r="700" spans="1:7" x14ac:dyDescent="0.25">
      <c r="A700">
        <v>1</v>
      </c>
      <c r="B700">
        <v>20180824</v>
      </c>
      <c r="C700" s="130">
        <v>43336</v>
      </c>
      <c r="D700" s="13">
        <f>INDEX(C:C,ROW(A699)+MATCH(1,INDEX(A:A,ROW(A700)):INDEX(A:A,ROW(A700)+10),0))</f>
        <v>43336</v>
      </c>
      <c r="E700" s="13">
        <f>INDEX(C:C,MATCH(D700,C:C,0)+MATCH(1,INDEX(A:A,MATCH(D700+1,C:C,0)):INDEX(A:A,MATCH(D700+1,C:C,0)+10),0))</f>
        <v>43339</v>
      </c>
      <c r="F700" s="13">
        <f>INDEX(C:C,MATCH(E700,C:C,0)+MATCH(1,INDEX(A:A,MATCH(E700+1,C:C,0)):INDEX(A:A,MATCH(E700+1,C:C,0)+10),0))</f>
        <v>43340</v>
      </c>
      <c r="G700" s="13">
        <f>INDEX(C:C,MATCH(F700,C:C,0)+MATCH(1,INDEX(A:A,MATCH(F700+1,C:C,0)):INDEX(A:A,MATCH(F700+1,C:C,0)+10),0))</f>
        <v>43341</v>
      </c>
    </row>
    <row r="701" spans="1:7" x14ac:dyDescent="0.25">
      <c r="A701">
        <v>0</v>
      </c>
      <c r="B701">
        <v>20180825</v>
      </c>
      <c r="C701" s="130">
        <v>43337</v>
      </c>
      <c r="D701" s="13">
        <f>INDEX(C:C,ROW(A700)+MATCH(1,INDEX(A:A,ROW(A701)):INDEX(A:A,ROW(A701)+10),0))</f>
        <v>43339</v>
      </c>
      <c r="E701" s="13">
        <f>INDEX(C:C,MATCH(D701,C:C,0)+MATCH(1,INDEX(A:A,MATCH(D701+1,C:C,0)):INDEX(A:A,MATCH(D701+1,C:C,0)+10),0))</f>
        <v>43340</v>
      </c>
      <c r="F701" s="13">
        <f>INDEX(C:C,MATCH(E701,C:C,0)+MATCH(1,INDEX(A:A,MATCH(E701+1,C:C,0)):INDEX(A:A,MATCH(E701+1,C:C,0)+10),0))</f>
        <v>43341</v>
      </c>
      <c r="G701" s="13">
        <f>INDEX(C:C,MATCH(F701,C:C,0)+MATCH(1,INDEX(A:A,MATCH(F701+1,C:C,0)):INDEX(A:A,MATCH(F701+1,C:C,0)+10),0))</f>
        <v>43342</v>
      </c>
    </row>
    <row r="702" spans="1:7" x14ac:dyDescent="0.25">
      <c r="A702">
        <v>0</v>
      </c>
      <c r="B702">
        <v>20180826</v>
      </c>
      <c r="C702" s="130">
        <v>43338</v>
      </c>
      <c r="D702" s="13">
        <f>INDEX(C:C,ROW(A701)+MATCH(1,INDEX(A:A,ROW(A702)):INDEX(A:A,ROW(A702)+10),0))</f>
        <v>43339</v>
      </c>
      <c r="E702" s="13">
        <f>INDEX(C:C,MATCH(D702,C:C,0)+MATCH(1,INDEX(A:A,MATCH(D702+1,C:C,0)):INDEX(A:A,MATCH(D702+1,C:C,0)+10),0))</f>
        <v>43340</v>
      </c>
      <c r="F702" s="13">
        <f>INDEX(C:C,MATCH(E702,C:C,0)+MATCH(1,INDEX(A:A,MATCH(E702+1,C:C,0)):INDEX(A:A,MATCH(E702+1,C:C,0)+10),0))</f>
        <v>43341</v>
      </c>
      <c r="G702" s="13">
        <f>INDEX(C:C,MATCH(F702,C:C,0)+MATCH(1,INDEX(A:A,MATCH(F702+1,C:C,0)):INDEX(A:A,MATCH(F702+1,C:C,0)+10),0))</f>
        <v>43342</v>
      </c>
    </row>
    <row r="703" spans="1:7" x14ac:dyDescent="0.25">
      <c r="A703">
        <v>1</v>
      </c>
      <c r="B703">
        <v>20180827</v>
      </c>
      <c r="C703" s="130">
        <v>43339</v>
      </c>
      <c r="D703" s="13">
        <f>INDEX(C:C,ROW(A702)+MATCH(1,INDEX(A:A,ROW(A703)):INDEX(A:A,ROW(A703)+10),0))</f>
        <v>43339</v>
      </c>
      <c r="E703" s="13">
        <f>INDEX(C:C,MATCH(D703,C:C,0)+MATCH(1,INDEX(A:A,MATCH(D703+1,C:C,0)):INDEX(A:A,MATCH(D703+1,C:C,0)+10),0))</f>
        <v>43340</v>
      </c>
      <c r="F703" s="13">
        <f>INDEX(C:C,MATCH(E703,C:C,0)+MATCH(1,INDEX(A:A,MATCH(E703+1,C:C,0)):INDEX(A:A,MATCH(E703+1,C:C,0)+10),0))</f>
        <v>43341</v>
      </c>
      <c r="G703" s="13">
        <f>INDEX(C:C,MATCH(F703,C:C,0)+MATCH(1,INDEX(A:A,MATCH(F703+1,C:C,0)):INDEX(A:A,MATCH(F703+1,C:C,0)+10),0))</f>
        <v>43342</v>
      </c>
    </row>
    <row r="704" spans="1:7" x14ac:dyDescent="0.25">
      <c r="A704">
        <v>1</v>
      </c>
      <c r="B704">
        <v>20180828</v>
      </c>
      <c r="C704" s="130">
        <v>43340</v>
      </c>
      <c r="D704" s="13">
        <f>INDEX(C:C,ROW(A703)+MATCH(1,INDEX(A:A,ROW(A704)):INDEX(A:A,ROW(A704)+10),0))</f>
        <v>43340</v>
      </c>
      <c r="E704" s="13">
        <f>INDEX(C:C,MATCH(D704,C:C,0)+MATCH(1,INDEX(A:A,MATCH(D704+1,C:C,0)):INDEX(A:A,MATCH(D704+1,C:C,0)+10),0))</f>
        <v>43341</v>
      </c>
      <c r="F704" s="13">
        <f>INDEX(C:C,MATCH(E704,C:C,0)+MATCH(1,INDEX(A:A,MATCH(E704+1,C:C,0)):INDEX(A:A,MATCH(E704+1,C:C,0)+10),0))</f>
        <v>43342</v>
      </c>
      <c r="G704" s="13">
        <f>INDEX(C:C,MATCH(F704,C:C,0)+MATCH(1,INDEX(A:A,MATCH(F704+1,C:C,0)):INDEX(A:A,MATCH(F704+1,C:C,0)+10),0))</f>
        <v>43343</v>
      </c>
    </row>
    <row r="705" spans="1:7" x14ac:dyDescent="0.25">
      <c r="A705">
        <v>1</v>
      </c>
      <c r="B705">
        <v>20180829</v>
      </c>
      <c r="C705" s="130">
        <v>43341</v>
      </c>
      <c r="D705" s="13">
        <f>INDEX(C:C,ROW(A704)+MATCH(1,INDEX(A:A,ROW(A705)):INDEX(A:A,ROW(A705)+10),0))</f>
        <v>43341</v>
      </c>
      <c r="E705" s="13">
        <f>INDEX(C:C,MATCH(D705,C:C,0)+MATCH(1,INDEX(A:A,MATCH(D705+1,C:C,0)):INDEX(A:A,MATCH(D705+1,C:C,0)+10),0))</f>
        <v>43342</v>
      </c>
      <c r="F705" s="13">
        <f>INDEX(C:C,MATCH(E705,C:C,0)+MATCH(1,INDEX(A:A,MATCH(E705+1,C:C,0)):INDEX(A:A,MATCH(E705+1,C:C,0)+10),0))</f>
        <v>43343</v>
      </c>
      <c r="G705" s="13">
        <f>INDEX(C:C,MATCH(F705,C:C,0)+MATCH(1,INDEX(A:A,MATCH(F705+1,C:C,0)):INDEX(A:A,MATCH(F705+1,C:C,0)+10),0))</f>
        <v>43346</v>
      </c>
    </row>
    <row r="706" spans="1:7" x14ac:dyDescent="0.25">
      <c r="A706">
        <v>1</v>
      </c>
      <c r="B706">
        <v>20180830</v>
      </c>
      <c r="C706" s="130">
        <v>43342</v>
      </c>
      <c r="D706" s="13">
        <f>INDEX(C:C,ROW(A705)+MATCH(1,INDEX(A:A,ROW(A706)):INDEX(A:A,ROW(A706)+10),0))</f>
        <v>43342</v>
      </c>
      <c r="E706" s="13">
        <f>INDEX(C:C,MATCH(D706,C:C,0)+MATCH(1,INDEX(A:A,MATCH(D706+1,C:C,0)):INDEX(A:A,MATCH(D706+1,C:C,0)+10),0))</f>
        <v>43343</v>
      </c>
      <c r="F706" s="13">
        <f>INDEX(C:C,MATCH(E706,C:C,0)+MATCH(1,INDEX(A:A,MATCH(E706+1,C:C,0)):INDEX(A:A,MATCH(E706+1,C:C,0)+10),0))</f>
        <v>43346</v>
      </c>
      <c r="G706" s="13">
        <f>INDEX(C:C,MATCH(F706,C:C,0)+MATCH(1,INDEX(A:A,MATCH(F706+1,C:C,0)):INDEX(A:A,MATCH(F706+1,C:C,0)+10),0))</f>
        <v>43347</v>
      </c>
    </row>
    <row r="707" spans="1:7" x14ac:dyDescent="0.25">
      <c r="A707">
        <v>1</v>
      </c>
      <c r="B707">
        <v>20180831</v>
      </c>
      <c r="C707" s="130">
        <v>43343</v>
      </c>
      <c r="D707" s="13">
        <f>INDEX(C:C,ROW(A706)+MATCH(1,INDEX(A:A,ROW(A707)):INDEX(A:A,ROW(A707)+10),0))</f>
        <v>43343</v>
      </c>
      <c r="E707" s="13">
        <f>INDEX(C:C,MATCH(D707,C:C,0)+MATCH(1,INDEX(A:A,MATCH(D707+1,C:C,0)):INDEX(A:A,MATCH(D707+1,C:C,0)+10),0))</f>
        <v>43346</v>
      </c>
      <c r="F707" s="13">
        <f>INDEX(C:C,MATCH(E707,C:C,0)+MATCH(1,INDEX(A:A,MATCH(E707+1,C:C,0)):INDEX(A:A,MATCH(E707+1,C:C,0)+10),0))</f>
        <v>43347</v>
      </c>
      <c r="G707" s="13">
        <f>INDEX(C:C,MATCH(F707,C:C,0)+MATCH(1,INDEX(A:A,MATCH(F707+1,C:C,0)):INDEX(A:A,MATCH(F707+1,C:C,0)+10),0))</f>
        <v>43348</v>
      </c>
    </row>
    <row r="708" spans="1:7" x14ac:dyDescent="0.25">
      <c r="A708">
        <v>0</v>
      </c>
      <c r="B708">
        <v>20180901</v>
      </c>
      <c r="C708" s="130">
        <v>43344</v>
      </c>
      <c r="D708" s="13">
        <f>INDEX(C:C,ROW(A707)+MATCH(1,INDEX(A:A,ROW(A708)):INDEX(A:A,ROW(A708)+10),0))</f>
        <v>43346</v>
      </c>
      <c r="E708" s="13">
        <f>INDEX(C:C,MATCH(D708,C:C,0)+MATCH(1,INDEX(A:A,MATCH(D708+1,C:C,0)):INDEX(A:A,MATCH(D708+1,C:C,0)+10),0))</f>
        <v>43347</v>
      </c>
      <c r="F708" s="13">
        <f>INDEX(C:C,MATCH(E708,C:C,0)+MATCH(1,INDEX(A:A,MATCH(E708+1,C:C,0)):INDEX(A:A,MATCH(E708+1,C:C,0)+10),0))</f>
        <v>43348</v>
      </c>
      <c r="G708" s="13">
        <f>INDEX(C:C,MATCH(F708,C:C,0)+MATCH(1,INDEX(A:A,MATCH(F708+1,C:C,0)):INDEX(A:A,MATCH(F708+1,C:C,0)+10),0))</f>
        <v>43349</v>
      </c>
    </row>
    <row r="709" spans="1:7" x14ac:dyDescent="0.25">
      <c r="A709">
        <v>0</v>
      </c>
      <c r="B709">
        <v>20180902</v>
      </c>
      <c r="C709" s="130">
        <v>43345</v>
      </c>
      <c r="D709" s="13">
        <f>INDEX(C:C,ROW(A708)+MATCH(1,INDEX(A:A,ROW(A709)):INDEX(A:A,ROW(A709)+10),0))</f>
        <v>43346</v>
      </c>
      <c r="E709" s="13">
        <f>INDEX(C:C,MATCH(D709,C:C,0)+MATCH(1,INDEX(A:A,MATCH(D709+1,C:C,0)):INDEX(A:A,MATCH(D709+1,C:C,0)+10),0))</f>
        <v>43347</v>
      </c>
      <c r="F709" s="13">
        <f>INDEX(C:C,MATCH(E709,C:C,0)+MATCH(1,INDEX(A:A,MATCH(E709+1,C:C,0)):INDEX(A:A,MATCH(E709+1,C:C,0)+10),0))</f>
        <v>43348</v>
      </c>
      <c r="G709" s="13">
        <f>INDEX(C:C,MATCH(F709,C:C,0)+MATCH(1,INDEX(A:A,MATCH(F709+1,C:C,0)):INDEX(A:A,MATCH(F709+1,C:C,0)+10),0))</f>
        <v>43349</v>
      </c>
    </row>
    <row r="710" spans="1:7" x14ac:dyDescent="0.25">
      <c r="A710">
        <v>1</v>
      </c>
      <c r="B710">
        <v>20180903</v>
      </c>
      <c r="C710" s="130">
        <v>43346</v>
      </c>
      <c r="D710" s="13">
        <f>INDEX(C:C,ROW(A709)+MATCH(1,INDEX(A:A,ROW(A710)):INDEX(A:A,ROW(A710)+10),0))</f>
        <v>43346</v>
      </c>
      <c r="E710" s="13">
        <f>INDEX(C:C,MATCH(D710,C:C,0)+MATCH(1,INDEX(A:A,MATCH(D710+1,C:C,0)):INDEX(A:A,MATCH(D710+1,C:C,0)+10),0))</f>
        <v>43347</v>
      </c>
      <c r="F710" s="13">
        <f>INDEX(C:C,MATCH(E710,C:C,0)+MATCH(1,INDEX(A:A,MATCH(E710+1,C:C,0)):INDEX(A:A,MATCH(E710+1,C:C,0)+10),0))</f>
        <v>43348</v>
      </c>
      <c r="G710" s="13">
        <f>INDEX(C:C,MATCH(F710,C:C,0)+MATCH(1,INDEX(A:A,MATCH(F710+1,C:C,0)):INDEX(A:A,MATCH(F710+1,C:C,0)+10),0))</f>
        <v>43349</v>
      </c>
    </row>
    <row r="711" spans="1:7" x14ac:dyDescent="0.25">
      <c r="A711">
        <v>1</v>
      </c>
      <c r="B711">
        <v>20180904</v>
      </c>
      <c r="C711" s="130">
        <v>43347</v>
      </c>
      <c r="D711" s="13">
        <f>INDEX(C:C,ROW(A710)+MATCH(1,INDEX(A:A,ROW(A711)):INDEX(A:A,ROW(A711)+10),0))</f>
        <v>43347</v>
      </c>
      <c r="E711" s="13">
        <f>INDEX(C:C,MATCH(D711,C:C,0)+MATCH(1,INDEX(A:A,MATCH(D711+1,C:C,0)):INDEX(A:A,MATCH(D711+1,C:C,0)+10),0))</f>
        <v>43348</v>
      </c>
      <c r="F711" s="13">
        <f>INDEX(C:C,MATCH(E711,C:C,0)+MATCH(1,INDEX(A:A,MATCH(E711+1,C:C,0)):INDEX(A:A,MATCH(E711+1,C:C,0)+10),0))</f>
        <v>43349</v>
      </c>
      <c r="G711" s="13">
        <f>INDEX(C:C,MATCH(F711,C:C,0)+MATCH(1,INDEX(A:A,MATCH(F711+1,C:C,0)):INDEX(A:A,MATCH(F711+1,C:C,0)+10),0))</f>
        <v>43350</v>
      </c>
    </row>
    <row r="712" spans="1:7" x14ac:dyDescent="0.25">
      <c r="A712">
        <v>1</v>
      </c>
      <c r="B712">
        <v>20180905</v>
      </c>
      <c r="C712" s="130">
        <v>43348</v>
      </c>
      <c r="D712" s="13">
        <f>INDEX(C:C,ROW(A711)+MATCH(1,INDEX(A:A,ROW(A712)):INDEX(A:A,ROW(A712)+10),0))</f>
        <v>43348</v>
      </c>
      <c r="E712" s="13">
        <f>INDEX(C:C,MATCH(D712,C:C,0)+MATCH(1,INDEX(A:A,MATCH(D712+1,C:C,0)):INDEX(A:A,MATCH(D712+1,C:C,0)+10),0))</f>
        <v>43349</v>
      </c>
      <c r="F712" s="13">
        <f>INDEX(C:C,MATCH(E712,C:C,0)+MATCH(1,INDEX(A:A,MATCH(E712+1,C:C,0)):INDEX(A:A,MATCH(E712+1,C:C,0)+10),0))</f>
        <v>43350</v>
      </c>
      <c r="G712" s="13">
        <f>INDEX(C:C,MATCH(F712,C:C,0)+MATCH(1,INDEX(A:A,MATCH(F712+1,C:C,0)):INDEX(A:A,MATCH(F712+1,C:C,0)+10),0))</f>
        <v>43353</v>
      </c>
    </row>
    <row r="713" spans="1:7" x14ac:dyDescent="0.25">
      <c r="A713">
        <v>1</v>
      </c>
      <c r="B713">
        <v>20180906</v>
      </c>
      <c r="C713" s="130">
        <v>43349</v>
      </c>
      <c r="D713" s="13">
        <f>INDEX(C:C,ROW(A712)+MATCH(1,INDEX(A:A,ROW(A713)):INDEX(A:A,ROW(A713)+10),0))</f>
        <v>43349</v>
      </c>
      <c r="E713" s="13">
        <f>INDEX(C:C,MATCH(D713,C:C,0)+MATCH(1,INDEX(A:A,MATCH(D713+1,C:C,0)):INDEX(A:A,MATCH(D713+1,C:C,0)+10),0))</f>
        <v>43350</v>
      </c>
      <c r="F713" s="13">
        <f>INDEX(C:C,MATCH(E713,C:C,0)+MATCH(1,INDEX(A:A,MATCH(E713+1,C:C,0)):INDEX(A:A,MATCH(E713+1,C:C,0)+10),0))</f>
        <v>43353</v>
      </c>
      <c r="G713" s="13">
        <f>INDEX(C:C,MATCH(F713,C:C,0)+MATCH(1,INDEX(A:A,MATCH(F713+1,C:C,0)):INDEX(A:A,MATCH(F713+1,C:C,0)+10),0))</f>
        <v>43354</v>
      </c>
    </row>
    <row r="714" spans="1:7" x14ac:dyDescent="0.25">
      <c r="A714">
        <v>1</v>
      </c>
      <c r="B714">
        <v>20180907</v>
      </c>
      <c r="C714" s="130">
        <v>43350</v>
      </c>
      <c r="D714" s="13">
        <f>INDEX(C:C,ROW(A713)+MATCH(1,INDEX(A:A,ROW(A714)):INDEX(A:A,ROW(A714)+10),0))</f>
        <v>43350</v>
      </c>
      <c r="E714" s="13">
        <f>INDEX(C:C,MATCH(D714,C:C,0)+MATCH(1,INDEX(A:A,MATCH(D714+1,C:C,0)):INDEX(A:A,MATCH(D714+1,C:C,0)+10),0))</f>
        <v>43353</v>
      </c>
      <c r="F714" s="13">
        <f>INDEX(C:C,MATCH(E714,C:C,0)+MATCH(1,INDEX(A:A,MATCH(E714+1,C:C,0)):INDEX(A:A,MATCH(E714+1,C:C,0)+10),0))</f>
        <v>43354</v>
      </c>
      <c r="G714" s="13">
        <f>INDEX(C:C,MATCH(F714,C:C,0)+MATCH(1,INDEX(A:A,MATCH(F714+1,C:C,0)):INDEX(A:A,MATCH(F714+1,C:C,0)+10),0))</f>
        <v>43355</v>
      </c>
    </row>
    <row r="715" spans="1:7" x14ac:dyDescent="0.25">
      <c r="A715">
        <v>0</v>
      </c>
      <c r="B715">
        <v>20180908</v>
      </c>
      <c r="C715" s="130">
        <v>43351</v>
      </c>
      <c r="D715" s="13">
        <f>INDEX(C:C,ROW(A714)+MATCH(1,INDEX(A:A,ROW(A715)):INDEX(A:A,ROW(A715)+10),0))</f>
        <v>43353</v>
      </c>
      <c r="E715" s="13">
        <f>INDEX(C:C,MATCH(D715,C:C,0)+MATCH(1,INDEX(A:A,MATCH(D715+1,C:C,0)):INDEX(A:A,MATCH(D715+1,C:C,0)+10),0))</f>
        <v>43354</v>
      </c>
      <c r="F715" s="13">
        <f>INDEX(C:C,MATCH(E715,C:C,0)+MATCH(1,INDEX(A:A,MATCH(E715+1,C:C,0)):INDEX(A:A,MATCH(E715+1,C:C,0)+10),0))</f>
        <v>43355</v>
      </c>
      <c r="G715" s="13">
        <f>INDEX(C:C,MATCH(F715,C:C,0)+MATCH(1,INDEX(A:A,MATCH(F715+1,C:C,0)):INDEX(A:A,MATCH(F715+1,C:C,0)+10),0))</f>
        <v>43356</v>
      </c>
    </row>
    <row r="716" spans="1:7" x14ac:dyDescent="0.25">
      <c r="A716">
        <v>0</v>
      </c>
      <c r="B716">
        <v>20180909</v>
      </c>
      <c r="C716" s="130">
        <v>43352</v>
      </c>
      <c r="D716" s="13">
        <f>INDEX(C:C,ROW(A715)+MATCH(1,INDEX(A:A,ROW(A716)):INDEX(A:A,ROW(A716)+10),0))</f>
        <v>43353</v>
      </c>
      <c r="E716" s="13">
        <f>INDEX(C:C,MATCH(D716,C:C,0)+MATCH(1,INDEX(A:A,MATCH(D716+1,C:C,0)):INDEX(A:A,MATCH(D716+1,C:C,0)+10),0))</f>
        <v>43354</v>
      </c>
      <c r="F716" s="13">
        <f>INDEX(C:C,MATCH(E716,C:C,0)+MATCH(1,INDEX(A:A,MATCH(E716+1,C:C,0)):INDEX(A:A,MATCH(E716+1,C:C,0)+10),0))</f>
        <v>43355</v>
      </c>
      <c r="G716" s="13">
        <f>INDEX(C:C,MATCH(F716,C:C,0)+MATCH(1,INDEX(A:A,MATCH(F716+1,C:C,0)):INDEX(A:A,MATCH(F716+1,C:C,0)+10),0))</f>
        <v>43356</v>
      </c>
    </row>
    <row r="717" spans="1:7" x14ac:dyDescent="0.25">
      <c r="A717">
        <v>1</v>
      </c>
      <c r="B717">
        <v>20180910</v>
      </c>
      <c r="C717" s="130">
        <v>43353</v>
      </c>
      <c r="D717" s="13">
        <f>INDEX(C:C,ROW(A716)+MATCH(1,INDEX(A:A,ROW(A717)):INDEX(A:A,ROW(A717)+10),0))</f>
        <v>43353</v>
      </c>
      <c r="E717" s="13">
        <f>INDEX(C:C,MATCH(D717,C:C,0)+MATCH(1,INDEX(A:A,MATCH(D717+1,C:C,0)):INDEX(A:A,MATCH(D717+1,C:C,0)+10),0))</f>
        <v>43354</v>
      </c>
      <c r="F717" s="13">
        <f>INDEX(C:C,MATCH(E717,C:C,0)+MATCH(1,INDEX(A:A,MATCH(E717+1,C:C,0)):INDEX(A:A,MATCH(E717+1,C:C,0)+10),0))</f>
        <v>43355</v>
      </c>
      <c r="G717" s="13">
        <f>INDEX(C:C,MATCH(F717,C:C,0)+MATCH(1,INDEX(A:A,MATCH(F717+1,C:C,0)):INDEX(A:A,MATCH(F717+1,C:C,0)+10),0))</f>
        <v>43356</v>
      </c>
    </row>
    <row r="718" spans="1:7" x14ac:dyDescent="0.25">
      <c r="A718">
        <v>1</v>
      </c>
      <c r="B718">
        <v>20180911</v>
      </c>
      <c r="C718" s="130">
        <v>43354</v>
      </c>
      <c r="D718" s="13">
        <f>INDEX(C:C,ROW(A717)+MATCH(1,INDEX(A:A,ROW(A718)):INDEX(A:A,ROW(A718)+10),0))</f>
        <v>43354</v>
      </c>
      <c r="E718" s="13">
        <f>INDEX(C:C,MATCH(D718,C:C,0)+MATCH(1,INDEX(A:A,MATCH(D718+1,C:C,0)):INDEX(A:A,MATCH(D718+1,C:C,0)+10),0))</f>
        <v>43355</v>
      </c>
      <c r="F718" s="13">
        <f>INDEX(C:C,MATCH(E718,C:C,0)+MATCH(1,INDEX(A:A,MATCH(E718+1,C:C,0)):INDEX(A:A,MATCH(E718+1,C:C,0)+10),0))</f>
        <v>43356</v>
      </c>
      <c r="G718" s="13">
        <f>INDEX(C:C,MATCH(F718,C:C,0)+MATCH(1,INDEX(A:A,MATCH(F718+1,C:C,0)):INDEX(A:A,MATCH(F718+1,C:C,0)+10),0))</f>
        <v>43357</v>
      </c>
    </row>
    <row r="719" spans="1:7" x14ac:dyDescent="0.25">
      <c r="A719">
        <v>1</v>
      </c>
      <c r="B719">
        <v>20180912</v>
      </c>
      <c r="C719" s="130">
        <v>43355</v>
      </c>
      <c r="D719" s="13">
        <f>INDEX(C:C,ROW(A718)+MATCH(1,INDEX(A:A,ROW(A719)):INDEX(A:A,ROW(A719)+10),0))</f>
        <v>43355</v>
      </c>
      <c r="E719" s="13">
        <f>INDEX(C:C,MATCH(D719,C:C,0)+MATCH(1,INDEX(A:A,MATCH(D719+1,C:C,0)):INDEX(A:A,MATCH(D719+1,C:C,0)+10),0))</f>
        <v>43356</v>
      </c>
      <c r="F719" s="13">
        <f>INDEX(C:C,MATCH(E719,C:C,0)+MATCH(1,INDEX(A:A,MATCH(E719+1,C:C,0)):INDEX(A:A,MATCH(E719+1,C:C,0)+10),0))</f>
        <v>43357</v>
      </c>
      <c r="G719" s="13">
        <f>INDEX(C:C,MATCH(F719,C:C,0)+MATCH(1,INDEX(A:A,MATCH(F719+1,C:C,0)):INDEX(A:A,MATCH(F719+1,C:C,0)+10),0))</f>
        <v>43360</v>
      </c>
    </row>
    <row r="720" spans="1:7" x14ac:dyDescent="0.25">
      <c r="A720">
        <v>1</v>
      </c>
      <c r="B720">
        <v>20180913</v>
      </c>
      <c r="C720" s="130">
        <v>43356</v>
      </c>
      <c r="D720" s="13">
        <f>INDEX(C:C,ROW(A719)+MATCH(1,INDEX(A:A,ROW(A720)):INDEX(A:A,ROW(A720)+10),0))</f>
        <v>43356</v>
      </c>
      <c r="E720" s="13">
        <f>INDEX(C:C,MATCH(D720,C:C,0)+MATCH(1,INDEX(A:A,MATCH(D720+1,C:C,0)):INDEX(A:A,MATCH(D720+1,C:C,0)+10),0))</f>
        <v>43357</v>
      </c>
      <c r="F720" s="13">
        <f>INDEX(C:C,MATCH(E720,C:C,0)+MATCH(1,INDEX(A:A,MATCH(E720+1,C:C,0)):INDEX(A:A,MATCH(E720+1,C:C,0)+10),0))</f>
        <v>43360</v>
      </c>
      <c r="G720" s="13">
        <f>INDEX(C:C,MATCH(F720,C:C,0)+MATCH(1,INDEX(A:A,MATCH(F720+1,C:C,0)):INDEX(A:A,MATCH(F720+1,C:C,0)+10),0))</f>
        <v>43361</v>
      </c>
    </row>
    <row r="721" spans="1:7" x14ac:dyDescent="0.25">
      <c r="A721">
        <v>1</v>
      </c>
      <c r="B721">
        <v>20180914</v>
      </c>
      <c r="C721" s="130">
        <v>43357</v>
      </c>
      <c r="D721" s="13">
        <f>INDEX(C:C,ROW(A720)+MATCH(1,INDEX(A:A,ROW(A721)):INDEX(A:A,ROW(A721)+10),0))</f>
        <v>43357</v>
      </c>
      <c r="E721" s="13">
        <f>INDEX(C:C,MATCH(D721,C:C,0)+MATCH(1,INDEX(A:A,MATCH(D721+1,C:C,0)):INDEX(A:A,MATCH(D721+1,C:C,0)+10),0))</f>
        <v>43360</v>
      </c>
      <c r="F721" s="13">
        <f>INDEX(C:C,MATCH(E721,C:C,0)+MATCH(1,INDEX(A:A,MATCH(E721+1,C:C,0)):INDEX(A:A,MATCH(E721+1,C:C,0)+10),0))</f>
        <v>43361</v>
      </c>
      <c r="G721" s="13">
        <f>INDEX(C:C,MATCH(F721,C:C,0)+MATCH(1,INDEX(A:A,MATCH(F721+1,C:C,0)):INDEX(A:A,MATCH(F721+1,C:C,0)+10),0))</f>
        <v>43362</v>
      </c>
    </row>
    <row r="722" spans="1:7" x14ac:dyDescent="0.25">
      <c r="A722">
        <v>0</v>
      </c>
      <c r="B722">
        <v>20180915</v>
      </c>
      <c r="C722" s="130">
        <v>43358</v>
      </c>
      <c r="D722" s="13">
        <f>INDEX(C:C,ROW(A721)+MATCH(1,INDEX(A:A,ROW(A722)):INDEX(A:A,ROW(A722)+10),0))</f>
        <v>43360</v>
      </c>
      <c r="E722" s="13">
        <f>INDEX(C:C,MATCH(D722,C:C,0)+MATCH(1,INDEX(A:A,MATCH(D722+1,C:C,0)):INDEX(A:A,MATCH(D722+1,C:C,0)+10),0))</f>
        <v>43361</v>
      </c>
      <c r="F722" s="13">
        <f>INDEX(C:C,MATCH(E722,C:C,0)+MATCH(1,INDEX(A:A,MATCH(E722+1,C:C,0)):INDEX(A:A,MATCH(E722+1,C:C,0)+10),0))</f>
        <v>43362</v>
      </c>
      <c r="G722" s="13">
        <f>INDEX(C:C,MATCH(F722,C:C,0)+MATCH(1,INDEX(A:A,MATCH(F722+1,C:C,0)):INDEX(A:A,MATCH(F722+1,C:C,0)+10),0))</f>
        <v>43363</v>
      </c>
    </row>
    <row r="723" spans="1:7" x14ac:dyDescent="0.25">
      <c r="A723">
        <v>0</v>
      </c>
      <c r="B723">
        <v>20180916</v>
      </c>
      <c r="C723" s="130">
        <v>43359</v>
      </c>
      <c r="D723" s="13">
        <f>INDEX(C:C,ROW(A722)+MATCH(1,INDEX(A:A,ROW(A723)):INDEX(A:A,ROW(A723)+10),0))</f>
        <v>43360</v>
      </c>
      <c r="E723" s="13">
        <f>INDEX(C:C,MATCH(D723,C:C,0)+MATCH(1,INDEX(A:A,MATCH(D723+1,C:C,0)):INDEX(A:A,MATCH(D723+1,C:C,0)+10),0))</f>
        <v>43361</v>
      </c>
      <c r="F723" s="13">
        <f>INDEX(C:C,MATCH(E723,C:C,0)+MATCH(1,INDEX(A:A,MATCH(E723+1,C:C,0)):INDEX(A:A,MATCH(E723+1,C:C,0)+10),0))</f>
        <v>43362</v>
      </c>
      <c r="G723" s="13">
        <f>INDEX(C:C,MATCH(F723,C:C,0)+MATCH(1,INDEX(A:A,MATCH(F723+1,C:C,0)):INDEX(A:A,MATCH(F723+1,C:C,0)+10),0))</f>
        <v>43363</v>
      </c>
    </row>
    <row r="724" spans="1:7" x14ac:dyDescent="0.25">
      <c r="A724">
        <v>1</v>
      </c>
      <c r="B724">
        <v>20180917</v>
      </c>
      <c r="C724" s="130">
        <v>43360</v>
      </c>
      <c r="D724" s="13">
        <f>INDEX(C:C,ROW(A723)+MATCH(1,INDEX(A:A,ROW(A724)):INDEX(A:A,ROW(A724)+10),0))</f>
        <v>43360</v>
      </c>
      <c r="E724" s="13">
        <f>INDEX(C:C,MATCH(D724,C:C,0)+MATCH(1,INDEX(A:A,MATCH(D724+1,C:C,0)):INDEX(A:A,MATCH(D724+1,C:C,0)+10),0))</f>
        <v>43361</v>
      </c>
      <c r="F724" s="13">
        <f>INDEX(C:C,MATCH(E724,C:C,0)+MATCH(1,INDEX(A:A,MATCH(E724+1,C:C,0)):INDEX(A:A,MATCH(E724+1,C:C,0)+10),0))</f>
        <v>43362</v>
      </c>
      <c r="G724" s="13">
        <f>INDEX(C:C,MATCH(F724,C:C,0)+MATCH(1,INDEX(A:A,MATCH(F724+1,C:C,0)):INDEX(A:A,MATCH(F724+1,C:C,0)+10),0))</f>
        <v>43363</v>
      </c>
    </row>
    <row r="725" spans="1:7" x14ac:dyDescent="0.25">
      <c r="A725">
        <v>1</v>
      </c>
      <c r="B725">
        <v>20180918</v>
      </c>
      <c r="C725" s="130">
        <v>43361</v>
      </c>
      <c r="D725" s="13">
        <f>INDEX(C:C,ROW(A724)+MATCH(1,INDEX(A:A,ROW(A725)):INDEX(A:A,ROW(A725)+10),0))</f>
        <v>43361</v>
      </c>
      <c r="E725" s="13">
        <f>INDEX(C:C,MATCH(D725,C:C,0)+MATCH(1,INDEX(A:A,MATCH(D725+1,C:C,0)):INDEX(A:A,MATCH(D725+1,C:C,0)+10),0))</f>
        <v>43362</v>
      </c>
      <c r="F725" s="13">
        <f>INDEX(C:C,MATCH(E725,C:C,0)+MATCH(1,INDEX(A:A,MATCH(E725+1,C:C,0)):INDEX(A:A,MATCH(E725+1,C:C,0)+10),0))</f>
        <v>43363</v>
      </c>
      <c r="G725" s="13">
        <f>INDEX(C:C,MATCH(F725,C:C,0)+MATCH(1,INDEX(A:A,MATCH(F725+1,C:C,0)):INDEX(A:A,MATCH(F725+1,C:C,0)+10),0))</f>
        <v>43364</v>
      </c>
    </row>
    <row r="726" spans="1:7" x14ac:dyDescent="0.25">
      <c r="A726">
        <v>1</v>
      </c>
      <c r="B726">
        <v>20180919</v>
      </c>
      <c r="C726" s="130">
        <v>43362</v>
      </c>
      <c r="D726" s="13">
        <f>INDEX(C:C,ROW(A725)+MATCH(1,INDEX(A:A,ROW(A726)):INDEX(A:A,ROW(A726)+10),0))</f>
        <v>43362</v>
      </c>
      <c r="E726" s="13">
        <f>INDEX(C:C,MATCH(D726,C:C,0)+MATCH(1,INDEX(A:A,MATCH(D726+1,C:C,0)):INDEX(A:A,MATCH(D726+1,C:C,0)+10),0))</f>
        <v>43363</v>
      </c>
      <c r="F726" s="13">
        <f>INDEX(C:C,MATCH(E726,C:C,0)+MATCH(1,INDEX(A:A,MATCH(E726+1,C:C,0)):INDEX(A:A,MATCH(E726+1,C:C,0)+10),0))</f>
        <v>43364</v>
      </c>
      <c r="G726" s="13">
        <f>INDEX(C:C,MATCH(F726,C:C,0)+MATCH(1,INDEX(A:A,MATCH(F726+1,C:C,0)):INDEX(A:A,MATCH(F726+1,C:C,0)+10),0))</f>
        <v>43367</v>
      </c>
    </row>
    <row r="727" spans="1:7" x14ac:dyDescent="0.25">
      <c r="A727">
        <v>1</v>
      </c>
      <c r="B727">
        <v>20180920</v>
      </c>
      <c r="C727" s="130">
        <v>43363</v>
      </c>
      <c r="D727" s="13">
        <f>INDEX(C:C,ROW(A726)+MATCH(1,INDEX(A:A,ROW(A727)):INDEX(A:A,ROW(A727)+10),0))</f>
        <v>43363</v>
      </c>
      <c r="E727" s="13">
        <f>INDEX(C:C,MATCH(D727,C:C,0)+MATCH(1,INDEX(A:A,MATCH(D727+1,C:C,0)):INDEX(A:A,MATCH(D727+1,C:C,0)+10),0))</f>
        <v>43364</v>
      </c>
      <c r="F727" s="13">
        <f>INDEX(C:C,MATCH(E727,C:C,0)+MATCH(1,INDEX(A:A,MATCH(E727+1,C:C,0)):INDEX(A:A,MATCH(E727+1,C:C,0)+10),0))</f>
        <v>43367</v>
      </c>
      <c r="G727" s="13">
        <f>INDEX(C:C,MATCH(F727,C:C,0)+MATCH(1,INDEX(A:A,MATCH(F727+1,C:C,0)):INDEX(A:A,MATCH(F727+1,C:C,0)+10),0))</f>
        <v>43368</v>
      </c>
    </row>
    <row r="728" spans="1:7" x14ac:dyDescent="0.25">
      <c r="A728">
        <v>1</v>
      </c>
      <c r="B728">
        <v>20180921</v>
      </c>
      <c r="C728" s="130">
        <v>43364</v>
      </c>
      <c r="D728" s="13">
        <f>INDEX(C:C,ROW(A727)+MATCH(1,INDEX(A:A,ROW(A728)):INDEX(A:A,ROW(A728)+10),0))</f>
        <v>43364</v>
      </c>
      <c r="E728" s="13">
        <f>INDEX(C:C,MATCH(D728,C:C,0)+MATCH(1,INDEX(A:A,MATCH(D728+1,C:C,0)):INDEX(A:A,MATCH(D728+1,C:C,0)+10),0))</f>
        <v>43367</v>
      </c>
      <c r="F728" s="13">
        <f>INDEX(C:C,MATCH(E728,C:C,0)+MATCH(1,INDEX(A:A,MATCH(E728+1,C:C,0)):INDEX(A:A,MATCH(E728+1,C:C,0)+10),0))</f>
        <v>43368</v>
      </c>
      <c r="G728" s="13">
        <f>INDEX(C:C,MATCH(F728,C:C,0)+MATCH(1,INDEX(A:A,MATCH(F728+1,C:C,0)):INDEX(A:A,MATCH(F728+1,C:C,0)+10),0))</f>
        <v>43369</v>
      </c>
    </row>
    <row r="729" spans="1:7" x14ac:dyDescent="0.25">
      <c r="A729">
        <v>0</v>
      </c>
      <c r="B729">
        <v>20180922</v>
      </c>
      <c r="C729" s="130">
        <v>43365</v>
      </c>
      <c r="D729" s="13">
        <f>INDEX(C:C,ROW(A728)+MATCH(1,INDEX(A:A,ROW(A729)):INDEX(A:A,ROW(A729)+10),0))</f>
        <v>43367</v>
      </c>
      <c r="E729" s="13">
        <f>INDEX(C:C,MATCH(D729,C:C,0)+MATCH(1,INDEX(A:A,MATCH(D729+1,C:C,0)):INDEX(A:A,MATCH(D729+1,C:C,0)+10),0))</f>
        <v>43368</v>
      </c>
      <c r="F729" s="13">
        <f>INDEX(C:C,MATCH(E729,C:C,0)+MATCH(1,INDEX(A:A,MATCH(E729+1,C:C,0)):INDEX(A:A,MATCH(E729+1,C:C,0)+10),0))</f>
        <v>43369</v>
      </c>
      <c r="G729" s="13">
        <f>INDEX(C:C,MATCH(F729,C:C,0)+MATCH(1,INDEX(A:A,MATCH(F729+1,C:C,0)):INDEX(A:A,MATCH(F729+1,C:C,0)+10),0))</f>
        <v>43370</v>
      </c>
    </row>
    <row r="730" spans="1:7" x14ac:dyDescent="0.25">
      <c r="A730">
        <v>0</v>
      </c>
      <c r="B730">
        <v>20180923</v>
      </c>
      <c r="C730" s="130">
        <v>43366</v>
      </c>
      <c r="D730" s="13">
        <f>INDEX(C:C,ROW(A729)+MATCH(1,INDEX(A:A,ROW(A730)):INDEX(A:A,ROW(A730)+10),0))</f>
        <v>43367</v>
      </c>
      <c r="E730" s="13">
        <f>INDEX(C:C,MATCH(D730,C:C,0)+MATCH(1,INDEX(A:A,MATCH(D730+1,C:C,0)):INDEX(A:A,MATCH(D730+1,C:C,0)+10),0))</f>
        <v>43368</v>
      </c>
      <c r="F730" s="13">
        <f>INDEX(C:C,MATCH(E730,C:C,0)+MATCH(1,INDEX(A:A,MATCH(E730+1,C:C,0)):INDEX(A:A,MATCH(E730+1,C:C,0)+10),0))</f>
        <v>43369</v>
      </c>
      <c r="G730" s="13">
        <f>INDEX(C:C,MATCH(F730,C:C,0)+MATCH(1,INDEX(A:A,MATCH(F730+1,C:C,0)):INDEX(A:A,MATCH(F730+1,C:C,0)+10),0))</f>
        <v>43370</v>
      </c>
    </row>
    <row r="731" spans="1:7" x14ac:dyDescent="0.25">
      <c r="A731">
        <v>1</v>
      </c>
      <c r="B731">
        <v>20180924</v>
      </c>
      <c r="C731" s="130">
        <v>43367</v>
      </c>
      <c r="D731" s="13">
        <f>INDEX(C:C,ROW(A730)+MATCH(1,INDEX(A:A,ROW(A731)):INDEX(A:A,ROW(A731)+10),0))</f>
        <v>43367</v>
      </c>
      <c r="E731" s="13">
        <f>INDEX(C:C,MATCH(D731,C:C,0)+MATCH(1,INDEX(A:A,MATCH(D731+1,C:C,0)):INDEX(A:A,MATCH(D731+1,C:C,0)+10),0))</f>
        <v>43368</v>
      </c>
      <c r="F731" s="13">
        <f>INDEX(C:C,MATCH(E731,C:C,0)+MATCH(1,INDEX(A:A,MATCH(E731+1,C:C,0)):INDEX(A:A,MATCH(E731+1,C:C,0)+10),0))</f>
        <v>43369</v>
      </c>
      <c r="G731" s="13">
        <f>INDEX(C:C,MATCH(F731,C:C,0)+MATCH(1,INDEX(A:A,MATCH(F731+1,C:C,0)):INDEX(A:A,MATCH(F731+1,C:C,0)+10),0))</f>
        <v>43370</v>
      </c>
    </row>
    <row r="732" spans="1:7" x14ac:dyDescent="0.25">
      <c r="A732">
        <v>1</v>
      </c>
      <c r="B732">
        <v>20180925</v>
      </c>
      <c r="C732" s="130">
        <v>43368</v>
      </c>
      <c r="D732" s="13">
        <f>INDEX(C:C,ROW(A731)+MATCH(1,INDEX(A:A,ROW(A732)):INDEX(A:A,ROW(A732)+10),0))</f>
        <v>43368</v>
      </c>
      <c r="E732" s="13">
        <f>INDEX(C:C,MATCH(D732,C:C,0)+MATCH(1,INDEX(A:A,MATCH(D732+1,C:C,0)):INDEX(A:A,MATCH(D732+1,C:C,0)+10),0))</f>
        <v>43369</v>
      </c>
      <c r="F732" s="13">
        <f>INDEX(C:C,MATCH(E732,C:C,0)+MATCH(1,INDEX(A:A,MATCH(E732+1,C:C,0)):INDEX(A:A,MATCH(E732+1,C:C,0)+10),0))</f>
        <v>43370</v>
      </c>
      <c r="G732" s="13">
        <f>INDEX(C:C,MATCH(F732,C:C,0)+MATCH(1,INDEX(A:A,MATCH(F732+1,C:C,0)):INDEX(A:A,MATCH(F732+1,C:C,0)+10),0))</f>
        <v>43371</v>
      </c>
    </row>
    <row r="733" spans="1:7" x14ac:dyDescent="0.25">
      <c r="A733">
        <v>1</v>
      </c>
      <c r="B733">
        <v>20180926</v>
      </c>
      <c r="C733" s="130">
        <v>43369</v>
      </c>
      <c r="D733" s="13">
        <f>INDEX(C:C,ROW(A732)+MATCH(1,INDEX(A:A,ROW(A733)):INDEX(A:A,ROW(A733)+10),0))</f>
        <v>43369</v>
      </c>
      <c r="E733" s="13">
        <f>INDEX(C:C,MATCH(D733,C:C,0)+MATCH(1,INDEX(A:A,MATCH(D733+1,C:C,0)):INDEX(A:A,MATCH(D733+1,C:C,0)+10),0))</f>
        <v>43370</v>
      </c>
      <c r="F733" s="13">
        <f>INDEX(C:C,MATCH(E733,C:C,0)+MATCH(1,INDEX(A:A,MATCH(E733+1,C:C,0)):INDEX(A:A,MATCH(E733+1,C:C,0)+10),0))</f>
        <v>43371</v>
      </c>
      <c r="G733" s="13">
        <f>INDEX(C:C,MATCH(F733,C:C,0)+MATCH(1,INDEX(A:A,MATCH(F733+1,C:C,0)):INDEX(A:A,MATCH(F733+1,C:C,0)+10),0))</f>
        <v>43374</v>
      </c>
    </row>
    <row r="734" spans="1:7" x14ac:dyDescent="0.25">
      <c r="A734">
        <v>1</v>
      </c>
      <c r="B734">
        <v>20180927</v>
      </c>
      <c r="C734" s="130">
        <v>43370</v>
      </c>
      <c r="D734" s="13">
        <f>INDEX(C:C,ROW(A733)+MATCH(1,INDEX(A:A,ROW(A734)):INDEX(A:A,ROW(A734)+10),0))</f>
        <v>43370</v>
      </c>
      <c r="E734" s="13">
        <f>INDEX(C:C,MATCH(D734,C:C,0)+MATCH(1,INDEX(A:A,MATCH(D734+1,C:C,0)):INDEX(A:A,MATCH(D734+1,C:C,0)+10),0))</f>
        <v>43371</v>
      </c>
      <c r="F734" s="13">
        <f>INDEX(C:C,MATCH(E734,C:C,0)+MATCH(1,INDEX(A:A,MATCH(E734+1,C:C,0)):INDEX(A:A,MATCH(E734+1,C:C,0)+10),0))</f>
        <v>43374</v>
      </c>
      <c r="G734" s="13">
        <f>INDEX(C:C,MATCH(F734,C:C,0)+MATCH(1,INDEX(A:A,MATCH(F734+1,C:C,0)):INDEX(A:A,MATCH(F734+1,C:C,0)+10),0))</f>
        <v>43375</v>
      </c>
    </row>
    <row r="735" spans="1:7" x14ac:dyDescent="0.25">
      <c r="A735">
        <v>1</v>
      </c>
      <c r="B735">
        <v>20180928</v>
      </c>
      <c r="C735" s="130">
        <v>43371</v>
      </c>
      <c r="D735" s="13">
        <f>INDEX(C:C,ROW(A734)+MATCH(1,INDEX(A:A,ROW(A735)):INDEX(A:A,ROW(A735)+10),0))</f>
        <v>43371</v>
      </c>
      <c r="E735" s="13">
        <f>INDEX(C:C,MATCH(D735,C:C,0)+MATCH(1,INDEX(A:A,MATCH(D735+1,C:C,0)):INDEX(A:A,MATCH(D735+1,C:C,0)+10),0))</f>
        <v>43374</v>
      </c>
      <c r="F735" s="13">
        <f>INDEX(C:C,MATCH(E735,C:C,0)+MATCH(1,INDEX(A:A,MATCH(E735+1,C:C,0)):INDEX(A:A,MATCH(E735+1,C:C,0)+10),0))</f>
        <v>43375</v>
      </c>
      <c r="G735" s="13">
        <f>INDEX(C:C,MATCH(F735,C:C,0)+MATCH(1,INDEX(A:A,MATCH(F735+1,C:C,0)):INDEX(A:A,MATCH(F735+1,C:C,0)+10),0))</f>
        <v>43376</v>
      </c>
    </row>
    <row r="736" spans="1:7" x14ac:dyDescent="0.25">
      <c r="A736">
        <v>0</v>
      </c>
      <c r="B736">
        <v>20180929</v>
      </c>
      <c r="C736" s="130">
        <v>43372</v>
      </c>
      <c r="D736" s="13">
        <f>INDEX(C:C,ROW(A735)+MATCH(1,INDEX(A:A,ROW(A736)):INDEX(A:A,ROW(A736)+10),0))</f>
        <v>43374</v>
      </c>
      <c r="E736" s="13">
        <f>INDEX(C:C,MATCH(D736,C:C,0)+MATCH(1,INDEX(A:A,MATCH(D736+1,C:C,0)):INDEX(A:A,MATCH(D736+1,C:C,0)+10),0))</f>
        <v>43375</v>
      </c>
      <c r="F736" s="13">
        <f>INDEX(C:C,MATCH(E736,C:C,0)+MATCH(1,INDEX(A:A,MATCH(E736+1,C:C,0)):INDEX(A:A,MATCH(E736+1,C:C,0)+10),0))</f>
        <v>43376</v>
      </c>
      <c r="G736" s="13">
        <f>INDEX(C:C,MATCH(F736,C:C,0)+MATCH(1,INDEX(A:A,MATCH(F736+1,C:C,0)):INDEX(A:A,MATCH(F736+1,C:C,0)+10),0))</f>
        <v>43377</v>
      </c>
    </row>
    <row r="737" spans="1:7" x14ac:dyDescent="0.25">
      <c r="A737">
        <v>0</v>
      </c>
      <c r="B737">
        <v>20180930</v>
      </c>
      <c r="C737" s="130">
        <v>43373</v>
      </c>
      <c r="D737" s="13">
        <f>INDEX(C:C,ROW(A736)+MATCH(1,INDEX(A:A,ROW(A737)):INDEX(A:A,ROW(A737)+10),0))</f>
        <v>43374</v>
      </c>
      <c r="E737" s="13">
        <f>INDEX(C:C,MATCH(D737,C:C,0)+MATCH(1,INDEX(A:A,MATCH(D737+1,C:C,0)):INDEX(A:A,MATCH(D737+1,C:C,0)+10),0))</f>
        <v>43375</v>
      </c>
      <c r="F737" s="13">
        <f>INDEX(C:C,MATCH(E737,C:C,0)+MATCH(1,INDEX(A:A,MATCH(E737+1,C:C,0)):INDEX(A:A,MATCH(E737+1,C:C,0)+10),0))</f>
        <v>43376</v>
      </c>
      <c r="G737" s="13">
        <f>INDEX(C:C,MATCH(F737,C:C,0)+MATCH(1,INDEX(A:A,MATCH(F737+1,C:C,0)):INDEX(A:A,MATCH(F737+1,C:C,0)+10),0))</f>
        <v>43377</v>
      </c>
    </row>
    <row r="738" spans="1:7" x14ac:dyDescent="0.25">
      <c r="A738">
        <v>1</v>
      </c>
      <c r="B738">
        <v>20181001</v>
      </c>
      <c r="C738" s="130">
        <v>43374</v>
      </c>
      <c r="D738" s="13">
        <f>INDEX(C:C,ROW(A737)+MATCH(1,INDEX(A:A,ROW(A738)):INDEX(A:A,ROW(A738)+10),0))</f>
        <v>43374</v>
      </c>
      <c r="E738" s="13">
        <f>INDEX(C:C,MATCH(D738,C:C,0)+MATCH(1,INDEX(A:A,MATCH(D738+1,C:C,0)):INDEX(A:A,MATCH(D738+1,C:C,0)+10),0))</f>
        <v>43375</v>
      </c>
      <c r="F738" s="13">
        <f>INDEX(C:C,MATCH(E738,C:C,0)+MATCH(1,INDEX(A:A,MATCH(E738+1,C:C,0)):INDEX(A:A,MATCH(E738+1,C:C,0)+10),0))</f>
        <v>43376</v>
      </c>
      <c r="G738" s="13">
        <f>INDEX(C:C,MATCH(F738,C:C,0)+MATCH(1,INDEX(A:A,MATCH(F738+1,C:C,0)):INDEX(A:A,MATCH(F738+1,C:C,0)+10),0))</f>
        <v>43377</v>
      </c>
    </row>
    <row r="739" spans="1:7" x14ac:dyDescent="0.25">
      <c r="A739">
        <v>1</v>
      </c>
      <c r="B739">
        <v>20181002</v>
      </c>
      <c r="C739" s="130">
        <v>43375</v>
      </c>
      <c r="D739" s="13">
        <f>INDEX(C:C,ROW(A738)+MATCH(1,INDEX(A:A,ROW(A739)):INDEX(A:A,ROW(A739)+10),0))</f>
        <v>43375</v>
      </c>
      <c r="E739" s="13">
        <f>INDEX(C:C,MATCH(D739,C:C,0)+MATCH(1,INDEX(A:A,MATCH(D739+1,C:C,0)):INDEX(A:A,MATCH(D739+1,C:C,0)+10),0))</f>
        <v>43376</v>
      </c>
      <c r="F739" s="13">
        <f>INDEX(C:C,MATCH(E739,C:C,0)+MATCH(1,INDEX(A:A,MATCH(E739+1,C:C,0)):INDEX(A:A,MATCH(E739+1,C:C,0)+10),0))</f>
        <v>43377</v>
      </c>
      <c r="G739" s="13">
        <f>INDEX(C:C,MATCH(F739,C:C,0)+MATCH(1,INDEX(A:A,MATCH(F739+1,C:C,0)):INDEX(A:A,MATCH(F739+1,C:C,0)+10),0))</f>
        <v>43378</v>
      </c>
    </row>
    <row r="740" spans="1:7" x14ac:dyDescent="0.25">
      <c r="A740">
        <v>1</v>
      </c>
      <c r="B740">
        <v>20181003</v>
      </c>
      <c r="C740" s="130">
        <v>43376</v>
      </c>
      <c r="D740" s="13">
        <f>INDEX(C:C,ROW(A739)+MATCH(1,INDEX(A:A,ROW(A740)):INDEX(A:A,ROW(A740)+10),0))</f>
        <v>43376</v>
      </c>
      <c r="E740" s="13">
        <f>INDEX(C:C,MATCH(D740,C:C,0)+MATCH(1,INDEX(A:A,MATCH(D740+1,C:C,0)):INDEX(A:A,MATCH(D740+1,C:C,0)+10),0))</f>
        <v>43377</v>
      </c>
      <c r="F740" s="13">
        <f>INDEX(C:C,MATCH(E740,C:C,0)+MATCH(1,INDEX(A:A,MATCH(E740+1,C:C,0)):INDEX(A:A,MATCH(E740+1,C:C,0)+10),0))</f>
        <v>43378</v>
      </c>
      <c r="G740" s="13">
        <f>INDEX(C:C,MATCH(F740,C:C,0)+MATCH(1,INDEX(A:A,MATCH(F740+1,C:C,0)):INDEX(A:A,MATCH(F740+1,C:C,0)+10),0))</f>
        <v>43381</v>
      </c>
    </row>
    <row r="741" spans="1:7" x14ac:dyDescent="0.25">
      <c r="A741">
        <v>1</v>
      </c>
      <c r="B741">
        <v>20181004</v>
      </c>
      <c r="C741" s="130">
        <v>43377</v>
      </c>
      <c r="D741" s="13">
        <f>INDEX(C:C,ROW(A740)+MATCH(1,INDEX(A:A,ROW(A741)):INDEX(A:A,ROW(A741)+10),0))</f>
        <v>43377</v>
      </c>
      <c r="E741" s="13">
        <f>INDEX(C:C,MATCH(D741,C:C,0)+MATCH(1,INDEX(A:A,MATCH(D741+1,C:C,0)):INDEX(A:A,MATCH(D741+1,C:C,0)+10),0))</f>
        <v>43378</v>
      </c>
      <c r="F741" s="13">
        <f>INDEX(C:C,MATCH(E741,C:C,0)+MATCH(1,INDEX(A:A,MATCH(E741+1,C:C,0)):INDEX(A:A,MATCH(E741+1,C:C,0)+10),0))</f>
        <v>43381</v>
      </c>
      <c r="G741" s="13">
        <f>INDEX(C:C,MATCH(F741,C:C,0)+MATCH(1,INDEX(A:A,MATCH(F741+1,C:C,0)):INDEX(A:A,MATCH(F741+1,C:C,0)+10),0))</f>
        <v>43382</v>
      </c>
    </row>
    <row r="742" spans="1:7" x14ac:dyDescent="0.25">
      <c r="A742">
        <v>1</v>
      </c>
      <c r="B742">
        <v>20181005</v>
      </c>
      <c r="C742" s="130">
        <v>43378</v>
      </c>
      <c r="D742" s="13">
        <f>INDEX(C:C,ROW(A741)+MATCH(1,INDEX(A:A,ROW(A742)):INDEX(A:A,ROW(A742)+10),0))</f>
        <v>43378</v>
      </c>
      <c r="E742" s="13">
        <f>INDEX(C:C,MATCH(D742,C:C,0)+MATCH(1,INDEX(A:A,MATCH(D742+1,C:C,0)):INDEX(A:A,MATCH(D742+1,C:C,0)+10),0))</f>
        <v>43381</v>
      </c>
      <c r="F742" s="13">
        <f>INDEX(C:C,MATCH(E742,C:C,0)+MATCH(1,INDEX(A:A,MATCH(E742+1,C:C,0)):INDEX(A:A,MATCH(E742+1,C:C,0)+10),0))</f>
        <v>43382</v>
      </c>
      <c r="G742" s="13">
        <f>INDEX(C:C,MATCH(F742,C:C,0)+MATCH(1,INDEX(A:A,MATCH(F742+1,C:C,0)):INDEX(A:A,MATCH(F742+1,C:C,0)+10),0))</f>
        <v>43383</v>
      </c>
    </row>
    <row r="743" spans="1:7" x14ac:dyDescent="0.25">
      <c r="A743">
        <v>0</v>
      </c>
      <c r="B743">
        <v>20181006</v>
      </c>
      <c r="C743" s="130">
        <v>43379</v>
      </c>
      <c r="D743" s="13">
        <f>INDEX(C:C,ROW(A742)+MATCH(1,INDEX(A:A,ROW(A743)):INDEX(A:A,ROW(A743)+10),0))</f>
        <v>43381</v>
      </c>
      <c r="E743" s="13">
        <f>INDEX(C:C,MATCH(D743,C:C,0)+MATCH(1,INDEX(A:A,MATCH(D743+1,C:C,0)):INDEX(A:A,MATCH(D743+1,C:C,0)+10),0))</f>
        <v>43382</v>
      </c>
      <c r="F743" s="13">
        <f>INDEX(C:C,MATCH(E743,C:C,0)+MATCH(1,INDEX(A:A,MATCH(E743+1,C:C,0)):INDEX(A:A,MATCH(E743+1,C:C,0)+10),0))</f>
        <v>43383</v>
      </c>
      <c r="G743" s="13">
        <f>INDEX(C:C,MATCH(F743,C:C,0)+MATCH(1,INDEX(A:A,MATCH(F743+1,C:C,0)):INDEX(A:A,MATCH(F743+1,C:C,0)+10),0))</f>
        <v>43384</v>
      </c>
    </row>
    <row r="744" spans="1:7" x14ac:dyDescent="0.25">
      <c r="A744">
        <v>0</v>
      </c>
      <c r="B744">
        <v>20181007</v>
      </c>
      <c r="C744" s="130">
        <v>43380</v>
      </c>
      <c r="D744" s="13">
        <f>INDEX(C:C,ROW(A743)+MATCH(1,INDEX(A:A,ROW(A744)):INDEX(A:A,ROW(A744)+10),0))</f>
        <v>43381</v>
      </c>
      <c r="E744" s="13">
        <f>INDEX(C:C,MATCH(D744,C:C,0)+MATCH(1,INDEX(A:A,MATCH(D744+1,C:C,0)):INDEX(A:A,MATCH(D744+1,C:C,0)+10),0))</f>
        <v>43382</v>
      </c>
      <c r="F744" s="13">
        <f>INDEX(C:C,MATCH(E744,C:C,0)+MATCH(1,INDEX(A:A,MATCH(E744+1,C:C,0)):INDEX(A:A,MATCH(E744+1,C:C,0)+10),0))</f>
        <v>43383</v>
      </c>
      <c r="G744" s="13">
        <f>INDEX(C:C,MATCH(F744,C:C,0)+MATCH(1,INDEX(A:A,MATCH(F744+1,C:C,0)):INDEX(A:A,MATCH(F744+1,C:C,0)+10),0))</f>
        <v>43384</v>
      </c>
    </row>
    <row r="745" spans="1:7" x14ac:dyDescent="0.25">
      <c r="A745">
        <v>1</v>
      </c>
      <c r="B745">
        <v>20181008</v>
      </c>
      <c r="C745" s="130">
        <v>43381</v>
      </c>
      <c r="D745" s="13">
        <f>INDEX(C:C,ROW(A744)+MATCH(1,INDEX(A:A,ROW(A745)):INDEX(A:A,ROW(A745)+10),0))</f>
        <v>43381</v>
      </c>
      <c r="E745" s="13">
        <f>INDEX(C:C,MATCH(D745,C:C,0)+MATCH(1,INDEX(A:A,MATCH(D745+1,C:C,0)):INDEX(A:A,MATCH(D745+1,C:C,0)+10),0))</f>
        <v>43382</v>
      </c>
      <c r="F745" s="13">
        <f>INDEX(C:C,MATCH(E745,C:C,0)+MATCH(1,INDEX(A:A,MATCH(E745+1,C:C,0)):INDEX(A:A,MATCH(E745+1,C:C,0)+10),0))</f>
        <v>43383</v>
      </c>
      <c r="G745" s="13">
        <f>INDEX(C:C,MATCH(F745,C:C,0)+MATCH(1,INDEX(A:A,MATCH(F745+1,C:C,0)):INDEX(A:A,MATCH(F745+1,C:C,0)+10),0))</f>
        <v>43384</v>
      </c>
    </row>
    <row r="746" spans="1:7" x14ac:dyDescent="0.25">
      <c r="A746">
        <v>1</v>
      </c>
      <c r="B746">
        <v>20181009</v>
      </c>
      <c r="C746" s="130">
        <v>43382</v>
      </c>
      <c r="D746" s="13">
        <f>INDEX(C:C,ROW(A745)+MATCH(1,INDEX(A:A,ROW(A746)):INDEX(A:A,ROW(A746)+10),0))</f>
        <v>43382</v>
      </c>
      <c r="E746" s="13">
        <f>INDEX(C:C,MATCH(D746,C:C,0)+MATCH(1,INDEX(A:A,MATCH(D746+1,C:C,0)):INDEX(A:A,MATCH(D746+1,C:C,0)+10),0))</f>
        <v>43383</v>
      </c>
      <c r="F746" s="13">
        <f>INDEX(C:C,MATCH(E746,C:C,0)+MATCH(1,INDEX(A:A,MATCH(E746+1,C:C,0)):INDEX(A:A,MATCH(E746+1,C:C,0)+10),0))</f>
        <v>43384</v>
      </c>
      <c r="G746" s="13">
        <f>INDEX(C:C,MATCH(F746,C:C,0)+MATCH(1,INDEX(A:A,MATCH(F746+1,C:C,0)):INDEX(A:A,MATCH(F746+1,C:C,0)+10),0))</f>
        <v>43385</v>
      </c>
    </row>
    <row r="747" spans="1:7" x14ac:dyDescent="0.25">
      <c r="A747">
        <v>1</v>
      </c>
      <c r="B747">
        <v>20181010</v>
      </c>
      <c r="C747" s="130">
        <v>43383</v>
      </c>
      <c r="D747" s="13">
        <f>INDEX(C:C,ROW(A746)+MATCH(1,INDEX(A:A,ROW(A747)):INDEX(A:A,ROW(A747)+10),0))</f>
        <v>43383</v>
      </c>
      <c r="E747" s="13">
        <f>INDEX(C:C,MATCH(D747,C:C,0)+MATCH(1,INDEX(A:A,MATCH(D747+1,C:C,0)):INDEX(A:A,MATCH(D747+1,C:C,0)+10),0))</f>
        <v>43384</v>
      </c>
      <c r="F747" s="13">
        <f>INDEX(C:C,MATCH(E747,C:C,0)+MATCH(1,INDEX(A:A,MATCH(E747+1,C:C,0)):INDEX(A:A,MATCH(E747+1,C:C,0)+10),0))</f>
        <v>43385</v>
      </c>
      <c r="G747" s="13">
        <f>INDEX(C:C,MATCH(F747,C:C,0)+MATCH(1,INDEX(A:A,MATCH(F747+1,C:C,0)):INDEX(A:A,MATCH(F747+1,C:C,0)+10),0))</f>
        <v>43388</v>
      </c>
    </row>
    <row r="748" spans="1:7" x14ac:dyDescent="0.25">
      <c r="A748">
        <v>1</v>
      </c>
      <c r="B748">
        <v>20181011</v>
      </c>
      <c r="C748" s="130">
        <v>43384</v>
      </c>
      <c r="D748" s="13">
        <f>INDEX(C:C,ROW(A747)+MATCH(1,INDEX(A:A,ROW(A748)):INDEX(A:A,ROW(A748)+10),0))</f>
        <v>43384</v>
      </c>
      <c r="E748" s="13">
        <f>INDEX(C:C,MATCH(D748,C:C,0)+MATCH(1,INDEX(A:A,MATCH(D748+1,C:C,0)):INDEX(A:A,MATCH(D748+1,C:C,0)+10),0))</f>
        <v>43385</v>
      </c>
      <c r="F748" s="13">
        <f>INDEX(C:C,MATCH(E748,C:C,0)+MATCH(1,INDEX(A:A,MATCH(E748+1,C:C,0)):INDEX(A:A,MATCH(E748+1,C:C,0)+10),0))</f>
        <v>43388</v>
      </c>
      <c r="G748" s="13">
        <f>INDEX(C:C,MATCH(F748,C:C,0)+MATCH(1,INDEX(A:A,MATCH(F748+1,C:C,0)):INDEX(A:A,MATCH(F748+1,C:C,0)+10),0))</f>
        <v>43389</v>
      </c>
    </row>
    <row r="749" spans="1:7" x14ac:dyDescent="0.25">
      <c r="A749">
        <v>1</v>
      </c>
      <c r="B749">
        <v>20181012</v>
      </c>
      <c r="C749" s="130">
        <v>43385</v>
      </c>
      <c r="D749" s="13">
        <f>INDEX(C:C,ROW(A748)+MATCH(1,INDEX(A:A,ROW(A749)):INDEX(A:A,ROW(A749)+10),0))</f>
        <v>43385</v>
      </c>
      <c r="E749" s="13">
        <f>INDEX(C:C,MATCH(D749,C:C,0)+MATCH(1,INDEX(A:A,MATCH(D749+1,C:C,0)):INDEX(A:A,MATCH(D749+1,C:C,0)+10),0))</f>
        <v>43388</v>
      </c>
      <c r="F749" s="13">
        <f>INDEX(C:C,MATCH(E749,C:C,0)+MATCH(1,INDEX(A:A,MATCH(E749+1,C:C,0)):INDEX(A:A,MATCH(E749+1,C:C,0)+10),0))</f>
        <v>43389</v>
      </c>
      <c r="G749" s="13">
        <f>INDEX(C:C,MATCH(F749,C:C,0)+MATCH(1,INDEX(A:A,MATCH(F749+1,C:C,0)):INDEX(A:A,MATCH(F749+1,C:C,0)+10),0))</f>
        <v>43390</v>
      </c>
    </row>
    <row r="750" spans="1:7" x14ac:dyDescent="0.25">
      <c r="A750">
        <v>0</v>
      </c>
      <c r="B750">
        <v>20181013</v>
      </c>
      <c r="C750" s="130">
        <v>43386</v>
      </c>
      <c r="D750" s="13">
        <f>INDEX(C:C,ROW(A749)+MATCH(1,INDEX(A:A,ROW(A750)):INDEX(A:A,ROW(A750)+10),0))</f>
        <v>43388</v>
      </c>
      <c r="E750" s="13">
        <f>INDEX(C:C,MATCH(D750,C:C,0)+MATCH(1,INDEX(A:A,MATCH(D750+1,C:C,0)):INDEX(A:A,MATCH(D750+1,C:C,0)+10),0))</f>
        <v>43389</v>
      </c>
      <c r="F750" s="13">
        <f>INDEX(C:C,MATCH(E750,C:C,0)+MATCH(1,INDEX(A:A,MATCH(E750+1,C:C,0)):INDEX(A:A,MATCH(E750+1,C:C,0)+10),0))</f>
        <v>43390</v>
      </c>
      <c r="G750" s="13">
        <f>INDEX(C:C,MATCH(F750,C:C,0)+MATCH(1,INDEX(A:A,MATCH(F750+1,C:C,0)):INDEX(A:A,MATCH(F750+1,C:C,0)+10),0))</f>
        <v>43391</v>
      </c>
    </row>
    <row r="751" spans="1:7" x14ac:dyDescent="0.25">
      <c r="A751">
        <v>0</v>
      </c>
      <c r="B751">
        <v>20181014</v>
      </c>
      <c r="C751" s="130">
        <v>43387</v>
      </c>
      <c r="D751" s="13">
        <f>INDEX(C:C,ROW(A750)+MATCH(1,INDEX(A:A,ROW(A751)):INDEX(A:A,ROW(A751)+10),0))</f>
        <v>43388</v>
      </c>
      <c r="E751" s="13">
        <f>INDEX(C:C,MATCH(D751,C:C,0)+MATCH(1,INDEX(A:A,MATCH(D751+1,C:C,0)):INDEX(A:A,MATCH(D751+1,C:C,0)+10),0))</f>
        <v>43389</v>
      </c>
      <c r="F751" s="13">
        <f>INDEX(C:C,MATCH(E751,C:C,0)+MATCH(1,INDEX(A:A,MATCH(E751+1,C:C,0)):INDEX(A:A,MATCH(E751+1,C:C,0)+10),0))</f>
        <v>43390</v>
      </c>
      <c r="G751" s="13">
        <f>INDEX(C:C,MATCH(F751,C:C,0)+MATCH(1,INDEX(A:A,MATCH(F751+1,C:C,0)):INDEX(A:A,MATCH(F751+1,C:C,0)+10),0))</f>
        <v>43391</v>
      </c>
    </row>
    <row r="752" spans="1:7" x14ac:dyDescent="0.25">
      <c r="A752">
        <v>1</v>
      </c>
      <c r="B752">
        <v>20181015</v>
      </c>
      <c r="C752" s="130">
        <v>43388</v>
      </c>
      <c r="D752" s="13">
        <f>INDEX(C:C,ROW(A751)+MATCH(1,INDEX(A:A,ROW(A752)):INDEX(A:A,ROW(A752)+10),0))</f>
        <v>43388</v>
      </c>
      <c r="E752" s="13">
        <f>INDEX(C:C,MATCH(D752,C:C,0)+MATCH(1,INDEX(A:A,MATCH(D752+1,C:C,0)):INDEX(A:A,MATCH(D752+1,C:C,0)+10),0))</f>
        <v>43389</v>
      </c>
      <c r="F752" s="13">
        <f>INDEX(C:C,MATCH(E752,C:C,0)+MATCH(1,INDEX(A:A,MATCH(E752+1,C:C,0)):INDEX(A:A,MATCH(E752+1,C:C,0)+10),0))</f>
        <v>43390</v>
      </c>
      <c r="G752" s="13">
        <f>INDEX(C:C,MATCH(F752,C:C,0)+MATCH(1,INDEX(A:A,MATCH(F752+1,C:C,0)):INDEX(A:A,MATCH(F752+1,C:C,0)+10),0))</f>
        <v>43391</v>
      </c>
    </row>
    <row r="753" spans="1:7" x14ac:dyDescent="0.25">
      <c r="A753">
        <v>1</v>
      </c>
      <c r="B753">
        <v>20181016</v>
      </c>
      <c r="C753" s="130">
        <v>43389</v>
      </c>
      <c r="D753" s="13">
        <f>INDEX(C:C,ROW(A752)+MATCH(1,INDEX(A:A,ROW(A753)):INDEX(A:A,ROW(A753)+10),0))</f>
        <v>43389</v>
      </c>
      <c r="E753" s="13">
        <f>INDEX(C:C,MATCH(D753,C:C,0)+MATCH(1,INDEX(A:A,MATCH(D753+1,C:C,0)):INDEX(A:A,MATCH(D753+1,C:C,0)+10),0))</f>
        <v>43390</v>
      </c>
      <c r="F753" s="13">
        <f>INDEX(C:C,MATCH(E753,C:C,0)+MATCH(1,INDEX(A:A,MATCH(E753+1,C:C,0)):INDEX(A:A,MATCH(E753+1,C:C,0)+10),0))</f>
        <v>43391</v>
      </c>
      <c r="G753" s="13">
        <f>INDEX(C:C,MATCH(F753,C:C,0)+MATCH(1,INDEX(A:A,MATCH(F753+1,C:C,0)):INDEX(A:A,MATCH(F753+1,C:C,0)+10),0))</f>
        <v>43392</v>
      </c>
    </row>
    <row r="754" spans="1:7" x14ac:dyDescent="0.25">
      <c r="A754">
        <v>1</v>
      </c>
      <c r="B754">
        <v>20181017</v>
      </c>
      <c r="C754" s="130">
        <v>43390</v>
      </c>
      <c r="D754" s="13">
        <f>INDEX(C:C,ROW(A753)+MATCH(1,INDEX(A:A,ROW(A754)):INDEX(A:A,ROW(A754)+10),0))</f>
        <v>43390</v>
      </c>
      <c r="E754" s="13">
        <f>INDEX(C:C,MATCH(D754,C:C,0)+MATCH(1,INDEX(A:A,MATCH(D754+1,C:C,0)):INDEX(A:A,MATCH(D754+1,C:C,0)+10),0))</f>
        <v>43391</v>
      </c>
      <c r="F754" s="13">
        <f>INDEX(C:C,MATCH(E754,C:C,0)+MATCH(1,INDEX(A:A,MATCH(E754+1,C:C,0)):INDEX(A:A,MATCH(E754+1,C:C,0)+10),0))</f>
        <v>43392</v>
      </c>
      <c r="G754" s="13">
        <f>INDEX(C:C,MATCH(F754,C:C,0)+MATCH(1,INDEX(A:A,MATCH(F754+1,C:C,0)):INDEX(A:A,MATCH(F754+1,C:C,0)+10),0))</f>
        <v>43395</v>
      </c>
    </row>
    <row r="755" spans="1:7" x14ac:dyDescent="0.25">
      <c r="A755">
        <v>1</v>
      </c>
      <c r="B755">
        <v>20181018</v>
      </c>
      <c r="C755" s="130">
        <v>43391</v>
      </c>
      <c r="D755" s="13">
        <f>INDEX(C:C,ROW(A754)+MATCH(1,INDEX(A:A,ROW(A755)):INDEX(A:A,ROW(A755)+10),0))</f>
        <v>43391</v>
      </c>
      <c r="E755" s="13">
        <f>INDEX(C:C,MATCH(D755,C:C,0)+MATCH(1,INDEX(A:A,MATCH(D755+1,C:C,0)):INDEX(A:A,MATCH(D755+1,C:C,0)+10),0))</f>
        <v>43392</v>
      </c>
      <c r="F755" s="13">
        <f>INDEX(C:C,MATCH(E755,C:C,0)+MATCH(1,INDEX(A:A,MATCH(E755+1,C:C,0)):INDEX(A:A,MATCH(E755+1,C:C,0)+10),0))</f>
        <v>43395</v>
      </c>
      <c r="G755" s="13">
        <f>INDEX(C:C,MATCH(F755,C:C,0)+MATCH(1,INDEX(A:A,MATCH(F755+1,C:C,0)):INDEX(A:A,MATCH(F755+1,C:C,0)+10),0))</f>
        <v>43396</v>
      </c>
    </row>
    <row r="756" spans="1:7" x14ac:dyDescent="0.25">
      <c r="A756">
        <v>1</v>
      </c>
      <c r="B756">
        <v>20181019</v>
      </c>
      <c r="C756" s="130">
        <v>43392</v>
      </c>
      <c r="D756" s="13">
        <f>INDEX(C:C,ROW(A755)+MATCH(1,INDEX(A:A,ROW(A756)):INDEX(A:A,ROW(A756)+10),0))</f>
        <v>43392</v>
      </c>
      <c r="E756" s="13">
        <f>INDEX(C:C,MATCH(D756,C:C,0)+MATCH(1,INDEX(A:A,MATCH(D756+1,C:C,0)):INDEX(A:A,MATCH(D756+1,C:C,0)+10),0))</f>
        <v>43395</v>
      </c>
      <c r="F756" s="13">
        <f>INDEX(C:C,MATCH(E756,C:C,0)+MATCH(1,INDEX(A:A,MATCH(E756+1,C:C,0)):INDEX(A:A,MATCH(E756+1,C:C,0)+10),0))</f>
        <v>43396</v>
      </c>
      <c r="G756" s="13">
        <f>INDEX(C:C,MATCH(F756,C:C,0)+MATCH(1,INDEX(A:A,MATCH(F756+1,C:C,0)):INDEX(A:A,MATCH(F756+1,C:C,0)+10),0))</f>
        <v>43397</v>
      </c>
    </row>
    <row r="757" spans="1:7" x14ac:dyDescent="0.25">
      <c r="A757">
        <v>0</v>
      </c>
      <c r="B757">
        <v>20181020</v>
      </c>
      <c r="C757" s="130">
        <v>43393</v>
      </c>
      <c r="D757" s="13">
        <f>INDEX(C:C,ROW(A756)+MATCH(1,INDEX(A:A,ROW(A757)):INDEX(A:A,ROW(A757)+10),0))</f>
        <v>43395</v>
      </c>
      <c r="E757" s="13">
        <f>INDEX(C:C,MATCH(D757,C:C,0)+MATCH(1,INDEX(A:A,MATCH(D757+1,C:C,0)):INDEX(A:A,MATCH(D757+1,C:C,0)+10),0))</f>
        <v>43396</v>
      </c>
      <c r="F757" s="13">
        <f>INDEX(C:C,MATCH(E757,C:C,0)+MATCH(1,INDEX(A:A,MATCH(E757+1,C:C,0)):INDEX(A:A,MATCH(E757+1,C:C,0)+10),0))</f>
        <v>43397</v>
      </c>
      <c r="G757" s="13">
        <f>INDEX(C:C,MATCH(F757,C:C,0)+MATCH(1,INDEX(A:A,MATCH(F757+1,C:C,0)):INDEX(A:A,MATCH(F757+1,C:C,0)+10),0))</f>
        <v>43398</v>
      </c>
    </row>
    <row r="758" spans="1:7" x14ac:dyDescent="0.25">
      <c r="A758">
        <v>0</v>
      </c>
      <c r="B758">
        <v>20181021</v>
      </c>
      <c r="C758" s="130">
        <v>43394</v>
      </c>
      <c r="D758" s="13">
        <f>INDEX(C:C,ROW(A757)+MATCH(1,INDEX(A:A,ROW(A758)):INDEX(A:A,ROW(A758)+10),0))</f>
        <v>43395</v>
      </c>
      <c r="E758" s="13">
        <f>INDEX(C:C,MATCH(D758,C:C,0)+MATCH(1,INDEX(A:A,MATCH(D758+1,C:C,0)):INDEX(A:A,MATCH(D758+1,C:C,0)+10),0))</f>
        <v>43396</v>
      </c>
      <c r="F758" s="13">
        <f>INDEX(C:C,MATCH(E758,C:C,0)+MATCH(1,INDEX(A:A,MATCH(E758+1,C:C,0)):INDEX(A:A,MATCH(E758+1,C:C,0)+10),0))</f>
        <v>43397</v>
      </c>
      <c r="G758" s="13">
        <f>INDEX(C:C,MATCH(F758,C:C,0)+MATCH(1,INDEX(A:A,MATCH(F758+1,C:C,0)):INDEX(A:A,MATCH(F758+1,C:C,0)+10),0))</f>
        <v>43398</v>
      </c>
    </row>
    <row r="759" spans="1:7" x14ac:dyDescent="0.25">
      <c r="A759">
        <v>1</v>
      </c>
      <c r="B759">
        <v>20181022</v>
      </c>
      <c r="C759" s="130">
        <v>43395</v>
      </c>
      <c r="D759" s="13">
        <f>INDEX(C:C,ROW(A758)+MATCH(1,INDEX(A:A,ROW(A759)):INDEX(A:A,ROW(A759)+10),0))</f>
        <v>43395</v>
      </c>
      <c r="E759" s="13">
        <f>INDEX(C:C,MATCH(D759,C:C,0)+MATCH(1,INDEX(A:A,MATCH(D759+1,C:C,0)):INDEX(A:A,MATCH(D759+1,C:C,0)+10),0))</f>
        <v>43396</v>
      </c>
      <c r="F759" s="13">
        <f>INDEX(C:C,MATCH(E759,C:C,0)+MATCH(1,INDEX(A:A,MATCH(E759+1,C:C,0)):INDEX(A:A,MATCH(E759+1,C:C,0)+10),0))</f>
        <v>43397</v>
      </c>
      <c r="G759" s="13">
        <f>INDEX(C:C,MATCH(F759,C:C,0)+MATCH(1,INDEX(A:A,MATCH(F759+1,C:C,0)):INDEX(A:A,MATCH(F759+1,C:C,0)+10),0))</f>
        <v>43398</v>
      </c>
    </row>
    <row r="760" spans="1:7" x14ac:dyDescent="0.25">
      <c r="A760">
        <v>1</v>
      </c>
      <c r="B760">
        <v>20181023</v>
      </c>
      <c r="C760" s="130">
        <v>43396</v>
      </c>
      <c r="D760" s="13">
        <f>INDEX(C:C,ROW(A759)+MATCH(1,INDEX(A:A,ROW(A760)):INDEX(A:A,ROW(A760)+10),0))</f>
        <v>43396</v>
      </c>
      <c r="E760" s="13">
        <f>INDEX(C:C,MATCH(D760,C:C,0)+MATCH(1,INDEX(A:A,MATCH(D760+1,C:C,0)):INDEX(A:A,MATCH(D760+1,C:C,0)+10),0))</f>
        <v>43397</v>
      </c>
      <c r="F760" s="13">
        <f>INDEX(C:C,MATCH(E760,C:C,0)+MATCH(1,INDEX(A:A,MATCH(E760+1,C:C,0)):INDEX(A:A,MATCH(E760+1,C:C,0)+10),0))</f>
        <v>43398</v>
      </c>
      <c r="G760" s="13">
        <f>INDEX(C:C,MATCH(F760,C:C,0)+MATCH(1,INDEX(A:A,MATCH(F760+1,C:C,0)):INDEX(A:A,MATCH(F760+1,C:C,0)+10),0))</f>
        <v>43399</v>
      </c>
    </row>
    <row r="761" spans="1:7" x14ac:dyDescent="0.25">
      <c r="A761">
        <v>1</v>
      </c>
      <c r="B761">
        <v>20181024</v>
      </c>
      <c r="C761" s="130">
        <v>43397</v>
      </c>
      <c r="D761" s="13">
        <f>INDEX(C:C,ROW(A760)+MATCH(1,INDEX(A:A,ROW(A761)):INDEX(A:A,ROW(A761)+10),0))</f>
        <v>43397</v>
      </c>
      <c r="E761" s="13">
        <f>INDEX(C:C,MATCH(D761,C:C,0)+MATCH(1,INDEX(A:A,MATCH(D761+1,C:C,0)):INDEX(A:A,MATCH(D761+1,C:C,0)+10),0))</f>
        <v>43398</v>
      </c>
      <c r="F761" s="13">
        <f>INDEX(C:C,MATCH(E761,C:C,0)+MATCH(1,INDEX(A:A,MATCH(E761+1,C:C,0)):INDEX(A:A,MATCH(E761+1,C:C,0)+10),0))</f>
        <v>43399</v>
      </c>
      <c r="G761" s="13">
        <f>INDEX(C:C,MATCH(F761,C:C,0)+MATCH(1,INDEX(A:A,MATCH(F761+1,C:C,0)):INDEX(A:A,MATCH(F761+1,C:C,0)+10),0))</f>
        <v>43402</v>
      </c>
    </row>
    <row r="762" spans="1:7" x14ac:dyDescent="0.25">
      <c r="A762">
        <v>1</v>
      </c>
      <c r="B762">
        <v>20181025</v>
      </c>
      <c r="C762" s="130">
        <v>43398</v>
      </c>
      <c r="D762" s="13">
        <f>INDEX(C:C,ROW(A761)+MATCH(1,INDEX(A:A,ROW(A762)):INDEX(A:A,ROW(A762)+10),0))</f>
        <v>43398</v>
      </c>
      <c r="E762" s="13">
        <f>INDEX(C:C,MATCH(D762,C:C,0)+MATCH(1,INDEX(A:A,MATCH(D762+1,C:C,0)):INDEX(A:A,MATCH(D762+1,C:C,0)+10),0))</f>
        <v>43399</v>
      </c>
      <c r="F762" s="13">
        <f>INDEX(C:C,MATCH(E762,C:C,0)+MATCH(1,INDEX(A:A,MATCH(E762+1,C:C,0)):INDEX(A:A,MATCH(E762+1,C:C,0)+10),0))</f>
        <v>43402</v>
      </c>
      <c r="G762" s="13">
        <f>INDEX(C:C,MATCH(F762,C:C,0)+MATCH(1,INDEX(A:A,MATCH(F762+1,C:C,0)):INDEX(A:A,MATCH(F762+1,C:C,0)+10),0))</f>
        <v>43403</v>
      </c>
    </row>
    <row r="763" spans="1:7" x14ac:dyDescent="0.25">
      <c r="A763">
        <v>1</v>
      </c>
      <c r="B763">
        <v>20181026</v>
      </c>
      <c r="C763" s="130">
        <v>43399</v>
      </c>
      <c r="D763" s="13">
        <f>INDEX(C:C,ROW(A762)+MATCH(1,INDEX(A:A,ROW(A763)):INDEX(A:A,ROW(A763)+10),0))</f>
        <v>43399</v>
      </c>
      <c r="E763" s="13">
        <f>INDEX(C:C,MATCH(D763,C:C,0)+MATCH(1,INDEX(A:A,MATCH(D763+1,C:C,0)):INDEX(A:A,MATCH(D763+1,C:C,0)+10),0))</f>
        <v>43402</v>
      </c>
      <c r="F763" s="13">
        <f>INDEX(C:C,MATCH(E763,C:C,0)+MATCH(1,INDEX(A:A,MATCH(E763+1,C:C,0)):INDEX(A:A,MATCH(E763+1,C:C,0)+10),0))</f>
        <v>43403</v>
      </c>
      <c r="G763" s="13">
        <f>INDEX(C:C,MATCH(F763,C:C,0)+MATCH(1,INDEX(A:A,MATCH(F763+1,C:C,0)):INDEX(A:A,MATCH(F763+1,C:C,0)+10),0))</f>
        <v>43404</v>
      </c>
    </row>
    <row r="764" spans="1:7" x14ac:dyDescent="0.25">
      <c r="A764">
        <v>0</v>
      </c>
      <c r="B764">
        <v>20181027</v>
      </c>
      <c r="C764" s="130">
        <v>43400</v>
      </c>
      <c r="D764" s="13">
        <f>INDEX(C:C,ROW(A763)+MATCH(1,INDEX(A:A,ROW(A764)):INDEX(A:A,ROW(A764)+10),0))</f>
        <v>43402</v>
      </c>
      <c r="E764" s="13">
        <f>INDEX(C:C,MATCH(D764,C:C,0)+MATCH(1,INDEX(A:A,MATCH(D764+1,C:C,0)):INDEX(A:A,MATCH(D764+1,C:C,0)+10),0))</f>
        <v>43403</v>
      </c>
      <c r="F764" s="13">
        <f>INDEX(C:C,MATCH(E764,C:C,0)+MATCH(1,INDEX(A:A,MATCH(E764+1,C:C,0)):INDEX(A:A,MATCH(E764+1,C:C,0)+10),0))</f>
        <v>43404</v>
      </c>
      <c r="G764" s="13">
        <f>INDEX(C:C,MATCH(F764,C:C,0)+MATCH(1,INDEX(A:A,MATCH(F764+1,C:C,0)):INDEX(A:A,MATCH(F764+1,C:C,0)+10),0))</f>
        <v>43405</v>
      </c>
    </row>
    <row r="765" spans="1:7" x14ac:dyDescent="0.25">
      <c r="A765">
        <v>0</v>
      </c>
      <c r="B765">
        <v>20181028</v>
      </c>
      <c r="C765" s="130">
        <v>43401</v>
      </c>
      <c r="D765" s="13">
        <f>INDEX(C:C,ROW(A764)+MATCH(1,INDEX(A:A,ROW(A765)):INDEX(A:A,ROW(A765)+10),0))</f>
        <v>43402</v>
      </c>
      <c r="E765" s="13">
        <f>INDEX(C:C,MATCH(D765,C:C,0)+MATCH(1,INDEX(A:A,MATCH(D765+1,C:C,0)):INDEX(A:A,MATCH(D765+1,C:C,0)+10),0))</f>
        <v>43403</v>
      </c>
      <c r="F765" s="13">
        <f>INDEX(C:C,MATCH(E765,C:C,0)+MATCH(1,INDEX(A:A,MATCH(E765+1,C:C,0)):INDEX(A:A,MATCH(E765+1,C:C,0)+10),0))</f>
        <v>43404</v>
      </c>
      <c r="G765" s="13">
        <f>INDEX(C:C,MATCH(F765,C:C,0)+MATCH(1,INDEX(A:A,MATCH(F765+1,C:C,0)):INDEX(A:A,MATCH(F765+1,C:C,0)+10),0))</f>
        <v>43405</v>
      </c>
    </row>
    <row r="766" spans="1:7" x14ac:dyDescent="0.25">
      <c r="A766">
        <v>1</v>
      </c>
      <c r="B766">
        <v>20181029</v>
      </c>
      <c r="C766" s="130">
        <v>43402</v>
      </c>
      <c r="D766" s="13">
        <f>INDEX(C:C,ROW(A765)+MATCH(1,INDEX(A:A,ROW(A766)):INDEX(A:A,ROW(A766)+10),0))</f>
        <v>43402</v>
      </c>
      <c r="E766" s="13">
        <f>INDEX(C:C,MATCH(D766,C:C,0)+MATCH(1,INDEX(A:A,MATCH(D766+1,C:C,0)):INDEX(A:A,MATCH(D766+1,C:C,0)+10),0))</f>
        <v>43403</v>
      </c>
      <c r="F766" s="13">
        <f>INDEX(C:C,MATCH(E766,C:C,0)+MATCH(1,INDEX(A:A,MATCH(E766+1,C:C,0)):INDEX(A:A,MATCH(E766+1,C:C,0)+10),0))</f>
        <v>43404</v>
      </c>
      <c r="G766" s="13">
        <f>INDEX(C:C,MATCH(F766,C:C,0)+MATCH(1,INDEX(A:A,MATCH(F766+1,C:C,0)):INDEX(A:A,MATCH(F766+1,C:C,0)+10),0))</f>
        <v>43405</v>
      </c>
    </row>
    <row r="767" spans="1:7" x14ac:dyDescent="0.25">
      <c r="A767">
        <v>1</v>
      </c>
      <c r="B767">
        <v>20181030</v>
      </c>
      <c r="C767" s="130">
        <v>43403</v>
      </c>
      <c r="D767" s="13">
        <f>INDEX(C:C,ROW(A766)+MATCH(1,INDEX(A:A,ROW(A767)):INDEX(A:A,ROW(A767)+10),0))</f>
        <v>43403</v>
      </c>
      <c r="E767" s="13">
        <f>INDEX(C:C,MATCH(D767,C:C,0)+MATCH(1,INDEX(A:A,MATCH(D767+1,C:C,0)):INDEX(A:A,MATCH(D767+1,C:C,0)+10),0))</f>
        <v>43404</v>
      </c>
      <c r="F767" s="13">
        <f>INDEX(C:C,MATCH(E767,C:C,0)+MATCH(1,INDEX(A:A,MATCH(E767+1,C:C,0)):INDEX(A:A,MATCH(E767+1,C:C,0)+10),0))</f>
        <v>43405</v>
      </c>
      <c r="G767" s="13">
        <f>INDEX(C:C,MATCH(F767,C:C,0)+MATCH(1,INDEX(A:A,MATCH(F767+1,C:C,0)):INDEX(A:A,MATCH(F767+1,C:C,0)+10),0))</f>
        <v>43406</v>
      </c>
    </row>
    <row r="768" spans="1:7" x14ac:dyDescent="0.25">
      <c r="A768">
        <v>1</v>
      </c>
      <c r="B768">
        <v>20181031</v>
      </c>
      <c r="C768" s="130">
        <v>43404</v>
      </c>
      <c r="D768" s="13">
        <f>INDEX(C:C,ROW(A767)+MATCH(1,INDEX(A:A,ROW(A768)):INDEX(A:A,ROW(A768)+10),0))</f>
        <v>43404</v>
      </c>
      <c r="E768" s="13">
        <f>INDEX(C:C,MATCH(D768,C:C,0)+MATCH(1,INDEX(A:A,MATCH(D768+1,C:C,0)):INDEX(A:A,MATCH(D768+1,C:C,0)+10),0))</f>
        <v>43405</v>
      </c>
      <c r="F768" s="13">
        <f>INDEX(C:C,MATCH(E768,C:C,0)+MATCH(1,INDEX(A:A,MATCH(E768+1,C:C,0)):INDEX(A:A,MATCH(E768+1,C:C,0)+10),0))</f>
        <v>43406</v>
      </c>
      <c r="G768" s="13">
        <f>INDEX(C:C,MATCH(F768,C:C,0)+MATCH(1,INDEX(A:A,MATCH(F768+1,C:C,0)):INDEX(A:A,MATCH(F768+1,C:C,0)+10),0))</f>
        <v>43409</v>
      </c>
    </row>
    <row r="769" spans="1:7" x14ac:dyDescent="0.25">
      <c r="A769">
        <v>1</v>
      </c>
      <c r="B769">
        <v>20181101</v>
      </c>
      <c r="C769" s="130">
        <v>43405</v>
      </c>
      <c r="D769" s="13">
        <f>INDEX(C:C,ROW(A768)+MATCH(1,INDEX(A:A,ROW(A769)):INDEX(A:A,ROW(A769)+10),0))</f>
        <v>43405</v>
      </c>
      <c r="E769" s="13">
        <f>INDEX(C:C,MATCH(D769,C:C,0)+MATCH(1,INDEX(A:A,MATCH(D769+1,C:C,0)):INDEX(A:A,MATCH(D769+1,C:C,0)+10),0))</f>
        <v>43406</v>
      </c>
      <c r="F769" s="13">
        <f>INDEX(C:C,MATCH(E769,C:C,0)+MATCH(1,INDEX(A:A,MATCH(E769+1,C:C,0)):INDEX(A:A,MATCH(E769+1,C:C,0)+10),0))</f>
        <v>43409</v>
      </c>
      <c r="G769" s="13">
        <f>INDEX(C:C,MATCH(F769,C:C,0)+MATCH(1,INDEX(A:A,MATCH(F769+1,C:C,0)):INDEX(A:A,MATCH(F769+1,C:C,0)+10),0))</f>
        <v>43410</v>
      </c>
    </row>
    <row r="770" spans="1:7" x14ac:dyDescent="0.25">
      <c r="A770">
        <v>1</v>
      </c>
      <c r="B770">
        <v>20181102</v>
      </c>
      <c r="C770" s="130">
        <v>43406</v>
      </c>
      <c r="D770" s="13">
        <f>INDEX(C:C,ROW(A769)+MATCH(1,INDEX(A:A,ROW(A770)):INDEX(A:A,ROW(A770)+10),0))</f>
        <v>43406</v>
      </c>
      <c r="E770" s="13">
        <f>INDEX(C:C,MATCH(D770,C:C,0)+MATCH(1,INDEX(A:A,MATCH(D770+1,C:C,0)):INDEX(A:A,MATCH(D770+1,C:C,0)+10),0))</f>
        <v>43409</v>
      </c>
      <c r="F770" s="13">
        <f>INDEX(C:C,MATCH(E770,C:C,0)+MATCH(1,INDEX(A:A,MATCH(E770+1,C:C,0)):INDEX(A:A,MATCH(E770+1,C:C,0)+10),0))</f>
        <v>43410</v>
      </c>
      <c r="G770" s="13">
        <f>INDEX(C:C,MATCH(F770,C:C,0)+MATCH(1,INDEX(A:A,MATCH(F770+1,C:C,0)):INDEX(A:A,MATCH(F770+1,C:C,0)+10),0))</f>
        <v>43411</v>
      </c>
    </row>
    <row r="771" spans="1:7" x14ac:dyDescent="0.25">
      <c r="A771">
        <v>0</v>
      </c>
      <c r="B771">
        <v>20181103</v>
      </c>
      <c r="C771" s="130">
        <v>43407</v>
      </c>
      <c r="D771" s="13">
        <f>INDEX(C:C,ROW(A770)+MATCH(1,INDEX(A:A,ROW(A771)):INDEX(A:A,ROW(A771)+10),0))</f>
        <v>43409</v>
      </c>
      <c r="E771" s="13">
        <f>INDEX(C:C,MATCH(D771,C:C,0)+MATCH(1,INDEX(A:A,MATCH(D771+1,C:C,0)):INDEX(A:A,MATCH(D771+1,C:C,0)+10),0))</f>
        <v>43410</v>
      </c>
      <c r="F771" s="13">
        <f>INDEX(C:C,MATCH(E771,C:C,0)+MATCH(1,INDEX(A:A,MATCH(E771+1,C:C,0)):INDEX(A:A,MATCH(E771+1,C:C,0)+10),0))</f>
        <v>43411</v>
      </c>
      <c r="G771" s="13">
        <f>INDEX(C:C,MATCH(F771,C:C,0)+MATCH(1,INDEX(A:A,MATCH(F771+1,C:C,0)):INDEX(A:A,MATCH(F771+1,C:C,0)+10),0))</f>
        <v>43412</v>
      </c>
    </row>
    <row r="772" spans="1:7" x14ac:dyDescent="0.25">
      <c r="A772">
        <v>0</v>
      </c>
      <c r="B772">
        <v>20181104</v>
      </c>
      <c r="C772" s="130">
        <v>43408</v>
      </c>
      <c r="D772" s="13">
        <f>INDEX(C:C,ROW(A771)+MATCH(1,INDEX(A:A,ROW(A772)):INDEX(A:A,ROW(A772)+10),0))</f>
        <v>43409</v>
      </c>
      <c r="E772" s="13">
        <f>INDEX(C:C,MATCH(D772,C:C,0)+MATCH(1,INDEX(A:A,MATCH(D772+1,C:C,0)):INDEX(A:A,MATCH(D772+1,C:C,0)+10),0))</f>
        <v>43410</v>
      </c>
      <c r="F772" s="13">
        <f>INDEX(C:C,MATCH(E772,C:C,0)+MATCH(1,INDEX(A:A,MATCH(E772+1,C:C,0)):INDEX(A:A,MATCH(E772+1,C:C,0)+10),0))</f>
        <v>43411</v>
      </c>
      <c r="G772" s="13">
        <f>INDEX(C:C,MATCH(F772,C:C,0)+MATCH(1,INDEX(A:A,MATCH(F772+1,C:C,0)):INDEX(A:A,MATCH(F772+1,C:C,0)+10),0))</f>
        <v>43412</v>
      </c>
    </row>
    <row r="773" spans="1:7" x14ac:dyDescent="0.25">
      <c r="A773">
        <v>1</v>
      </c>
      <c r="B773">
        <v>20181105</v>
      </c>
      <c r="C773" s="130">
        <v>43409</v>
      </c>
      <c r="D773" s="13">
        <f>INDEX(C:C,ROW(A772)+MATCH(1,INDEX(A:A,ROW(A773)):INDEX(A:A,ROW(A773)+10),0))</f>
        <v>43409</v>
      </c>
      <c r="E773" s="13">
        <f>INDEX(C:C,MATCH(D773,C:C,0)+MATCH(1,INDEX(A:A,MATCH(D773+1,C:C,0)):INDEX(A:A,MATCH(D773+1,C:C,0)+10),0))</f>
        <v>43410</v>
      </c>
      <c r="F773" s="13">
        <f>INDEX(C:C,MATCH(E773,C:C,0)+MATCH(1,INDEX(A:A,MATCH(E773+1,C:C,0)):INDEX(A:A,MATCH(E773+1,C:C,0)+10),0))</f>
        <v>43411</v>
      </c>
      <c r="G773" s="13">
        <f>INDEX(C:C,MATCH(F773,C:C,0)+MATCH(1,INDEX(A:A,MATCH(F773+1,C:C,0)):INDEX(A:A,MATCH(F773+1,C:C,0)+10),0))</f>
        <v>43412</v>
      </c>
    </row>
    <row r="774" spans="1:7" x14ac:dyDescent="0.25">
      <c r="A774">
        <v>1</v>
      </c>
      <c r="B774">
        <v>20181106</v>
      </c>
      <c r="C774" s="130">
        <v>43410</v>
      </c>
      <c r="D774" s="13">
        <f>INDEX(C:C,ROW(A773)+MATCH(1,INDEX(A:A,ROW(A774)):INDEX(A:A,ROW(A774)+10),0))</f>
        <v>43410</v>
      </c>
      <c r="E774" s="13">
        <f>INDEX(C:C,MATCH(D774,C:C,0)+MATCH(1,INDEX(A:A,MATCH(D774+1,C:C,0)):INDEX(A:A,MATCH(D774+1,C:C,0)+10),0))</f>
        <v>43411</v>
      </c>
      <c r="F774" s="13">
        <f>INDEX(C:C,MATCH(E774,C:C,0)+MATCH(1,INDEX(A:A,MATCH(E774+1,C:C,0)):INDEX(A:A,MATCH(E774+1,C:C,0)+10),0))</f>
        <v>43412</v>
      </c>
      <c r="G774" s="13">
        <f>INDEX(C:C,MATCH(F774,C:C,0)+MATCH(1,INDEX(A:A,MATCH(F774+1,C:C,0)):INDEX(A:A,MATCH(F774+1,C:C,0)+10),0))</f>
        <v>43413</v>
      </c>
    </row>
    <row r="775" spans="1:7" x14ac:dyDescent="0.25">
      <c r="A775">
        <v>1</v>
      </c>
      <c r="B775">
        <v>20181107</v>
      </c>
      <c r="C775" s="130">
        <v>43411</v>
      </c>
      <c r="D775" s="13">
        <f>INDEX(C:C,ROW(A774)+MATCH(1,INDEX(A:A,ROW(A775)):INDEX(A:A,ROW(A775)+10),0))</f>
        <v>43411</v>
      </c>
      <c r="E775" s="13">
        <f>INDEX(C:C,MATCH(D775,C:C,0)+MATCH(1,INDEX(A:A,MATCH(D775+1,C:C,0)):INDEX(A:A,MATCH(D775+1,C:C,0)+10),0))</f>
        <v>43412</v>
      </c>
      <c r="F775" s="13">
        <f>INDEX(C:C,MATCH(E775,C:C,0)+MATCH(1,INDEX(A:A,MATCH(E775+1,C:C,0)):INDEX(A:A,MATCH(E775+1,C:C,0)+10),0))</f>
        <v>43413</v>
      </c>
      <c r="G775" s="13">
        <f>INDEX(C:C,MATCH(F775,C:C,0)+MATCH(1,INDEX(A:A,MATCH(F775+1,C:C,0)):INDEX(A:A,MATCH(F775+1,C:C,0)+10),0))</f>
        <v>43416</v>
      </c>
    </row>
    <row r="776" spans="1:7" x14ac:dyDescent="0.25">
      <c r="A776">
        <v>1</v>
      </c>
      <c r="B776">
        <v>20181108</v>
      </c>
      <c r="C776" s="130">
        <v>43412</v>
      </c>
      <c r="D776" s="13">
        <f>INDEX(C:C,ROW(A775)+MATCH(1,INDEX(A:A,ROW(A776)):INDEX(A:A,ROW(A776)+10),0))</f>
        <v>43412</v>
      </c>
      <c r="E776" s="13">
        <f>INDEX(C:C,MATCH(D776,C:C,0)+MATCH(1,INDEX(A:A,MATCH(D776+1,C:C,0)):INDEX(A:A,MATCH(D776+1,C:C,0)+10),0))</f>
        <v>43413</v>
      </c>
      <c r="F776" s="13">
        <f>INDEX(C:C,MATCH(E776,C:C,0)+MATCH(1,INDEX(A:A,MATCH(E776+1,C:C,0)):INDEX(A:A,MATCH(E776+1,C:C,0)+10),0))</f>
        <v>43416</v>
      </c>
      <c r="G776" s="13">
        <f>INDEX(C:C,MATCH(F776,C:C,0)+MATCH(1,INDEX(A:A,MATCH(F776+1,C:C,0)):INDEX(A:A,MATCH(F776+1,C:C,0)+10),0))</f>
        <v>43417</v>
      </c>
    </row>
    <row r="777" spans="1:7" x14ac:dyDescent="0.25">
      <c r="A777">
        <v>1</v>
      </c>
      <c r="B777">
        <v>20181109</v>
      </c>
      <c r="C777" s="130">
        <v>43413</v>
      </c>
      <c r="D777" s="13">
        <f>INDEX(C:C,ROW(A776)+MATCH(1,INDEX(A:A,ROW(A777)):INDEX(A:A,ROW(A777)+10),0))</f>
        <v>43413</v>
      </c>
      <c r="E777" s="13">
        <f>INDEX(C:C,MATCH(D777,C:C,0)+MATCH(1,INDEX(A:A,MATCH(D777+1,C:C,0)):INDEX(A:A,MATCH(D777+1,C:C,0)+10),0))</f>
        <v>43416</v>
      </c>
      <c r="F777" s="13">
        <f>INDEX(C:C,MATCH(E777,C:C,0)+MATCH(1,INDEX(A:A,MATCH(E777+1,C:C,0)):INDEX(A:A,MATCH(E777+1,C:C,0)+10),0))</f>
        <v>43417</v>
      </c>
      <c r="G777" s="13">
        <f>INDEX(C:C,MATCH(F777,C:C,0)+MATCH(1,INDEX(A:A,MATCH(F777+1,C:C,0)):INDEX(A:A,MATCH(F777+1,C:C,0)+10),0))</f>
        <v>43418</v>
      </c>
    </row>
    <row r="778" spans="1:7" x14ac:dyDescent="0.25">
      <c r="A778">
        <v>0</v>
      </c>
      <c r="B778">
        <v>20181110</v>
      </c>
      <c r="C778" s="130">
        <v>43414</v>
      </c>
      <c r="D778" s="13">
        <f>INDEX(C:C,ROW(A777)+MATCH(1,INDEX(A:A,ROW(A778)):INDEX(A:A,ROW(A778)+10),0))</f>
        <v>43416</v>
      </c>
      <c r="E778" s="13">
        <f>INDEX(C:C,MATCH(D778,C:C,0)+MATCH(1,INDEX(A:A,MATCH(D778+1,C:C,0)):INDEX(A:A,MATCH(D778+1,C:C,0)+10),0))</f>
        <v>43417</v>
      </c>
      <c r="F778" s="13">
        <f>INDEX(C:C,MATCH(E778,C:C,0)+MATCH(1,INDEX(A:A,MATCH(E778+1,C:C,0)):INDEX(A:A,MATCH(E778+1,C:C,0)+10),0))</f>
        <v>43418</v>
      </c>
      <c r="G778" s="13">
        <f>INDEX(C:C,MATCH(F778,C:C,0)+MATCH(1,INDEX(A:A,MATCH(F778+1,C:C,0)):INDEX(A:A,MATCH(F778+1,C:C,0)+10),0))</f>
        <v>43419</v>
      </c>
    </row>
    <row r="779" spans="1:7" x14ac:dyDescent="0.25">
      <c r="A779">
        <v>0</v>
      </c>
      <c r="B779">
        <v>20181111</v>
      </c>
      <c r="C779" s="130">
        <v>43415</v>
      </c>
      <c r="D779" s="13">
        <f>INDEX(C:C,ROW(A778)+MATCH(1,INDEX(A:A,ROW(A779)):INDEX(A:A,ROW(A779)+10),0))</f>
        <v>43416</v>
      </c>
      <c r="E779" s="13">
        <f>INDEX(C:C,MATCH(D779,C:C,0)+MATCH(1,INDEX(A:A,MATCH(D779+1,C:C,0)):INDEX(A:A,MATCH(D779+1,C:C,0)+10),0))</f>
        <v>43417</v>
      </c>
      <c r="F779" s="13">
        <f>INDEX(C:C,MATCH(E779,C:C,0)+MATCH(1,INDEX(A:A,MATCH(E779+1,C:C,0)):INDEX(A:A,MATCH(E779+1,C:C,0)+10),0))</f>
        <v>43418</v>
      </c>
      <c r="G779" s="13">
        <f>INDEX(C:C,MATCH(F779,C:C,0)+MATCH(1,INDEX(A:A,MATCH(F779+1,C:C,0)):INDEX(A:A,MATCH(F779+1,C:C,0)+10),0))</f>
        <v>43419</v>
      </c>
    </row>
    <row r="780" spans="1:7" x14ac:dyDescent="0.25">
      <c r="A780">
        <v>1</v>
      </c>
      <c r="B780">
        <v>20181112</v>
      </c>
      <c r="C780" s="130">
        <v>43416</v>
      </c>
      <c r="D780" s="13">
        <f>INDEX(C:C,ROW(A779)+MATCH(1,INDEX(A:A,ROW(A780)):INDEX(A:A,ROW(A780)+10),0))</f>
        <v>43416</v>
      </c>
      <c r="E780" s="13">
        <f>INDEX(C:C,MATCH(D780,C:C,0)+MATCH(1,INDEX(A:A,MATCH(D780+1,C:C,0)):INDEX(A:A,MATCH(D780+1,C:C,0)+10),0))</f>
        <v>43417</v>
      </c>
      <c r="F780" s="13">
        <f>INDEX(C:C,MATCH(E780,C:C,0)+MATCH(1,INDEX(A:A,MATCH(E780+1,C:C,0)):INDEX(A:A,MATCH(E780+1,C:C,0)+10),0))</f>
        <v>43418</v>
      </c>
      <c r="G780" s="13">
        <f>INDEX(C:C,MATCH(F780,C:C,0)+MATCH(1,INDEX(A:A,MATCH(F780+1,C:C,0)):INDEX(A:A,MATCH(F780+1,C:C,0)+10),0))</f>
        <v>43419</v>
      </c>
    </row>
    <row r="781" spans="1:7" x14ac:dyDescent="0.25">
      <c r="A781">
        <v>1</v>
      </c>
      <c r="B781">
        <v>20181113</v>
      </c>
      <c r="C781" s="130">
        <v>43417</v>
      </c>
      <c r="D781" s="13">
        <f>INDEX(C:C,ROW(A780)+MATCH(1,INDEX(A:A,ROW(A781)):INDEX(A:A,ROW(A781)+10),0))</f>
        <v>43417</v>
      </c>
      <c r="E781" s="13">
        <f>INDEX(C:C,MATCH(D781,C:C,0)+MATCH(1,INDEX(A:A,MATCH(D781+1,C:C,0)):INDEX(A:A,MATCH(D781+1,C:C,0)+10),0))</f>
        <v>43418</v>
      </c>
      <c r="F781" s="13">
        <f>INDEX(C:C,MATCH(E781,C:C,0)+MATCH(1,INDEX(A:A,MATCH(E781+1,C:C,0)):INDEX(A:A,MATCH(E781+1,C:C,0)+10),0))</f>
        <v>43419</v>
      </c>
      <c r="G781" s="13">
        <f>INDEX(C:C,MATCH(F781,C:C,0)+MATCH(1,INDEX(A:A,MATCH(F781+1,C:C,0)):INDEX(A:A,MATCH(F781+1,C:C,0)+10),0))</f>
        <v>43420</v>
      </c>
    </row>
    <row r="782" spans="1:7" x14ac:dyDescent="0.25">
      <c r="A782">
        <v>1</v>
      </c>
      <c r="B782">
        <v>20181114</v>
      </c>
      <c r="C782" s="130">
        <v>43418</v>
      </c>
      <c r="D782" s="13">
        <f>INDEX(C:C,ROW(A781)+MATCH(1,INDEX(A:A,ROW(A782)):INDEX(A:A,ROW(A782)+10),0))</f>
        <v>43418</v>
      </c>
      <c r="E782" s="13">
        <f>INDEX(C:C,MATCH(D782,C:C,0)+MATCH(1,INDEX(A:A,MATCH(D782+1,C:C,0)):INDEX(A:A,MATCH(D782+1,C:C,0)+10),0))</f>
        <v>43419</v>
      </c>
      <c r="F782" s="13">
        <f>INDEX(C:C,MATCH(E782,C:C,0)+MATCH(1,INDEX(A:A,MATCH(E782+1,C:C,0)):INDEX(A:A,MATCH(E782+1,C:C,0)+10),0))</f>
        <v>43420</v>
      </c>
      <c r="G782" s="13">
        <f>INDEX(C:C,MATCH(F782,C:C,0)+MATCH(1,INDEX(A:A,MATCH(F782+1,C:C,0)):INDEX(A:A,MATCH(F782+1,C:C,0)+10),0))</f>
        <v>43423</v>
      </c>
    </row>
    <row r="783" spans="1:7" x14ac:dyDescent="0.25">
      <c r="A783">
        <v>1</v>
      </c>
      <c r="B783">
        <v>20181115</v>
      </c>
      <c r="C783" s="130">
        <v>43419</v>
      </c>
      <c r="D783" s="13">
        <f>INDEX(C:C,ROW(A782)+MATCH(1,INDEX(A:A,ROW(A783)):INDEX(A:A,ROW(A783)+10),0))</f>
        <v>43419</v>
      </c>
      <c r="E783" s="13">
        <f>INDEX(C:C,MATCH(D783,C:C,0)+MATCH(1,INDEX(A:A,MATCH(D783+1,C:C,0)):INDEX(A:A,MATCH(D783+1,C:C,0)+10),0))</f>
        <v>43420</v>
      </c>
      <c r="F783" s="13">
        <f>INDEX(C:C,MATCH(E783,C:C,0)+MATCH(1,INDEX(A:A,MATCH(E783+1,C:C,0)):INDEX(A:A,MATCH(E783+1,C:C,0)+10),0))</f>
        <v>43423</v>
      </c>
      <c r="G783" s="13">
        <f>INDEX(C:C,MATCH(F783,C:C,0)+MATCH(1,INDEX(A:A,MATCH(F783+1,C:C,0)):INDEX(A:A,MATCH(F783+1,C:C,0)+10),0))</f>
        <v>43424</v>
      </c>
    </row>
    <row r="784" spans="1:7" x14ac:dyDescent="0.25">
      <c r="A784">
        <v>1</v>
      </c>
      <c r="B784">
        <v>20181116</v>
      </c>
      <c r="C784" s="130">
        <v>43420</v>
      </c>
      <c r="D784" s="13">
        <f>INDEX(C:C,ROW(A783)+MATCH(1,INDEX(A:A,ROW(A784)):INDEX(A:A,ROW(A784)+10),0))</f>
        <v>43420</v>
      </c>
      <c r="E784" s="13">
        <f>INDEX(C:C,MATCH(D784,C:C,0)+MATCH(1,INDEX(A:A,MATCH(D784+1,C:C,0)):INDEX(A:A,MATCH(D784+1,C:C,0)+10),0))</f>
        <v>43423</v>
      </c>
      <c r="F784" s="13">
        <f>INDEX(C:C,MATCH(E784,C:C,0)+MATCH(1,INDEX(A:A,MATCH(E784+1,C:C,0)):INDEX(A:A,MATCH(E784+1,C:C,0)+10),0))</f>
        <v>43424</v>
      </c>
      <c r="G784" s="13">
        <f>INDEX(C:C,MATCH(F784,C:C,0)+MATCH(1,INDEX(A:A,MATCH(F784+1,C:C,0)):INDEX(A:A,MATCH(F784+1,C:C,0)+10),0))</f>
        <v>43425</v>
      </c>
    </row>
    <row r="785" spans="1:7" x14ac:dyDescent="0.25">
      <c r="A785">
        <v>0</v>
      </c>
      <c r="B785">
        <v>20181117</v>
      </c>
      <c r="C785" s="130">
        <v>43421</v>
      </c>
      <c r="D785" s="13">
        <f>INDEX(C:C,ROW(A784)+MATCH(1,INDEX(A:A,ROW(A785)):INDEX(A:A,ROW(A785)+10),0))</f>
        <v>43423</v>
      </c>
      <c r="E785" s="13">
        <f>INDEX(C:C,MATCH(D785,C:C,0)+MATCH(1,INDEX(A:A,MATCH(D785+1,C:C,0)):INDEX(A:A,MATCH(D785+1,C:C,0)+10),0))</f>
        <v>43424</v>
      </c>
      <c r="F785" s="13">
        <f>INDEX(C:C,MATCH(E785,C:C,0)+MATCH(1,INDEX(A:A,MATCH(E785+1,C:C,0)):INDEX(A:A,MATCH(E785+1,C:C,0)+10),0))</f>
        <v>43425</v>
      </c>
      <c r="G785" s="13">
        <f>INDEX(C:C,MATCH(F785,C:C,0)+MATCH(1,INDEX(A:A,MATCH(F785+1,C:C,0)):INDEX(A:A,MATCH(F785+1,C:C,0)+10),0))</f>
        <v>43426</v>
      </c>
    </row>
    <row r="786" spans="1:7" x14ac:dyDescent="0.25">
      <c r="A786">
        <v>0</v>
      </c>
      <c r="B786">
        <v>20181118</v>
      </c>
      <c r="C786" s="130">
        <v>43422</v>
      </c>
      <c r="D786" s="13">
        <f>INDEX(C:C,ROW(A785)+MATCH(1,INDEX(A:A,ROW(A786)):INDEX(A:A,ROW(A786)+10),0))</f>
        <v>43423</v>
      </c>
      <c r="E786" s="13">
        <f>INDEX(C:C,MATCH(D786,C:C,0)+MATCH(1,INDEX(A:A,MATCH(D786+1,C:C,0)):INDEX(A:A,MATCH(D786+1,C:C,0)+10),0))</f>
        <v>43424</v>
      </c>
      <c r="F786" s="13">
        <f>INDEX(C:C,MATCH(E786,C:C,0)+MATCH(1,INDEX(A:A,MATCH(E786+1,C:C,0)):INDEX(A:A,MATCH(E786+1,C:C,0)+10),0))</f>
        <v>43425</v>
      </c>
      <c r="G786" s="13">
        <f>INDEX(C:C,MATCH(F786,C:C,0)+MATCH(1,INDEX(A:A,MATCH(F786+1,C:C,0)):INDEX(A:A,MATCH(F786+1,C:C,0)+10),0))</f>
        <v>43426</v>
      </c>
    </row>
    <row r="787" spans="1:7" x14ac:dyDescent="0.25">
      <c r="A787">
        <v>1</v>
      </c>
      <c r="B787">
        <v>20181119</v>
      </c>
      <c r="C787" s="130">
        <v>43423</v>
      </c>
      <c r="D787" s="13">
        <f>INDEX(C:C,ROW(A786)+MATCH(1,INDEX(A:A,ROW(A787)):INDEX(A:A,ROW(A787)+10),0))</f>
        <v>43423</v>
      </c>
      <c r="E787" s="13">
        <f>INDEX(C:C,MATCH(D787,C:C,0)+MATCH(1,INDEX(A:A,MATCH(D787+1,C:C,0)):INDEX(A:A,MATCH(D787+1,C:C,0)+10),0))</f>
        <v>43424</v>
      </c>
      <c r="F787" s="13">
        <f>INDEX(C:C,MATCH(E787,C:C,0)+MATCH(1,INDEX(A:A,MATCH(E787+1,C:C,0)):INDEX(A:A,MATCH(E787+1,C:C,0)+10),0))</f>
        <v>43425</v>
      </c>
      <c r="G787" s="13">
        <f>INDEX(C:C,MATCH(F787,C:C,0)+MATCH(1,INDEX(A:A,MATCH(F787+1,C:C,0)):INDEX(A:A,MATCH(F787+1,C:C,0)+10),0))</f>
        <v>43426</v>
      </c>
    </row>
    <row r="788" spans="1:7" x14ac:dyDescent="0.25">
      <c r="A788">
        <v>1</v>
      </c>
      <c r="B788">
        <v>20181120</v>
      </c>
      <c r="C788" s="130">
        <v>43424</v>
      </c>
      <c r="D788" s="13">
        <f>INDEX(C:C,ROW(A787)+MATCH(1,INDEX(A:A,ROW(A788)):INDEX(A:A,ROW(A788)+10),0))</f>
        <v>43424</v>
      </c>
      <c r="E788" s="13">
        <f>INDEX(C:C,MATCH(D788,C:C,0)+MATCH(1,INDEX(A:A,MATCH(D788+1,C:C,0)):INDEX(A:A,MATCH(D788+1,C:C,0)+10),0))</f>
        <v>43425</v>
      </c>
      <c r="F788" s="13">
        <f>INDEX(C:C,MATCH(E788,C:C,0)+MATCH(1,INDEX(A:A,MATCH(E788+1,C:C,0)):INDEX(A:A,MATCH(E788+1,C:C,0)+10),0))</f>
        <v>43426</v>
      </c>
      <c r="G788" s="13">
        <f>INDEX(C:C,MATCH(F788,C:C,0)+MATCH(1,INDEX(A:A,MATCH(F788+1,C:C,0)):INDEX(A:A,MATCH(F788+1,C:C,0)+10),0))</f>
        <v>43427</v>
      </c>
    </row>
    <row r="789" spans="1:7" x14ac:dyDescent="0.25">
      <c r="A789">
        <v>1</v>
      </c>
      <c r="B789">
        <v>20181121</v>
      </c>
      <c r="C789" s="130">
        <v>43425</v>
      </c>
      <c r="D789" s="13">
        <f>INDEX(C:C,ROW(A788)+MATCH(1,INDEX(A:A,ROW(A789)):INDEX(A:A,ROW(A789)+10),0))</f>
        <v>43425</v>
      </c>
      <c r="E789" s="13">
        <f>INDEX(C:C,MATCH(D789,C:C,0)+MATCH(1,INDEX(A:A,MATCH(D789+1,C:C,0)):INDEX(A:A,MATCH(D789+1,C:C,0)+10),0))</f>
        <v>43426</v>
      </c>
      <c r="F789" s="13">
        <f>INDEX(C:C,MATCH(E789,C:C,0)+MATCH(1,INDEX(A:A,MATCH(E789+1,C:C,0)):INDEX(A:A,MATCH(E789+1,C:C,0)+10),0))</f>
        <v>43427</v>
      </c>
      <c r="G789" s="13">
        <f>INDEX(C:C,MATCH(F789,C:C,0)+MATCH(1,INDEX(A:A,MATCH(F789+1,C:C,0)):INDEX(A:A,MATCH(F789+1,C:C,0)+10),0))</f>
        <v>43430</v>
      </c>
    </row>
    <row r="790" spans="1:7" x14ac:dyDescent="0.25">
      <c r="A790">
        <v>1</v>
      </c>
      <c r="B790">
        <v>20181122</v>
      </c>
      <c r="C790" s="130">
        <v>43426</v>
      </c>
      <c r="D790" s="13">
        <f>INDEX(C:C,ROW(A789)+MATCH(1,INDEX(A:A,ROW(A790)):INDEX(A:A,ROW(A790)+10),0))</f>
        <v>43426</v>
      </c>
      <c r="E790" s="13">
        <f>INDEX(C:C,MATCH(D790,C:C,0)+MATCH(1,INDEX(A:A,MATCH(D790+1,C:C,0)):INDEX(A:A,MATCH(D790+1,C:C,0)+10),0))</f>
        <v>43427</v>
      </c>
      <c r="F790" s="13">
        <f>INDEX(C:C,MATCH(E790,C:C,0)+MATCH(1,INDEX(A:A,MATCH(E790+1,C:C,0)):INDEX(A:A,MATCH(E790+1,C:C,0)+10),0))</f>
        <v>43430</v>
      </c>
      <c r="G790" s="13">
        <f>INDEX(C:C,MATCH(F790,C:C,0)+MATCH(1,INDEX(A:A,MATCH(F790+1,C:C,0)):INDEX(A:A,MATCH(F790+1,C:C,0)+10),0))</f>
        <v>43431</v>
      </c>
    </row>
    <row r="791" spans="1:7" x14ac:dyDescent="0.25">
      <c r="A791">
        <v>1</v>
      </c>
      <c r="B791">
        <v>20181123</v>
      </c>
      <c r="C791" s="130">
        <v>43427</v>
      </c>
      <c r="D791" s="13">
        <f>INDEX(C:C,ROW(A790)+MATCH(1,INDEX(A:A,ROW(A791)):INDEX(A:A,ROW(A791)+10),0))</f>
        <v>43427</v>
      </c>
      <c r="E791" s="13">
        <f>INDEX(C:C,MATCH(D791,C:C,0)+MATCH(1,INDEX(A:A,MATCH(D791+1,C:C,0)):INDEX(A:A,MATCH(D791+1,C:C,0)+10),0))</f>
        <v>43430</v>
      </c>
      <c r="F791" s="13">
        <f>INDEX(C:C,MATCH(E791,C:C,0)+MATCH(1,INDEX(A:A,MATCH(E791+1,C:C,0)):INDEX(A:A,MATCH(E791+1,C:C,0)+10),0))</f>
        <v>43431</v>
      </c>
      <c r="G791" s="13">
        <f>INDEX(C:C,MATCH(F791,C:C,0)+MATCH(1,INDEX(A:A,MATCH(F791+1,C:C,0)):INDEX(A:A,MATCH(F791+1,C:C,0)+10),0))</f>
        <v>43432</v>
      </c>
    </row>
    <row r="792" spans="1:7" x14ac:dyDescent="0.25">
      <c r="A792">
        <v>0</v>
      </c>
      <c r="B792">
        <v>20181124</v>
      </c>
      <c r="C792" s="130">
        <v>43428</v>
      </c>
      <c r="D792" s="13">
        <f>INDEX(C:C,ROW(A791)+MATCH(1,INDEX(A:A,ROW(A792)):INDEX(A:A,ROW(A792)+10),0))</f>
        <v>43430</v>
      </c>
      <c r="E792" s="13">
        <f>INDEX(C:C,MATCH(D792,C:C,0)+MATCH(1,INDEX(A:A,MATCH(D792+1,C:C,0)):INDEX(A:A,MATCH(D792+1,C:C,0)+10),0))</f>
        <v>43431</v>
      </c>
      <c r="F792" s="13">
        <f>INDEX(C:C,MATCH(E792,C:C,0)+MATCH(1,INDEX(A:A,MATCH(E792+1,C:C,0)):INDEX(A:A,MATCH(E792+1,C:C,0)+10),0))</f>
        <v>43432</v>
      </c>
      <c r="G792" s="13">
        <f>INDEX(C:C,MATCH(F792,C:C,0)+MATCH(1,INDEX(A:A,MATCH(F792+1,C:C,0)):INDEX(A:A,MATCH(F792+1,C:C,0)+10),0))</f>
        <v>43433</v>
      </c>
    </row>
    <row r="793" spans="1:7" x14ac:dyDescent="0.25">
      <c r="A793">
        <v>0</v>
      </c>
      <c r="B793">
        <v>20181125</v>
      </c>
      <c r="C793" s="130">
        <v>43429</v>
      </c>
      <c r="D793" s="13">
        <f>INDEX(C:C,ROW(A792)+MATCH(1,INDEX(A:A,ROW(A793)):INDEX(A:A,ROW(A793)+10),0))</f>
        <v>43430</v>
      </c>
      <c r="E793" s="13">
        <f>INDEX(C:C,MATCH(D793,C:C,0)+MATCH(1,INDEX(A:A,MATCH(D793+1,C:C,0)):INDEX(A:A,MATCH(D793+1,C:C,0)+10),0))</f>
        <v>43431</v>
      </c>
      <c r="F793" s="13">
        <f>INDEX(C:C,MATCH(E793,C:C,0)+MATCH(1,INDEX(A:A,MATCH(E793+1,C:C,0)):INDEX(A:A,MATCH(E793+1,C:C,0)+10),0))</f>
        <v>43432</v>
      </c>
      <c r="G793" s="13">
        <f>INDEX(C:C,MATCH(F793,C:C,0)+MATCH(1,INDEX(A:A,MATCH(F793+1,C:C,0)):INDEX(A:A,MATCH(F793+1,C:C,0)+10),0))</f>
        <v>43433</v>
      </c>
    </row>
    <row r="794" spans="1:7" x14ac:dyDescent="0.25">
      <c r="A794">
        <v>1</v>
      </c>
      <c r="B794">
        <v>20181126</v>
      </c>
      <c r="C794" s="130">
        <v>43430</v>
      </c>
      <c r="D794" s="13">
        <f>INDEX(C:C,ROW(A793)+MATCH(1,INDEX(A:A,ROW(A794)):INDEX(A:A,ROW(A794)+10),0))</f>
        <v>43430</v>
      </c>
      <c r="E794" s="13">
        <f>INDEX(C:C,MATCH(D794,C:C,0)+MATCH(1,INDEX(A:A,MATCH(D794+1,C:C,0)):INDEX(A:A,MATCH(D794+1,C:C,0)+10),0))</f>
        <v>43431</v>
      </c>
      <c r="F794" s="13">
        <f>INDEX(C:C,MATCH(E794,C:C,0)+MATCH(1,INDEX(A:A,MATCH(E794+1,C:C,0)):INDEX(A:A,MATCH(E794+1,C:C,0)+10),0))</f>
        <v>43432</v>
      </c>
      <c r="G794" s="13">
        <f>INDEX(C:C,MATCH(F794,C:C,0)+MATCH(1,INDEX(A:A,MATCH(F794+1,C:C,0)):INDEX(A:A,MATCH(F794+1,C:C,0)+10),0))</f>
        <v>43433</v>
      </c>
    </row>
    <row r="795" spans="1:7" x14ac:dyDescent="0.25">
      <c r="A795">
        <v>1</v>
      </c>
      <c r="B795">
        <v>20181127</v>
      </c>
      <c r="C795" s="130">
        <v>43431</v>
      </c>
      <c r="D795" s="13">
        <f>INDEX(C:C,ROW(A794)+MATCH(1,INDEX(A:A,ROW(A795)):INDEX(A:A,ROW(A795)+10),0))</f>
        <v>43431</v>
      </c>
      <c r="E795" s="13">
        <f>INDEX(C:C,MATCH(D795,C:C,0)+MATCH(1,INDEX(A:A,MATCH(D795+1,C:C,0)):INDEX(A:A,MATCH(D795+1,C:C,0)+10),0))</f>
        <v>43432</v>
      </c>
      <c r="F795" s="13">
        <f>INDEX(C:C,MATCH(E795,C:C,0)+MATCH(1,INDEX(A:A,MATCH(E795+1,C:C,0)):INDEX(A:A,MATCH(E795+1,C:C,0)+10),0))</f>
        <v>43433</v>
      </c>
      <c r="G795" s="13">
        <f>INDEX(C:C,MATCH(F795,C:C,0)+MATCH(1,INDEX(A:A,MATCH(F795+1,C:C,0)):INDEX(A:A,MATCH(F795+1,C:C,0)+10),0))</f>
        <v>43434</v>
      </c>
    </row>
    <row r="796" spans="1:7" x14ac:dyDescent="0.25">
      <c r="A796">
        <v>1</v>
      </c>
      <c r="B796">
        <v>20181128</v>
      </c>
      <c r="C796" s="130">
        <v>43432</v>
      </c>
      <c r="D796" s="13">
        <f>INDEX(C:C,ROW(A795)+MATCH(1,INDEX(A:A,ROW(A796)):INDEX(A:A,ROW(A796)+10),0))</f>
        <v>43432</v>
      </c>
      <c r="E796" s="13">
        <f>INDEX(C:C,MATCH(D796,C:C,0)+MATCH(1,INDEX(A:A,MATCH(D796+1,C:C,0)):INDEX(A:A,MATCH(D796+1,C:C,0)+10),0))</f>
        <v>43433</v>
      </c>
      <c r="F796" s="13">
        <f>INDEX(C:C,MATCH(E796,C:C,0)+MATCH(1,INDEX(A:A,MATCH(E796+1,C:C,0)):INDEX(A:A,MATCH(E796+1,C:C,0)+10),0))</f>
        <v>43434</v>
      </c>
      <c r="G796" s="13">
        <f>INDEX(C:C,MATCH(F796,C:C,0)+MATCH(1,INDEX(A:A,MATCH(F796+1,C:C,0)):INDEX(A:A,MATCH(F796+1,C:C,0)+10),0))</f>
        <v>43437</v>
      </c>
    </row>
    <row r="797" spans="1:7" x14ac:dyDescent="0.25">
      <c r="A797">
        <v>1</v>
      </c>
      <c r="B797">
        <v>20181129</v>
      </c>
      <c r="C797" s="130">
        <v>43433</v>
      </c>
      <c r="D797" s="13">
        <f>INDEX(C:C,ROW(A796)+MATCH(1,INDEX(A:A,ROW(A797)):INDEX(A:A,ROW(A797)+10),0))</f>
        <v>43433</v>
      </c>
      <c r="E797" s="13">
        <f>INDEX(C:C,MATCH(D797,C:C,0)+MATCH(1,INDEX(A:A,MATCH(D797+1,C:C,0)):INDEX(A:A,MATCH(D797+1,C:C,0)+10),0))</f>
        <v>43434</v>
      </c>
      <c r="F797" s="13">
        <f>INDEX(C:C,MATCH(E797,C:C,0)+MATCH(1,INDEX(A:A,MATCH(E797+1,C:C,0)):INDEX(A:A,MATCH(E797+1,C:C,0)+10),0))</f>
        <v>43437</v>
      </c>
      <c r="G797" s="13">
        <f>INDEX(C:C,MATCH(F797,C:C,0)+MATCH(1,INDEX(A:A,MATCH(F797+1,C:C,0)):INDEX(A:A,MATCH(F797+1,C:C,0)+10),0))</f>
        <v>43438</v>
      </c>
    </row>
    <row r="798" spans="1:7" x14ac:dyDescent="0.25">
      <c r="A798">
        <v>1</v>
      </c>
      <c r="B798">
        <v>20181130</v>
      </c>
      <c r="C798" s="130">
        <v>43434</v>
      </c>
      <c r="D798" s="13">
        <f>INDEX(C:C,ROW(A797)+MATCH(1,INDEX(A:A,ROW(A798)):INDEX(A:A,ROW(A798)+10),0))</f>
        <v>43434</v>
      </c>
      <c r="E798" s="13">
        <f>INDEX(C:C,MATCH(D798,C:C,0)+MATCH(1,INDEX(A:A,MATCH(D798+1,C:C,0)):INDEX(A:A,MATCH(D798+1,C:C,0)+10),0))</f>
        <v>43437</v>
      </c>
      <c r="F798" s="13">
        <f>INDEX(C:C,MATCH(E798,C:C,0)+MATCH(1,INDEX(A:A,MATCH(E798+1,C:C,0)):INDEX(A:A,MATCH(E798+1,C:C,0)+10),0))</f>
        <v>43438</v>
      </c>
      <c r="G798" s="13">
        <f>INDEX(C:C,MATCH(F798,C:C,0)+MATCH(1,INDEX(A:A,MATCH(F798+1,C:C,0)):INDEX(A:A,MATCH(F798+1,C:C,0)+10),0))</f>
        <v>43439</v>
      </c>
    </row>
    <row r="799" spans="1:7" x14ac:dyDescent="0.25">
      <c r="A799">
        <v>0</v>
      </c>
      <c r="B799">
        <v>20181201</v>
      </c>
      <c r="C799" s="130">
        <v>43435</v>
      </c>
      <c r="D799" s="13">
        <f>INDEX(C:C,ROW(A798)+MATCH(1,INDEX(A:A,ROW(A799)):INDEX(A:A,ROW(A799)+10),0))</f>
        <v>43437</v>
      </c>
      <c r="E799" s="13">
        <f>INDEX(C:C,MATCH(D799,C:C,0)+MATCH(1,INDEX(A:A,MATCH(D799+1,C:C,0)):INDEX(A:A,MATCH(D799+1,C:C,0)+10),0))</f>
        <v>43438</v>
      </c>
      <c r="F799" s="13">
        <f>INDEX(C:C,MATCH(E799,C:C,0)+MATCH(1,INDEX(A:A,MATCH(E799+1,C:C,0)):INDEX(A:A,MATCH(E799+1,C:C,0)+10),0))</f>
        <v>43439</v>
      </c>
      <c r="G799" s="13">
        <f>INDEX(C:C,MATCH(F799,C:C,0)+MATCH(1,INDEX(A:A,MATCH(F799+1,C:C,0)):INDEX(A:A,MATCH(F799+1,C:C,0)+10),0))</f>
        <v>43440</v>
      </c>
    </row>
    <row r="800" spans="1:7" x14ac:dyDescent="0.25">
      <c r="A800">
        <v>0</v>
      </c>
      <c r="B800">
        <v>20181202</v>
      </c>
      <c r="C800" s="130">
        <v>43436</v>
      </c>
      <c r="D800" s="13">
        <f>INDEX(C:C,ROW(A799)+MATCH(1,INDEX(A:A,ROW(A800)):INDEX(A:A,ROW(A800)+10),0))</f>
        <v>43437</v>
      </c>
      <c r="E800" s="13">
        <f>INDEX(C:C,MATCH(D800,C:C,0)+MATCH(1,INDEX(A:A,MATCH(D800+1,C:C,0)):INDEX(A:A,MATCH(D800+1,C:C,0)+10),0))</f>
        <v>43438</v>
      </c>
      <c r="F800" s="13">
        <f>INDEX(C:C,MATCH(E800,C:C,0)+MATCH(1,INDEX(A:A,MATCH(E800+1,C:C,0)):INDEX(A:A,MATCH(E800+1,C:C,0)+10),0))</f>
        <v>43439</v>
      </c>
      <c r="G800" s="13">
        <f>INDEX(C:C,MATCH(F800,C:C,0)+MATCH(1,INDEX(A:A,MATCH(F800+1,C:C,0)):INDEX(A:A,MATCH(F800+1,C:C,0)+10),0))</f>
        <v>43440</v>
      </c>
    </row>
    <row r="801" spans="1:7" x14ac:dyDescent="0.25">
      <c r="A801">
        <v>1</v>
      </c>
      <c r="B801">
        <v>20181203</v>
      </c>
      <c r="C801" s="130">
        <v>43437</v>
      </c>
      <c r="D801" s="13">
        <f>INDEX(C:C,ROW(A800)+MATCH(1,INDEX(A:A,ROW(A801)):INDEX(A:A,ROW(A801)+10),0))</f>
        <v>43437</v>
      </c>
      <c r="E801" s="13">
        <f>INDEX(C:C,MATCH(D801,C:C,0)+MATCH(1,INDEX(A:A,MATCH(D801+1,C:C,0)):INDEX(A:A,MATCH(D801+1,C:C,0)+10),0))</f>
        <v>43438</v>
      </c>
      <c r="F801" s="13">
        <f>INDEX(C:C,MATCH(E801,C:C,0)+MATCH(1,INDEX(A:A,MATCH(E801+1,C:C,0)):INDEX(A:A,MATCH(E801+1,C:C,0)+10),0))</f>
        <v>43439</v>
      </c>
      <c r="G801" s="13">
        <f>INDEX(C:C,MATCH(F801,C:C,0)+MATCH(1,INDEX(A:A,MATCH(F801+1,C:C,0)):INDEX(A:A,MATCH(F801+1,C:C,0)+10),0))</f>
        <v>43440</v>
      </c>
    </row>
    <row r="802" spans="1:7" x14ac:dyDescent="0.25">
      <c r="A802">
        <v>1</v>
      </c>
      <c r="B802">
        <v>20181204</v>
      </c>
      <c r="C802" s="130">
        <v>43438</v>
      </c>
      <c r="D802" s="13">
        <f>INDEX(C:C,ROW(A801)+MATCH(1,INDEX(A:A,ROW(A802)):INDEX(A:A,ROW(A802)+10),0))</f>
        <v>43438</v>
      </c>
      <c r="E802" s="13">
        <f>INDEX(C:C,MATCH(D802,C:C,0)+MATCH(1,INDEX(A:A,MATCH(D802+1,C:C,0)):INDEX(A:A,MATCH(D802+1,C:C,0)+10),0))</f>
        <v>43439</v>
      </c>
      <c r="F802" s="13">
        <f>INDEX(C:C,MATCH(E802,C:C,0)+MATCH(1,INDEX(A:A,MATCH(E802+1,C:C,0)):INDEX(A:A,MATCH(E802+1,C:C,0)+10),0))</f>
        <v>43440</v>
      </c>
      <c r="G802" s="13">
        <f>INDEX(C:C,MATCH(F802,C:C,0)+MATCH(1,INDEX(A:A,MATCH(F802+1,C:C,0)):INDEX(A:A,MATCH(F802+1,C:C,0)+10),0))</f>
        <v>43441</v>
      </c>
    </row>
    <row r="803" spans="1:7" x14ac:dyDescent="0.25">
      <c r="A803">
        <v>1</v>
      </c>
      <c r="B803">
        <v>20181205</v>
      </c>
      <c r="C803" s="130">
        <v>43439</v>
      </c>
      <c r="D803" s="13">
        <f>INDEX(C:C,ROW(A802)+MATCH(1,INDEX(A:A,ROW(A803)):INDEX(A:A,ROW(A803)+10),0))</f>
        <v>43439</v>
      </c>
      <c r="E803" s="13">
        <f>INDEX(C:C,MATCH(D803,C:C,0)+MATCH(1,INDEX(A:A,MATCH(D803+1,C:C,0)):INDEX(A:A,MATCH(D803+1,C:C,0)+10),0))</f>
        <v>43440</v>
      </c>
      <c r="F803" s="13">
        <f>INDEX(C:C,MATCH(E803,C:C,0)+MATCH(1,INDEX(A:A,MATCH(E803+1,C:C,0)):INDEX(A:A,MATCH(E803+1,C:C,0)+10),0))</f>
        <v>43441</v>
      </c>
      <c r="G803" s="13">
        <f>INDEX(C:C,MATCH(F803,C:C,0)+MATCH(1,INDEX(A:A,MATCH(F803+1,C:C,0)):INDEX(A:A,MATCH(F803+1,C:C,0)+10),0))</f>
        <v>43444</v>
      </c>
    </row>
    <row r="804" spans="1:7" x14ac:dyDescent="0.25">
      <c r="A804">
        <v>1</v>
      </c>
      <c r="B804">
        <v>20181206</v>
      </c>
      <c r="C804" s="130">
        <v>43440</v>
      </c>
      <c r="D804" s="13">
        <f>INDEX(C:C,ROW(A803)+MATCH(1,INDEX(A:A,ROW(A804)):INDEX(A:A,ROW(A804)+10),0))</f>
        <v>43440</v>
      </c>
      <c r="E804" s="13">
        <f>INDEX(C:C,MATCH(D804,C:C,0)+MATCH(1,INDEX(A:A,MATCH(D804+1,C:C,0)):INDEX(A:A,MATCH(D804+1,C:C,0)+10),0))</f>
        <v>43441</v>
      </c>
      <c r="F804" s="13">
        <f>INDEX(C:C,MATCH(E804,C:C,0)+MATCH(1,INDEX(A:A,MATCH(E804+1,C:C,0)):INDEX(A:A,MATCH(E804+1,C:C,0)+10),0))</f>
        <v>43444</v>
      </c>
      <c r="G804" s="13">
        <f>INDEX(C:C,MATCH(F804,C:C,0)+MATCH(1,INDEX(A:A,MATCH(F804+1,C:C,0)):INDEX(A:A,MATCH(F804+1,C:C,0)+10),0))</f>
        <v>43445</v>
      </c>
    </row>
    <row r="805" spans="1:7" x14ac:dyDescent="0.25">
      <c r="A805">
        <v>1</v>
      </c>
      <c r="B805">
        <v>20181207</v>
      </c>
      <c r="C805" s="130">
        <v>43441</v>
      </c>
      <c r="D805" s="13">
        <f>INDEX(C:C,ROW(A804)+MATCH(1,INDEX(A:A,ROW(A805)):INDEX(A:A,ROW(A805)+10),0))</f>
        <v>43441</v>
      </c>
      <c r="E805" s="13">
        <f>INDEX(C:C,MATCH(D805,C:C,0)+MATCH(1,INDEX(A:A,MATCH(D805+1,C:C,0)):INDEX(A:A,MATCH(D805+1,C:C,0)+10),0))</f>
        <v>43444</v>
      </c>
      <c r="F805" s="13">
        <f>INDEX(C:C,MATCH(E805,C:C,0)+MATCH(1,INDEX(A:A,MATCH(E805+1,C:C,0)):INDEX(A:A,MATCH(E805+1,C:C,0)+10),0))</f>
        <v>43445</v>
      </c>
      <c r="G805" s="13">
        <f>INDEX(C:C,MATCH(F805,C:C,0)+MATCH(1,INDEX(A:A,MATCH(F805+1,C:C,0)):INDEX(A:A,MATCH(F805+1,C:C,0)+10),0))</f>
        <v>43446</v>
      </c>
    </row>
    <row r="806" spans="1:7" x14ac:dyDescent="0.25">
      <c r="A806">
        <v>0</v>
      </c>
      <c r="B806">
        <v>20181208</v>
      </c>
      <c r="C806" s="130">
        <v>43442</v>
      </c>
      <c r="D806" s="13">
        <f>INDEX(C:C,ROW(A805)+MATCH(1,INDEX(A:A,ROW(A806)):INDEX(A:A,ROW(A806)+10),0))</f>
        <v>43444</v>
      </c>
      <c r="E806" s="13">
        <f>INDEX(C:C,MATCH(D806,C:C,0)+MATCH(1,INDEX(A:A,MATCH(D806+1,C:C,0)):INDEX(A:A,MATCH(D806+1,C:C,0)+10),0))</f>
        <v>43445</v>
      </c>
      <c r="F806" s="13">
        <f>INDEX(C:C,MATCH(E806,C:C,0)+MATCH(1,INDEX(A:A,MATCH(E806+1,C:C,0)):INDEX(A:A,MATCH(E806+1,C:C,0)+10),0))</f>
        <v>43446</v>
      </c>
      <c r="G806" s="13">
        <f>INDEX(C:C,MATCH(F806,C:C,0)+MATCH(1,INDEX(A:A,MATCH(F806+1,C:C,0)):INDEX(A:A,MATCH(F806+1,C:C,0)+10),0))</f>
        <v>43447</v>
      </c>
    </row>
    <row r="807" spans="1:7" x14ac:dyDescent="0.25">
      <c r="A807">
        <v>0</v>
      </c>
      <c r="B807">
        <v>20181209</v>
      </c>
      <c r="C807" s="130">
        <v>43443</v>
      </c>
      <c r="D807" s="13">
        <f>INDEX(C:C,ROW(A806)+MATCH(1,INDEX(A:A,ROW(A807)):INDEX(A:A,ROW(A807)+10),0))</f>
        <v>43444</v>
      </c>
      <c r="E807" s="13">
        <f>INDEX(C:C,MATCH(D807,C:C,0)+MATCH(1,INDEX(A:A,MATCH(D807+1,C:C,0)):INDEX(A:A,MATCH(D807+1,C:C,0)+10),0))</f>
        <v>43445</v>
      </c>
      <c r="F807" s="13">
        <f>INDEX(C:C,MATCH(E807,C:C,0)+MATCH(1,INDEX(A:A,MATCH(E807+1,C:C,0)):INDEX(A:A,MATCH(E807+1,C:C,0)+10),0))</f>
        <v>43446</v>
      </c>
      <c r="G807" s="13">
        <f>INDEX(C:C,MATCH(F807,C:C,0)+MATCH(1,INDEX(A:A,MATCH(F807+1,C:C,0)):INDEX(A:A,MATCH(F807+1,C:C,0)+10),0))</f>
        <v>43447</v>
      </c>
    </row>
    <row r="808" spans="1:7" x14ac:dyDescent="0.25">
      <c r="A808">
        <v>1</v>
      </c>
      <c r="B808">
        <v>20181210</v>
      </c>
      <c r="C808" s="130">
        <v>43444</v>
      </c>
      <c r="D808" s="13">
        <f>INDEX(C:C,ROW(A807)+MATCH(1,INDEX(A:A,ROW(A808)):INDEX(A:A,ROW(A808)+10),0))</f>
        <v>43444</v>
      </c>
      <c r="E808" s="13">
        <f>INDEX(C:C,MATCH(D808,C:C,0)+MATCH(1,INDEX(A:A,MATCH(D808+1,C:C,0)):INDEX(A:A,MATCH(D808+1,C:C,0)+10),0))</f>
        <v>43445</v>
      </c>
      <c r="F808" s="13">
        <f>INDEX(C:C,MATCH(E808,C:C,0)+MATCH(1,INDEX(A:A,MATCH(E808+1,C:C,0)):INDEX(A:A,MATCH(E808+1,C:C,0)+10),0))</f>
        <v>43446</v>
      </c>
      <c r="G808" s="13">
        <f>INDEX(C:C,MATCH(F808,C:C,0)+MATCH(1,INDEX(A:A,MATCH(F808+1,C:C,0)):INDEX(A:A,MATCH(F808+1,C:C,0)+10),0))</f>
        <v>43447</v>
      </c>
    </row>
    <row r="809" spans="1:7" x14ac:dyDescent="0.25">
      <c r="A809">
        <v>1</v>
      </c>
      <c r="B809">
        <v>20181211</v>
      </c>
      <c r="C809" s="130">
        <v>43445</v>
      </c>
      <c r="D809" s="13">
        <f>INDEX(C:C,ROW(A808)+MATCH(1,INDEX(A:A,ROW(A809)):INDEX(A:A,ROW(A809)+10),0))</f>
        <v>43445</v>
      </c>
      <c r="E809" s="13">
        <f>INDEX(C:C,MATCH(D809,C:C,0)+MATCH(1,INDEX(A:A,MATCH(D809+1,C:C,0)):INDEX(A:A,MATCH(D809+1,C:C,0)+10),0))</f>
        <v>43446</v>
      </c>
      <c r="F809" s="13">
        <f>INDEX(C:C,MATCH(E809,C:C,0)+MATCH(1,INDEX(A:A,MATCH(E809+1,C:C,0)):INDEX(A:A,MATCH(E809+1,C:C,0)+10),0))</f>
        <v>43447</v>
      </c>
      <c r="G809" s="13">
        <f>INDEX(C:C,MATCH(F809,C:C,0)+MATCH(1,INDEX(A:A,MATCH(F809+1,C:C,0)):INDEX(A:A,MATCH(F809+1,C:C,0)+10),0))</f>
        <v>43448</v>
      </c>
    </row>
    <row r="810" spans="1:7" x14ac:dyDescent="0.25">
      <c r="A810">
        <v>1</v>
      </c>
      <c r="B810">
        <v>20181212</v>
      </c>
      <c r="C810" s="130">
        <v>43446</v>
      </c>
      <c r="D810" s="13">
        <f>INDEX(C:C,ROW(A809)+MATCH(1,INDEX(A:A,ROW(A810)):INDEX(A:A,ROW(A810)+10),0))</f>
        <v>43446</v>
      </c>
      <c r="E810" s="13">
        <f>INDEX(C:C,MATCH(D810,C:C,0)+MATCH(1,INDEX(A:A,MATCH(D810+1,C:C,0)):INDEX(A:A,MATCH(D810+1,C:C,0)+10),0))</f>
        <v>43447</v>
      </c>
      <c r="F810" s="13">
        <f>INDEX(C:C,MATCH(E810,C:C,0)+MATCH(1,INDEX(A:A,MATCH(E810+1,C:C,0)):INDEX(A:A,MATCH(E810+1,C:C,0)+10),0))</f>
        <v>43448</v>
      </c>
      <c r="G810" s="13">
        <f>INDEX(C:C,MATCH(F810,C:C,0)+MATCH(1,INDEX(A:A,MATCH(F810+1,C:C,0)):INDEX(A:A,MATCH(F810+1,C:C,0)+10),0))</f>
        <v>43451</v>
      </c>
    </row>
    <row r="811" spans="1:7" x14ac:dyDescent="0.25">
      <c r="A811">
        <v>1</v>
      </c>
      <c r="B811">
        <v>20181213</v>
      </c>
      <c r="C811" s="130">
        <v>43447</v>
      </c>
      <c r="D811" s="13">
        <f>INDEX(C:C,ROW(A810)+MATCH(1,INDEX(A:A,ROW(A811)):INDEX(A:A,ROW(A811)+10),0))</f>
        <v>43447</v>
      </c>
      <c r="E811" s="13">
        <f>INDEX(C:C,MATCH(D811,C:C,0)+MATCH(1,INDEX(A:A,MATCH(D811+1,C:C,0)):INDEX(A:A,MATCH(D811+1,C:C,0)+10),0))</f>
        <v>43448</v>
      </c>
      <c r="F811" s="13">
        <f>INDEX(C:C,MATCH(E811,C:C,0)+MATCH(1,INDEX(A:A,MATCH(E811+1,C:C,0)):INDEX(A:A,MATCH(E811+1,C:C,0)+10),0))</f>
        <v>43451</v>
      </c>
      <c r="G811" s="13">
        <f>INDEX(C:C,MATCH(F811,C:C,0)+MATCH(1,INDEX(A:A,MATCH(F811+1,C:C,0)):INDEX(A:A,MATCH(F811+1,C:C,0)+10),0))</f>
        <v>43452</v>
      </c>
    </row>
    <row r="812" spans="1:7" x14ac:dyDescent="0.25">
      <c r="A812">
        <v>1</v>
      </c>
      <c r="B812">
        <v>20181214</v>
      </c>
      <c r="C812" s="130">
        <v>43448</v>
      </c>
      <c r="D812" s="13">
        <f>INDEX(C:C,ROW(A811)+MATCH(1,INDEX(A:A,ROW(A812)):INDEX(A:A,ROW(A812)+10),0))</f>
        <v>43448</v>
      </c>
      <c r="E812" s="13">
        <f>INDEX(C:C,MATCH(D812,C:C,0)+MATCH(1,INDEX(A:A,MATCH(D812+1,C:C,0)):INDEX(A:A,MATCH(D812+1,C:C,0)+10),0))</f>
        <v>43451</v>
      </c>
      <c r="F812" s="13">
        <f>INDEX(C:C,MATCH(E812,C:C,0)+MATCH(1,INDEX(A:A,MATCH(E812+1,C:C,0)):INDEX(A:A,MATCH(E812+1,C:C,0)+10),0))</f>
        <v>43452</v>
      </c>
      <c r="G812" s="13">
        <f>INDEX(C:C,MATCH(F812,C:C,0)+MATCH(1,INDEX(A:A,MATCH(F812+1,C:C,0)):INDEX(A:A,MATCH(F812+1,C:C,0)+10),0))</f>
        <v>43453</v>
      </c>
    </row>
    <row r="813" spans="1:7" x14ac:dyDescent="0.25">
      <c r="A813">
        <v>0</v>
      </c>
      <c r="B813">
        <v>20181215</v>
      </c>
      <c r="C813" s="130">
        <v>43449</v>
      </c>
      <c r="D813" s="13">
        <f>INDEX(C:C,ROW(A812)+MATCH(1,INDEX(A:A,ROW(A813)):INDEX(A:A,ROW(A813)+10),0))</f>
        <v>43451</v>
      </c>
      <c r="E813" s="13">
        <f>INDEX(C:C,MATCH(D813,C:C,0)+MATCH(1,INDEX(A:A,MATCH(D813+1,C:C,0)):INDEX(A:A,MATCH(D813+1,C:C,0)+10),0))</f>
        <v>43452</v>
      </c>
      <c r="F813" s="13">
        <f>INDEX(C:C,MATCH(E813,C:C,0)+MATCH(1,INDEX(A:A,MATCH(E813+1,C:C,0)):INDEX(A:A,MATCH(E813+1,C:C,0)+10),0))</f>
        <v>43453</v>
      </c>
      <c r="G813" s="13">
        <f>INDEX(C:C,MATCH(F813,C:C,0)+MATCH(1,INDEX(A:A,MATCH(F813+1,C:C,0)):INDEX(A:A,MATCH(F813+1,C:C,0)+10),0))</f>
        <v>43454</v>
      </c>
    </row>
    <row r="814" spans="1:7" x14ac:dyDescent="0.25">
      <c r="A814">
        <v>0</v>
      </c>
      <c r="B814">
        <v>20181216</v>
      </c>
      <c r="C814" s="130">
        <v>43450</v>
      </c>
      <c r="D814" s="13">
        <f>INDEX(C:C,ROW(A813)+MATCH(1,INDEX(A:A,ROW(A814)):INDEX(A:A,ROW(A814)+10),0))</f>
        <v>43451</v>
      </c>
      <c r="E814" s="13">
        <f>INDEX(C:C,MATCH(D814,C:C,0)+MATCH(1,INDEX(A:A,MATCH(D814+1,C:C,0)):INDEX(A:A,MATCH(D814+1,C:C,0)+10),0))</f>
        <v>43452</v>
      </c>
      <c r="F814" s="13">
        <f>INDEX(C:C,MATCH(E814,C:C,0)+MATCH(1,INDEX(A:A,MATCH(E814+1,C:C,0)):INDEX(A:A,MATCH(E814+1,C:C,0)+10),0))</f>
        <v>43453</v>
      </c>
      <c r="G814" s="13">
        <f>INDEX(C:C,MATCH(F814,C:C,0)+MATCH(1,INDEX(A:A,MATCH(F814+1,C:C,0)):INDEX(A:A,MATCH(F814+1,C:C,0)+10),0))</f>
        <v>43454</v>
      </c>
    </row>
    <row r="815" spans="1:7" x14ac:dyDescent="0.25">
      <c r="A815">
        <v>1</v>
      </c>
      <c r="B815">
        <v>20181217</v>
      </c>
      <c r="C815" s="130">
        <v>43451</v>
      </c>
      <c r="D815" s="13">
        <f>INDEX(C:C,ROW(A814)+MATCH(1,INDEX(A:A,ROW(A815)):INDEX(A:A,ROW(A815)+10),0))</f>
        <v>43451</v>
      </c>
      <c r="E815" s="13">
        <f>INDEX(C:C,MATCH(D815,C:C,0)+MATCH(1,INDEX(A:A,MATCH(D815+1,C:C,0)):INDEX(A:A,MATCH(D815+1,C:C,0)+10),0))</f>
        <v>43452</v>
      </c>
      <c r="F815" s="13">
        <f>INDEX(C:C,MATCH(E815,C:C,0)+MATCH(1,INDEX(A:A,MATCH(E815+1,C:C,0)):INDEX(A:A,MATCH(E815+1,C:C,0)+10),0))</f>
        <v>43453</v>
      </c>
      <c r="G815" s="13">
        <f>INDEX(C:C,MATCH(F815,C:C,0)+MATCH(1,INDEX(A:A,MATCH(F815+1,C:C,0)):INDEX(A:A,MATCH(F815+1,C:C,0)+10),0))</f>
        <v>43454</v>
      </c>
    </row>
    <row r="816" spans="1:7" x14ac:dyDescent="0.25">
      <c r="A816">
        <v>1</v>
      </c>
      <c r="B816">
        <v>20181218</v>
      </c>
      <c r="C816" s="130">
        <v>43452</v>
      </c>
      <c r="D816" s="13">
        <f>INDEX(C:C,ROW(A815)+MATCH(1,INDEX(A:A,ROW(A816)):INDEX(A:A,ROW(A816)+10),0))</f>
        <v>43452</v>
      </c>
      <c r="E816" s="13">
        <f>INDEX(C:C,MATCH(D816,C:C,0)+MATCH(1,INDEX(A:A,MATCH(D816+1,C:C,0)):INDEX(A:A,MATCH(D816+1,C:C,0)+10),0))</f>
        <v>43453</v>
      </c>
      <c r="F816" s="13">
        <f>INDEX(C:C,MATCH(E816,C:C,0)+MATCH(1,INDEX(A:A,MATCH(E816+1,C:C,0)):INDEX(A:A,MATCH(E816+1,C:C,0)+10),0))</f>
        <v>43454</v>
      </c>
      <c r="G816" s="13">
        <f>INDEX(C:C,MATCH(F816,C:C,0)+MATCH(1,INDEX(A:A,MATCH(F816+1,C:C,0)):INDEX(A:A,MATCH(F816+1,C:C,0)+10),0))</f>
        <v>43455</v>
      </c>
    </row>
    <row r="817" spans="1:7" x14ac:dyDescent="0.25">
      <c r="A817">
        <v>1</v>
      </c>
      <c r="B817">
        <v>20181219</v>
      </c>
      <c r="C817" s="130">
        <v>43453</v>
      </c>
      <c r="D817" s="13">
        <f>INDEX(C:C,ROW(A816)+MATCH(1,INDEX(A:A,ROW(A817)):INDEX(A:A,ROW(A817)+10),0))</f>
        <v>43453</v>
      </c>
      <c r="E817" s="13">
        <f>INDEX(C:C,MATCH(D817,C:C,0)+MATCH(1,INDEX(A:A,MATCH(D817+1,C:C,0)):INDEX(A:A,MATCH(D817+1,C:C,0)+10),0))</f>
        <v>43454</v>
      </c>
      <c r="F817" s="13">
        <f>INDEX(C:C,MATCH(E817,C:C,0)+MATCH(1,INDEX(A:A,MATCH(E817+1,C:C,0)):INDEX(A:A,MATCH(E817+1,C:C,0)+10),0))</f>
        <v>43455</v>
      </c>
      <c r="G817" s="13">
        <f>INDEX(C:C,MATCH(F817,C:C,0)+MATCH(1,INDEX(A:A,MATCH(F817+1,C:C,0)):INDEX(A:A,MATCH(F817+1,C:C,0)+10),0))</f>
        <v>43458</v>
      </c>
    </row>
    <row r="818" spans="1:7" x14ac:dyDescent="0.25">
      <c r="A818">
        <v>1</v>
      </c>
      <c r="B818">
        <v>20181220</v>
      </c>
      <c r="C818" s="130">
        <v>43454</v>
      </c>
      <c r="D818" s="13">
        <f>INDEX(C:C,ROW(A817)+MATCH(1,INDEX(A:A,ROW(A818)):INDEX(A:A,ROW(A818)+10),0))</f>
        <v>43454</v>
      </c>
      <c r="E818" s="13">
        <f>INDEX(C:C,MATCH(D818,C:C,0)+MATCH(1,INDEX(A:A,MATCH(D818+1,C:C,0)):INDEX(A:A,MATCH(D818+1,C:C,0)+10),0))</f>
        <v>43455</v>
      </c>
      <c r="F818" s="13">
        <f>INDEX(C:C,MATCH(E818,C:C,0)+MATCH(1,INDEX(A:A,MATCH(E818+1,C:C,0)):INDEX(A:A,MATCH(E818+1,C:C,0)+10),0))</f>
        <v>43458</v>
      </c>
      <c r="G818" s="13">
        <f>INDEX(C:C,MATCH(F818,C:C,0)+MATCH(1,INDEX(A:A,MATCH(F818+1,C:C,0)):INDEX(A:A,MATCH(F818+1,C:C,0)+10),0))</f>
        <v>43461</v>
      </c>
    </row>
    <row r="819" spans="1:7" x14ac:dyDescent="0.25">
      <c r="A819">
        <v>1</v>
      </c>
      <c r="B819">
        <v>20181221</v>
      </c>
      <c r="C819" s="130">
        <v>43455</v>
      </c>
      <c r="D819" s="13">
        <f>INDEX(C:C,ROW(A818)+MATCH(1,INDEX(A:A,ROW(A819)):INDEX(A:A,ROW(A819)+10),0))</f>
        <v>43455</v>
      </c>
      <c r="E819" s="13">
        <f>INDEX(C:C,MATCH(D819,C:C,0)+MATCH(1,INDEX(A:A,MATCH(D819+1,C:C,0)):INDEX(A:A,MATCH(D819+1,C:C,0)+10),0))</f>
        <v>43458</v>
      </c>
      <c r="F819" s="13">
        <f>INDEX(C:C,MATCH(E819,C:C,0)+MATCH(1,INDEX(A:A,MATCH(E819+1,C:C,0)):INDEX(A:A,MATCH(E819+1,C:C,0)+10),0))</f>
        <v>43461</v>
      </c>
      <c r="G819" s="13">
        <f>INDEX(C:C,MATCH(F819,C:C,0)+MATCH(1,INDEX(A:A,MATCH(F819+1,C:C,0)):INDEX(A:A,MATCH(F819+1,C:C,0)+10),0))</f>
        <v>43462</v>
      </c>
    </row>
    <row r="820" spans="1:7" x14ac:dyDescent="0.25">
      <c r="A820">
        <v>0</v>
      </c>
      <c r="B820">
        <v>20181222</v>
      </c>
      <c r="C820" s="130">
        <v>43456</v>
      </c>
      <c r="D820" s="13">
        <f>INDEX(C:C,ROW(A819)+MATCH(1,INDEX(A:A,ROW(A820)):INDEX(A:A,ROW(A820)+10),0))</f>
        <v>43458</v>
      </c>
      <c r="E820" s="13">
        <f>INDEX(C:C,MATCH(D820,C:C,0)+MATCH(1,INDEX(A:A,MATCH(D820+1,C:C,0)):INDEX(A:A,MATCH(D820+1,C:C,0)+10),0))</f>
        <v>43461</v>
      </c>
      <c r="F820" s="13">
        <f>INDEX(C:C,MATCH(E820,C:C,0)+MATCH(1,INDEX(A:A,MATCH(E820+1,C:C,0)):INDEX(A:A,MATCH(E820+1,C:C,0)+10),0))</f>
        <v>43462</v>
      </c>
      <c r="G820" s="13">
        <f>INDEX(C:C,MATCH(F820,C:C,0)+MATCH(1,INDEX(A:A,MATCH(F820+1,C:C,0)):INDEX(A:A,MATCH(F820+1,C:C,0)+10),0))</f>
        <v>43465</v>
      </c>
    </row>
    <row r="821" spans="1:7" x14ac:dyDescent="0.25">
      <c r="A821">
        <v>0</v>
      </c>
      <c r="B821">
        <v>20181223</v>
      </c>
      <c r="C821" s="130">
        <v>43457</v>
      </c>
      <c r="D821" s="13">
        <f>INDEX(C:C,ROW(A820)+MATCH(1,INDEX(A:A,ROW(A821)):INDEX(A:A,ROW(A821)+10),0))</f>
        <v>43458</v>
      </c>
      <c r="E821" s="13">
        <f>INDEX(C:C,MATCH(D821,C:C,0)+MATCH(1,INDEX(A:A,MATCH(D821+1,C:C,0)):INDEX(A:A,MATCH(D821+1,C:C,0)+10),0))</f>
        <v>43461</v>
      </c>
      <c r="F821" s="13">
        <f>INDEX(C:C,MATCH(E821,C:C,0)+MATCH(1,INDEX(A:A,MATCH(E821+1,C:C,0)):INDEX(A:A,MATCH(E821+1,C:C,0)+10),0))</f>
        <v>43462</v>
      </c>
      <c r="G821" s="13">
        <f>INDEX(C:C,MATCH(F821,C:C,0)+MATCH(1,INDEX(A:A,MATCH(F821+1,C:C,0)):INDEX(A:A,MATCH(F821+1,C:C,0)+10),0))</f>
        <v>43465</v>
      </c>
    </row>
    <row r="822" spans="1:7" x14ac:dyDescent="0.25">
      <c r="A822">
        <v>1</v>
      </c>
      <c r="B822">
        <v>20181224</v>
      </c>
      <c r="C822" s="130">
        <v>43458</v>
      </c>
      <c r="D822" s="13">
        <f>INDEX(C:C,ROW(A821)+MATCH(1,INDEX(A:A,ROW(A822)):INDEX(A:A,ROW(A822)+10),0))</f>
        <v>43458</v>
      </c>
      <c r="E822" s="13">
        <f>INDEX(C:C,MATCH(D822,C:C,0)+MATCH(1,INDEX(A:A,MATCH(D822+1,C:C,0)):INDEX(A:A,MATCH(D822+1,C:C,0)+10),0))</f>
        <v>43461</v>
      </c>
      <c r="F822" s="13">
        <f>INDEX(C:C,MATCH(E822,C:C,0)+MATCH(1,INDEX(A:A,MATCH(E822+1,C:C,0)):INDEX(A:A,MATCH(E822+1,C:C,0)+10),0))</f>
        <v>43462</v>
      </c>
      <c r="G822" s="13">
        <f>INDEX(C:C,MATCH(F822,C:C,0)+MATCH(1,INDEX(A:A,MATCH(F822+1,C:C,0)):INDEX(A:A,MATCH(F822+1,C:C,0)+10),0))</f>
        <v>43465</v>
      </c>
    </row>
    <row r="823" spans="1:7" x14ac:dyDescent="0.25">
      <c r="A823">
        <v>0</v>
      </c>
      <c r="B823">
        <v>20181225</v>
      </c>
      <c r="C823" s="130">
        <v>43459</v>
      </c>
      <c r="D823" s="13">
        <f>INDEX(C:C,ROW(A822)+MATCH(1,INDEX(A:A,ROW(A823)):INDEX(A:A,ROW(A823)+10),0))</f>
        <v>43461</v>
      </c>
      <c r="E823" s="13">
        <f>INDEX(C:C,MATCH(D823,C:C,0)+MATCH(1,INDEX(A:A,MATCH(D823+1,C:C,0)):INDEX(A:A,MATCH(D823+1,C:C,0)+10),0))</f>
        <v>43462</v>
      </c>
      <c r="F823" s="13">
        <f>INDEX(C:C,MATCH(E823,C:C,0)+MATCH(1,INDEX(A:A,MATCH(E823+1,C:C,0)):INDEX(A:A,MATCH(E823+1,C:C,0)+10),0))</f>
        <v>43465</v>
      </c>
      <c r="G823" s="13">
        <f>INDEX(C:C,MATCH(F823,C:C,0)+MATCH(1,INDEX(A:A,MATCH(F823+1,C:C,0)):INDEX(A:A,MATCH(F823+1,C:C,0)+10),0))</f>
        <v>43467</v>
      </c>
    </row>
    <row r="824" spans="1:7" x14ac:dyDescent="0.25">
      <c r="A824">
        <v>0</v>
      </c>
      <c r="B824">
        <v>20181226</v>
      </c>
      <c r="C824" s="130">
        <v>43460</v>
      </c>
      <c r="D824" s="13">
        <f>INDEX(C:C,ROW(A823)+MATCH(1,INDEX(A:A,ROW(A824)):INDEX(A:A,ROW(A824)+10),0))</f>
        <v>43461</v>
      </c>
      <c r="E824" s="13">
        <f>INDEX(C:C,MATCH(D824,C:C,0)+MATCH(1,INDEX(A:A,MATCH(D824+1,C:C,0)):INDEX(A:A,MATCH(D824+1,C:C,0)+10),0))</f>
        <v>43462</v>
      </c>
      <c r="F824" s="13">
        <f>INDEX(C:C,MATCH(E824,C:C,0)+MATCH(1,INDEX(A:A,MATCH(E824+1,C:C,0)):INDEX(A:A,MATCH(E824+1,C:C,0)+10),0))</f>
        <v>43465</v>
      </c>
      <c r="G824" s="13">
        <f>INDEX(C:C,MATCH(F824,C:C,0)+MATCH(1,INDEX(A:A,MATCH(F824+1,C:C,0)):INDEX(A:A,MATCH(F824+1,C:C,0)+10),0))</f>
        <v>43467</v>
      </c>
    </row>
    <row r="825" spans="1:7" x14ac:dyDescent="0.25">
      <c r="A825">
        <v>1</v>
      </c>
      <c r="B825">
        <v>20181227</v>
      </c>
      <c r="C825" s="130">
        <v>43461</v>
      </c>
      <c r="D825" s="13">
        <f>INDEX(C:C,ROW(A824)+MATCH(1,INDEX(A:A,ROW(A825)):INDEX(A:A,ROW(A825)+10),0))</f>
        <v>43461</v>
      </c>
      <c r="E825" s="13">
        <f>INDEX(C:C,MATCH(D825,C:C,0)+MATCH(1,INDEX(A:A,MATCH(D825+1,C:C,0)):INDEX(A:A,MATCH(D825+1,C:C,0)+10),0))</f>
        <v>43462</v>
      </c>
      <c r="F825" s="13">
        <f>INDEX(C:C,MATCH(E825,C:C,0)+MATCH(1,INDEX(A:A,MATCH(E825+1,C:C,0)):INDEX(A:A,MATCH(E825+1,C:C,0)+10),0))</f>
        <v>43465</v>
      </c>
      <c r="G825" s="13">
        <f>INDEX(C:C,MATCH(F825,C:C,0)+MATCH(1,INDEX(A:A,MATCH(F825+1,C:C,0)):INDEX(A:A,MATCH(F825+1,C:C,0)+10),0))</f>
        <v>43467</v>
      </c>
    </row>
    <row r="826" spans="1:7" x14ac:dyDescent="0.25">
      <c r="A826">
        <v>1</v>
      </c>
      <c r="B826">
        <v>20181228</v>
      </c>
      <c r="C826" s="130">
        <v>43462</v>
      </c>
      <c r="D826" s="13">
        <f>INDEX(C:C,ROW(A825)+MATCH(1,INDEX(A:A,ROW(A826)):INDEX(A:A,ROW(A826)+10),0))</f>
        <v>43462</v>
      </c>
      <c r="E826" s="13">
        <f>INDEX(C:C,MATCH(D826,C:C,0)+MATCH(1,INDEX(A:A,MATCH(D826+1,C:C,0)):INDEX(A:A,MATCH(D826+1,C:C,0)+10),0))</f>
        <v>43465</v>
      </c>
      <c r="F826" s="13">
        <f>INDEX(C:C,MATCH(E826,C:C,0)+MATCH(1,INDEX(A:A,MATCH(E826+1,C:C,0)):INDEX(A:A,MATCH(E826+1,C:C,0)+10),0))</f>
        <v>43467</v>
      </c>
      <c r="G826" s="13">
        <f>INDEX(C:C,MATCH(F826,C:C,0)+MATCH(1,INDEX(A:A,MATCH(F826+1,C:C,0)):INDEX(A:A,MATCH(F826+1,C:C,0)+10),0))</f>
        <v>43468</v>
      </c>
    </row>
    <row r="827" spans="1:7" x14ac:dyDescent="0.25">
      <c r="A827">
        <v>0</v>
      </c>
      <c r="B827">
        <v>20181229</v>
      </c>
      <c r="C827" s="130">
        <v>43463</v>
      </c>
      <c r="D827" s="13">
        <f>INDEX(C:C,ROW(A826)+MATCH(1,INDEX(A:A,ROW(A827)):INDEX(A:A,ROW(A827)+10),0))</f>
        <v>43465</v>
      </c>
      <c r="E827" s="13">
        <f>INDEX(C:C,MATCH(D827,C:C,0)+MATCH(1,INDEX(A:A,MATCH(D827+1,C:C,0)):INDEX(A:A,MATCH(D827+1,C:C,0)+10),0))</f>
        <v>43467</v>
      </c>
      <c r="F827" s="13">
        <f>INDEX(C:C,MATCH(E827,C:C,0)+MATCH(1,INDEX(A:A,MATCH(E827+1,C:C,0)):INDEX(A:A,MATCH(E827+1,C:C,0)+10),0))</f>
        <v>43468</v>
      </c>
      <c r="G827" s="13">
        <f>INDEX(C:C,MATCH(F827,C:C,0)+MATCH(1,INDEX(A:A,MATCH(F827+1,C:C,0)):INDEX(A:A,MATCH(F827+1,C:C,0)+10),0))</f>
        <v>43469</v>
      </c>
    </row>
    <row r="828" spans="1:7" x14ac:dyDescent="0.25">
      <c r="A828">
        <v>0</v>
      </c>
      <c r="B828">
        <v>20181230</v>
      </c>
      <c r="C828" s="130">
        <v>43464</v>
      </c>
      <c r="D828" s="13">
        <f>INDEX(C:C,ROW(A827)+MATCH(1,INDEX(A:A,ROW(A828)):INDEX(A:A,ROW(A828)+10),0))</f>
        <v>43465</v>
      </c>
      <c r="E828" s="13">
        <f>INDEX(C:C,MATCH(D828,C:C,0)+MATCH(1,INDEX(A:A,MATCH(D828+1,C:C,0)):INDEX(A:A,MATCH(D828+1,C:C,0)+10),0))</f>
        <v>43467</v>
      </c>
      <c r="F828" s="13">
        <f>INDEX(C:C,MATCH(E828,C:C,0)+MATCH(1,INDEX(A:A,MATCH(E828+1,C:C,0)):INDEX(A:A,MATCH(E828+1,C:C,0)+10),0))</f>
        <v>43468</v>
      </c>
      <c r="G828" s="13">
        <f>INDEX(C:C,MATCH(F828,C:C,0)+MATCH(1,INDEX(A:A,MATCH(F828+1,C:C,0)):INDEX(A:A,MATCH(F828+1,C:C,0)+10),0))</f>
        <v>43469</v>
      </c>
    </row>
    <row r="829" spans="1:7" x14ac:dyDescent="0.25">
      <c r="A829">
        <v>1</v>
      </c>
      <c r="B829">
        <v>20181231</v>
      </c>
      <c r="C829" s="130">
        <v>43465</v>
      </c>
      <c r="D829" s="13">
        <f>INDEX(C:C,ROW(A828)+MATCH(1,INDEX(A:A,ROW(A829)):INDEX(A:A,ROW(A829)+10),0))</f>
        <v>43465</v>
      </c>
      <c r="E829" s="13">
        <f>INDEX(C:C,MATCH(D829,C:C,0)+MATCH(1,INDEX(A:A,MATCH(D829+1,C:C,0)):INDEX(A:A,MATCH(D829+1,C:C,0)+10),0))</f>
        <v>43467</v>
      </c>
      <c r="F829" s="13">
        <f>INDEX(C:C,MATCH(E829,C:C,0)+MATCH(1,INDEX(A:A,MATCH(E829+1,C:C,0)):INDEX(A:A,MATCH(E829+1,C:C,0)+10),0))</f>
        <v>43468</v>
      </c>
      <c r="G829" s="13">
        <f>INDEX(C:C,MATCH(F829,C:C,0)+MATCH(1,INDEX(A:A,MATCH(F829+1,C:C,0)):INDEX(A:A,MATCH(F829+1,C:C,0)+10),0))</f>
        <v>43469</v>
      </c>
    </row>
    <row r="830" spans="1:7" x14ac:dyDescent="0.25">
      <c r="A830">
        <v>0</v>
      </c>
      <c r="B830">
        <v>20190101</v>
      </c>
      <c r="C830" s="130">
        <v>43466</v>
      </c>
      <c r="D830" s="13">
        <f>INDEX(C:C,ROW(A829)+MATCH(1,INDEX(A:A,ROW(A830)):INDEX(A:A,ROW(A830)+10),0))</f>
        <v>43467</v>
      </c>
      <c r="E830" s="13">
        <f>INDEX(C:C,MATCH(D830,C:C,0)+MATCH(1,INDEX(A:A,MATCH(D830+1,C:C,0)):INDEX(A:A,MATCH(D830+1,C:C,0)+10),0))</f>
        <v>43468</v>
      </c>
      <c r="F830" s="13">
        <f>INDEX(C:C,MATCH(E830,C:C,0)+MATCH(1,INDEX(A:A,MATCH(E830+1,C:C,0)):INDEX(A:A,MATCH(E830+1,C:C,0)+10),0))</f>
        <v>43469</v>
      </c>
      <c r="G830" s="13">
        <f>INDEX(C:C,MATCH(F830,C:C,0)+MATCH(1,INDEX(A:A,MATCH(F830+1,C:C,0)):INDEX(A:A,MATCH(F830+1,C:C,0)+10),0))</f>
        <v>43472</v>
      </c>
    </row>
    <row r="831" spans="1:7" x14ac:dyDescent="0.25">
      <c r="A831">
        <v>1</v>
      </c>
      <c r="B831">
        <v>20190102</v>
      </c>
      <c r="C831" s="130">
        <v>43467</v>
      </c>
      <c r="D831" s="13">
        <f>INDEX(C:C,ROW(A830)+MATCH(1,INDEX(A:A,ROW(A831)):INDEX(A:A,ROW(A831)+10),0))</f>
        <v>43467</v>
      </c>
      <c r="E831" s="13">
        <f>INDEX(C:C,MATCH(D831,C:C,0)+MATCH(1,INDEX(A:A,MATCH(D831+1,C:C,0)):INDEX(A:A,MATCH(D831+1,C:C,0)+10),0))</f>
        <v>43468</v>
      </c>
      <c r="F831" s="13">
        <f>INDEX(C:C,MATCH(E831,C:C,0)+MATCH(1,INDEX(A:A,MATCH(E831+1,C:C,0)):INDEX(A:A,MATCH(E831+1,C:C,0)+10),0))</f>
        <v>43469</v>
      </c>
      <c r="G831" s="13">
        <f>INDEX(C:C,MATCH(F831,C:C,0)+MATCH(1,INDEX(A:A,MATCH(F831+1,C:C,0)):INDEX(A:A,MATCH(F831+1,C:C,0)+10),0))</f>
        <v>43472</v>
      </c>
    </row>
    <row r="832" spans="1:7" x14ac:dyDescent="0.25">
      <c r="A832">
        <v>1</v>
      </c>
      <c r="B832">
        <v>20190103</v>
      </c>
      <c r="C832" s="130">
        <v>43468</v>
      </c>
      <c r="D832" s="13">
        <f>INDEX(C:C,ROW(A831)+MATCH(1,INDEX(A:A,ROW(A832)):INDEX(A:A,ROW(A832)+10),0))</f>
        <v>43468</v>
      </c>
      <c r="E832" s="13">
        <f>INDEX(C:C,MATCH(D832,C:C,0)+MATCH(1,INDEX(A:A,MATCH(D832+1,C:C,0)):INDEX(A:A,MATCH(D832+1,C:C,0)+10),0))</f>
        <v>43469</v>
      </c>
      <c r="F832" s="13">
        <f>INDEX(C:C,MATCH(E832,C:C,0)+MATCH(1,INDEX(A:A,MATCH(E832+1,C:C,0)):INDEX(A:A,MATCH(E832+1,C:C,0)+10),0))</f>
        <v>43472</v>
      </c>
      <c r="G832" s="13">
        <f>INDEX(C:C,MATCH(F832,C:C,0)+MATCH(1,INDEX(A:A,MATCH(F832+1,C:C,0)):INDEX(A:A,MATCH(F832+1,C:C,0)+10),0))</f>
        <v>43473</v>
      </c>
    </row>
    <row r="833" spans="1:7" x14ac:dyDescent="0.25">
      <c r="A833">
        <v>1</v>
      </c>
      <c r="B833">
        <v>20190104</v>
      </c>
      <c r="C833" s="130">
        <v>43469</v>
      </c>
      <c r="D833" s="13">
        <f>INDEX(C:C,ROW(A832)+MATCH(1,INDEX(A:A,ROW(A833)):INDEX(A:A,ROW(A833)+10),0))</f>
        <v>43469</v>
      </c>
      <c r="E833" s="13">
        <f>INDEX(C:C,MATCH(D833,C:C,0)+MATCH(1,INDEX(A:A,MATCH(D833+1,C:C,0)):INDEX(A:A,MATCH(D833+1,C:C,0)+10),0))</f>
        <v>43472</v>
      </c>
      <c r="F833" s="13">
        <f>INDEX(C:C,MATCH(E833,C:C,0)+MATCH(1,INDEX(A:A,MATCH(E833+1,C:C,0)):INDEX(A:A,MATCH(E833+1,C:C,0)+10),0))</f>
        <v>43473</v>
      </c>
      <c r="G833" s="13">
        <f>INDEX(C:C,MATCH(F833,C:C,0)+MATCH(1,INDEX(A:A,MATCH(F833+1,C:C,0)):INDEX(A:A,MATCH(F833+1,C:C,0)+10),0))</f>
        <v>43474</v>
      </c>
    </row>
    <row r="834" spans="1:7" x14ac:dyDescent="0.25">
      <c r="A834">
        <v>0</v>
      </c>
      <c r="B834">
        <v>20190105</v>
      </c>
      <c r="C834" s="130">
        <v>43470</v>
      </c>
      <c r="D834" s="13">
        <f>INDEX(C:C,ROW(A833)+MATCH(1,INDEX(A:A,ROW(A834)):INDEX(A:A,ROW(A834)+10),0))</f>
        <v>43472</v>
      </c>
      <c r="E834" s="13">
        <f>INDEX(C:C,MATCH(D834,C:C,0)+MATCH(1,INDEX(A:A,MATCH(D834+1,C:C,0)):INDEX(A:A,MATCH(D834+1,C:C,0)+10),0))</f>
        <v>43473</v>
      </c>
      <c r="F834" s="13">
        <f>INDEX(C:C,MATCH(E834,C:C,0)+MATCH(1,INDEX(A:A,MATCH(E834+1,C:C,0)):INDEX(A:A,MATCH(E834+1,C:C,0)+10),0))</f>
        <v>43474</v>
      </c>
      <c r="G834" s="13">
        <f>INDEX(C:C,MATCH(F834,C:C,0)+MATCH(1,INDEX(A:A,MATCH(F834+1,C:C,0)):INDEX(A:A,MATCH(F834+1,C:C,0)+10),0))</f>
        <v>43475</v>
      </c>
    </row>
    <row r="835" spans="1:7" x14ac:dyDescent="0.25">
      <c r="A835">
        <v>0</v>
      </c>
      <c r="B835">
        <v>20190106</v>
      </c>
      <c r="C835" s="130">
        <v>43471</v>
      </c>
      <c r="D835" s="13">
        <f>INDEX(C:C,ROW(A834)+MATCH(1,INDEX(A:A,ROW(A835)):INDEX(A:A,ROW(A835)+10),0))</f>
        <v>43472</v>
      </c>
      <c r="E835" s="13">
        <f>INDEX(C:C,MATCH(D835,C:C,0)+MATCH(1,INDEX(A:A,MATCH(D835+1,C:C,0)):INDEX(A:A,MATCH(D835+1,C:C,0)+10),0))</f>
        <v>43473</v>
      </c>
      <c r="F835" s="13">
        <f>INDEX(C:C,MATCH(E835,C:C,0)+MATCH(1,INDEX(A:A,MATCH(E835+1,C:C,0)):INDEX(A:A,MATCH(E835+1,C:C,0)+10),0))</f>
        <v>43474</v>
      </c>
      <c r="G835" s="13">
        <f>INDEX(C:C,MATCH(F835,C:C,0)+MATCH(1,INDEX(A:A,MATCH(F835+1,C:C,0)):INDEX(A:A,MATCH(F835+1,C:C,0)+10),0))</f>
        <v>43475</v>
      </c>
    </row>
    <row r="836" spans="1:7" x14ac:dyDescent="0.25">
      <c r="A836">
        <v>1</v>
      </c>
      <c r="B836">
        <v>20190107</v>
      </c>
      <c r="C836" s="130">
        <v>43472</v>
      </c>
      <c r="D836" s="13">
        <f>INDEX(C:C,ROW(A835)+MATCH(1,INDEX(A:A,ROW(A836)):INDEX(A:A,ROW(A836)+10),0))</f>
        <v>43472</v>
      </c>
      <c r="E836" s="13">
        <f>INDEX(C:C,MATCH(D836,C:C,0)+MATCH(1,INDEX(A:A,MATCH(D836+1,C:C,0)):INDEX(A:A,MATCH(D836+1,C:C,0)+10),0))</f>
        <v>43473</v>
      </c>
      <c r="F836" s="13">
        <f>INDEX(C:C,MATCH(E836,C:C,0)+MATCH(1,INDEX(A:A,MATCH(E836+1,C:C,0)):INDEX(A:A,MATCH(E836+1,C:C,0)+10),0))</f>
        <v>43474</v>
      </c>
      <c r="G836" s="13">
        <f>INDEX(C:C,MATCH(F836,C:C,0)+MATCH(1,INDEX(A:A,MATCH(F836+1,C:C,0)):INDEX(A:A,MATCH(F836+1,C:C,0)+10),0))</f>
        <v>43475</v>
      </c>
    </row>
    <row r="837" spans="1:7" x14ac:dyDescent="0.25">
      <c r="A837">
        <v>1</v>
      </c>
      <c r="B837">
        <v>20190108</v>
      </c>
      <c r="C837" s="130">
        <v>43473</v>
      </c>
      <c r="D837" s="13">
        <f>INDEX(C:C,ROW(A836)+MATCH(1,INDEX(A:A,ROW(A837)):INDEX(A:A,ROW(A837)+10),0))</f>
        <v>43473</v>
      </c>
      <c r="E837" s="13">
        <f>INDEX(C:C,MATCH(D837,C:C,0)+MATCH(1,INDEX(A:A,MATCH(D837+1,C:C,0)):INDEX(A:A,MATCH(D837+1,C:C,0)+10),0))</f>
        <v>43474</v>
      </c>
      <c r="F837" s="13">
        <f>INDEX(C:C,MATCH(E837,C:C,0)+MATCH(1,INDEX(A:A,MATCH(E837+1,C:C,0)):INDEX(A:A,MATCH(E837+1,C:C,0)+10),0))</f>
        <v>43475</v>
      </c>
      <c r="G837" s="13">
        <f>INDEX(C:C,MATCH(F837,C:C,0)+MATCH(1,INDEX(A:A,MATCH(F837+1,C:C,0)):INDEX(A:A,MATCH(F837+1,C:C,0)+10),0))</f>
        <v>43476</v>
      </c>
    </row>
    <row r="838" spans="1:7" x14ac:dyDescent="0.25">
      <c r="A838">
        <v>1</v>
      </c>
      <c r="B838">
        <v>20190109</v>
      </c>
      <c r="C838" s="130">
        <v>43474</v>
      </c>
      <c r="D838" s="13">
        <f>INDEX(C:C,ROW(A837)+MATCH(1,INDEX(A:A,ROW(A838)):INDEX(A:A,ROW(A838)+10),0))</f>
        <v>43474</v>
      </c>
      <c r="E838" s="13">
        <f>INDEX(C:C,MATCH(D838,C:C,0)+MATCH(1,INDEX(A:A,MATCH(D838+1,C:C,0)):INDEX(A:A,MATCH(D838+1,C:C,0)+10),0))</f>
        <v>43475</v>
      </c>
      <c r="F838" s="13">
        <f>INDEX(C:C,MATCH(E838,C:C,0)+MATCH(1,INDEX(A:A,MATCH(E838+1,C:C,0)):INDEX(A:A,MATCH(E838+1,C:C,0)+10),0))</f>
        <v>43476</v>
      </c>
      <c r="G838" s="13">
        <f>INDEX(C:C,MATCH(F838,C:C,0)+MATCH(1,INDEX(A:A,MATCH(F838+1,C:C,0)):INDEX(A:A,MATCH(F838+1,C:C,0)+10),0))</f>
        <v>43479</v>
      </c>
    </row>
    <row r="839" spans="1:7" x14ac:dyDescent="0.25">
      <c r="A839">
        <v>1</v>
      </c>
      <c r="B839">
        <v>20190110</v>
      </c>
      <c r="C839" s="130">
        <v>43475</v>
      </c>
      <c r="D839" s="13">
        <f>INDEX(C:C,ROW(A838)+MATCH(1,INDEX(A:A,ROW(A839)):INDEX(A:A,ROW(A839)+10),0))</f>
        <v>43475</v>
      </c>
      <c r="E839" s="13">
        <f>INDEX(C:C,MATCH(D839,C:C,0)+MATCH(1,INDEX(A:A,MATCH(D839+1,C:C,0)):INDEX(A:A,MATCH(D839+1,C:C,0)+10),0))</f>
        <v>43476</v>
      </c>
      <c r="F839" s="13">
        <f>INDEX(C:C,MATCH(E839,C:C,0)+MATCH(1,INDEX(A:A,MATCH(E839+1,C:C,0)):INDEX(A:A,MATCH(E839+1,C:C,0)+10),0))</f>
        <v>43479</v>
      </c>
      <c r="G839" s="13">
        <f>INDEX(C:C,MATCH(F839,C:C,0)+MATCH(1,INDEX(A:A,MATCH(F839+1,C:C,0)):INDEX(A:A,MATCH(F839+1,C:C,0)+10),0))</f>
        <v>43480</v>
      </c>
    </row>
    <row r="840" spans="1:7" x14ac:dyDescent="0.25">
      <c r="A840">
        <v>1</v>
      </c>
      <c r="B840">
        <v>20190111</v>
      </c>
      <c r="C840" s="130">
        <v>43476</v>
      </c>
      <c r="D840" s="13">
        <f>INDEX(C:C,ROW(A839)+MATCH(1,INDEX(A:A,ROW(A840)):INDEX(A:A,ROW(A840)+10),0))</f>
        <v>43476</v>
      </c>
      <c r="E840" s="13">
        <f>INDEX(C:C,MATCH(D840,C:C,0)+MATCH(1,INDEX(A:A,MATCH(D840+1,C:C,0)):INDEX(A:A,MATCH(D840+1,C:C,0)+10),0))</f>
        <v>43479</v>
      </c>
      <c r="F840" s="13">
        <f>INDEX(C:C,MATCH(E840,C:C,0)+MATCH(1,INDEX(A:A,MATCH(E840+1,C:C,0)):INDEX(A:A,MATCH(E840+1,C:C,0)+10),0))</f>
        <v>43480</v>
      </c>
      <c r="G840" s="13">
        <f>INDEX(C:C,MATCH(F840,C:C,0)+MATCH(1,INDEX(A:A,MATCH(F840+1,C:C,0)):INDEX(A:A,MATCH(F840+1,C:C,0)+10),0))</f>
        <v>43481</v>
      </c>
    </row>
    <row r="841" spans="1:7" x14ac:dyDescent="0.25">
      <c r="A841">
        <v>0</v>
      </c>
      <c r="B841">
        <v>20190112</v>
      </c>
      <c r="C841" s="130">
        <v>43477</v>
      </c>
      <c r="D841" s="13">
        <f>INDEX(C:C,ROW(A840)+MATCH(1,INDEX(A:A,ROW(A841)):INDEX(A:A,ROW(A841)+10),0))</f>
        <v>43479</v>
      </c>
      <c r="E841" s="13">
        <f>INDEX(C:C,MATCH(D841,C:C,0)+MATCH(1,INDEX(A:A,MATCH(D841+1,C:C,0)):INDEX(A:A,MATCH(D841+1,C:C,0)+10),0))</f>
        <v>43480</v>
      </c>
      <c r="F841" s="13">
        <f>INDEX(C:C,MATCH(E841,C:C,0)+MATCH(1,INDEX(A:A,MATCH(E841+1,C:C,0)):INDEX(A:A,MATCH(E841+1,C:C,0)+10),0))</f>
        <v>43481</v>
      </c>
      <c r="G841" s="13">
        <f>INDEX(C:C,MATCH(F841,C:C,0)+MATCH(1,INDEX(A:A,MATCH(F841+1,C:C,0)):INDEX(A:A,MATCH(F841+1,C:C,0)+10),0))</f>
        <v>43482</v>
      </c>
    </row>
    <row r="842" spans="1:7" x14ac:dyDescent="0.25">
      <c r="A842">
        <v>0</v>
      </c>
      <c r="B842">
        <v>20190113</v>
      </c>
      <c r="C842" s="130">
        <v>43478</v>
      </c>
      <c r="D842" s="13">
        <f>INDEX(C:C,ROW(A841)+MATCH(1,INDEX(A:A,ROW(A842)):INDEX(A:A,ROW(A842)+10),0))</f>
        <v>43479</v>
      </c>
      <c r="E842" s="13">
        <f>INDEX(C:C,MATCH(D842,C:C,0)+MATCH(1,INDEX(A:A,MATCH(D842+1,C:C,0)):INDEX(A:A,MATCH(D842+1,C:C,0)+10),0))</f>
        <v>43480</v>
      </c>
      <c r="F842" s="13">
        <f>INDEX(C:C,MATCH(E842,C:C,0)+MATCH(1,INDEX(A:A,MATCH(E842+1,C:C,0)):INDEX(A:A,MATCH(E842+1,C:C,0)+10),0))</f>
        <v>43481</v>
      </c>
      <c r="G842" s="13">
        <f>INDEX(C:C,MATCH(F842,C:C,0)+MATCH(1,INDEX(A:A,MATCH(F842+1,C:C,0)):INDEX(A:A,MATCH(F842+1,C:C,0)+10),0))</f>
        <v>43482</v>
      </c>
    </row>
    <row r="843" spans="1:7" x14ac:dyDescent="0.25">
      <c r="A843">
        <v>1</v>
      </c>
      <c r="B843">
        <v>20190114</v>
      </c>
      <c r="C843" s="130">
        <v>43479</v>
      </c>
      <c r="D843" s="13">
        <f>INDEX(C:C,ROW(A842)+MATCH(1,INDEX(A:A,ROW(A843)):INDEX(A:A,ROW(A843)+10),0))</f>
        <v>43479</v>
      </c>
      <c r="E843" s="13">
        <f>INDEX(C:C,MATCH(D843,C:C,0)+MATCH(1,INDEX(A:A,MATCH(D843+1,C:C,0)):INDEX(A:A,MATCH(D843+1,C:C,0)+10),0))</f>
        <v>43480</v>
      </c>
      <c r="F843" s="13">
        <f>INDEX(C:C,MATCH(E843,C:C,0)+MATCH(1,INDEX(A:A,MATCH(E843+1,C:C,0)):INDEX(A:A,MATCH(E843+1,C:C,0)+10),0))</f>
        <v>43481</v>
      </c>
      <c r="G843" s="13">
        <f>INDEX(C:C,MATCH(F843,C:C,0)+MATCH(1,INDEX(A:A,MATCH(F843+1,C:C,0)):INDEX(A:A,MATCH(F843+1,C:C,0)+10),0))</f>
        <v>43482</v>
      </c>
    </row>
    <row r="844" spans="1:7" x14ac:dyDescent="0.25">
      <c r="A844">
        <v>1</v>
      </c>
      <c r="B844">
        <v>20190115</v>
      </c>
      <c r="C844" s="130">
        <v>43480</v>
      </c>
      <c r="D844" s="13">
        <f>INDEX(C:C,ROW(A843)+MATCH(1,INDEX(A:A,ROW(A844)):INDEX(A:A,ROW(A844)+10),0))</f>
        <v>43480</v>
      </c>
      <c r="E844" s="13">
        <f>INDEX(C:C,MATCH(D844,C:C,0)+MATCH(1,INDEX(A:A,MATCH(D844+1,C:C,0)):INDEX(A:A,MATCH(D844+1,C:C,0)+10),0))</f>
        <v>43481</v>
      </c>
      <c r="F844" s="13">
        <f>INDEX(C:C,MATCH(E844,C:C,0)+MATCH(1,INDEX(A:A,MATCH(E844+1,C:C,0)):INDEX(A:A,MATCH(E844+1,C:C,0)+10),0))</f>
        <v>43482</v>
      </c>
      <c r="G844" s="13">
        <f>INDEX(C:C,MATCH(F844,C:C,0)+MATCH(1,INDEX(A:A,MATCH(F844+1,C:C,0)):INDEX(A:A,MATCH(F844+1,C:C,0)+10),0))</f>
        <v>43483</v>
      </c>
    </row>
    <row r="845" spans="1:7" x14ac:dyDescent="0.25">
      <c r="A845">
        <v>1</v>
      </c>
      <c r="B845">
        <v>20190116</v>
      </c>
      <c r="C845" s="130">
        <v>43481</v>
      </c>
      <c r="D845" s="13">
        <f>INDEX(C:C,ROW(A844)+MATCH(1,INDEX(A:A,ROW(A845)):INDEX(A:A,ROW(A845)+10),0))</f>
        <v>43481</v>
      </c>
      <c r="E845" s="13">
        <f>INDEX(C:C,MATCH(D845,C:C,0)+MATCH(1,INDEX(A:A,MATCH(D845+1,C:C,0)):INDEX(A:A,MATCH(D845+1,C:C,0)+10),0))</f>
        <v>43482</v>
      </c>
      <c r="F845" s="13">
        <f>INDEX(C:C,MATCH(E845,C:C,0)+MATCH(1,INDEX(A:A,MATCH(E845+1,C:C,0)):INDEX(A:A,MATCH(E845+1,C:C,0)+10),0))</f>
        <v>43483</v>
      </c>
      <c r="G845" s="13">
        <f>INDEX(C:C,MATCH(F845,C:C,0)+MATCH(1,INDEX(A:A,MATCH(F845+1,C:C,0)):INDEX(A:A,MATCH(F845+1,C:C,0)+10),0))</f>
        <v>43486</v>
      </c>
    </row>
    <row r="846" spans="1:7" x14ac:dyDescent="0.25">
      <c r="A846">
        <v>1</v>
      </c>
      <c r="B846">
        <v>20190117</v>
      </c>
      <c r="C846" s="130">
        <v>43482</v>
      </c>
      <c r="D846" s="13">
        <f>INDEX(C:C,ROW(A845)+MATCH(1,INDEX(A:A,ROW(A846)):INDEX(A:A,ROW(A846)+10),0))</f>
        <v>43482</v>
      </c>
      <c r="E846" s="13">
        <f>INDEX(C:C,MATCH(D846,C:C,0)+MATCH(1,INDEX(A:A,MATCH(D846+1,C:C,0)):INDEX(A:A,MATCH(D846+1,C:C,0)+10),0))</f>
        <v>43483</v>
      </c>
      <c r="F846" s="13">
        <f>INDEX(C:C,MATCH(E846,C:C,0)+MATCH(1,INDEX(A:A,MATCH(E846+1,C:C,0)):INDEX(A:A,MATCH(E846+1,C:C,0)+10),0))</f>
        <v>43486</v>
      </c>
      <c r="G846" s="13">
        <f>INDEX(C:C,MATCH(F846,C:C,0)+MATCH(1,INDEX(A:A,MATCH(F846+1,C:C,0)):INDEX(A:A,MATCH(F846+1,C:C,0)+10),0))</f>
        <v>43487</v>
      </c>
    </row>
    <row r="847" spans="1:7" x14ac:dyDescent="0.25">
      <c r="A847">
        <v>1</v>
      </c>
      <c r="B847">
        <v>20190118</v>
      </c>
      <c r="C847" s="130">
        <v>43483</v>
      </c>
      <c r="D847" s="13">
        <f>INDEX(C:C,ROW(A846)+MATCH(1,INDEX(A:A,ROW(A847)):INDEX(A:A,ROW(A847)+10),0))</f>
        <v>43483</v>
      </c>
      <c r="E847" s="13">
        <f>INDEX(C:C,MATCH(D847,C:C,0)+MATCH(1,INDEX(A:A,MATCH(D847+1,C:C,0)):INDEX(A:A,MATCH(D847+1,C:C,0)+10),0))</f>
        <v>43486</v>
      </c>
      <c r="F847" s="13">
        <f>INDEX(C:C,MATCH(E847,C:C,0)+MATCH(1,INDEX(A:A,MATCH(E847+1,C:C,0)):INDEX(A:A,MATCH(E847+1,C:C,0)+10),0))</f>
        <v>43487</v>
      </c>
      <c r="G847" s="13">
        <f>INDEX(C:C,MATCH(F847,C:C,0)+MATCH(1,INDEX(A:A,MATCH(F847+1,C:C,0)):INDEX(A:A,MATCH(F847+1,C:C,0)+10),0))</f>
        <v>43488</v>
      </c>
    </row>
    <row r="848" spans="1:7" x14ac:dyDescent="0.25">
      <c r="A848">
        <v>0</v>
      </c>
      <c r="B848">
        <v>20190119</v>
      </c>
      <c r="C848" s="130">
        <v>43484</v>
      </c>
      <c r="D848" s="13">
        <f>INDEX(C:C,ROW(A847)+MATCH(1,INDEX(A:A,ROW(A848)):INDEX(A:A,ROW(A848)+10),0))</f>
        <v>43486</v>
      </c>
      <c r="E848" s="13">
        <f>INDEX(C:C,MATCH(D848,C:C,0)+MATCH(1,INDEX(A:A,MATCH(D848+1,C:C,0)):INDEX(A:A,MATCH(D848+1,C:C,0)+10),0))</f>
        <v>43487</v>
      </c>
      <c r="F848" s="13">
        <f>INDEX(C:C,MATCH(E848,C:C,0)+MATCH(1,INDEX(A:A,MATCH(E848+1,C:C,0)):INDEX(A:A,MATCH(E848+1,C:C,0)+10),0))</f>
        <v>43488</v>
      </c>
      <c r="G848" s="13">
        <f>INDEX(C:C,MATCH(F848,C:C,0)+MATCH(1,INDEX(A:A,MATCH(F848+1,C:C,0)):INDEX(A:A,MATCH(F848+1,C:C,0)+10),0))</f>
        <v>43489</v>
      </c>
    </row>
    <row r="849" spans="1:7" x14ac:dyDescent="0.25">
      <c r="A849">
        <v>0</v>
      </c>
      <c r="B849">
        <v>20190120</v>
      </c>
      <c r="C849" s="130">
        <v>43485</v>
      </c>
      <c r="D849" s="13">
        <f>INDEX(C:C,ROW(A848)+MATCH(1,INDEX(A:A,ROW(A849)):INDEX(A:A,ROW(A849)+10),0))</f>
        <v>43486</v>
      </c>
      <c r="E849" s="13">
        <f>INDEX(C:C,MATCH(D849,C:C,0)+MATCH(1,INDEX(A:A,MATCH(D849+1,C:C,0)):INDEX(A:A,MATCH(D849+1,C:C,0)+10),0))</f>
        <v>43487</v>
      </c>
      <c r="F849" s="13">
        <f>INDEX(C:C,MATCH(E849,C:C,0)+MATCH(1,INDEX(A:A,MATCH(E849+1,C:C,0)):INDEX(A:A,MATCH(E849+1,C:C,0)+10),0))</f>
        <v>43488</v>
      </c>
      <c r="G849" s="13">
        <f>INDEX(C:C,MATCH(F849,C:C,0)+MATCH(1,INDEX(A:A,MATCH(F849+1,C:C,0)):INDEX(A:A,MATCH(F849+1,C:C,0)+10),0))</f>
        <v>43489</v>
      </c>
    </row>
    <row r="850" spans="1:7" x14ac:dyDescent="0.25">
      <c r="A850">
        <v>1</v>
      </c>
      <c r="B850">
        <v>20190121</v>
      </c>
      <c r="C850" s="130">
        <v>43486</v>
      </c>
      <c r="D850" s="13">
        <f>INDEX(C:C,ROW(A849)+MATCH(1,INDEX(A:A,ROW(A850)):INDEX(A:A,ROW(A850)+10),0))</f>
        <v>43486</v>
      </c>
      <c r="E850" s="13">
        <f>INDEX(C:C,MATCH(D850,C:C,0)+MATCH(1,INDEX(A:A,MATCH(D850+1,C:C,0)):INDEX(A:A,MATCH(D850+1,C:C,0)+10),0))</f>
        <v>43487</v>
      </c>
      <c r="F850" s="13">
        <f>INDEX(C:C,MATCH(E850,C:C,0)+MATCH(1,INDEX(A:A,MATCH(E850+1,C:C,0)):INDEX(A:A,MATCH(E850+1,C:C,0)+10),0))</f>
        <v>43488</v>
      </c>
      <c r="G850" s="13">
        <f>INDEX(C:C,MATCH(F850,C:C,0)+MATCH(1,INDEX(A:A,MATCH(F850+1,C:C,0)):INDEX(A:A,MATCH(F850+1,C:C,0)+10),0))</f>
        <v>43489</v>
      </c>
    </row>
    <row r="851" spans="1:7" x14ac:dyDescent="0.25">
      <c r="A851">
        <v>1</v>
      </c>
      <c r="B851">
        <v>20190122</v>
      </c>
      <c r="C851" s="130">
        <v>43487</v>
      </c>
      <c r="D851" s="13">
        <f>INDEX(C:C,ROW(A850)+MATCH(1,INDEX(A:A,ROW(A851)):INDEX(A:A,ROW(A851)+10),0))</f>
        <v>43487</v>
      </c>
      <c r="E851" s="13">
        <f>INDEX(C:C,MATCH(D851,C:C,0)+MATCH(1,INDEX(A:A,MATCH(D851+1,C:C,0)):INDEX(A:A,MATCH(D851+1,C:C,0)+10),0))</f>
        <v>43488</v>
      </c>
      <c r="F851" s="13">
        <f>INDEX(C:C,MATCH(E851,C:C,0)+MATCH(1,INDEX(A:A,MATCH(E851+1,C:C,0)):INDEX(A:A,MATCH(E851+1,C:C,0)+10),0))</f>
        <v>43489</v>
      </c>
      <c r="G851" s="13">
        <f>INDEX(C:C,MATCH(F851,C:C,0)+MATCH(1,INDEX(A:A,MATCH(F851+1,C:C,0)):INDEX(A:A,MATCH(F851+1,C:C,0)+10),0))</f>
        <v>43490</v>
      </c>
    </row>
    <row r="852" spans="1:7" x14ac:dyDescent="0.25">
      <c r="A852">
        <v>1</v>
      </c>
      <c r="B852">
        <v>20190123</v>
      </c>
      <c r="C852" s="130">
        <v>43488</v>
      </c>
      <c r="D852" s="13">
        <f>INDEX(C:C,ROW(A851)+MATCH(1,INDEX(A:A,ROW(A852)):INDEX(A:A,ROW(A852)+10),0))</f>
        <v>43488</v>
      </c>
      <c r="E852" s="13">
        <f>INDEX(C:C,MATCH(D852,C:C,0)+MATCH(1,INDEX(A:A,MATCH(D852+1,C:C,0)):INDEX(A:A,MATCH(D852+1,C:C,0)+10),0))</f>
        <v>43489</v>
      </c>
      <c r="F852" s="13">
        <f>INDEX(C:C,MATCH(E852,C:C,0)+MATCH(1,INDEX(A:A,MATCH(E852+1,C:C,0)):INDEX(A:A,MATCH(E852+1,C:C,0)+10),0))</f>
        <v>43490</v>
      </c>
      <c r="G852" s="13">
        <f>INDEX(C:C,MATCH(F852,C:C,0)+MATCH(1,INDEX(A:A,MATCH(F852+1,C:C,0)):INDEX(A:A,MATCH(F852+1,C:C,0)+10),0))</f>
        <v>43493</v>
      </c>
    </row>
    <row r="853" spans="1:7" x14ac:dyDescent="0.25">
      <c r="A853">
        <v>1</v>
      </c>
      <c r="B853">
        <v>20190124</v>
      </c>
      <c r="C853" s="130">
        <v>43489</v>
      </c>
      <c r="D853" s="13">
        <f>INDEX(C:C,ROW(A852)+MATCH(1,INDEX(A:A,ROW(A853)):INDEX(A:A,ROW(A853)+10),0))</f>
        <v>43489</v>
      </c>
      <c r="E853" s="13">
        <f>INDEX(C:C,MATCH(D853,C:C,0)+MATCH(1,INDEX(A:A,MATCH(D853+1,C:C,0)):INDEX(A:A,MATCH(D853+1,C:C,0)+10),0))</f>
        <v>43490</v>
      </c>
      <c r="F853" s="13">
        <f>INDEX(C:C,MATCH(E853,C:C,0)+MATCH(1,INDEX(A:A,MATCH(E853+1,C:C,0)):INDEX(A:A,MATCH(E853+1,C:C,0)+10),0))</f>
        <v>43493</v>
      </c>
      <c r="G853" s="13">
        <f>INDEX(C:C,MATCH(F853,C:C,0)+MATCH(1,INDEX(A:A,MATCH(F853+1,C:C,0)):INDEX(A:A,MATCH(F853+1,C:C,0)+10),0))</f>
        <v>43494</v>
      </c>
    </row>
    <row r="854" spans="1:7" x14ac:dyDescent="0.25">
      <c r="A854">
        <v>1</v>
      </c>
      <c r="B854">
        <v>20190125</v>
      </c>
      <c r="C854" s="130">
        <v>43490</v>
      </c>
      <c r="D854" s="13">
        <f>INDEX(C:C,ROW(A853)+MATCH(1,INDEX(A:A,ROW(A854)):INDEX(A:A,ROW(A854)+10),0))</f>
        <v>43490</v>
      </c>
      <c r="E854" s="13">
        <f>INDEX(C:C,MATCH(D854,C:C,0)+MATCH(1,INDEX(A:A,MATCH(D854+1,C:C,0)):INDEX(A:A,MATCH(D854+1,C:C,0)+10),0))</f>
        <v>43493</v>
      </c>
      <c r="F854" s="13">
        <f>INDEX(C:C,MATCH(E854,C:C,0)+MATCH(1,INDEX(A:A,MATCH(E854+1,C:C,0)):INDEX(A:A,MATCH(E854+1,C:C,0)+10),0))</f>
        <v>43494</v>
      </c>
      <c r="G854" s="13">
        <f>INDEX(C:C,MATCH(F854,C:C,0)+MATCH(1,INDEX(A:A,MATCH(F854+1,C:C,0)):INDEX(A:A,MATCH(F854+1,C:C,0)+10),0))</f>
        <v>43495</v>
      </c>
    </row>
    <row r="855" spans="1:7" x14ac:dyDescent="0.25">
      <c r="A855">
        <v>0</v>
      </c>
      <c r="B855">
        <v>20190126</v>
      </c>
      <c r="C855" s="130">
        <v>43491</v>
      </c>
      <c r="D855" s="13">
        <f>INDEX(C:C,ROW(A854)+MATCH(1,INDEX(A:A,ROW(A855)):INDEX(A:A,ROW(A855)+10),0))</f>
        <v>43493</v>
      </c>
      <c r="E855" s="13">
        <f>INDEX(C:C,MATCH(D855,C:C,0)+MATCH(1,INDEX(A:A,MATCH(D855+1,C:C,0)):INDEX(A:A,MATCH(D855+1,C:C,0)+10),0))</f>
        <v>43494</v>
      </c>
      <c r="F855" s="13">
        <f>INDEX(C:C,MATCH(E855,C:C,0)+MATCH(1,INDEX(A:A,MATCH(E855+1,C:C,0)):INDEX(A:A,MATCH(E855+1,C:C,0)+10),0))</f>
        <v>43495</v>
      </c>
      <c r="G855" s="13">
        <f>INDEX(C:C,MATCH(F855,C:C,0)+MATCH(1,INDEX(A:A,MATCH(F855+1,C:C,0)):INDEX(A:A,MATCH(F855+1,C:C,0)+10),0))</f>
        <v>43496</v>
      </c>
    </row>
    <row r="856" spans="1:7" x14ac:dyDescent="0.25">
      <c r="A856">
        <v>0</v>
      </c>
      <c r="B856">
        <v>20190127</v>
      </c>
      <c r="C856" s="130">
        <v>43492</v>
      </c>
      <c r="D856" s="13">
        <f>INDEX(C:C,ROW(A855)+MATCH(1,INDEX(A:A,ROW(A856)):INDEX(A:A,ROW(A856)+10),0))</f>
        <v>43493</v>
      </c>
      <c r="E856" s="13">
        <f>INDEX(C:C,MATCH(D856,C:C,0)+MATCH(1,INDEX(A:A,MATCH(D856+1,C:C,0)):INDEX(A:A,MATCH(D856+1,C:C,0)+10),0))</f>
        <v>43494</v>
      </c>
      <c r="F856" s="13">
        <f>INDEX(C:C,MATCH(E856,C:C,0)+MATCH(1,INDEX(A:A,MATCH(E856+1,C:C,0)):INDEX(A:A,MATCH(E856+1,C:C,0)+10),0))</f>
        <v>43495</v>
      </c>
      <c r="G856" s="13">
        <f>INDEX(C:C,MATCH(F856,C:C,0)+MATCH(1,INDEX(A:A,MATCH(F856+1,C:C,0)):INDEX(A:A,MATCH(F856+1,C:C,0)+10),0))</f>
        <v>43496</v>
      </c>
    </row>
    <row r="857" spans="1:7" x14ac:dyDescent="0.25">
      <c r="A857">
        <v>1</v>
      </c>
      <c r="B857">
        <v>20190128</v>
      </c>
      <c r="C857" s="130">
        <v>43493</v>
      </c>
      <c r="D857" s="13">
        <f>INDEX(C:C,ROW(A856)+MATCH(1,INDEX(A:A,ROW(A857)):INDEX(A:A,ROW(A857)+10),0))</f>
        <v>43493</v>
      </c>
      <c r="E857" s="13">
        <f>INDEX(C:C,MATCH(D857,C:C,0)+MATCH(1,INDEX(A:A,MATCH(D857+1,C:C,0)):INDEX(A:A,MATCH(D857+1,C:C,0)+10),0))</f>
        <v>43494</v>
      </c>
      <c r="F857" s="13">
        <f>INDEX(C:C,MATCH(E857,C:C,0)+MATCH(1,INDEX(A:A,MATCH(E857+1,C:C,0)):INDEX(A:A,MATCH(E857+1,C:C,0)+10),0))</f>
        <v>43495</v>
      </c>
      <c r="G857" s="13">
        <f>INDEX(C:C,MATCH(F857,C:C,0)+MATCH(1,INDEX(A:A,MATCH(F857+1,C:C,0)):INDEX(A:A,MATCH(F857+1,C:C,0)+10),0))</f>
        <v>43496</v>
      </c>
    </row>
    <row r="858" spans="1:7" x14ac:dyDescent="0.25">
      <c r="A858">
        <v>1</v>
      </c>
      <c r="B858">
        <v>20190129</v>
      </c>
      <c r="C858" s="130">
        <v>43494</v>
      </c>
      <c r="D858" s="13">
        <f>INDEX(C:C,ROW(A857)+MATCH(1,INDEX(A:A,ROW(A858)):INDEX(A:A,ROW(A858)+10),0))</f>
        <v>43494</v>
      </c>
      <c r="E858" s="13">
        <f>INDEX(C:C,MATCH(D858,C:C,0)+MATCH(1,INDEX(A:A,MATCH(D858+1,C:C,0)):INDEX(A:A,MATCH(D858+1,C:C,0)+10),0))</f>
        <v>43495</v>
      </c>
      <c r="F858" s="13">
        <f>INDEX(C:C,MATCH(E858,C:C,0)+MATCH(1,INDEX(A:A,MATCH(E858+1,C:C,0)):INDEX(A:A,MATCH(E858+1,C:C,0)+10),0))</f>
        <v>43496</v>
      </c>
      <c r="G858" s="13">
        <f>INDEX(C:C,MATCH(F858,C:C,0)+MATCH(1,INDEX(A:A,MATCH(F858+1,C:C,0)):INDEX(A:A,MATCH(F858+1,C:C,0)+10),0))</f>
        <v>43497</v>
      </c>
    </row>
    <row r="859" spans="1:7" x14ac:dyDescent="0.25">
      <c r="A859">
        <v>1</v>
      </c>
      <c r="B859">
        <v>20190130</v>
      </c>
      <c r="C859" s="130">
        <v>43495</v>
      </c>
      <c r="D859" s="13">
        <f>INDEX(C:C,ROW(A858)+MATCH(1,INDEX(A:A,ROW(A859)):INDEX(A:A,ROW(A859)+10),0))</f>
        <v>43495</v>
      </c>
      <c r="E859" s="13">
        <f>INDEX(C:C,MATCH(D859,C:C,0)+MATCH(1,INDEX(A:A,MATCH(D859+1,C:C,0)):INDEX(A:A,MATCH(D859+1,C:C,0)+10),0))</f>
        <v>43496</v>
      </c>
      <c r="F859" s="13">
        <f>INDEX(C:C,MATCH(E859,C:C,0)+MATCH(1,INDEX(A:A,MATCH(E859+1,C:C,0)):INDEX(A:A,MATCH(E859+1,C:C,0)+10),0))</f>
        <v>43497</v>
      </c>
      <c r="G859" s="13">
        <f>INDEX(C:C,MATCH(F859,C:C,0)+MATCH(1,INDEX(A:A,MATCH(F859+1,C:C,0)):INDEX(A:A,MATCH(F859+1,C:C,0)+10),0))</f>
        <v>43500</v>
      </c>
    </row>
    <row r="860" spans="1:7" x14ac:dyDescent="0.25">
      <c r="A860">
        <v>1</v>
      </c>
      <c r="B860">
        <v>20190131</v>
      </c>
      <c r="C860" s="130">
        <v>43496</v>
      </c>
      <c r="D860" s="13">
        <f>INDEX(C:C,ROW(A859)+MATCH(1,INDEX(A:A,ROW(A860)):INDEX(A:A,ROW(A860)+10),0))</f>
        <v>43496</v>
      </c>
      <c r="E860" s="13">
        <f>INDEX(C:C,MATCH(D860,C:C,0)+MATCH(1,INDEX(A:A,MATCH(D860+1,C:C,0)):INDEX(A:A,MATCH(D860+1,C:C,0)+10),0))</f>
        <v>43497</v>
      </c>
      <c r="F860" s="13">
        <f>INDEX(C:C,MATCH(E860,C:C,0)+MATCH(1,INDEX(A:A,MATCH(E860+1,C:C,0)):INDEX(A:A,MATCH(E860+1,C:C,0)+10),0))</f>
        <v>43500</v>
      </c>
      <c r="G860" s="13">
        <f>INDEX(C:C,MATCH(F860,C:C,0)+MATCH(1,INDEX(A:A,MATCH(F860+1,C:C,0)):INDEX(A:A,MATCH(F860+1,C:C,0)+10),0))</f>
        <v>43501</v>
      </c>
    </row>
    <row r="861" spans="1:7" x14ac:dyDescent="0.25">
      <c r="A861">
        <v>1</v>
      </c>
      <c r="B861">
        <v>20190201</v>
      </c>
      <c r="C861" s="130">
        <v>43497</v>
      </c>
      <c r="D861" s="13">
        <f>INDEX(C:C,ROW(A860)+MATCH(1,INDEX(A:A,ROW(A861)):INDEX(A:A,ROW(A861)+10),0))</f>
        <v>43497</v>
      </c>
      <c r="E861" s="13">
        <f>INDEX(C:C,MATCH(D861,C:C,0)+MATCH(1,INDEX(A:A,MATCH(D861+1,C:C,0)):INDEX(A:A,MATCH(D861+1,C:C,0)+10),0))</f>
        <v>43500</v>
      </c>
      <c r="F861" s="13">
        <f>INDEX(C:C,MATCH(E861,C:C,0)+MATCH(1,INDEX(A:A,MATCH(E861+1,C:C,0)):INDEX(A:A,MATCH(E861+1,C:C,0)+10),0))</f>
        <v>43501</v>
      </c>
      <c r="G861" s="13">
        <f>INDEX(C:C,MATCH(F861,C:C,0)+MATCH(1,INDEX(A:A,MATCH(F861+1,C:C,0)):INDEX(A:A,MATCH(F861+1,C:C,0)+10),0))</f>
        <v>43502</v>
      </c>
    </row>
    <row r="862" spans="1:7" x14ac:dyDescent="0.25">
      <c r="A862">
        <v>0</v>
      </c>
      <c r="B862">
        <v>20190202</v>
      </c>
      <c r="C862" s="130">
        <v>43498</v>
      </c>
      <c r="D862" s="13">
        <f>INDEX(C:C,ROW(A861)+MATCH(1,INDEX(A:A,ROW(A862)):INDEX(A:A,ROW(A862)+10),0))</f>
        <v>43500</v>
      </c>
      <c r="E862" s="13">
        <f>INDEX(C:C,MATCH(D862,C:C,0)+MATCH(1,INDEX(A:A,MATCH(D862+1,C:C,0)):INDEX(A:A,MATCH(D862+1,C:C,0)+10),0))</f>
        <v>43501</v>
      </c>
      <c r="F862" s="13">
        <f>INDEX(C:C,MATCH(E862,C:C,0)+MATCH(1,INDEX(A:A,MATCH(E862+1,C:C,0)):INDEX(A:A,MATCH(E862+1,C:C,0)+10),0))</f>
        <v>43502</v>
      </c>
      <c r="G862" s="13">
        <f>INDEX(C:C,MATCH(F862,C:C,0)+MATCH(1,INDEX(A:A,MATCH(F862+1,C:C,0)):INDEX(A:A,MATCH(F862+1,C:C,0)+10),0))</f>
        <v>43503</v>
      </c>
    </row>
    <row r="863" spans="1:7" x14ac:dyDescent="0.25">
      <c r="A863">
        <v>0</v>
      </c>
      <c r="B863">
        <v>20190203</v>
      </c>
      <c r="C863" s="130">
        <v>43499</v>
      </c>
      <c r="D863" s="13">
        <f>INDEX(C:C,ROW(A862)+MATCH(1,INDEX(A:A,ROW(A863)):INDEX(A:A,ROW(A863)+10),0))</f>
        <v>43500</v>
      </c>
      <c r="E863" s="13">
        <f>INDEX(C:C,MATCH(D863,C:C,0)+MATCH(1,INDEX(A:A,MATCH(D863+1,C:C,0)):INDEX(A:A,MATCH(D863+1,C:C,0)+10),0))</f>
        <v>43501</v>
      </c>
      <c r="F863" s="13">
        <f>INDEX(C:C,MATCH(E863,C:C,0)+MATCH(1,INDEX(A:A,MATCH(E863+1,C:C,0)):INDEX(A:A,MATCH(E863+1,C:C,0)+10),0))</f>
        <v>43502</v>
      </c>
      <c r="G863" s="13">
        <f>INDEX(C:C,MATCH(F863,C:C,0)+MATCH(1,INDEX(A:A,MATCH(F863+1,C:C,0)):INDEX(A:A,MATCH(F863+1,C:C,0)+10),0))</f>
        <v>43503</v>
      </c>
    </row>
    <row r="864" spans="1:7" x14ac:dyDescent="0.25">
      <c r="A864">
        <v>1</v>
      </c>
      <c r="B864">
        <v>20190204</v>
      </c>
      <c r="C864" s="130">
        <v>43500</v>
      </c>
      <c r="D864" s="13">
        <f>INDEX(C:C,ROW(A863)+MATCH(1,INDEX(A:A,ROW(A864)):INDEX(A:A,ROW(A864)+10),0))</f>
        <v>43500</v>
      </c>
      <c r="E864" s="13">
        <f>INDEX(C:C,MATCH(D864,C:C,0)+MATCH(1,INDEX(A:A,MATCH(D864+1,C:C,0)):INDEX(A:A,MATCH(D864+1,C:C,0)+10),0))</f>
        <v>43501</v>
      </c>
      <c r="F864" s="13">
        <f>INDEX(C:C,MATCH(E864,C:C,0)+MATCH(1,INDEX(A:A,MATCH(E864+1,C:C,0)):INDEX(A:A,MATCH(E864+1,C:C,0)+10),0))</f>
        <v>43502</v>
      </c>
      <c r="G864" s="13">
        <f>INDEX(C:C,MATCH(F864,C:C,0)+MATCH(1,INDEX(A:A,MATCH(F864+1,C:C,0)):INDEX(A:A,MATCH(F864+1,C:C,0)+10),0))</f>
        <v>43503</v>
      </c>
    </row>
    <row r="865" spans="1:7" x14ac:dyDescent="0.25">
      <c r="A865">
        <v>1</v>
      </c>
      <c r="B865">
        <v>20190205</v>
      </c>
      <c r="C865" s="130">
        <v>43501</v>
      </c>
      <c r="D865" s="13">
        <f>INDEX(C:C,ROW(A864)+MATCH(1,INDEX(A:A,ROW(A865)):INDEX(A:A,ROW(A865)+10),0))</f>
        <v>43501</v>
      </c>
      <c r="E865" s="13">
        <f>INDEX(C:C,MATCH(D865,C:C,0)+MATCH(1,INDEX(A:A,MATCH(D865+1,C:C,0)):INDEX(A:A,MATCH(D865+1,C:C,0)+10),0))</f>
        <v>43502</v>
      </c>
      <c r="F865" s="13">
        <f>INDEX(C:C,MATCH(E865,C:C,0)+MATCH(1,INDEX(A:A,MATCH(E865+1,C:C,0)):INDEX(A:A,MATCH(E865+1,C:C,0)+10),0))</f>
        <v>43503</v>
      </c>
      <c r="G865" s="13">
        <f>INDEX(C:C,MATCH(F865,C:C,0)+MATCH(1,INDEX(A:A,MATCH(F865+1,C:C,0)):INDEX(A:A,MATCH(F865+1,C:C,0)+10),0))</f>
        <v>43504</v>
      </c>
    </row>
    <row r="866" spans="1:7" x14ac:dyDescent="0.25">
      <c r="A866">
        <v>1</v>
      </c>
      <c r="B866">
        <v>20190206</v>
      </c>
      <c r="C866" s="130">
        <v>43502</v>
      </c>
      <c r="D866" s="13">
        <f>INDEX(C:C,ROW(A865)+MATCH(1,INDEX(A:A,ROW(A866)):INDEX(A:A,ROW(A866)+10),0))</f>
        <v>43502</v>
      </c>
      <c r="E866" s="13">
        <f>INDEX(C:C,MATCH(D866,C:C,0)+MATCH(1,INDEX(A:A,MATCH(D866+1,C:C,0)):INDEX(A:A,MATCH(D866+1,C:C,0)+10),0))</f>
        <v>43503</v>
      </c>
      <c r="F866" s="13">
        <f>INDEX(C:C,MATCH(E866,C:C,0)+MATCH(1,INDEX(A:A,MATCH(E866+1,C:C,0)):INDEX(A:A,MATCH(E866+1,C:C,0)+10),0))</f>
        <v>43504</v>
      </c>
      <c r="G866" s="13">
        <f>INDEX(C:C,MATCH(F866,C:C,0)+MATCH(1,INDEX(A:A,MATCH(F866+1,C:C,0)):INDEX(A:A,MATCH(F866+1,C:C,0)+10),0))</f>
        <v>43507</v>
      </c>
    </row>
    <row r="867" spans="1:7" x14ac:dyDescent="0.25">
      <c r="A867">
        <v>1</v>
      </c>
      <c r="B867">
        <v>20190207</v>
      </c>
      <c r="C867" s="130">
        <v>43503</v>
      </c>
      <c r="D867" s="13">
        <f>INDEX(C:C,ROW(A866)+MATCH(1,INDEX(A:A,ROW(A867)):INDEX(A:A,ROW(A867)+10),0))</f>
        <v>43503</v>
      </c>
      <c r="E867" s="13">
        <f>INDEX(C:C,MATCH(D867,C:C,0)+MATCH(1,INDEX(A:A,MATCH(D867+1,C:C,0)):INDEX(A:A,MATCH(D867+1,C:C,0)+10),0))</f>
        <v>43504</v>
      </c>
      <c r="F867" s="13">
        <f>INDEX(C:C,MATCH(E867,C:C,0)+MATCH(1,INDEX(A:A,MATCH(E867+1,C:C,0)):INDEX(A:A,MATCH(E867+1,C:C,0)+10),0))</f>
        <v>43507</v>
      </c>
      <c r="G867" s="13">
        <f>INDEX(C:C,MATCH(F867,C:C,0)+MATCH(1,INDEX(A:A,MATCH(F867+1,C:C,0)):INDEX(A:A,MATCH(F867+1,C:C,0)+10),0))</f>
        <v>43508</v>
      </c>
    </row>
    <row r="868" spans="1:7" x14ac:dyDescent="0.25">
      <c r="A868">
        <v>1</v>
      </c>
      <c r="B868">
        <v>20190208</v>
      </c>
      <c r="C868" s="130">
        <v>43504</v>
      </c>
      <c r="D868" s="13">
        <f>INDEX(C:C,ROW(A867)+MATCH(1,INDEX(A:A,ROW(A868)):INDEX(A:A,ROW(A868)+10),0))</f>
        <v>43504</v>
      </c>
      <c r="E868" s="13">
        <f>INDEX(C:C,MATCH(D868,C:C,0)+MATCH(1,INDEX(A:A,MATCH(D868+1,C:C,0)):INDEX(A:A,MATCH(D868+1,C:C,0)+10),0))</f>
        <v>43507</v>
      </c>
      <c r="F868" s="13">
        <f>INDEX(C:C,MATCH(E868,C:C,0)+MATCH(1,INDEX(A:A,MATCH(E868+1,C:C,0)):INDEX(A:A,MATCH(E868+1,C:C,0)+10),0))</f>
        <v>43508</v>
      </c>
      <c r="G868" s="13">
        <f>INDEX(C:C,MATCH(F868,C:C,0)+MATCH(1,INDEX(A:A,MATCH(F868+1,C:C,0)):INDEX(A:A,MATCH(F868+1,C:C,0)+10),0))</f>
        <v>43509</v>
      </c>
    </row>
    <row r="869" spans="1:7" x14ac:dyDescent="0.25">
      <c r="A869">
        <v>0</v>
      </c>
      <c r="B869">
        <v>20190209</v>
      </c>
      <c r="C869" s="130">
        <v>43505</v>
      </c>
      <c r="D869" s="13">
        <f>INDEX(C:C,ROW(A868)+MATCH(1,INDEX(A:A,ROW(A869)):INDEX(A:A,ROW(A869)+10),0))</f>
        <v>43507</v>
      </c>
      <c r="E869" s="13">
        <f>INDEX(C:C,MATCH(D869,C:C,0)+MATCH(1,INDEX(A:A,MATCH(D869+1,C:C,0)):INDEX(A:A,MATCH(D869+1,C:C,0)+10),0))</f>
        <v>43508</v>
      </c>
      <c r="F869" s="13">
        <f>INDEX(C:C,MATCH(E869,C:C,0)+MATCH(1,INDEX(A:A,MATCH(E869+1,C:C,0)):INDEX(A:A,MATCH(E869+1,C:C,0)+10),0))</f>
        <v>43509</v>
      </c>
      <c r="G869" s="13">
        <f>INDEX(C:C,MATCH(F869,C:C,0)+MATCH(1,INDEX(A:A,MATCH(F869+1,C:C,0)):INDEX(A:A,MATCH(F869+1,C:C,0)+10),0))</f>
        <v>43510</v>
      </c>
    </row>
    <row r="870" spans="1:7" x14ac:dyDescent="0.25">
      <c r="A870">
        <v>0</v>
      </c>
      <c r="B870">
        <v>20190210</v>
      </c>
      <c r="C870" s="130">
        <v>43506</v>
      </c>
      <c r="D870" s="13">
        <f>INDEX(C:C,ROW(A869)+MATCH(1,INDEX(A:A,ROW(A870)):INDEX(A:A,ROW(A870)+10),0))</f>
        <v>43507</v>
      </c>
      <c r="E870" s="13">
        <f>INDEX(C:C,MATCH(D870,C:C,0)+MATCH(1,INDEX(A:A,MATCH(D870+1,C:C,0)):INDEX(A:A,MATCH(D870+1,C:C,0)+10),0))</f>
        <v>43508</v>
      </c>
      <c r="F870" s="13">
        <f>INDEX(C:C,MATCH(E870,C:C,0)+MATCH(1,INDEX(A:A,MATCH(E870+1,C:C,0)):INDEX(A:A,MATCH(E870+1,C:C,0)+10),0))</f>
        <v>43509</v>
      </c>
      <c r="G870" s="13">
        <f>INDEX(C:C,MATCH(F870,C:C,0)+MATCH(1,INDEX(A:A,MATCH(F870+1,C:C,0)):INDEX(A:A,MATCH(F870+1,C:C,0)+10),0))</f>
        <v>43510</v>
      </c>
    </row>
    <row r="871" spans="1:7" x14ac:dyDescent="0.25">
      <c r="A871">
        <v>1</v>
      </c>
      <c r="B871">
        <v>20190211</v>
      </c>
      <c r="C871" s="130">
        <v>43507</v>
      </c>
      <c r="D871" s="13">
        <f>INDEX(C:C,ROW(A870)+MATCH(1,INDEX(A:A,ROW(A871)):INDEX(A:A,ROW(A871)+10),0))</f>
        <v>43507</v>
      </c>
      <c r="E871" s="13">
        <f>INDEX(C:C,MATCH(D871,C:C,0)+MATCH(1,INDEX(A:A,MATCH(D871+1,C:C,0)):INDEX(A:A,MATCH(D871+1,C:C,0)+10),0))</f>
        <v>43508</v>
      </c>
      <c r="F871" s="13">
        <f>INDEX(C:C,MATCH(E871,C:C,0)+MATCH(1,INDEX(A:A,MATCH(E871+1,C:C,0)):INDEX(A:A,MATCH(E871+1,C:C,0)+10),0))</f>
        <v>43509</v>
      </c>
      <c r="G871" s="13">
        <f>INDEX(C:C,MATCH(F871,C:C,0)+MATCH(1,INDEX(A:A,MATCH(F871+1,C:C,0)):INDEX(A:A,MATCH(F871+1,C:C,0)+10),0))</f>
        <v>43510</v>
      </c>
    </row>
    <row r="872" spans="1:7" x14ac:dyDescent="0.25">
      <c r="A872">
        <v>1</v>
      </c>
      <c r="B872">
        <v>20190212</v>
      </c>
      <c r="C872" s="130">
        <v>43508</v>
      </c>
      <c r="D872" s="13">
        <f>INDEX(C:C,ROW(A871)+MATCH(1,INDEX(A:A,ROW(A872)):INDEX(A:A,ROW(A872)+10),0))</f>
        <v>43508</v>
      </c>
      <c r="E872" s="13">
        <f>INDEX(C:C,MATCH(D872,C:C,0)+MATCH(1,INDEX(A:A,MATCH(D872+1,C:C,0)):INDEX(A:A,MATCH(D872+1,C:C,0)+10),0))</f>
        <v>43509</v>
      </c>
      <c r="F872" s="13">
        <f>INDEX(C:C,MATCH(E872,C:C,0)+MATCH(1,INDEX(A:A,MATCH(E872+1,C:C,0)):INDEX(A:A,MATCH(E872+1,C:C,0)+10),0))</f>
        <v>43510</v>
      </c>
      <c r="G872" s="13">
        <f>INDEX(C:C,MATCH(F872,C:C,0)+MATCH(1,INDEX(A:A,MATCH(F872+1,C:C,0)):INDEX(A:A,MATCH(F872+1,C:C,0)+10),0))</f>
        <v>43511</v>
      </c>
    </row>
    <row r="873" spans="1:7" x14ac:dyDescent="0.25">
      <c r="A873">
        <v>1</v>
      </c>
      <c r="B873">
        <v>20190213</v>
      </c>
      <c r="C873" s="130">
        <v>43509</v>
      </c>
      <c r="D873" s="13">
        <f>INDEX(C:C,ROW(A872)+MATCH(1,INDEX(A:A,ROW(A873)):INDEX(A:A,ROW(A873)+10),0))</f>
        <v>43509</v>
      </c>
      <c r="E873" s="13">
        <f>INDEX(C:C,MATCH(D873,C:C,0)+MATCH(1,INDEX(A:A,MATCH(D873+1,C:C,0)):INDEX(A:A,MATCH(D873+1,C:C,0)+10),0))</f>
        <v>43510</v>
      </c>
      <c r="F873" s="13">
        <f>INDEX(C:C,MATCH(E873,C:C,0)+MATCH(1,INDEX(A:A,MATCH(E873+1,C:C,0)):INDEX(A:A,MATCH(E873+1,C:C,0)+10),0))</f>
        <v>43511</v>
      </c>
      <c r="G873" s="13">
        <f>INDEX(C:C,MATCH(F873,C:C,0)+MATCH(1,INDEX(A:A,MATCH(F873+1,C:C,0)):INDEX(A:A,MATCH(F873+1,C:C,0)+10),0))</f>
        <v>43514</v>
      </c>
    </row>
    <row r="874" spans="1:7" x14ac:dyDescent="0.25">
      <c r="A874">
        <v>1</v>
      </c>
      <c r="B874">
        <v>20190214</v>
      </c>
      <c r="C874" s="130">
        <v>43510</v>
      </c>
      <c r="D874" s="13">
        <f>INDEX(C:C,ROW(A873)+MATCH(1,INDEX(A:A,ROW(A874)):INDEX(A:A,ROW(A874)+10),0))</f>
        <v>43510</v>
      </c>
      <c r="E874" s="13">
        <f>INDEX(C:C,MATCH(D874,C:C,0)+MATCH(1,INDEX(A:A,MATCH(D874+1,C:C,0)):INDEX(A:A,MATCH(D874+1,C:C,0)+10),0))</f>
        <v>43511</v>
      </c>
      <c r="F874" s="13">
        <f>INDEX(C:C,MATCH(E874,C:C,0)+MATCH(1,INDEX(A:A,MATCH(E874+1,C:C,0)):INDEX(A:A,MATCH(E874+1,C:C,0)+10),0))</f>
        <v>43514</v>
      </c>
      <c r="G874" s="13">
        <f>INDEX(C:C,MATCH(F874,C:C,0)+MATCH(1,INDEX(A:A,MATCH(F874+1,C:C,0)):INDEX(A:A,MATCH(F874+1,C:C,0)+10),0))</f>
        <v>43515</v>
      </c>
    </row>
    <row r="875" spans="1:7" x14ac:dyDescent="0.25">
      <c r="A875">
        <v>1</v>
      </c>
      <c r="B875">
        <v>20190215</v>
      </c>
      <c r="C875" s="130">
        <v>43511</v>
      </c>
      <c r="D875" s="13">
        <f>INDEX(C:C,ROW(A874)+MATCH(1,INDEX(A:A,ROW(A875)):INDEX(A:A,ROW(A875)+10),0))</f>
        <v>43511</v>
      </c>
      <c r="E875" s="13">
        <f>INDEX(C:C,MATCH(D875,C:C,0)+MATCH(1,INDEX(A:A,MATCH(D875+1,C:C,0)):INDEX(A:A,MATCH(D875+1,C:C,0)+10),0))</f>
        <v>43514</v>
      </c>
      <c r="F875" s="13">
        <f>INDEX(C:C,MATCH(E875,C:C,0)+MATCH(1,INDEX(A:A,MATCH(E875+1,C:C,0)):INDEX(A:A,MATCH(E875+1,C:C,0)+10),0))</f>
        <v>43515</v>
      </c>
      <c r="G875" s="13">
        <f>INDEX(C:C,MATCH(F875,C:C,0)+MATCH(1,INDEX(A:A,MATCH(F875+1,C:C,0)):INDEX(A:A,MATCH(F875+1,C:C,0)+10),0))</f>
        <v>43516</v>
      </c>
    </row>
    <row r="876" spans="1:7" x14ac:dyDescent="0.25">
      <c r="A876">
        <v>0</v>
      </c>
      <c r="B876">
        <v>20190216</v>
      </c>
      <c r="C876" s="130">
        <v>43512</v>
      </c>
      <c r="D876" s="13">
        <f>INDEX(C:C,ROW(A875)+MATCH(1,INDEX(A:A,ROW(A876)):INDEX(A:A,ROW(A876)+10),0))</f>
        <v>43514</v>
      </c>
      <c r="E876" s="13">
        <f>INDEX(C:C,MATCH(D876,C:C,0)+MATCH(1,INDEX(A:A,MATCH(D876+1,C:C,0)):INDEX(A:A,MATCH(D876+1,C:C,0)+10),0))</f>
        <v>43515</v>
      </c>
      <c r="F876" s="13">
        <f>INDEX(C:C,MATCH(E876,C:C,0)+MATCH(1,INDEX(A:A,MATCH(E876+1,C:C,0)):INDEX(A:A,MATCH(E876+1,C:C,0)+10),0))</f>
        <v>43516</v>
      </c>
      <c r="G876" s="13">
        <f>INDEX(C:C,MATCH(F876,C:C,0)+MATCH(1,INDEX(A:A,MATCH(F876+1,C:C,0)):INDEX(A:A,MATCH(F876+1,C:C,0)+10),0))</f>
        <v>43517</v>
      </c>
    </row>
    <row r="877" spans="1:7" x14ac:dyDescent="0.25">
      <c r="A877">
        <v>0</v>
      </c>
      <c r="B877">
        <v>20190217</v>
      </c>
      <c r="C877" s="130">
        <v>43513</v>
      </c>
      <c r="D877" s="13">
        <f>INDEX(C:C,ROW(A876)+MATCH(1,INDEX(A:A,ROW(A877)):INDEX(A:A,ROW(A877)+10),0))</f>
        <v>43514</v>
      </c>
      <c r="E877" s="13">
        <f>INDEX(C:C,MATCH(D877,C:C,0)+MATCH(1,INDEX(A:A,MATCH(D877+1,C:C,0)):INDEX(A:A,MATCH(D877+1,C:C,0)+10),0))</f>
        <v>43515</v>
      </c>
      <c r="F877" s="13">
        <f>INDEX(C:C,MATCH(E877,C:C,0)+MATCH(1,INDEX(A:A,MATCH(E877+1,C:C,0)):INDEX(A:A,MATCH(E877+1,C:C,0)+10),0))</f>
        <v>43516</v>
      </c>
      <c r="G877" s="13">
        <f>INDEX(C:C,MATCH(F877,C:C,0)+MATCH(1,INDEX(A:A,MATCH(F877+1,C:C,0)):INDEX(A:A,MATCH(F877+1,C:C,0)+10),0))</f>
        <v>43517</v>
      </c>
    </row>
    <row r="878" spans="1:7" x14ac:dyDescent="0.25">
      <c r="A878">
        <v>1</v>
      </c>
      <c r="B878">
        <v>20190218</v>
      </c>
      <c r="C878" s="130">
        <v>43514</v>
      </c>
      <c r="D878" s="13">
        <f>INDEX(C:C,ROW(A877)+MATCH(1,INDEX(A:A,ROW(A878)):INDEX(A:A,ROW(A878)+10),0))</f>
        <v>43514</v>
      </c>
      <c r="E878" s="13">
        <f>INDEX(C:C,MATCH(D878,C:C,0)+MATCH(1,INDEX(A:A,MATCH(D878+1,C:C,0)):INDEX(A:A,MATCH(D878+1,C:C,0)+10),0))</f>
        <v>43515</v>
      </c>
      <c r="F878" s="13">
        <f>INDEX(C:C,MATCH(E878,C:C,0)+MATCH(1,INDEX(A:A,MATCH(E878+1,C:C,0)):INDEX(A:A,MATCH(E878+1,C:C,0)+10),0))</f>
        <v>43516</v>
      </c>
      <c r="G878" s="13">
        <f>INDEX(C:C,MATCH(F878,C:C,0)+MATCH(1,INDEX(A:A,MATCH(F878+1,C:C,0)):INDEX(A:A,MATCH(F878+1,C:C,0)+10),0))</f>
        <v>43517</v>
      </c>
    </row>
    <row r="879" spans="1:7" x14ac:dyDescent="0.25">
      <c r="A879">
        <v>1</v>
      </c>
      <c r="B879">
        <v>20190219</v>
      </c>
      <c r="C879" s="130">
        <v>43515</v>
      </c>
      <c r="D879" s="13">
        <f>INDEX(C:C,ROW(A878)+MATCH(1,INDEX(A:A,ROW(A879)):INDEX(A:A,ROW(A879)+10),0))</f>
        <v>43515</v>
      </c>
      <c r="E879" s="13">
        <f>INDEX(C:C,MATCH(D879,C:C,0)+MATCH(1,INDEX(A:A,MATCH(D879+1,C:C,0)):INDEX(A:A,MATCH(D879+1,C:C,0)+10),0))</f>
        <v>43516</v>
      </c>
      <c r="F879" s="13">
        <f>INDEX(C:C,MATCH(E879,C:C,0)+MATCH(1,INDEX(A:A,MATCH(E879+1,C:C,0)):INDEX(A:A,MATCH(E879+1,C:C,0)+10),0))</f>
        <v>43517</v>
      </c>
      <c r="G879" s="13">
        <f>INDEX(C:C,MATCH(F879,C:C,0)+MATCH(1,INDEX(A:A,MATCH(F879+1,C:C,0)):INDEX(A:A,MATCH(F879+1,C:C,0)+10),0))</f>
        <v>43518</v>
      </c>
    </row>
    <row r="880" spans="1:7" x14ac:dyDescent="0.25">
      <c r="A880">
        <v>1</v>
      </c>
      <c r="B880">
        <v>20190220</v>
      </c>
      <c r="C880" s="130">
        <v>43516</v>
      </c>
      <c r="D880" s="13">
        <f>INDEX(C:C,ROW(A879)+MATCH(1,INDEX(A:A,ROW(A880)):INDEX(A:A,ROW(A880)+10),0))</f>
        <v>43516</v>
      </c>
      <c r="E880" s="13">
        <f>INDEX(C:C,MATCH(D880,C:C,0)+MATCH(1,INDEX(A:A,MATCH(D880+1,C:C,0)):INDEX(A:A,MATCH(D880+1,C:C,0)+10),0))</f>
        <v>43517</v>
      </c>
      <c r="F880" s="13">
        <f>INDEX(C:C,MATCH(E880,C:C,0)+MATCH(1,INDEX(A:A,MATCH(E880+1,C:C,0)):INDEX(A:A,MATCH(E880+1,C:C,0)+10),0))</f>
        <v>43518</v>
      </c>
      <c r="G880" s="13">
        <f>INDEX(C:C,MATCH(F880,C:C,0)+MATCH(1,INDEX(A:A,MATCH(F880+1,C:C,0)):INDEX(A:A,MATCH(F880+1,C:C,0)+10),0))</f>
        <v>43521</v>
      </c>
    </row>
    <row r="881" spans="1:7" x14ac:dyDescent="0.25">
      <c r="A881">
        <v>1</v>
      </c>
      <c r="B881">
        <v>20190221</v>
      </c>
      <c r="C881" s="130">
        <v>43517</v>
      </c>
      <c r="D881" s="13">
        <f>INDEX(C:C,ROW(A880)+MATCH(1,INDEX(A:A,ROW(A881)):INDEX(A:A,ROW(A881)+10),0))</f>
        <v>43517</v>
      </c>
      <c r="E881" s="13">
        <f>INDEX(C:C,MATCH(D881,C:C,0)+MATCH(1,INDEX(A:A,MATCH(D881+1,C:C,0)):INDEX(A:A,MATCH(D881+1,C:C,0)+10),0))</f>
        <v>43518</v>
      </c>
      <c r="F881" s="13">
        <f>INDEX(C:C,MATCH(E881,C:C,0)+MATCH(1,INDEX(A:A,MATCH(E881+1,C:C,0)):INDEX(A:A,MATCH(E881+1,C:C,0)+10),0))</f>
        <v>43521</v>
      </c>
      <c r="G881" s="13">
        <f>INDEX(C:C,MATCH(F881,C:C,0)+MATCH(1,INDEX(A:A,MATCH(F881+1,C:C,0)):INDEX(A:A,MATCH(F881+1,C:C,0)+10),0))</f>
        <v>43522</v>
      </c>
    </row>
    <row r="882" spans="1:7" x14ac:dyDescent="0.25">
      <c r="A882">
        <v>1</v>
      </c>
      <c r="B882">
        <v>20190222</v>
      </c>
      <c r="C882" s="130">
        <v>43518</v>
      </c>
      <c r="D882" s="13">
        <f>INDEX(C:C,ROW(A881)+MATCH(1,INDEX(A:A,ROW(A882)):INDEX(A:A,ROW(A882)+10),0))</f>
        <v>43518</v>
      </c>
      <c r="E882" s="13">
        <f>INDEX(C:C,MATCH(D882,C:C,0)+MATCH(1,INDEX(A:A,MATCH(D882+1,C:C,0)):INDEX(A:A,MATCH(D882+1,C:C,0)+10),0))</f>
        <v>43521</v>
      </c>
      <c r="F882" s="13">
        <f>INDEX(C:C,MATCH(E882,C:C,0)+MATCH(1,INDEX(A:A,MATCH(E882+1,C:C,0)):INDEX(A:A,MATCH(E882+1,C:C,0)+10),0))</f>
        <v>43522</v>
      </c>
      <c r="G882" s="13">
        <f>INDEX(C:C,MATCH(F882,C:C,0)+MATCH(1,INDEX(A:A,MATCH(F882+1,C:C,0)):INDEX(A:A,MATCH(F882+1,C:C,0)+10),0))</f>
        <v>43523</v>
      </c>
    </row>
    <row r="883" spans="1:7" x14ac:dyDescent="0.25">
      <c r="A883">
        <v>0</v>
      </c>
      <c r="B883">
        <v>20190223</v>
      </c>
      <c r="C883" s="130">
        <v>43519</v>
      </c>
      <c r="D883" s="13">
        <f>INDEX(C:C,ROW(A882)+MATCH(1,INDEX(A:A,ROW(A883)):INDEX(A:A,ROW(A883)+10),0))</f>
        <v>43521</v>
      </c>
      <c r="E883" s="13">
        <f>INDEX(C:C,MATCH(D883,C:C,0)+MATCH(1,INDEX(A:A,MATCH(D883+1,C:C,0)):INDEX(A:A,MATCH(D883+1,C:C,0)+10),0))</f>
        <v>43522</v>
      </c>
      <c r="F883" s="13">
        <f>INDEX(C:C,MATCH(E883,C:C,0)+MATCH(1,INDEX(A:A,MATCH(E883+1,C:C,0)):INDEX(A:A,MATCH(E883+1,C:C,0)+10),0))</f>
        <v>43523</v>
      </c>
      <c r="G883" s="13">
        <f>INDEX(C:C,MATCH(F883,C:C,0)+MATCH(1,INDEX(A:A,MATCH(F883+1,C:C,0)):INDEX(A:A,MATCH(F883+1,C:C,0)+10),0))</f>
        <v>43524</v>
      </c>
    </row>
    <row r="884" spans="1:7" x14ac:dyDescent="0.25">
      <c r="A884">
        <v>0</v>
      </c>
      <c r="B884">
        <v>20190224</v>
      </c>
      <c r="C884" s="130">
        <v>43520</v>
      </c>
      <c r="D884" s="13">
        <f>INDEX(C:C,ROW(A883)+MATCH(1,INDEX(A:A,ROW(A884)):INDEX(A:A,ROW(A884)+10),0))</f>
        <v>43521</v>
      </c>
      <c r="E884" s="13">
        <f>INDEX(C:C,MATCH(D884,C:C,0)+MATCH(1,INDEX(A:A,MATCH(D884+1,C:C,0)):INDEX(A:A,MATCH(D884+1,C:C,0)+10),0))</f>
        <v>43522</v>
      </c>
      <c r="F884" s="13">
        <f>INDEX(C:C,MATCH(E884,C:C,0)+MATCH(1,INDEX(A:A,MATCH(E884+1,C:C,0)):INDEX(A:A,MATCH(E884+1,C:C,0)+10),0))</f>
        <v>43523</v>
      </c>
      <c r="G884" s="13">
        <f>INDEX(C:C,MATCH(F884,C:C,0)+MATCH(1,INDEX(A:A,MATCH(F884+1,C:C,0)):INDEX(A:A,MATCH(F884+1,C:C,0)+10),0))</f>
        <v>43524</v>
      </c>
    </row>
    <row r="885" spans="1:7" x14ac:dyDescent="0.25">
      <c r="A885">
        <v>1</v>
      </c>
      <c r="B885">
        <v>20190225</v>
      </c>
      <c r="C885" s="130">
        <v>43521</v>
      </c>
      <c r="D885" s="13">
        <f>INDEX(C:C,ROW(A884)+MATCH(1,INDEX(A:A,ROW(A885)):INDEX(A:A,ROW(A885)+10),0))</f>
        <v>43521</v>
      </c>
      <c r="E885" s="13">
        <f>INDEX(C:C,MATCH(D885,C:C,0)+MATCH(1,INDEX(A:A,MATCH(D885+1,C:C,0)):INDEX(A:A,MATCH(D885+1,C:C,0)+10),0))</f>
        <v>43522</v>
      </c>
      <c r="F885" s="13">
        <f>INDEX(C:C,MATCH(E885,C:C,0)+MATCH(1,INDEX(A:A,MATCH(E885+1,C:C,0)):INDEX(A:A,MATCH(E885+1,C:C,0)+10),0))</f>
        <v>43523</v>
      </c>
      <c r="G885" s="13">
        <f>INDEX(C:C,MATCH(F885,C:C,0)+MATCH(1,INDEX(A:A,MATCH(F885+1,C:C,0)):INDEX(A:A,MATCH(F885+1,C:C,0)+10),0))</f>
        <v>43524</v>
      </c>
    </row>
    <row r="886" spans="1:7" x14ac:dyDescent="0.25">
      <c r="A886">
        <v>1</v>
      </c>
      <c r="B886">
        <v>20190226</v>
      </c>
      <c r="C886" s="130">
        <v>43522</v>
      </c>
      <c r="D886" s="13">
        <f>INDEX(C:C,ROW(A885)+MATCH(1,INDEX(A:A,ROW(A886)):INDEX(A:A,ROW(A886)+10),0))</f>
        <v>43522</v>
      </c>
      <c r="E886" s="13">
        <f>INDEX(C:C,MATCH(D886,C:C,0)+MATCH(1,INDEX(A:A,MATCH(D886+1,C:C,0)):INDEX(A:A,MATCH(D886+1,C:C,0)+10),0))</f>
        <v>43523</v>
      </c>
      <c r="F886" s="13">
        <f>INDEX(C:C,MATCH(E886,C:C,0)+MATCH(1,INDEX(A:A,MATCH(E886+1,C:C,0)):INDEX(A:A,MATCH(E886+1,C:C,0)+10),0))</f>
        <v>43524</v>
      </c>
      <c r="G886" s="13">
        <f>INDEX(C:C,MATCH(F886,C:C,0)+MATCH(1,INDEX(A:A,MATCH(F886+1,C:C,0)):INDEX(A:A,MATCH(F886+1,C:C,0)+10),0))</f>
        <v>43525</v>
      </c>
    </row>
    <row r="887" spans="1:7" x14ac:dyDescent="0.25">
      <c r="A887">
        <v>1</v>
      </c>
      <c r="B887">
        <v>20190227</v>
      </c>
      <c r="C887" s="130">
        <v>43523</v>
      </c>
      <c r="D887" s="13">
        <f>INDEX(C:C,ROW(A886)+MATCH(1,INDEX(A:A,ROW(A887)):INDEX(A:A,ROW(A887)+10),0))</f>
        <v>43523</v>
      </c>
      <c r="E887" s="13">
        <f>INDEX(C:C,MATCH(D887,C:C,0)+MATCH(1,INDEX(A:A,MATCH(D887+1,C:C,0)):INDEX(A:A,MATCH(D887+1,C:C,0)+10),0))</f>
        <v>43524</v>
      </c>
      <c r="F887" s="13">
        <f>INDEX(C:C,MATCH(E887,C:C,0)+MATCH(1,INDEX(A:A,MATCH(E887+1,C:C,0)):INDEX(A:A,MATCH(E887+1,C:C,0)+10),0))</f>
        <v>43525</v>
      </c>
      <c r="G887" s="13">
        <f>INDEX(C:C,MATCH(F887,C:C,0)+MATCH(1,INDEX(A:A,MATCH(F887+1,C:C,0)):INDEX(A:A,MATCH(F887+1,C:C,0)+10),0))</f>
        <v>43528</v>
      </c>
    </row>
    <row r="888" spans="1:7" x14ac:dyDescent="0.25">
      <c r="A888">
        <v>1</v>
      </c>
      <c r="B888">
        <v>20190228</v>
      </c>
      <c r="C888" s="130">
        <v>43524</v>
      </c>
      <c r="D888" s="13">
        <f>INDEX(C:C,ROW(A887)+MATCH(1,INDEX(A:A,ROW(A888)):INDEX(A:A,ROW(A888)+10),0))</f>
        <v>43524</v>
      </c>
      <c r="E888" s="13">
        <f>INDEX(C:C,MATCH(D888,C:C,0)+MATCH(1,INDEX(A:A,MATCH(D888+1,C:C,0)):INDEX(A:A,MATCH(D888+1,C:C,0)+10),0))</f>
        <v>43525</v>
      </c>
      <c r="F888" s="13">
        <f>INDEX(C:C,MATCH(E888,C:C,0)+MATCH(1,INDEX(A:A,MATCH(E888+1,C:C,0)):INDEX(A:A,MATCH(E888+1,C:C,0)+10),0))</f>
        <v>43528</v>
      </c>
      <c r="G888" s="13">
        <f>INDEX(C:C,MATCH(F888,C:C,0)+MATCH(1,INDEX(A:A,MATCH(F888+1,C:C,0)):INDEX(A:A,MATCH(F888+1,C:C,0)+10),0))</f>
        <v>43529</v>
      </c>
    </row>
    <row r="889" spans="1:7" x14ac:dyDescent="0.25">
      <c r="A889">
        <v>1</v>
      </c>
      <c r="B889">
        <v>20190301</v>
      </c>
      <c r="C889" s="130">
        <v>43525</v>
      </c>
      <c r="D889" s="13">
        <f>INDEX(C:C,ROW(A888)+MATCH(1,INDEX(A:A,ROW(A889)):INDEX(A:A,ROW(A889)+10),0))</f>
        <v>43525</v>
      </c>
      <c r="E889" s="13">
        <f>INDEX(C:C,MATCH(D889,C:C,0)+MATCH(1,INDEX(A:A,MATCH(D889+1,C:C,0)):INDEX(A:A,MATCH(D889+1,C:C,0)+10),0))</f>
        <v>43528</v>
      </c>
      <c r="F889" s="13">
        <f>INDEX(C:C,MATCH(E889,C:C,0)+MATCH(1,INDEX(A:A,MATCH(E889+1,C:C,0)):INDEX(A:A,MATCH(E889+1,C:C,0)+10),0))</f>
        <v>43529</v>
      </c>
      <c r="G889" s="13">
        <f>INDEX(C:C,MATCH(F889,C:C,0)+MATCH(1,INDEX(A:A,MATCH(F889+1,C:C,0)):INDEX(A:A,MATCH(F889+1,C:C,0)+10),0))</f>
        <v>43530</v>
      </c>
    </row>
    <row r="890" spans="1:7" x14ac:dyDescent="0.25">
      <c r="A890">
        <v>0</v>
      </c>
      <c r="B890">
        <v>20190302</v>
      </c>
      <c r="C890" s="130">
        <v>43526</v>
      </c>
      <c r="D890" s="13">
        <f>INDEX(C:C,ROW(A889)+MATCH(1,INDEX(A:A,ROW(A890)):INDEX(A:A,ROW(A890)+10),0))</f>
        <v>43528</v>
      </c>
      <c r="E890" s="13">
        <f>INDEX(C:C,MATCH(D890,C:C,0)+MATCH(1,INDEX(A:A,MATCH(D890+1,C:C,0)):INDEX(A:A,MATCH(D890+1,C:C,0)+10),0))</f>
        <v>43529</v>
      </c>
      <c r="F890" s="13">
        <f>INDEX(C:C,MATCH(E890,C:C,0)+MATCH(1,INDEX(A:A,MATCH(E890+1,C:C,0)):INDEX(A:A,MATCH(E890+1,C:C,0)+10),0))</f>
        <v>43530</v>
      </c>
      <c r="G890" s="13">
        <f>INDEX(C:C,MATCH(F890,C:C,0)+MATCH(1,INDEX(A:A,MATCH(F890+1,C:C,0)):INDEX(A:A,MATCH(F890+1,C:C,0)+10),0))</f>
        <v>43531</v>
      </c>
    </row>
    <row r="891" spans="1:7" x14ac:dyDescent="0.25">
      <c r="A891">
        <v>0</v>
      </c>
      <c r="B891">
        <v>20190303</v>
      </c>
      <c r="C891" s="130">
        <v>43527</v>
      </c>
      <c r="D891" s="13">
        <f>INDEX(C:C,ROW(A890)+MATCH(1,INDEX(A:A,ROW(A891)):INDEX(A:A,ROW(A891)+10),0))</f>
        <v>43528</v>
      </c>
      <c r="E891" s="13">
        <f>INDEX(C:C,MATCH(D891,C:C,0)+MATCH(1,INDEX(A:A,MATCH(D891+1,C:C,0)):INDEX(A:A,MATCH(D891+1,C:C,0)+10),0))</f>
        <v>43529</v>
      </c>
      <c r="F891" s="13">
        <f>INDEX(C:C,MATCH(E891,C:C,0)+MATCH(1,INDEX(A:A,MATCH(E891+1,C:C,0)):INDEX(A:A,MATCH(E891+1,C:C,0)+10),0))</f>
        <v>43530</v>
      </c>
      <c r="G891" s="13">
        <f>INDEX(C:C,MATCH(F891,C:C,0)+MATCH(1,INDEX(A:A,MATCH(F891+1,C:C,0)):INDEX(A:A,MATCH(F891+1,C:C,0)+10),0))</f>
        <v>43531</v>
      </c>
    </row>
    <row r="892" spans="1:7" x14ac:dyDescent="0.25">
      <c r="A892">
        <v>1</v>
      </c>
      <c r="B892">
        <v>20190304</v>
      </c>
      <c r="C892" s="130">
        <v>43528</v>
      </c>
      <c r="D892" s="13">
        <f>INDEX(C:C,ROW(A891)+MATCH(1,INDEX(A:A,ROW(A892)):INDEX(A:A,ROW(A892)+10),0))</f>
        <v>43528</v>
      </c>
      <c r="E892" s="13">
        <f>INDEX(C:C,MATCH(D892,C:C,0)+MATCH(1,INDEX(A:A,MATCH(D892+1,C:C,0)):INDEX(A:A,MATCH(D892+1,C:C,0)+10),0))</f>
        <v>43529</v>
      </c>
      <c r="F892" s="13">
        <f>INDEX(C:C,MATCH(E892,C:C,0)+MATCH(1,INDEX(A:A,MATCH(E892+1,C:C,0)):INDEX(A:A,MATCH(E892+1,C:C,0)+10),0))</f>
        <v>43530</v>
      </c>
      <c r="G892" s="13">
        <f>INDEX(C:C,MATCH(F892,C:C,0)+MATCH(1,INDEX(A:A,MATCH(F892+1,C:C,0)):INDEX(A:A,MATCH(F892+1,C:C,0)+10),0))</f>
        <v>43531</v>
      </c>
    </row>
    <row r="893" spans="1:7" x14ac:dyDescent="0.25">
      <c r="A893">
        <v>1</v>
      </c>
      <c r="B893">
        <v>20190305</v>
      </c>
      <c r="C893" s="130">
        <v>43529</v>
      </c>
      <c r="D893" s="13">
        <f>INDEX(C:C,ROW(A892)+MATCH(1,INDEX(A:A,ROW(A893)):INDEX(A:A,ROW(A893)+10),0))</f>
        <v>43529</v>
      </c>
      <c r="E893" s="13">
        <f>INDEX(C:C,MATCH(D893,C:C,0)+MATCH(1,INDEX(A:A,MATCH(D893+1,C:C,0)):INDEX(A:A,MATCH(D893+1,C:C,0)+10),0))</f>
        <v>43530</v>
      </c>
      <c r="F893" s="13">
        <f>INDEX(C:C,MATCH(E893,C:C,0)+MATCH(1,INDEX(A:A,MATCH(E893+1,C:C,0)):INDEX(A:A,MATCH(E893+1,C:C,0)+10),0))</f>
        <v>43531</v>
      </c>
      <c r="G893" s="13">
        <f>INDEX(C:C,MATCH(F893,C:C,0)+MATCH(1,INDEX(A:A,MATCH(F893+1,C:C,0)):INDEX(A:A,MATCH(F893+1,C:C,0)+10),0))</f>
        <v>43532</v>
      </c>
    </row>
    <row r="894" spans="1:7" x14ac:dyDescent="0.25">
      <c r="A894">
        <v>1</v>
      </c>
      <c r="B894">
        <v>20190306</v>
      </c>
      <c r="C894" s="130">
        <v>43530</v>
      </c>
      <c r="D894" s="13">
        <f>INDEX(C:C,ROW(A893)+MATCH(1,INDEX(A:A,ROW(A894)):INDEX(A:A,ROW(A894)+10),0))</f>
        <v>43530</v>
      </c>
      <c r="E894" s="13">
        <f>INDEX(C:C,MATCH(D894,C:C,0)+MATCH(1,INDEX(A:A,MATCH(D894+1,C:C,0)):INDEX(A:A,MATCH(D894+1,C:C,0)+10),0))</f>
        <v>43531</v>
      </c>
      <c r="F894" s="13">
        <f>INDEX(C:C,MATCH(E894,C:C,0)+MATCH(1,INDEX(A:A,MATCH(E894+1,C:C,0)):INDEX(A:A,MATCH(E894+1,C:C,0)+10),0))</f>
        <v>43532</v>
      </c>
      <c r="G894" s="13">
        <f>INDEX(C:C,MATCH(F894,C:C,0)+MATCH(1,INDEX(A:A,MATCH(F894+1,C:C,0)):INDEX(A:A,MATCH(F894+1,C:C,0)+10),0))</f>
        <v>43535</v>
      </c>
    </row>
    <row r="895" spans="1:7" x14ac:dyDescent="0.25">
      <c r="A895">
        <v>1</v>
      </c>
      <c r="B895">
        <v>20190307</v>
      </c>
      <c r="C895" s="130">
        <v>43531</v>
      </c>
      <c r="D895" s="13">
        <f>INDEX(C:C,ROW(A894)+MATCH(1,INDEX(A:A,ROW(A895)):INDEX(A:A,ROW(A895)+10),0))</f>
        <v>43531</v>
      </c>
      <c r="E895" s="13">
        <f>INDEX(C:C,MATCH(D895,C:C,0)+MATCH(1,INDEX(A:A,MATCH(D895+1,C:C,0)):INDEX(A:A,MATCH(D895+1,C:C,0)+10),0))</f>
        <v>43532</v>
      </c>
      <c r="F895" s="13">
        <f>INDEX(C:C,MATCH(E895,C:C,0)+MATCH(1,INDEX(A:A,MATCH(E895+1,C:C,0)):INDEX(A:A,MATCH(E895+1,C:C,0)+10),0))</f>
        <v>43535</v>
      </c>
      <c r="G895" s="13">
        <f>INDEX(C:C,MATCH(F895,C:C,0)+MATCH(1,INDEX(A:A,MATCH(F895+1,C:C,0)):INDEX(A:A,MATCH(F895+1,C:C,0)+10),0))</f>
        <v>43536</v>
      </c>
    </row>
    <row r="896" spans="1:7" x14ac:dyDescent="0.25">
      <c r="A896">
        <v>1</v>
      </c>
      <c r="B896">
        <v>20190308</v>
      </c>
      <c r="C896" s="130">
        <v>43532</v>
      </c>
      <c r="D896" s="13">
        <f>INDEX(C:C,ROW(A895)+MATCH(1,INDEX(A:A,ROW(A896)):INDEX(A:A,ROW(A896)+10),0))</f>
        <v>43532</v>
      </c>
      <c r="E896" s="13">
        <f>INDEX(C:C,MATCH(D896,C:C,0)+MATCH(1,INDEX(A:A,MATCH(D896+1,C:C,0)):INDEX(A:A,MATCH(D896+1,C:C,0)+10),0))</f>
        <v>43535</v>
      </c>
      <c r="F896" s="13">
        <f>INDEX(C:C,MATCH(E896,C:C,0)+MATCH(1,INDEX(A:A,MATCH(E896+1,C:C,0)):INDEX(A:A,MATCH(E896+1,C:C,0)+10),0))</f>
        <v>43536</v>
      </c>
      <c r="G896" s="13">
        <f>INDEX(C:C,MATCH(F896,C:C,0)+MATCH(1,INDEX(A:A,MATCH(F896+1,C:C,0)):INDEX(A:A,MATCH(F896+1,C:C,0)+10),0))</f>
        <v>43537</v>
      </c>
    </row>
    <row r="897" spans="1:7" x14ac:dyDescent="0.25">
      <c r="A897">
        <v>0</v>
      </c>
      <c r="B897">
        <v>20190309</v>
      </c>
      <c r="C897" s="130">
        <v>43533</v>
      </c>
      <c r="D897" s="13">
        <f>INDEX(C:C,ROW(A896)+MATCH(1,INDEX(A:A,ROW(A897)):INDEX(A:A,ROW(A897)+10),0))</f>
        <v>43535</v>
      </c>
      <c r="E897" s="13">
        <f>INDEX(C:C,MATCH(D897,C:C,0)+MATCH(1,INDEX(A:A,MATCH(D897+1,C:C,0)):INDEX(A:A,MATCH(D897+1,C:C,0)+10),0))</f>
        <v>43536</v>
      </c>
      <c r="F897" s="13">
        <f>INDEX(C:C,MATCH(E897,C:C,0)+MATCH(1,INDEX(A:A,MATCH(E897+1,C:C,0)):INDEX(A:A,MATCH(E897+1,C:C,0)+10),0))</f>
        <v>43537</v>
      </c>
      <c r="G897" s="13">
        <f>INDEX(C:C,MATCH(F897,C:C,0)+MATCH(1,INDEX(A:A,MATCH(F897+1,C:C,0)):INDEX(A:A,MATCH(F897+1,C:C,0)+10),0))</f>
        <v>43538</v>
      </c>
    </row>
    <row r="898" spans="1:7" x14ac:dyDescent="0.25">
      <c r="A898">
        <v>0</v>
      </c>
      <c r="B898">
        <v>20190310</v>
      </c>
      <c r="C898" s="130">
        <v>43534</v>
      </c>
      <c r="D898" s="13">
        <f>INDEX(C:C,ROW(A897)+MATCH(1,INDEX(A:A,ROW(A898)):INDEX(A:A,ROW(A898)+10),0))</f>
        <v>43535</v>
      </c>
      <c r="E898" s="13">
        <f>INDEX(C:C,MATCH(D898,C:C,0)+MATCH(1,INDEX(A:A,MATCH(D898+1,C:C,0)):INDEX(A:A,MATCH(D898+1,C:C,0)+10),0))</f>
        <v>43536</v>
      </c>
      <c r="F898" s="13">
        <f>INDEX(C:C,MATCH(E898,C:C,0)+MATCH(1,INDEX(A:A,MATCH(E898+1,C:C,0)):INDEX(A:A,MATCH(E898+1,C:C,0)+10),0))</f>
        <v>43537</v>
      </c>
      <c r="G898" s="13">
        <f>INDEX(C:C,MATCH(F898,C:C,0)+MATCH(1,INDEX(A:A,MATCH(F898+1,C:C,0)):INDEX(A:A,MATCH(F898+1,C:C,0)+10),0))</f>
        <v>43538</v>
      </c>
    </row>
    <row r="899" spans="1:7" x14ac:dyDescent="0.25">
      <c r="A899">
        <v>1</v>
      </c>
      <c r="B899">
        <v>20190311</v>
      </c>
      <c r="C899" s="130">
        <v>43535</v>
      </c>
      <c r="D899" s="13">
        <f>INDEX(C:C,ROW(A898)+MATCH(1,INDEX(A:A,ROW(A899)):INDEX(A:A,ROW(A899)+10),0))</f>
        <v>43535</v>
      </c>
      <c r="E899" s="13">
        <f>INDEX(C:C,MATCH(D899,C:C,0)+MATCH(1,INDEX(A:A,MATCH(D899+1,C:C,0)):INDEX(A:A,MATCH(D899+1,C:C,0)+10),0))</f>
        <v>43536</v>
      </c>
      <c r="F899" s="13">
        <f>INDEX(C:C,MATCH(E899,C:C,0)+MATCH(1,INDEX(A:A,MATCH(E899+1,C:C,0)):INDEX(A:A,MATCH(E899+1,C:C,0)+10),0))</f>
        <v>43537</v>
      </c>
      <c r="G899" s="13">
        <f>INDEX(C:C,MATCH(F899,C:C,0)+MATCH(1,INDEX(A:A,MATCH(F899+1,C:C,0)):INDEX(A:A,MATCH(F899+1,C:C,0)+10),0))</f>
        <v>43538</v>
      </c>
    </row>
    <row r="900" spans="1:7" x14ac:dyDescent="0.25">
      <c r="A900">
        <v>1</v>
      </c>
      <c r="B900">
        <v>20190312</v>
      </c>
      <c r="C900" s="130">
        <v>43536</v>
      </c>
      <c r="D900" s="13">
        <f>INDEX(C:C,ROW(A899)+MATCH(1,INDEX(A:A,ROW(A900)):INDEX(A:A,ROW(A900)+10),0))</f>
        <v>43536</v>
      </c>
      <c r="E900" s="13">
        <f>INDEX(C:C,MATCH(D900,C:C,0)+MATCH(1,INDEX(A:A,MATCH(D900+1,C:C,0)):INDEX(A:A,MATCH(D900+1,C:C,0)+10),0))</f>
        <v>43537</v>
      </c>
      <c r="F900" s="13">
        <f>INDEX(C:C,MATCH(E900,C:C,0)+MATCH(1,INDEX(A:A,MATCH(E900+1,C:C,0)):INDEX(A:A,MATCH(E900+1,C:C,0)+10),0))</f>
        <v>43538</v>
      </c>
      <c r="G900" s="13">
        <f>INDEX(C:C,MATCH(F900,C:C,0)+MATCH(1,INDEX(A:A,MATCH(F900+1,C:C,0)):INDEX(A:A,MATCH(F900+1,C:C,0)+10),0))</f>
        <v>43539</v>
      </c>
    </row>
    <row r="901" spans="1:7" x14ac:dyDescent="0.25">
      <c r="A901">
        <v>1</v>
      </c>
      <c r="B901">
        <v>20190313</v>
      </c>
      <c r="C901" s="130">
        <v>43537</v>
      </c>
      <c r="D901" s="13">
        <f>INDEX(C:C,ROW(A900)+MATCH(1,INDEX(A:A,ROW(A901)):INDEX(A:A,ROW(A901)+10),0))</f>
        <v>43537</v>
      </c>
      <c r="E901" s="13">
        <f>INDEX(C:C,MATCH(D901,C:C,0)+MATCH(1,INDEX(A:A,MATCH(D901+1,C:C,0)):INDEX(A:A,MATCH(D901+1,C:C,0)+10),0))</f>
        <v>43538</v>
      </c>
      <c r="F901" s="13">
        <f>INDEX(C:C,MATCH(E901,C:C,0)+MATCH(1,INDEX(A:A,MATCH(E901+1,C:C,0)):INDEX(A:A,MATCH(E901+1,C:C,0)+10),0))</f>
        <v>43539</v>
      </c>
      <c r="G901" s="13">
        <f>INDEX(C:C,MATCH(F901,C:C,0)+MATCH(1,INDEX(A:A,MATCH(F901+1,C:C,0)):INDEX(A:A,MATCH(F901+1,C:C,0)+10),0))</f>
        <v>43542</v>
      </c>
    </row>
    <row r="902" spans="1:7" x14ac:dyDescent="0.25">
      <c r="A902">
        <v>1</v>
      </c>
      <c r="B902">
        <v>20190314</v>
      </c>
      <c r="C902" s="130">
        <v>43538</v>
      </c>
      <c r="D902" s="13">
        <f>INDEX(C:C,ROW(A901)+MATCH(1,INDEX(A:A,ROW(A902)):INDEX(A:A,ROW(A902)+10),0))</f>
        <v>43538</v>
      </c>
      <c r="E902" s="13">
        <f>INDEX(C:C,MATCH(D902,C:C,0)+MATCH(1,INDEX(A:A,MATCH(D902+1,C:C,0)):INDEX(A:A,MATCH(D902+1,C:C,0)+10),0))</f>
        <v>43539</v>
      </c>
      <c r="F902" s="13">
        <f>INDEX(C:C,MATCH(E902,C:C,0)+MATCH(1,INDEX(A:A,MATCH(E902+1,C:C,0)):INDEX(A:A,MATCH(E902+1,C:C,0)+10),0))</f>
        <v>43542</v>
      </c>
      <c r="G902" s="13">
        <f>INDEX(C:C,MATCH(F902,C:C,0)+MATCH(1,INDEX(A:A,MATCH(F902+1,C:C,0)):INDEX(A:A,MATCH(F902+1,C:C,0)+10),0))</f>
        <v>43543</v>
      </c>
    </row>
    <row r="903" spans="1:7" x14ac:dyDescent="0.25">
      <c r="A903">
        <v>1</v>
      </c>
      <c r="B903">
        <v>20190315</v>
      </c>
      <c r="C903" s="130">
        <v>43539</v>
      </c>
      <c r="D903" s="13">
        <f>INDEX(C:C,ROW(A902)+MATCH(1,INDEX(A:A,ROW(A903)):INDEX(A:A,ROW(A903)+10),0))</f>
        <v>43539</v>
      </c>
      <c r="E903" s="13">
        <f>INDEX(C:C,MATCH(D903,C:C,0)+MATCH(1,INDEX(A:A,MATCH(D903+1,C:C,0)):INDEX(A:A,MATCH(D903+1,C:C,0)+10),0))</f>
        <v>43542</v>
      </c>
      <c r="F903" s="13">
        <f>INDEX(C:C,MATCH(E903,C:C,0)+MATCH(1,INDEX(A:A,MATCH(E903+1,C:C,0)):INDEX(A:A,MATCH(E903+1,C:C,0)+10),0))</f>
        <v>43543</v>
      </c>
      <c r="G903" s="13">
        <f>INDEX(C:C,MATCH(F903,C:C,0)+MATCH(1,INDEX(A:A,MATCH(F903+1,C:C,0)):INDEX(A:A,MATCH(F903+1,C:C,0)+10),0))</f>
        <v>43544</v>
      </c>
    </row>
    <row r="904" spans="1:7" x14ac:dyDescent="0.25">
      <c r="A904">
        <v>0</v>
      </c>
      <c r="B904">
        <v>20190316</v>
      </c>
      <c r="C904" s="130">
        <v>43540</v>
      </c>
      <c r="D904" s="13">
        <f>INDEX(C:C,ROW(A903)+MATCH(1,INDEX(A:A,ROW(A904)):INDEX(A:A,ROW(A904)+10),0))</f>
        <v>43542</v>
      </c>
      <c r="E904" s="13">
        <f>INDEX(C:C,MATCH(D904,C:C,0)+MATCH(1,INDEX(A:A,MATCH(D904+1,C:C,0)):INDEX(A:A,MATCH(D904+1,C:C,0)+10),0))</f>
        <v>43543</v>
      </c>
      <c r="F904" s="13">
        <f>INDEX(C:C,MATCH(E904,C:C,0)+MATCH(1,INDEX(A:A,MATCH(E904+1,C:C,0)):INDEX(A:A,MATCH(E904+1,C:C,0)+10),0))</f>
        <v>43544</v>
      </c>
      <c r="G904" s="13">
        <f>INDEX(C:C,MATCH(F904,C:C,0)+MATCH(1,INDEX(A:A,MATCH(F904+1,C:C,0)):INDEX(A:A,MATCH(F904+1,C:C,0)+10),0))</f>
        <v>43545</v>
      </c>
    </row>
    <row r="905" spans="1:7" x14ac:dyDescent="0.25">
      <c r="A905">
        <v>0</v>
      </c>
      <c r="B905">
        <v>20190317</v>
      </c>
      <c r="C905" s="130">
        <v>43541</v>
      </c>
      <c r="D905" s="13">
        <f>INDEX(C:C,ROW(A904)+MATCH(1,INDEX(A:A,ROW(A905)):INDEX(A:A,ROW(A905)+10),0))</f>
        <v>43542</v>
      </c>
      <c r="E905" s="13">
        <f>INDEX(C:C,MATCH(D905,C:C,0)+MATCH(1,INDEX(A:A,MATCH(D905+1,C:C,0)):INDEX(A:A,MATCH(D905+1,C:C,0)+10),0))</f>
        <v>43543</v>
      </c>
      <c r="F905" s="13">
        <f>INDEX(C:C,MATCH(E905,C:C,0)+MATCH(1,INDEX(A:A,MATCH(E905+1,C:C,0)):INDEX(A:A,MATCH(E905+1,C:C,0)+10),0))</f>
        <v>43544</v>
      </c>
      <c r="G905" s="13">
        <f>INDEX(C:C,MATCH(F905,C:C,0)+MATCH(1,INDEX(A:A,MATCH(F905+1,C:C,0)):INDEX(A:A,MATCH(F905+1,C:C,0)+10),0))</f>
        <v>43545</v>
      </c>
    </row>
    <row r="906" spans="1:7" x14ac:dyDescent="0.25">
      <c r="A906">
        <v>1</v>
      </c>
      <c r="B906">
        <v>20190318</v>
      </c>
      <c r="C906" s="130">
        <v>43542</v>
      </c>
      <c r="D906" s="13">
        <f>INDEX(C:C,ROW(A905)+MATCH(1,INDEX(A:A,ROW(A906)):INDEX(A:A,ROW(A906)+10),0))</f>
        <v>43542</v>
      </c>
      <c r="E906" s="13">
        <f>INDEX(C:C,MATCH(D906,C:C,0)+MATCH(1,INDEX(A:A,MATCH(D906+1,C:C,0)):INDEX(A:A,MATCH(D906+1,C:C,0)+10),0))</f>
        <v>43543</v>
      </c>
      <c r="F906" s="13">
        <f>INDEX(C:C,MATCH(E906,C:C,0)+MATCH(1,INDEX(A:A,MATCH(E906+1,C:C,0)):INDEX(A:A,MATCH(E906+1,C:C,0)+10),0))</f>
        <v>43544</v>
      </c>
      <c r="G906" s="13">
        <f>INDEX(C:C,MATCH(F906,C:C,0)+MATCH(1,INDEX(A:A,MATCH(F906+1,C:C,0)):INDEX(A:A,MATCH(F906+1,C:C,0)+10),0))</f>
        <v>43545</v>
      </c>
    </row>
    <row r="907" spans="1:7" x14ac:dyDescent="0.25">
      <c r="A907">
        <v>1</v>
      </c>
      <c r="B907">
        <v>20190319</v>
      </c>
      <c r="C907" s="130">
        <v>43543</v>
      </c>
      <c r="D907" s="13">
        <f>INDEX(C:C,ROW(A906)+MATCH(1,INDEX(A:A,ROW(A907)):INDEX(A:A,ROW(A907)+10),0))</f>
        <v>43543</v>
      </c>
      <c r="E907" s="13">
        <f>INDEX(C:C,MATCH(D907,C:C,0)+MATCH(1,INDEX(A:A,MATCH(D907+1,C:C,0)):INDEX(A:A,MATCH(D907+1,C:C,0)+10),0))</f>
        <v>43544</v>
      </c>
      <c r="F907" s="13">
        <f>INDEX(C:C,MATCH(E907,C:C,0)+MATCH(1,INDEX(A:A,MATCH(E907+1,C:C,0)):INDEX(A:A,MATCH(E907+1,C:C,0)+10),0))</f>
        <v>43545</v>
      </c>
      <c r="G907" s="13">
        <f>INDEX(C:C,MATCH(F907,C:C,0)+MATCH(1,INDEX(A:A,MATCH(F907+1,C:C,0)):INDEX(A:A,MATCH(F907+1,C:C,0)+10),0))</f>
        <v>43546</v>
      </c>
    </row>
    <row r="908" spans="1:7" x14ac:dyDescent="0.25">
      <c r="A908">
        <v>1</v>
      </c>
      <c r="B908">
        <v>20190320</v>
      </c>
      <c r="C908" s="130">
        <v>43544</v>
      </c>
      <c r="D908" s="13">
        <f>INDEX(C:C,ROW(A907)+MATCH(1,INDEX(A:A,ROW(A908)):INDEX(A:A,ROW(A908)+10),0))</f>
        <v>43544</v>
      </c>
      <c r="E908" s="13">
        <f>INDEX(C:C,MATCH(D908,C:C,0)+MATCH(1,INDEX(A:A,MATCH(D908+1,C:C,0)):INDEX(A:A,MATCH(D908+1,C:C,0)+10),0))</f>
        <v>43545</v>
      </c>
      <c r="F908" s="13">
        <f>INDEX(C:C,MATCH(E908,C:C,0)+MATCH(1,INDEX(A:A,MATCH(E908+1,C:C,0)):INDEX(A:A,MATCH(E908+1,C:C,0)+10),0))</f>
        <v>43546</v>
      </c>
      <c r="G908" s="13">
        <f>INDEX(C:C,MATCH(F908,C:C,0)+MATCH(1,INDEX(A:A,MATCH(F908+1,C:C,0)):INDEX(A:A,MATCH(F908+1,C:C,0)+10),0))</f>
        <v>43549</v>
      </c>
    </row>
    <row r="909" spans="1:7" x14ac:dyDescent="0.25">
      <c r="A909">
        <v>1</v>
      </c>
      <c r="B909">
        <v>20190321</v>
      </c>
      <c r="C909" s="130">
        <v>43545</v>
      </c>
      <c r="D909" s="13">
        <f>INDEX(C:C,ROW(A908)+MATCH(1,INDEX(A:A,ROW(A909)):INDEX(A:A,ROW(A909)+10),0))</f>
        <v>43545</v>
      </c>
      <c r="E909" s="13">
        <f>INDEX(C:C,MATCH(D909,C:C,0)+MATCH(1,INDEX(A:A,MATCH(D909+1,C:C,0)):INDEX(A:A,MATCH(D909+1,C:C,0)+10),0))</f>
        <v>43546</v>
      </c>
      <c r="F909" s="13">
        <f>INDEX(C:C,MATCH(E909,C:C,0)+MATCH(1,INDEX(A:A,MATCH(E909+1,C:C,0)):INDEX(A:A,MATCH(E909+1,C:C,0)+10),0))</f>
        <v>43549</v>
      </c>
      <c r="G909" s="13">
        <f>INDEX(C:C,MATCH(F909,C:C,0)+MATCH(1,INDEX(A:A,MATCH(F909+1,C:C,0)):INDEX(A:A,MATCH(F909+1,C:C,0)+10),0))</f>
        <v>43550</v>
      </c>
    </row>
    <row r="910" spans="1:7" x14ac:dyDescent="0.25">
      <c r="A910">
        <v>1</v>
      </c>
      <c r="B910">
        <v>20190322</v>
      </c>
      <c r="C910" s="130">
        <v>43546</v>
      </c>
      <c r="D910" s="13">
        <f>INDEX(C:C,ROW(A909)+MATCH(1,INDEX(A:A,ROW(A910)):INDEX(A:A,ROW(A910)+10),0))</f>
        <v>43546</v>
      </c>
      <c r="E910" s="13">
        <f>INDEX(C:C,MATCH(D910,C:C,0)+MATCH(1,INDEX(A:A,MATCH(D910+1,C:C,0)):INDEX(A:A,MATCH(D910+1,C:C,0)+10),0))</f>
        <v>43549</v>
      </c>
      <c r="F910" s="13">
        <f>INDEX(C:C,MATCH(E910,C:C,0)+MATCH(1,INDEX(A:A,MATCH(E910+1,C:C,0)):INDEX(A:A,MATCH(E910+1,C:C,0)+10),0))</f>
        <v>43550</v>
      </c>
      <c r="G910" s="13">
        <f>INDEX(C:C,MATCH(F910,C:C,0)+MATCH(1,INDEX(A:A,MATCH(F910+1,C:C,0)):INDEX(A:A,MATCH(F910+1,C:C,0)+10),0))</f>
        <v>43551</v>
      </c>
    </row>
    <row r="911" spans="1:7" x14ac:dyDescent="0.25">
      <c r="A911">
        <v>0</v>
      </c>
      <c r="B911">
        <v>20190323</v>
      </c>
      <c r="C911" s="130">
        <v>43547</v>
      </c>
      <c r="D911" s="13">
        <f>INDEX(C:C,ROW(A910)+MATCH(1,INDEX(A:A,ROW(A911)):INDEX(A:A,ROW(A911)+10),0))</f>
        <v>43549</v>
      </c>
      <c r="E911" s="13">
        <f>INDEX(C:C,MATCH(D911,C:C,0)+MATCH(1,INDEX(A:A,MATCH(D911+1,C:C,0)):INDEX(A:A,MATCH(D911+1,C:C,0)+10),0))</f>
        <v>43550</v>
      </c>
      <c r="F911" s="13">
        <f>INDEX(C:C,MATCH(E911,C:C,0)+MATCH(1,INDEX(A:A,MATCH(E911+1,C:C,0)):INDEX(A:A,MATCH(E911+1,C:C,0)+10),0))</f>
        <v>43551</v>
      </c>
      <c r="G911" s="13">
        <f>INDEX(C:C,MATCH(F911,C:C,0)+MATCH(1,INDEX(A:A,MATCH(F911+1,C:C,0)):INDEX(A:A,MATCH(F911+1,C:C,0)+10),0))</f>
        <v>43552</v>
      </c>
    </row>
    <row r="912" spans="1:7" x14ac:dyDescent="0.25">
      <c r="A912">
        <v>0</v>
      </c>
      <c r="B912">
        <v>20190324</v>
      </c>
      <c r="C912" s="130">
        <v>43548</v>
      </c>
      <c r="D912" s="13">
        <f>INDEX(C:C,ROW(A911)+MATCH(1,INDEX(A:A,ROW(A912)):INDEX(A:A,ROW(A912)+10),0))</f>
        <v>43549</v>
      </c>
      <c r="E912" s="13">
        <f>INDEX(C:C,MATCH(D912,C:C,0)+MATCH(1,INDEX(A:A,MATCH(D912+1,C:C,0)):INDEX(A:A,MATCH(D912+1,C:C,0)+10),0))</f>
        <v>43550</v>
      </c>
      <c r="F912" s="13">
        <f>INDEX(C:C,MATCH(E912,C:C,0)+MATCH(1,INDEX(A:A,MATCH(E912+1,C:C,0)):INDEX(A:A,MATCH(E912+1,C:C,0)+10),0))</f>
        <v>43551</v>
      </c>
      <c r="G912" s="13">
        <f>INDEX(C:C,MATCH(F912,C:C,0)+MATCH(1,INDEX(A:A,MATCH(F912+1,C:C,0)):INDEX(A:A,MATCH(F912+1,C:C,0)+10),0))</f>
        <v>43552</v>
      </c>
    </row>
    <row r="913" spans="1:7" x14ac:dyDescent="0.25">
      <c r="A913">
        <v>1</v>
      </c>
      <c r="B913">
        <v>20190325</v>
      </c>
      <c r="C913" s="130">
        <v>43549</v>
      </c>
      <c r="D913" s="13">
        <f>INDEX(C:C,ROW(A912)+MATCH(1,INDEX(A:A,ROW(A913)):INDEX(A:A,ROW(A913)+10),0))</f>
        <v>43549</v>
      </c>
      <c r="E913" s="13">
        <f>INDEX(C:C,MATCH(D913,C:C,0)+MATCH(1,INDEX(A:A,MATCH(D913+1,C:C,0)):INDEX(A:A,MATCH(D913+1,C:C,0)+10),0))</f>
        <v>43550</v>
      </c>
      <c r="F913" s="13">
        <f>INDEX(C:C,MATCH(E913,C:C,0)+MATCH(1,INDEX(A:A,MATCH(E913+1,C:C,0)):INDEX(A:A,MATCH(E913+1,C:C,0)+10),0))</f>
        <v>43551</v>
      </c>
      <c r="G913" s="13">
        <f>INDEX(C:C,MATCH(F913,C:C,0)+MATCH(1,INDEX(A:A,MATCH(F913+1,C:C,0)):INDEX(A:A,MATCH(F913+1,C:C,0)+10),0))</f>
        <v>43552</v>
      </c>
    </row>
    <row r="914" spans="1:7" x14ac:dyDescent="0.25">
      <c r="A914">
        <v>1</v>
      </c>
      <c r="B914">
        <v>20190326</v>
      </c>
      <c r="C914" s="130">
        <v>43550</v>
      </c>
      <c r="D914" s="13">
        <f>INDEX(C:C,ROW(A913)+MATCH(1,INDEX(A:A,ROW(A914)):INDEX(A:A,ROW(A914)+10),0))</f>
        <v>43550</v>
      </c>
      <c r="E914" s="13">
        <f>INDEX(C:C,MATCH(D914,C:C,0)+MATCH(1,INDEX(A:A,MATCH(D914+1,C:C,0)):INDEX(A:A,MATCH(D914+1,C:C,0)+10),0))</f>
        <v>43551</v>
      </c>
      <c r="F914" s="13">
        <f>INDEX(C:C,MATCH(E914,C:C,0)+MATCH(1,INDEX(A:A,MATCH(E914+1,C:C,0)):INDEX(A:A,MATCH(E914+1,C:C,0)+10),0))</f>
        <v>43552</v>
      </c>
      <c r="G914" s="13">
        <f>INDEX(C:C,MATCH(F914,C:C,0)+MATCH(1,INDEX(A:A,MATCH(F914+1,C:C,0)):INDEX(A:A,MATCH(F914+1,C:C,0)+10),0))</f>
        <v>43553</v>
      </c>
    </row>
    <row r="915" spans="1:7" x14ac:dyDescent="0.25">
      <c r="A915">
        <v>1</v>
      </c>
      <c r="B915">
        <v>20190327</v>
      </c>
      <c r="C915" s="130">
        <v>43551</v>
      </c>
      <c r="D915" s="13">
        <f>INDEX(C:C,ROW(A914)+MATCH(1,INDEX(A:A,ROW(A915)):INDEX(A:A,ROW(A915)+10),0))</f>
        <v>43551</v>
      </c>
      <c r="E915" s="13">
        <f>INDEX(C:C,MATCH(D915,C:C,0)+MATCH(1,INDEX(A:A,MATCH(D915+1,C:C,0)):INDEX(A:A,MATCH(D915+1,C:C,0)+10),0))</f>
        <v>43552</v>
      </c>
      <c r="F915" s="13">
        <f>INDEX(C:C,MATCH(E915,C:C,0)+MATCH(1,INDEX(A:A,MATCH(E915+1,C:C,0)):INDEX(A:A,MATCH(E915+1,C:C,0)+10),0))</f>
        <v>43553</v>
      </c>
      <c r="G915" s="13">
        <f>INDEX(C:C,MATCH(F915,C:C,0)+MATCH(1,INDEX(A:A,MATCH(F915+1,C:C,0)):INDEX(A:A,MATCH(F915+1,C:C,0)+10),0))</f>
        <v>43556</v>
      </c>
    </row>
    <row r="916" spans="1:7" x14ac:dyDescent="0.25">
      <c r="A916">
        <v>1</v>
      </c>
      <c r="B916">
        <v>20190328</v>
      </c>
      <c r="C916" s="130">
        <v>43552</v>
      </c>
      <c r="D916" s="13">
        <f>INDEX(C:C,ROW(A915)+MATCH(1,INDEX(A:A,ROW(A916)):INDEX(A:A,ROW(A916)+10),0))</f>
        <v>43552</v>
      </c>
      <c r="E916" s="13">
        <f>INDEX(C:C,MATCH(D916,C:C,0)+MATCH(1,INDEX(A:A,MATCH(D916+1,C:C,0)):INDEX(A:A,MATCH(D916+1,C:C,0)+10),0))</f>
        <v>43553</v>
      </c>
      <c r="F916" s="13">
        <f>INDEX(C:C,MATCH(E916,C:C,0)+MATCH(1,INDEX(A:A,MATCH(E916+1,C:C,0)):INDEX(A:A,MATCH(E916+1,C:C,0)+10),0))</f>
        <v>43556</v>
      </c>
      <c r="G916" s="13">
        <f>INDEX(C:C,MATCH(F916,C:C,0)+MATCH(1,INDEX(A:A,MATCH(F916+1,C:C,0)):INDEX(A:A,MATCH(F916+1,C:C,0)+10),0))</f>
        <v>43557</v>
      </c>
    </row>
    <row r="917" spans="1:7" x14ac:dyDescent="0.25">
      <c r="A917">
        <v>1</v>
      </c>
      <c r="B917">
        <v>20190329</v>
      </c>
      <c r="C917" s="130">
        <v>43553</v>
      </c>
      <c r="D917" s="13">
        <f>INDEX(C:C,ROW(A916)+MATCH(1,INDEX(A:A,ROW(A917)):INDEX(A:A,ROW(A917)+10),0))</f>
        <v>43553</v>
      </c>
      <c r="E917" s="13">
        <f>INDEX(C:C,MATCH(D917,C:C,0)+MATCH(1,INDEX(A:A,MATCH(D917+1,C:C,0)):INDEX(A:A,MATCH(D917+1,C:C,0)+10),0))</f>
        <v>43556</v>
      </c>
      <c r="F917" s="13">
        <f>INDEX(C:C,MATCH(E917,C:C,0)+MATCH(1,INDEX(A:A,MATCH(E917+1,C:C,0)):INDEX(A:A,MATCH(E917+1,C:C,0)+10),0))</f>
        <v>43557</v>
      </c>
      <c r="G917" s="13">
        <f>INDEX(C:C,MATCH(F917,C:C,0)+MATCH(1,INDEX(A:A,MATCH(F917+1,C:C,0)):INDEX(A:A,MATCH(F917+1,C:C,0)+10),0))</f>
        <v>43558</v>
      </c>
    </row>
    <row r="918" spans="1:7" x14ac:dyDescent="0.25">
      <c r="A918">
        <v>0</v>
      </c>
      <c r="B918">
        <v>20190330</v>
      </c>
      <c r="C918" s="130">
        <v>43554</v>
      </c>
      <c r="D918" s="13">
        <f>INDEX(C:C,ROW(A917)+MATCH(1,INDEX(A:A,ROW(A918)):INDEX(A:A,ROW(A918)+10),0))</f>
        <v>43556</v>
      </c>
      <c r="E918" s="13">
        <f>INDEX(C:C,MATCH(D918,C:C,0)+MATCH(1,INDEX(A:A,MATCH(D918+1,C:C,0)):INDEX(A:A,MATCH(D918+1,C:C,0)+10),0))</f>
        <v>43557</v>
      </c>
      <c r="F918" s="13">
        <f>INDEX(C:C,MATCH(E918,C:C,0)+MATCH(1,INDEX(A:A,MATCH(E918+1,C:C,0)):INDEX(A:A,MATCH(E918+1,C:C,0)+10),0))</f>
        <v>43558</v>
      </c>
      <c r="G918" s="13">
        <f>INDEX(C:C,MATCH(F918,C:C,0)+MATCH(1,INDEX(A:A,MATCH(F918+1,C:C,0)):INDEX(A:A,MATCH(F918+1,C:C,0)+10),0))</f>
        <v>43559</v>
      </c>
    </row>
    <row r="919" spans="1:7" x14ac:dyDescent="0.25">
      <c r="A919">
        <v>0</v>
      </c>
      <c r="B919">
        <v>20190331</v>
      </c>
      <c r="C919" s="130">
        <v>43555</v>
      </c>
      <c r="D919" s="13">
        <f>INDEX(C:C,ROW(A918)+MATCH(1,INDEX(A:A,ROW(A919)):INDEX(A:A,ROW(A919)+10),0))</f>
        <v>43556</v>
      </c>
      <c r="E919" s="13">
        <f>INDEX(C:C,MATCH(D919,C:C,0)+MATCH(1,INDEX(A:A,MATCH(D919+1,C:C,0)):INDEX(A:A,MATCH(D919+1,C:C,0)+10),0))</f>
        <v>43557</v>
      </c>
      <c r="F919" s="13">
        <f>INDEX(C:C,MATCH(E919,C:C,0)+MATCH(1,INDEX(A:A,MATCH(E919+1,C:C,0)):INDEX(A:A,MATCH(E919+1,C:C,0)+10),0))</f>
        <v>43558</v>
      </c>
      <c r="G919" s="13">
        <f>INDEX(C:C,MATCH(F919,C:C,0)+MATCH(1,INDEX(A:A,MATCH(F919+1,C:C,0)):INDEX(A:A,MATCH(F919+1,C:C,0)+10),0))</f>
        <v>43559</v>
      </c>
    </row>
    <row r="920" spans="1:7" x14ac:dyDescent="0.25">
      <c r="A920">
        <v>1</v>
      </c>
      <c r="B920">
        <v>20190401</v>
      </c>
      <c r="C920" s="130">
        <v>43556</v>
      </c>
      <c r="D920" s="13">
        <f>INDEX(C:C,ROW(A919)+MATCH(1,INDEX(A:A,ROW(A920)):INDEX(A:A,ROW(A920)+10),0))</f>
        <v>43556</v>
      </c>
      <c r="E920" s="13">
        <f>INDEX(C:C,MATCH(D920,C:C,0)+MATCH(1,INDEX(A:A,MATCH(D920+1,C:C,0)):INDEX(A:A,MATCH(D920+1,C:C,0)+10),0))</f>
        <v>43557</v>
      </c>
      <c r="F920" s="13">
        <f>INDEX(C:C,MATCH(E920,C:C,0)+MATCH(1,INDEX(A:A,MATCH(E920+1,C:C,0)):INDEX(A:A,MATCH(E920+1,C:C,0)+10),0))</f>
        <v>43558</v>
      </c>
      <c r="G920" s="13">
        <f>INDEX(C:C,MATCH(F920,C:C,0)+MATCH(1,INDEX(A:A,MATCH(F920+1,C:C,0)):INDEX(A:A,MATCH(F920+1,C:C,0)+10),0))</f>
        <v>43559</v>
      </c>
    </row>
    <row r="921" spans="1:7" x14ac:dyDescent="0.25">
      <c r="A921">
        <v>1</v>
      </c>
      <c r="B921">
        <v>20190402</v>
      </c>
      <c r="C921" s="130">
        <v>43557</v>
      </c>
      <c r="D921" s="13">
        <f>INDEX(C:C,ROW(A920)+MATCH(1,INDEX(A:A,ROW(A921)):INDEX(A:A,ROW(A921)+10),0))</f>
        <v>43557</v>
      </c>
      <c r="E921" s="13">
        <f>INDEX(C:C,MATCH(D921,C:C,0)+MATCH(1,INDEX(A:A,MATCH(D921+1,C:C,0)):INDEX(A:A,MATCH(D921+1,C:C,0)+10),0))</f>
        <v>43558</v>
      </c>
      <c r="F921" s="13">
        <f>INDEX(C:C,MATCH(E921,C:C,0)+MATCH(1,INDEX(A:A,MATCH(E921+1,C:C,0)):INDEX(A:A,MATCH(E921+1,C:C,0)+10),0))</f>
        <v>43559</v>
      </c>
      <c r="G921" s="13">
        <f>INDEX(C:C,MATCH(F921,C:C,0)+MATCH(1,INDEX(A:A,MATCH(F921+1,C:C,0)):INDEX(A:A,MATCH(F921+1,C:C,0)+10),0))</f>
        <v>43560</v>
      </c>
    </row>
    <row r="922" spans="1:7" x14ac:dyDescent="0.25">
      <c r="A922">
        <v>1</v>
      </c>
      <c r="B922">
        <v>20190403</v>
      </c>
      <c r="C922" s="130">
        <v>43558</v>
      </c>
      <c r="D922" s="13">
        <f>INDEX(C:C,ROW(A921)+MATCH(1,INDEX(A:A,ROW(A922)):INDEX(A:A,ROW(A922)+10),0))</f>
        <v>43558</v>
      </c>
      <c r="E922" s="13">
        <f>INDEX(C:C,MATCH(D922,C:C,0)+MATCH(1,INDEX(A:A,MATCH(D922+1,C:C,0)):INDEX(A:A,MATCH(D922+1,C:C,0)+10),0))</f>
        <v>43559</v>
      </c>
      <c r="F922" s="13">
        <f>INDEX(C:C,MATCH(E922,C:C,0)+MATCH(1,INDEX(A:A,MATCH(E922+1,C:C,0)):INDEX(A:A,MATCH(E922+1,C:C,0)+10),0))</f>
        <v>43560</v>
      </c>
      <c r="G922" s="13">
        <f>INDEX(C:C,MATCH(F922,C:C,0)+MATCH(1,INDEX(A:A,MATCH(F922+1,C:C,0)):INDEX(A:A,MATCH(F922+1,C:C,0)+10),0))</f>
        <v>43563</v>
      </c>
    </row>
    <row r="923" spans="1:7" x14ac:dyDescent="0.25">
      <c r="A923">
        <v>1</v>
      </c>
      <c r="B923">
        <v>20190404</v>
      </c>
      <c r="C923" s="130">
        <v>43559</v>
      </c>
      <c r="D923" s="13">
        <f>INDEX(C:C,ROW(A922)+MATCH(1,INDEX(A:A,ROW(A923)):INDEX(A:A,ROW(A923)+10),0))</f>
        <v>43559</v>
      </c>
      <c r="E923" s="13">
        <f>INDEX(C:C,MATCH(D923,C:C,0)+MATCH(1,INDEX(A:A,MATCH(D923+1,C:C,0)):INDEX(A:A,MATCH(D923+1,C:C,0)+10),0))</f>
        <v>43560</v>
      </c>
      <c r="F923" s="13">
        <f>INDEX(C:C,MATCH(E923,C:C,0)+MATCH(1,INDEX(A:A,MATCH(E923+1,C:C,0)):INDEX(A:A,MATCH(E923+1,C:C,0)+10),0))</f>
        <v>43563</v>
      </c>
      <c r="G923" s="13">
        <f>INDEX(C:C,MATCH(F923,C:C,0)+MATCH(1,INDEX(A:A,MATCH(F923+1,C:C,0)):INDEX(A:A,MATCH(F923+1,C:C,0)+10),0))</f>
        <v>43564</v>
      </c>
    </row>
    <row r="924" spans="1:7" x14ac:dyDescent="0.25">
      <c r="A924">
        <v>1</v>
      </c>
      <c r="B924">
        <v>20190405</v>
      </c>
      <c r="C924" s="130">
        <v>43560</v>
      </c>
      <c r="D924" s="13">
        <f>INDEX(C:C,ROW(A923)+MATCH(1,INDEX(A:A,ROW(A924)):INDEX(A:A,ROW(A924)+10),0))</f>
        <v>43560</v>
      </c>
      <c r="E924" s="13">
        <f>INDEX(C:C,MATCH(D924,C:C,0)+MATCH(1,INDEX(A:A,MATCH(D924+1,C:C,0)):INDEX(A:A,MATCH(D924+1,C:C,0)+10),0))</f>
        <v>43563</v>
      </c>
      <c r="F924" s="13">
        <f>INDEX(C:C,MATCH(E924,C:C,0)+MATCH(1,INDEX(A:A,MATCH(E924+1,C:C,0)):INDEX(A:A,MATCH(E924+1,C:C,0)+10),0))</f>
        <v>43564</v>
      </c>
      <c r="G924" s="13">
        <f>INDEX(C:C,MATCH(F924,C:C,0)+MATCH(1,INDEX(A:A,MATCH(F924+1,C:C,0)):INDEX(A:A,MATCH(F924+1,C:C,0)+10),0))</f>
        <v>43565</v>
      </c>
    </row>
    <row r="925" spans="1:7" x14ac:dyDescent="0.25">
      <c r="A925">
        <v>0</v>
      </c>
      <c r="B925">
        <v>20190406</v>
      </c>
      <c r="C925" s="130">
        <v>43561</v>
      </c>
      <c r="D925" s="13">
        <f>INDEX(C:C,ROW(A924)+MATCH(1,INDEX(A:A,ROW(A925)):INDEX(A:A,ROW(A925)+10),0))</f>
        <v>43563</v>
      </c>
      <c r="E925" s="13">
        <f>INDEX(C:C,MATCH(D925,C:C,0)+MATCH(1,INDEX(A:A,MATCH(D925+1,C:C,0)):INDEX(A:A,MATCH(D925+1,C:C,0)+10),0))</f>
        <v>43564</v>
      </c>
      <c r="F925" s="13">
        <f>INDEX(C:C,MATCH(E925,C:C,0)+MATCH(1,INDEX(A:A,MATCH(E925+1,C:C,0)):INDEX(A:A,MATCH(E925+1,C:C,0)+10),0))</f>
        <v>43565</v>
      </c>
      <c r="G925" s="13">
        <f>INDEX(C:C,MATCH(F925,C:C,0)+MATCH(1,INDEX(A:A,MATCH(F925+1,C:C,0)):INDEX(A:A,MATCH(F925+1,C:C,0)+10),0))</f>
        <v>43566</v>
      </c>
    </row>
    <row r="926" spans="1:7" x14ac:dyDescent="0.25">
      <c r="A926">
        <v>0</v>
      </c>
      <c r="B926">
        <v>20190407</v>
      </c>
      <c r="C926" s="130">
        <v>43562</v>
      </c>
      <c r="D926" s="13">
        <f>INDEX(C:C,ROW(A925)+MATCH(1,INDEX(A:A,ROW(A926)):INDEX(A:A,ROW(A926)+10),0))</f>
        <v>43563</v>
      </c>
      <c r="E926" s="13">
        <f>INDEX(C:C,MATCH(D926,C:C,0)+MATCH(1,INDEX(A:A,MATCH(D926+1,C:C,0)):INDEX(A:A,MATCH(D926+1,C:C,0)+10),0))</f>
        <v>43564</v>
      </c>
      <c r="F926" s="13">
        <f>INDEX(C:C,MATCH(E926,C:C,0)+MATCH(1,INDEX(A:A,MATCH(E926+1,C:C,0)):INDEX(A:A,MATCH(E926+1,C:C,0)+10),0))</f>
        <v>43565</v>
      </c>
      <c r="G926" s="13">
        <f>INDEX(C:C,MATCH(F926,C:C,0)+MATCH(1,INDEX(A:A,MATCH(F926+1,C:C,0)):INDEX(A:A,MATCH(F926+1,C:C,0)+10),0))</f>
        <v>43566</v>
      </c>
    </row>
    <row r="927" spans="1:7" x14ac:dyDescent="0.25">
      <c r="A927">
        <v>1</v>
      </c>
      <c r="B927">
        <v>20190408</v>
      </c>
      <c r="C927" s="130">
        <v>43563</v>
      </c>
      <c r="D927" s="13">
        <f>INDEX(C:C,ROW(A926)+MATCH(1,INDEX(A:A,ROW(A927)):INDEX(A:A,ROW(A927)+10),0))</f>
        <v>43563</v>
      </c>
      <c r="E927" s="13">
        <f>INDEX(C:C,MATCH(D927,C:C,0)+MATCH(1,INDEX(A:A,MATCH(D927+1,C:C,0)):INDEX(A:A,MATCH(D927+1,C:C,0)+10),0))</f>
        <v>43564</v>
      </c>
      <c r="F927" s="13">
        <f>INDEX(C:C,MATCH(E927,C:C,0)+MATCH(1,INDEX(A:A,MATCH(E927+1,C:C,0)):INDEX(A:A,MATCH(E927+1,C:C,0)+10),0))</f>
        <v>43565</v>
      </c>
      <c r="G927" s="13">
        <f>INDEX(C:C,MATCH(F927,C:C,0)+MATCH(1,INDEX(A:A,MATCH(F927+1,C:C,0)):INDEX(A:A,MATCH(F927+1,C:C,0)+10),0))</f>
        <v>43566</v>
      </c>
    </row>
    <row r="928" spans="1:7" x14ac:dyDescent="0.25">
      <c r="A928">
        <v>1</v>
      </c>
      <c r="B928">
        <v>20190409</v>
      </c>
      <c r="C928" s="130">
        <v>43564</v>
      </c>
      <c r="D928" s="13">
        <f>INDEX(C:C,ROW(A927)+MATCH(1,INDEX(A:A,ROW(A928)):INDEX(A:A,ROW(A928)+10),0))</f>
        <v>43564</v>
      </c>
      <c r="E928" s="13">
        <f>INDEX(C:C,MATCH(D928,C:C,0)+MATCH(1,INDEX(A:A,MATCH(D928+1,C:C,0)):INDEX(A:A,MATCH(D928+1,C:C,0)+10),0))</f>
        <v>43565</v>
      </c>
      <c r="F928" s="13">
        <f>INDEX(C:C,MATCH(E928,C:C,0)+MATCH(1,INDEX(A:A,MATCH(E928+1,C:C,0)):INDEX(A:A,MATCH(E928+1,C:C,0)+10),0))</f>
        <v>43566</v>
      </c>
      <c r="G928" s="13">
        <f>INDEX(C:C,MATCH(F928,C:C,0)+MATCH(1,INDEX(A:A,MATCH(F928+1,C:C,0)):INDEX(A:A,MATCH(F928+1,C:C,0)+10),0))</f>
        <v>43567</v>
      </c>
    </row>
    <row r="929" spans="1:7" x14ac:dyDescent="0.25">
      <c r="A929">
        <v>1</v>
      </c>
      <c r="B929">
        <v>20190410</v>
      </c>
      <c r="C929" s="130">
        <v>43565</v>
      </c>
      <c r="D929" s="13">
        <f>INDEX(C:C,ROW(A928)+MATCH(1,INDEX(A:A,ROW(A929)):INDEX(A:A,ROW(A929)+10),0))</f>
        <v>43565</v>
      </c>
      <c r="E929" s="13">
        <f>INDEX(C:C,MATCH(D929,C:C,0)+MATCH(1,INDEX(A:A,MATCH(D929+1,C:C,0)):INDEX(A:A,MATCH(D929+1,C:C,0)+10),0))</f>
        <v>43566</v>
      </c>
      <c r="F929" s="13">
        <f>INDEX(C:C,MATCH(E929,C:C,0)+MATCH(1,INDEX(A:A,MATCH(E929+1,C:C,0)):INDEX(A:A,MATCH(E929+1,C:C,0)+10),0))</f>
        <v>43567</v>
      </c>
      <c r="G929" s="13">
        <f>INDEX(C:C,MATCH(F929,C:C,0)+MATCH(1,INDEX(A:A,MATCH(F929+1,C:C,0)):INDEX(A:A,MATCH(F929+1,C:C,0)+10),0))</f>
        <v>43570</v>
      </c>
    </row>
    <row r="930" spans="1:7" x14ac:dyDescent="0.25">
      <c r="A930">
        <v>1</v>
      </c>
      <c r="B930">
        <v>20190411</v>
      </c>
      <c r="C930" s="130">
        <v>43566</v>
      </c>
      <c r="D930" s="13">
        <f>INDEX(C:C,ROW(A929)+MATCH(1,INDEX(A:A,ROW(A930)):INDEX(A:A,ROW(A930)+10),0))</f>
        <v>43566</v>
      </c>
      <c r="E930" s="13">
        <f>INDEX(C:C,MATCH(D930,C:C,0)+MATCH(1,INDEX(A:A,MATCH(D930+1,C:C,0)):INDEX(A:A,MATCH(D930+1,C:C,0)+10),0))</f>
        <v>43567</v>
      </c>
      <c r="F930" s="13">
        <f>INDEX(C:C,MATCH(E930,C:C,0)+MATCH(1,INDEX(A:A,MATCH(E930+1,C:C,0)):INDEX(A:A,MATCH(E930+1,C:C,0)+10),0))</f>
        <v>43570</v>
      </c>
      <c r="G930" s="13">
        <f>INDEX(C:C,MATCH(F930,C:C,0)+MATCH(1,INDEX(A:A,MATCH(F930+1,C:C,0)):INDEX(A:A,MATCH(F930+1,C:C,0)+10),0))</f>
        <v>43571</v>
      </c>
    </row>
    <row r="931" spans="1:7" x14ac:dyDescent="0.25">
      <c r="A931">
        <v>1</v>
      </c>
      <c r="B931">
        <v>20190412</v>
      </c>
      <c r="C931" s="130">
        <v>43567</v>
      </c>
      <c r="D931" s="13">
        <f>INDEX(C:C,ROW(A930)+MATCH(1,INDEX(A:A,ROW(A931)):INDEX(A:A,ROW(A931)+10),0))</f>
        <v>43567</v>
      </c>
      <c r="E931" s="13">
        <f>INDEX(C:C,MATCH(D931,C:C,0)+MATCH(1,INDEX(A:A,MATCH(D931+1,C:C,0)):INDEX(A:A,MATCH(D931+1,C:C,0)+10),0))</f>
        <v>43570</v>
      </c>
      <c r="F931" s="13">
        <f>INDEX(C:C,MATCH(E931,C:C,0)+MATCH(1,INDEX(A:A,MATCH(E931+1,C:C,0)):INDEX(A:A,MATCH(E931+1,C:C,0)+10),0))</f>
        <v>43571</v>
      </c>
      <c r="G931" s="13">
        <f>INDEX(C:C,MATCH(F931,C:C,0)+MATCH(1,INDEX(A:A,MATCH(F931+1,C:C,0)):INDEX(A:A,MATCH(F931+1,C:C,0)+10),0))</f>
        <v>43572</v>
      </c>
    </row>
    <row r="932" spans="1:7" x14ac:dyDescent="0.25">
      <c r="A932">
        <v>0</v>
      </c>
      <c r="B932">
        <v>20190413</v>
      </c>
      <c r="C932" s="130">
        <v>43568</v>
      </c>
      <c r="D932" s="13">
        <f>INDEX(C:C,ROW(A931)+MATCH(1,INDEX(A:A,ROW(A932)):INDEX(A:A,ROW(A932)+10),0))</f>
        <v>43570</v>
      </c>
      <c r="E932" s="13">
        <f>INDEX(C:C,MATCH(D932,C:C,0)+MATCH(1,INDEX(A:A,MATCH(D932+1,C:C,0)):INDEX(A:A,MATCH(D932+1,C:C,0)+10),0))</f>
        <v>43571</v>
      </c>
      <c r="F932" s="13">
        <f>INDEX(C:C,MATCH(E932,C:C,0)+MATCH(1,INDEX(A:A,MATCH(E932+1,C:C,0)):INDEX(A:A,MATCH(E932+1,C:C,0)+10),0))</f>
        <v>43572</v>
      </c>
      <c r="G932" s="13">
        <f>INDEX(C:C,MATCH(F932,C:C,0)+MATCH(1,INDEX(A:A,MATCH(F932+1,C:C,0)):INDEX(A:A,MATCH(F932+1,C:C,0)+10),0))</f>
        <v>43578</v>
      </c>
    </row>
    <row r="933" spans="1:7" x14ac:dyDescent="0.25">
      <c r="A933">
        <v>0</v>
      </c>
      <c r="B933">
        <v>20190414</v>
      </c>
      <c r="C933" s="130">
        <v>43569</v>
      </c>
      <c r="D933" s="13">
        <f>INDEX(C:C,ROW(A932)+MATCH(1,INDEX(A:A,ROW(A933)):INDEX(A:A,ROW(A933)+10),0))</f>
        <v>43570</v>
      </c>
      <c r="E933" s="13">
        <f>INDEX(C:C,MATCH(D933,C:C,0)+MATCH(1,INDEX(A:A,MATCH(D933+1,C:C,0)):INDEX(A:A,MATCH(D933+1,C:C,0)+10),0))</f>
        <v>43571</v>
      </c>
      <c r="F933" s="13">
        <f>INDEX(C:C,MATCH(E933,C:C,0)+MATCH(1,INDEX(A:A,MATCH(E933+1,C:C,0)):INDEX(A:A,MATCH(E933+1,C:C,0)+10),0))</f>
        <v>43572</v>
      </c>
      <c r="G933" s="13">
        <f>INDEX(C:C,MATCH(F933,C:C,0)+MATCH(1,INDEX(A:A,MATCH(F933+1,C:C,0)):INDEX(A:A,MATCH(F933+1,C:C,0)+10),0))</f>
        <v>43578</v>
      </c>
    </row>
    <row r="934" spans="1:7" x14ac:dyDescent="0.25">
      <c r="A934">
        <v>1</v>
      </c>
      <c r="B934">
        <v>20190415</v>
      </c>
      <c r="C934" s="130">
        <v>43570</v>
      </c>
      <c r="D934" s="13">
        <f>INDEX(C:C,ROW(A933)+MATCH(1,INDEX(A:A,ROW(A934)):INDEX(A:A,ROW(A934)+10),0))</f>
        <v>43570</v>
      </c>
      <c r="E934" s="13">
        <f>INDEX(C:C,MATCH(D934,C:C,0)+MATCH(1,INDEX(A:A,MATCH(D934+1,C:C,0)):INDEX(A:A,MATCH(D934+1,C:C,0)+10),0))</f>
        <v>43571</v>
      </c>
      <c r="F934" s="13">
        <f>INDEX(C:C,MATCH(E934,C:C,0)+MATCH(1,INDEX(A:A,MATCH(E934+1,C:C,0)):INDEX(A:A,MATCH(E934+1,C:C,0)+10),0))</f>
        <v>43572</v>
      </c>
      <c r="G934" s="13">
        <f>INDEX(C:C,MATCH(F934,C:C,0)+MATCH(1,INDEX(A:A,MATCH(F934+1,C:C,0)):INDEX(A:A,MATCH(F934+1,C:C,0)+10),0))</f>
        <v>43578</v>
      </c>
    </row>
    <row r="935" spans="1:7" x14ac:dyDescent="0.25">
      <c r="A935">
        <v>1</v>
      </c>
      <c r="B935">
        <v>20190416</v>
      </c>
      <c r="C935" s="130">
        <v>43571</v>
      </c>
      <c r="D935" s="13">
        <f>INDEX(C:C,ROW(A934)+MATCH(1,INDEX(A:A,ROW(A935)):INDEX(A:A,ROW(A935)+10),0))</f>
        <v>43571</v>
      </c>
      <c r="E935" s="13">
        <f>INDEX(C:C,MATCH(D935,C:C,0)+MATCH(1,INDEX(A:A,MATCH(D935+1,C:C,0)):INDEX(A:A,MATCH(D935+1,C:C,0)+10),0))</f>
        <v>43572</v>
      </c>
      <c r="F935" s="13">
        <f>INDEX(C:C,MATCH(E935,C:C,0)+MATCH(1,INDEX(A:A,MATCH(E935+1,C:C,0)):INDEX(A:A,MATCH(E935+1,C:C,0)+10),0))</f>
        <v>43578</v>
      </c>
      <c r="G935" s="13">
        <f>INDEX(C:C,MATCH(F935,C:C,0)+MATCH(1,INDEX(A:A,MATCH(F935+1,C:C,0)):INDEX(A:A,MATCH(F935+1,C:C,0)+10),0))</f>
        <v>43579</v>
      </c>
    </row>
    <row r="936" spans="1:7" x14ac:dyDescent="0.25">
      <c r="A936">
        <v>1</v>
      </c>
      <c r="B936">
        <v>20190417</v>
      </c>
      <c r="C936" s="130">
        <v>43572</v>
      </c>
      <c r="D936" s="13">
        <f>INDEX(C:C,ROW(A935)+MATCH(1,INDEX(A:A,ROW(A936)):INDEX(A:A,ROW(A936)+10),0))</f>
        <v>43572</v>
      </c>
      <c r="E936" s="13">
        <f>INDEX(C:C,MATCH(D936,C:C,0)+MATCH(1,INDEX(A:A,MATCH(D936+1,C:C,0)):INDEX(A:A,MATCH(D936+1,C:C,0)+10),0))</f>
        <v>43578</v>
      </c>
      <c r="F936" s="13">
        <f>INDEX(C:C,MATCH(E936,C:C,0)+MATCH(1,INDEX(A:A,MATCH(E936+1,C:C,0)):INDEX(A:A,MATCH(E936+1,C:C,0)+10),0))</f>
        <v>43579</v>
      </c>
      <c r="G936" s="13">
        <f>INDEX(C:C,MATCH(F936,C:C,0)+MATCH(1,INDEX(A:A,MATCH(F936+1,C:C,0)):INDEX(A:A,MATCH(F936+1,C:C,0)+10),0))</f>
        <v>43580</v>
      </c>
    </row>
    <row r="937" spans="1:7" x14ac:dyDescent="0.25">
      <c r="A937">
        <v>0</v>
      </c>
      <c r="B937">
        <v>20190418</v>
      </c>
      <c r="C937" s="130">
        <v>43573</v>
      </c>
      <c r="D937" s="13">
        <f>INDEX(C:C,ROW(A936)+MATCH(1,INDEX(A:A,ROW(A937)):INDEX(A:A,ROW(A937)+10),0))</f>
        <v>43578</v>
      </c>
      <c r="E937" s="13">
        <f>INDEX(C:C,MATCH(D937,C:C,0)+MATCH(1,INDEX(A:A,MATCH(D937+1,C:C,0)):INDEX(A:A,MATCH(D937+1,C:C,0)+10),0))</f>
        <v>43579</v>
      </c>
      <c r="F937" s="13">
        <f>INDEX(C:C,MATCH(E937,C:C,0)+MATCH(1,INDEX(A:A,MATCH(E937+1,C:C,0)):INDEX(A:A,MATCH(E937+1,C:C,0)+10),0))</f>
        <v>43580</v>
      </c>
      <c r="G937" s="13">
        <f>INDEX(C:C,MATCH(F937,C:C,0)+MATCH(1,INDEX(A:A,MATCH(F937+1,C:C,0)):INDEX(A:A,MATCH(F937+1,C:C,0)+10),0))</f>
        <v>43581</v>
      </c>
    </row>
    <row r="938" spans="1:7" x14ac:dyDescent="0.25">
      <c r="A938">
        <v>0</v>
      </c>
      <c r="B938">
        <v>20190419</v>
      </c>
      <c r="C938" s="130">
        <v>43574</v>
      </c>
      <c r="D938" s="13">
        <f>INDEX(C:C,ROW(A937)+MATCH(1,INDEX(A:A,ROW(A938)):INDEX(A:A,ROW(A938)+10),0))</f>
        <v>43578</v>
      </c>
      <c r="E938" s="13">
        <f>INDEX(C:C,MATCH(D938,C:C,0)+MATCH(1,INDEX(A:A,MATCH(D938+1,C:C,0)):INDEX(A:A,MATCH(D938+1,C:C,0)+10),0))</f>
        <v>43579</v>
      </c>
      <c r="F938" s="13">
        <f>INDEX(C:C,MATCH(E938,C:C,0)+MATCH(1,INDEX(A:A,MATCH(E938+1,C:C,0)):INDEX(A:A,MATCH(E938+1,C:C,0)+10),0))</f>
        <v>43580</v>
      </c>
      <c r="G938" s="13">
        <f>INDEX(C:C,MATCH(F938,C:C,0)+MATCH(1,INDEX(A:A,MATCH(F938+1,C:C,0)):INDEX(A:A,MATCH(F938+1,C:C,0)+10),0))</f>
        <v>43581</v>
      </c>
    </row>
    <row r="939" spans="1:7" x14ac:dyDescent="0.25">
      <c r="A939">
        <v>0</v>
      </c>
      <c r="B939">
        <v>20190420</v>
      </c>
      <c r="C939" s="130">
        <v>43575</v>
      </c>
      <c r="D939" s="13">
        <f>INDEX(C:C,ROW(A938)+MATCH(1,INDEX(A:A,ROW(A939)):INDEX(A:A,ROW(A939)+10),0))</f>
        <v>43578</v>
      </c>
      <c r="E939" s="13">
        <f>INDEX(C:C,MATCH(D939,C:C,0)+MATCH(1,INDEX(A:A,MATCH(D939+1,C:C,0)):INDEX(A:A,MATCH(D939+1,C:C,0)+10),0))</f>
        <v>43579</v>
      </c>
      <c r="F939" s="13">
        <f>INDEX(C:C,MATCH(E939,C:C,0)+MATCH(1,INDEX(A:A,MATCH(E939+1,C:C,0)):INDEX(A:A,MATCH(E939+1,C:C,0)+10),0))</f>
        <v>43580</v>
      </c>
      <c r="G939" s="13">
        <f>INDEX(C:C,MATCH(F939,C:C,0)+MATCH(1,INDEX(A:A,MATCH(F939+1,C:C,0)):INDEX(A:A,MATCH(F939+1,C:C,0)+10),0))</f>
        <v>43581</v>
      </c>
    </row>
    <row r="940" spans="1:7" x14ac:dyDescent="0.25">
      <c r="A940">
        <v>0</v>
      </c>
      <c r="B940">
        <v>20190421</v>
      </c>
      <c r="C940" s="130">
        <v>43576</v>
      </c>
      <c r="D940" s="13">
        <f>INDEX(C:C,ROW(A939)+MATCH(1,INDEX(A:A,ROW(A940)):INDEX(A:A,ROW(A940)+10),0))</f>
        <v>43578</v>
      </c>
      <c r="E940" s="13">
        <f>INDEX(C:C,MATCH(D940,C:C,0)+MATCH(1,INDEX(A:A,MATCH(D940+1,C:C,0)):INDEX(A:A,MATCH(D940+1,C:C,0)+10),0))</f>
        <v>43579</v>
      </c>
      <c r="F940" s="13">
        <f>INDEX(C:C,MATCH(E940,C:C,0)+MATCH(1,INDEX(A:A,MATCH(E940+1,C:C,0)):INDEX(A:A,MATCH(E940+1,C:C,0)+10),0))</f>
        <v>43580</v>
      </c>
      <c r="G940" s="13">
        <f>INDEX(C:C,MATCH(F940,C:C,0)+MATCH(1,INDEX(A:A,MATCH(F940+1,C:C,0)):INDEX(A:A,MATCH(F940+1,C:C,0)+10),0))</f>
        <v>43581</v>
      </c>
    </row>
    <row r="941" spans="1:7" x14ac:dyDescent="0.25">
      <c r="A941">
        <v>0</v>
      </c>
      <c r="B941">
        <v>20190422</v>
      </c>
      <c r="C941" s="130">
        <v>43577</v>
      </c>
      <c r="D941" s="13">
        <f>INDEX(C:C,ROW(A940)+MATCH(1,INDEX(A:A,ROW(A941)):INDEX(A:A,ROW(A941)+10),0))</f>
        <v>43578</v>
      </c>
      <c r="E941" s="13">
        <f>INDEX(C:C,MATCH(D941,C:C,0)+MATCH(1,INDEX(A:A,MATCH(D941+1,C:C,0)):INDEX(A:A,MATCH(D941+1,C:C,0)+10),0))</f>
        <v>43579</v>
      </c>
      <c r="F941" s="13">
        <f>INDEX(C:C,MATCH(E941,C:C,0)+MATCH(1,INDEX(A:A,MATCH(E941+1,C:C,0)):INDEX(A:A,MATCH(E941+1,C:C,0)+10),0))</f>
        <v>43580</v>
      </c>
      <c r="G941" s="13">
        <f>INDEX(C:C,MATCH(F941,C:C,0)+MATCH(1,INDEX(A:A,MATCH(F941+1,C:C,0)):INDEX(A:A,MATCH(F941+1,C:C,0)+10),0))</f>
        <v>43581</v>
      </c>
    </row>
    <row r="942" spans="1:7" x14ac:dyDescent="0.25">
      <c r="A942">
        <v>1</v>
      </c>
      <c r="B942">
        <v>20190423</v>
      </c>
      <c r="C942" s="130">
        <v>43578</v>
      </c>
      <c r="D942" s="13">
        <f>INDEX(C:C,ROW(A941)+MATCH(1,INDEX(A:A,ROW(A942)):INDEX(A:A,ROW(A942)+10),0))</f>
        <v>43578</v>
      </c>
      <c r="E942" s="13">
        <f>INDEX(C:C,MATCH(D942,C:C,0)+MATCH(1,INDEX(A:A,MATCH(D942+1,C:C,0)):INDEX(A:A,MATCH(D942+1,C:C,0)+10),0))</f>
        <v>43579</v>
      </c>
      <c r="F942" s="13">
        <f>INDEX(C:C,MATCH(E942,C:C,0)+MATCH(1,INDEX(A:A,MATCH(E942+1,C:C,0)):INDEX(A:A,MATCH(E942+1,C:C,0)+10),0))</f>
        <v>43580</v>
      </c>
      <c r="G942" s="13">
        <f>INDEX(C:C,MATCH(F942,C:C,0)+MATCH(1,INDEX(A:A,MATCH(F942+1,C:C,0)):INDEX(A:A,MATCH(F942+1,C:C,0)+10),0))</f>
        <v>43581</v>
      </c>
    </row>
    <row r="943" spans="1:7" x14ac:dyDescent="0.25">
      <c r="A943">
        <v>1</v>
      </c>
      <c r="B943">
        <v>20190424</v>
      </c>
      <c r="C943" s="130">
        <v>43579</v>
      </c>
      <c r="D943" s="13">
        <f>INDEX(C:C,ROW(A942)+MATCH(1,INDEX(A:A,ROW(A943)):INDEX(A:A,ROW(A943)+10),0))</f>
        <v>43579</v>
      </c>
      <c r="E943" s="13">
        <f>INDEX(C:C,MATCH(D943,C:C,0)+MATCH(1,INDEX(A:A,MATCH(D943+1,C:C,0)):INDEX(A:A,MATCH(D943+1,C:C,0)+10),0))</f>
        <v>43580</v>
      </c>
      <c r="F943" s="13">
        <f>INDEX(C:C,MATCH(E943,C:C,0)+MATCH(1,INDEX(A:A,MATCH(E943+1,C:C,0)):INDEX(A:A,MATCH(E943+1,C:C,0)+10),0))</f>
        <v>43581</v>
      </c>
      <c r="G943" s="13">
        <f>INDEX(C:C,MATCH(F943,C:C,0)+MATCH(1,INDEX(A:A,MATCH(F943+1,C:C,0)):INDEX(A:A,MATCH(F943+1,C:C,0)+10),0))</f>
        <v>43584</v>
      </c>
    </row>
    <row r="944" spans="1:7" x14ac:dyDescent="0.25">
      <c r="A944">
        <v>1</v>
      </c>
      <c r="B944">
        <v>20190425</v>
      </c>
      <c r="C944" s="130">
        <v>43580</v>
      </c>
      <c r="D944" s="13">
        <f>INDEX(C:C,ROW(A943)+MATCH(1,INDEX(A:A,ROW(A944)):INDEX(A:A,ROW(A944)+10),0))</f>
        <v>43580</v>
      </c>
      <c r="E944" s="13">
        <f>INDEX(C:C,MATCH(D944,C:C,0)+MATCH(1,INDEX(A:A,MATCH(D944+1,C:C,0)):INDEX(A:A,MATCH(D944+1,C:C,0)+10),0))</f>
        <v>43581</v>
      </c>
      <c r="F944" s="13">
        <f>INDEX(C:C,MATCH(E944,C:C,0)+MATCH(1,INDEX(A:A,MATCH(E944+1,C:C,0)):INDEX(A:A,MATCH(E944+1,C:C,0)+10),0))</f>
        <v>43584</v>
      </c>
      <c r="G944" s="13">
        <f>INDEX(C:C,MATCH(F944,C:C,0)+MATCH(1,INDEX(A:A,MATCH(F944+1,C:C,0)):INDEX(A:A,MATCH(F944+1,C:C,0)+10),0))</f>
        <v>43585</v>
      </c>
    </row>
    <row r="945" spans="1:7" x14ac:dyDescent="0.25">
      <c r="A945">
        <v>1</v>
      </c>
      <c r="B945">
        <v>20190426</v>
      </c>
      <c r="C945" s="130">
        <v>43581</v>
      </c>
      <c r="D945" s="13">
        <f>INDEX(C:C,ROW(A944)+MATCH(1,INDEX(A:A,ROW(A945)):INDEX(A:A,ROW(A945)+10),0))</f>
        <v>43581</v>
      </c>
      <c r="E945" s="13">
        <f>INDEX(C:C,MATCH(D945,C:C,0)+MATCH(1,INDEX(A:A,MATCH(D945+1,C:C,0)):INDEX(A:A,MATCH(D945+1,C:C,0)+10),0))</f>
        <v>43584</v>
      </c>
      <c r="F945" s="13">
        <f>INDEX(C:C,MATCH(E945,C:C,0)+MATCH(1,INDEX(A:A,MATCH(E945+1,C:C,0)):INDEX(A:A,MATCH(E945+1,C:C,0)+10),0))</f>
        <v>43585</v>
      </c>
      <c r="G945" s="13">
        <f>INDEX(C:C,MATCH(F945,C:C,0)+MATCH(1,INDEX(A:A,MATCH(F945+1,C:C,0)):INDEX(A:A,MATCH(F945+1,C:C,0)+10),0))</f>
        <v>43587</v>
      </c>
    </row>
    <row r="946" spans="1:7" x14ac:dyDescent="0.25">
      <c r="A946">
        <v>0</v>
      </c>
      <c r="B946">
        <v>20190427</v>
      </c>
      <c r="C946" s="130">
        <v>43582</v>
      </c>
      <c r="D946" s="13">
        <f>INDEX(C:C,ROW(A945)+MATCH(1,INDEX(A:A,ROW(A946)):INDEX(A:A,ROW(A946)+10),0))</f>
        <v>43584</v>
      </c>
      <c r="E946" s="13">
        <f>INDEX(C:C,MATCH(D946,C:C,0)+MATCH(1,INDEX(A:A,MATCH(D946+1,C:C,0)):INDEX(A:A,MATCH(D946+1,C:C,0)+10),0))</f>
        <v>43585</v>
      </c>
      <c r="F946" s="13">
        <f>INDEX(C:C,MATCH(E946,C:C,0)+MATCH(1,INDEX(A:A,MATCH(E946+1,C:C,0)):INDEX(A:A,MATCH(E946+1,C:C,0)+10),0))</f>
        <v>43587</v>
      </c>
      <c r="G946" s="13">
        <f>INDEX(C:C,MATCH(F946,C:C,0)+MATCH(1,INDEX(A:A,MATCH(F946+1,C:C,0)):INDEX(A:A,MATCH(F946+1,C:C,0)+10),0))</f>
        <v>43588</v>
      </c>
    </row>
    <row r="947" spans="1:7" x14ac:dyDescent="0.25">
      <c r="A947">
        <v>0</v>
      </c>
      <c r="B947">
        <v>20190428</v>
      </c>
      <c r="C947" s="130">
        <v>43583</v>
      </c>
      <c r="D947" s="13">
        <f>INDEX(C:C,ROW(A946)+MATCH(1,INDEX(A:A,ROW(A947)):INDEX(A:A,ROW(A947)+10),0))</f>
        <v>43584</v>
      </c>
      <c r="E947" s="13">
        <f>INDEX(C:C,MATCH(D947,C:C,0)+MATCH(1,INDEX(A:A,MATCH(D947+1,C:C,0)):INDEX(A:A,MATCH(D947+1,C:C,0)+10),0))</f>
        <v>43585</v>
      </c>
      <c r="F947" s="13">
        <f>INDEX(C:C,MATCH(E947,C:C,0)+MATCH(1,INDEX(A:A,MATCH(E947+1,C:C,0)):INDEX(A:A,MATCH(E947+1,C:C,0)+10),0))</f>
        <v>43587</v>
      </c>
      <c r="G947" s="13">
        <f>INDEX(C:C,MATCH(F947,C:C,0)+MATCH(1,INDEX(A:A,MATCH(F947+1,C:C,0)):INDEX(A:A,MATCH(F947+1,C:C,0)+10),0))</f>
        <v>43588</v>
      </c>
    </row>
    <row r="948" spans="1:7" x14ac:dyDescent="0.25">
      <c r="A948">
        <v>1</v>
      </c>
      <c r="B948">
        <v>20190429</v>
      </c>
      <c r="C948" s="130">
        <v>43584</v>
      </c>
      <c r="D948" s="13">
        <f>INDEX(C:C,ROW(A947)+MATCH(1,INDEX(A:A,ROW(A948)):INDEX(A:A,ROW(A948)+10),0))</f>
        <v>43584</v>
      </c>
      <c r="E948" s="13">
        <f>INDEX(C:C,MATCH(D948,C:C,0)+MATCH(1,INDEX(A:A,MATCH(D948+1,C:C,0)):INDEX(A:A,MATCH(D948+1,C:C,0)+10),0))</f>
        <v>43585</v>
      </c>
      <c r="F948" s="13">
        <f>INDEX(C:C,MATCH(E948,C:C,0)+MATCH(1,INDEX(A:A,MATCH(E948+1,C:C,0)):INDEX(A:A,MATCH(E948+1,C:C,0)+10),0))</f>
        <v>43587</v>
      </c>
      <c r="G948" s="13">
        <f>INDEX(C:C,MATCH(F948,C:C,0)+MATCH(1,INDEX(A:A,MATCH(F948+1,C:C,0)):INDEX(A:A,MATCH(F948+1,C:C,0)+10),0))</f>
        <v>43588</v>
      </c>
    </row>
    <row r="949" spans="1:7" x14ac:dyDescent="0.25">
      <c r="A949">
        <v>1</v>
      </c>
      <c r="B949">
        <v>20190430</v>
      </c>
      <c r="C949" s="130">
        <v>43585</v>
      </c>
      <c r="D949" s="13">
        <f>INDEX(C:C,ROW(A948)+MATCH(1,INDEX(A:A,ROW(A949)):INDEX(A:A,ROW(A949)+10),0))</f>
        <v>43585</v>
      </c>
      <c r="E949" s="13">
        <f>INDEX(C:C,MATCH(D949,C:C,0)+MATCH(1,INDEX(A:A,MATCH(D949+1,C:C,0)):INDEX(A:A,MATCH(D949+1,C:C,0)+10),0))</f>
        <v>43587</v>
      </c>
      <c r="F949" s="13">
        <f>INDEX(C:C,MATCH(E949,C:C,0)+MATCH(1,INDEX(A:A,MATCH(E949+1,C:C,0)):INDEX(A:A,MATCH(E949+1,C:C,0)+10),0))</f>
        <v>43588</v>
      </c>
      <c r="G949" s="13">
        <f>INDEX(C:C,MATCH(F949,C:C,0)+MATCH(1,INDEX(A:A,MATCH(F949+1,C:C,0)):INDEX(A:A,MATCH(F949+1,C:C,0)+10),0))</f>
        <v>43591</v>
      </c>
    </row>
    <row r="950" spans="1:7" x14ac:dyDescent="0.25">
      <c r="A950">
        <v>0</v>
      </c>
      <c r="B950">
        <v>20190501</v>
      </c>
      <c r="C950" s="130">
        <v>43586</v>
      </c>
      <c r="D950" s="13">
        <f>INDEX(C:C,ROW(A949)+MATCH(1,INDEX(A:A,ROW(A950)):INDEX(A:A,ROW(A950)+10),0))</f>
        <v>43587</v>
      </c>
      <c r="E950" s="13">
        <f>INDEX(C:C,MATCH(D950,C:C,0)+MATCH(1,INDEX(A:A,MATCH(D950+1,C:C,0)):INDEX(A:A,MATCH(D950+1,C:C,0)+10),0))</f>
        <v>43588</v>
      </c>
      <c r="F950" s="13">
        <f>INDEX(C:C,MATCH(E950,C:C,0)+MATCH(1,INDEX(A:A,MATCH(E950+1,C:C,0)):INDEX(A:A,MATCH(E950+1,C:C,0)+10),0))</f>
        <v>43591</v>
      </c>
      <c r="G950" s="13">
        <f>INDEX(C:C,MATCH(F950,C:C,0)+MATCH(1,INDEX(A:A,MATCH(F950+1,C:C,0)):INDEX(A:A,MATCH(F950+1,C:C,0)+10),0))</f>
        <v>43592</v>
      </c>
    </row>
    <row r="951" spans="1:7" x14ac:dyDescent="0.25">
      <c r="A951">
        <v>1</v>
      </c>
      <c r="B951">
        <v>20190502</v>
      </c>
      <c r="C951" s="130">
        <v>43587</v>
      </c>
      <c r="D951" s="13">
        <f>INDEX(C:C,ROW(A950)+MATCH(1,INDEX(A:A,ROW(A951)):INDEX(A:A,ROW(A951)+10),0))</f>
        <v>43587</v>
      </c>
      <c r="E951" s="13">
        <f>INDEX(C:C,MATCH(D951,C:C,0)+MATCH(1,INDEX(A:A,MATCH(D951+1,C:C,0)):INDEX(A:A,MATCH(D951+1,C:C,0)+10),0))</f>
        <v>43588</v>
      </c>
      <c r="F951" s="13">
        <f>INDEX(C:C,MATCH(E951,C:C,0)+MATCH(1,INDEX(A:A,MATCH(E951+1,C:C,0)):INDEX(A:A,MATCH(E951+1,C:C,0)+10),0))</f>
        <v>43591</v>
      </c>
      <c r="G951" s="13">
        <f>INDEX(C:C,MATCH(F951,C:C,0)+MATCH(1,INDEX(A:A,MATCH(F951+1,C:C,0)):INDEX(A:A,MATCH(F951+1,C:C,0)+10),0))</f>
        <v>43592</v>
      </c>
    </row>
    <row r="952" spans="1:7" x14ac:dyDescent="0.25">
      <c r="A952">
        <v>1</v>
      </c>
      <c r="B952">
        <v>20190503</v>
      </c>
      <c r="C952" s="130">
        <v>43588</v>
      </c>
      <c r="D952" s="13">
        <f>INDEX(C:C,ROW(A951)+MATCH(1,INDEX(A:A,ROW(A952)):INDEX(A:A,ROW(A952)+10),0))</f>
        <v>43588</v>
      </c>
      <c r="E952" s="13">
        <f>INDEX(C:C,MATCH(D952,C:C,0)+MATCH(1,INDEX(A:A,MATCH(D952+1,C:C,0)):INDEX(A:A,MATCH(D952+1,C:C,0)+10),0))</f>
        <v>43591</v>
      </c>
      <c r="F952" s="13">
        <f>INDEX(C:C,MATCH(E952,C:C,0)+MATCH(1,INDEX(A:A,MATCH(E952+1,C:C,0)):INDEX(A:A,MATCH(E952+1,C:C,0)+10),0))</f>
        <v>43592</v>
      </c>
      <c r="G952" s="13">
        <f>INDEX(C:C,MATCH(F952,C:C,0)+MATCH(1,INDEX(A:A,MATCH(F952+1,C:C,0)):INDEX(A:A,MATCH(F952+1,C:C,0)+10),0))</f>
        <v>43593</v>
      </c>
    </row>
    <row r="953" spans="1:7" x14ac:dyDescent="0.25">
      <c r="A953">
        <v>0</v>
      </c>
      <c r="B953">
        <v>20190504</v>
      </c>
      <c r="C953" s="130">
        <v>43589</v>
      </c>
      <c r="D953" s="13">
        <f>INDEX(C:C,ROW(A952)+MATCH(1,INDEX(A:A,ROW(A953)):INDEX(A:A,ROW(A953)+10),0))</f>
        <v>43591</v>
      </c>
      <c r="E953" s="13">
        <f>INDEX(C:C,MATCH(D953,C:C,0)+MATCH(1,INDEX(A:A,MATCH(D953+1,C:C,0)):INDEX(A:A,MATCH(D953+1,C:C,0)+10),0))</f>
        <v>43592</v>
      </c>
      <c r="F953" s="13">
        <f>INDEX(C:C,MATCH(E953,C:C,0)+MATCH(1,INDEX(A:A,MATCH(E953+1,C:C,0)):INDEX(A:A,MATCH(E953+1,C:C,0)+10),0))</f>
        <v>43593</v>
      </c>
      <c r="G953" s="13">
        <f>INDEX(C:C,MATCH(F953,C:C,0)+MATCH(1,INDEX(A:A,MATCH(F953+1,C:C,0)):INDEX(A:A,MATCH(F953+1,C:C,0)+10),0))</f>
        <v>43594</v>
      </c>
    </row>
    <row r="954" spans="1:7" x14ac:dyDescent="0.25">
      <c r="A954">
        <v>0</v>
      </c>
      <c r="B954">
        <v>20190505</v>
      </c>
      <c r="C954" s="130">
        <v>43590</v>
      </c>
      <c r="D954" s="13">
        <f>INDEX(C:C,ROW(A953)+MATCH(1,INDEX(A:A,ROW(A954)):INDEX(A:A,ROW(A954)+10),0))</f>
        <v>43591</v>
      </c>
      <c r="E954" s="13">
        <f>INDEX(C:C,MATCH(D954,C:C,0)+MATCH(1,INDEX(A:A,MATCH(D954+1,C:C,0)):INDEX(A:A,MATCH(D954+1,C:C,0)+10),0))</f>
        <v>43592</v>
      </c>
      <c r="F954" s="13">
        <f>INDEX(C:C,MATCH(E954,C:C,0)+MATCH(1,INDEX(A:A,MATCH(E954+1,C:C,0)):INDEX(A:A,MATCH(E954+1,C:C,0)+10),0))</f>
        <v>43593</v>
      </c>
      <c r="G954" s="13">
        <f>INDEX(C:C,MATCH(F954,C:C,0)+MATCH(1,INDEX(A:A,MATCH(F954+1,C:C,0)):INDEX(A:A,MATCH(F954+1,C:C,0)+10),0))</f>
        <v>43594</v>
      </c>
    </row>
    <row r="955" spans="1:7" x14ac:dyDescent="0.25">
      <c r="A955">
        <v>1</v>
      </c>
      <c r="B955">
        <v>20190506</v>
      </c>
      <c r="C955" s="130">
        <v>43591</v>
      </c>
      <c r="D955" s="13">
        <f>INDEX(C:C,ROW(A954)+MATCH(1,INDEX(A:A,ROW(A955)):INDEX(A:A,ROW(A955)+10),0))</f>
        <v>43591</v>
      </c>
      <c r="E955" s="13">
        <f>INDEX(C:C,MATCH(D955,C:C,0)+MATCH(1,INDEX(A:A,MATCH(D955+1,C:C,0)):INDEX(A:A,MATCH(D955+1,C:C,0)+10),0))</f>
        <v>43592</v>
      </c>
      <c r="F955" s="13">
        <f>INDEX(C:C,MATCH(E955,C:C,0)+MATCH(1,INDEX(A:A,MATCH(E955+1,C:C,0)):INDEX(A:A,MATCH(E955+1,C:C,0)+10),0))</f>
        <v>43593</v>
      </c>
      <c r="G955" s="13">
        <f>INDEX(C:C,MATCH(F955,C:C,0)+MATCH(1,INDEX(A:A,MATCH(F955+1,C:C,0)):INDEX(A:A,MATCH(F955+1,C:C,0)+10),0))</f>
        <v>43594</v>
      </c>
    </row>
    <row r="956" spans="1:7" x14ac:dyDescent="0.25">
      <c r="A956">
        <v>1</v>
      </c>
      <c r="B956">
        <v>20190507</v>
      </c>
      <c r="C956" s="130">
        <v>43592</v>
      </c>
      <c r="D956" s="13">
        <f>INDEX(C:C,ROW(A955)+MATCH(1,INDEX(A:A,ROW(A956)):INDEX(A:A,ROW(A956)+10),0))</f>
        <v>43592</v>
      </c>
      <c r="E956" s="13">
        <f>INDEX(C:C,MATCH(D956,C:C,0)+MATCH(1,INDEX(A:A,MATCH(D956+1,C:C,0)):INDEX(A:A,MATCH(D956+1,C:C,0)+10),0))</f>
        <v>43593</v>
      </c>
      <c r="F956" s="13">
        <f>INDEX(C:C,MATCH(E956,C:C,0)+MATCH(1,INDEX(A:A,MATCH(E956+1,C:C,0)):INDEX(A:A,MATCH(E956+1,C:C,0)+10),0))</f>
        <v>43594</v>
      </c>
      <c r="G956" s="13">
        <f>INDEX(C:C,MATCH(F956,C:C,0)+MATCH(1,INDEX(A:A,MATCH(F956+1,C:C,0)):INDEX(A:A,MATCH(F956+1,C:C,0)+10),0))</f>
        <v>43595</v>
      </c>
    </row>
    <row r="957" spans="1:7" x14ac:dyDescent="0.25">
      <c r="A957">
        <v>1</v>
      </c>
      <c r="B957">
        <v>20190508</v>
      </c>
      <c r="C957" s="130">
        <v>43593</v>
      </c>
      <c r="D957" s="13">
        <f>INDEX(C:C,ROW(A956)+MATCH(1,INDEX(A:A,ROW(A957)):INDEX(A:A,ROW(A957)+10),0))</f>
        <v>43593</v>
      </c>
      <c r="E957" s="13">
        <f>INDEX(C:C,MATCH(D957,C:C,0)+MATCH(1,INDEX(A:A,MATCH(D957+1,C:C,0)):INDEX(A:A,MATCH(D957+1,C:C,0)+10),0))</f>
        <v>43594</v>
      </c>
      <c r="F957" s="13">
        <f>INDEX(C:C,MATCH(E957,C:C,0)+MATCH(1,INDEX(A:A,MATCH(E957+1,C:C,0)):INDEX(A:A,MATCH(E957+1,C:C,0)+10),0))</f>
        <v>43595</v>
      </c>
      <c r="G957" s="13">
        <f>INDEX(C:C,MATCH(F957,C:C,0)+MATCH(1,INDEX(A:A,MATCH(F957+1,C:C,0)):INDEX(A:A,MATCH(F957+1,C:C,0)+10),0))</f>
        <v>43598</v>
      </c>
    </row>
    <row r="958" spans="1:7" x14ac:dyDescent="0.25">
      <c r="A958">
        <v>1</v>
      </c>
      <c r="B958">
        <v>20190509</v>
      </c>
      <c r="C958" s="130">
        <v>43594</v>
      </c>
      <c r="D958" s="13">
        <f>INDEX(C:C,ROW(A957)+MATCH(1,INDEX(A:A,ROW(A958)):INDEX(A:A,ROW(A958)+10),0))</f>
        <v>43594</v>
      </c>
      <c r="E958" s="13">
        <f>INDEX(C:C,MATCH(D958,C:C,0)+MATCH(1,INDEX(A:A,MATCH(D958+1,C:C,0)):INDEX(A:A,MATCH(D958+1,C:C,0)+10),0))</f>
        <v>43595</v>
      </c>
      <c r="F958" s="13">
        <f>INDEX(C:C,MATCH(E958,C:C,0)+MATCH(1,INDEX(A:A,MATCH(E958+1,C:C,0)):INDEX(A:A,MATCH(E958+1,C:C,0)+10),0))</f>
        <v>43598</v>
      </c>
      <c r="G958" s="13">
        <f>INDEX(C:C,MATCH(F958,C:C,0)+MATCH(1,INDEX(A:A,MATCH(F958+1,C:C,0)):INDEX(A:A,MATCH(F958+1,C:C,0)+10),0))</f>
        <v>43599</v>
      </c>
    </row>
    <row r="959" spans="1:7" x14ac:dyDescent="0.25">
      <c r="A959">
        <v>1</v>
      </c>
      <c r="B959">
        <v>20190510</v>
      </c>
      <c r="C959" s="130">
        <v>43595</v>
      </c>
      <c r="D959" s="13">
        <f>INDEX(C:C,ROW(A958)+MATCH(1,INDEX(A:A,ROW(A959)):INDEX(A:A,ROW(A959)+10),0))</f>
        <v>43595</v>
      </c>
      <c r="E959" s="13">
        <f>INDEX(C:C,MATCH(D959,C:C,0)+MATCH(1,INDEX(A:A,MATCH(D959+1,C:C,0)):INDEX(A:A,MATCH(D959+1,C:C,0)+10),0))</f>
        <v>43598</v>
      </c>
      <c r="F959" s="13">
        <f>INDEX(C:C,MATCH(E959,C:C,0)+MATCH(1,INDEX(A:A,MATCH(E959+1,C:C,0)):INDEX(A:A,MATCH(E959+1,C:C,0)+10),0))</f>
        <v>43599</v>
      </c>
      <c r="G959" s="13">
        <f>INDEX(C:C,MATCH(F959,C:C,0)+MATCH(1,INDEX(A:A,MATCH(F959+1,C:C,0)):INDEX(A:A,MATCH(F959+1,C:C,0)+10),0))</f>
        <v>43600</v>
      </c>
    </row>
    <row r="960" spans="1:7" x14ac:dyDescent="0.25">
      <c r="A960">
        <v>0</v>
      </c>
      <c r="B960">
        <v>20190511</v>
      </c>
      <c r="C960" s="130">
        <v>43596</v>
      </c>
      <c r="D960" s="13">
        <f>INDEX(C:C,ROW(A959)+MATCH(1,INDEX(A:A,ROW(A960)):INDEX(A:A,ROW(A960)+10),0))</f>
        <v>43598</v>
      </c>
      <c r="E960" s="13">
        <f>INDEX(C:C,MATCH(D960,C:C,0)+MATCH(1,INDEX(A:A,MATCH(D960+1,C:C,0)):INDEX(A:A,MATCH(D960+1,C:C,0)+10),0))</f>
        <v>43599</v>
      </c>
      <c r="F960" s="13">
        <f>INDEX(C:C,MATCH(E960,C:C,0)+MATCH(1,INDEX(A:A,MATCH(E960+1,C:C,0)):INDEX(A:A,MATCH(E960+1,C:C,0)+10),0))</f>
        <v>43600</v>
      </c>
      <c r="G960" s="13">
        <f>INDEX(C:C,MATCH(F960,C:C,0)+MATCH(1,INDEX(A:A,MATCH(F960+1,C:C,0)):INDEX(A:A,MATCH(F960+1,C:C,0)+10),0))</f>
        <v>43601</v>
      </c>
    </row>
    <row r="961" spans="1:7" x14ac:dyDescent="0.25">
      <c r="A961">
        <v>0</v>
      </c>
      <c r="B961">
        <v>20190512</v>
      </c>
      <c r="C961" s="130">
        <v>43597</v>
      </c>
      <c r="D961" s="13">
        <f>INDEX(C:C,ROW(A960)+MATCH(1,INDEX(A:A,ROW(A961)):INDEX(A:A,ROW(A961)+10),0))</f>
        <v>43598</v>
      </c>
      <c r="E961" s="13">
        <f>INDEX(C:C,MATCH(D961,C:C,0)+MATCH(1,INDEX(A:A,MATCH(D961+1,C:C,0)):INDEX(A:A,MATCH(D961+1,C:C,0)+10),0))</f>
        <v>43599</v>
      </c>
      <c r="F961" s="13">
        <f>INDEX(C:C,MATCH(E961,C:C,0)+MATCH(1,INDEX(A:A,MATCH(E961+1,C:C,0)):INDEX(A:A,MATCH(E961+1,C:C,0)+10),0))</f>
        <v>43600</v>
      </c>
      <c r="G961" s="13">
        <f>INDEX(C:C,MATCH(F961,C:C,0)+MATCH(1,INDEX(A:A,MATCH(F961+1,C:C,0)):INDEX(A:A,MATCH(F961+1,C:C,0)+10),0))</f>
        <v>43601</v>
      </c>
    </row>
    <row r="962" spans="1:7" x14ac:dyDescent="0.25">
      <c r="A962">
        <v>1</v>
      </c>
      <c r="B962">
        <v>20190513</v>
      </c>
      <c r="C962" s="130">
        <v>43598</v>
      </c>
      <c r="D962" s="13">
        <f>INDEX(C:C,ROW(A961)+MATCH(1,INDEX(A:A,ROW(A962)):INDEX(A:A,ROW(A962)+10),0))</f>
        <v>43598</v>
      </c>
      <c r="E962" s="13">
        <f>INDEX(C:C,MATCH(D962,C:C,0)+MATCH(1,INDEX(A:A,MATCH(D962+1,C:C,0)):INDEX(A:A,MATCH(D962+1,C:C,0)+10),0))</f>
        <v>43599</v>
      </c>
      <c r="F962" s="13">
        <f>INDEX(C:C,MATCH(E962,C:C,0)+MATCH(1,INDEX(A:A,MATCH(E962+1,C:C,0)):INDEX(A:A,MATCH(E962+1,C:C,0)+10),0))</f>
        <v>43600</v>
      </c>
      <c r="G962" s="13">
        <f>INDEX(C:C,MATCH(F962,C:C,0)+MATCH(1,INDEX(A:A,MATCH(F962+1,C:C,0)):INDEX(A:A,MATCH(F962+1,C:C,0)+10),0))</f>
        <v>43601</v>
      </c>
    </row>
    <row r="963" spans="1:7" x14ac:dyDescent="0.25">
      <c r="A963">
        <v>1</v>
      </c>
      <c r="B963">
        <v>20190514</v>
      </c>
      <c r="C963" s="130">
        <v>43599</v>
      </c>
      <c r="D963" s="13">
        <f>INDEX(C:C,ROW(A962)+MATCH(1,INDEX(A:A,ROW(A963)):INDEX(A:A,ROW(A963)+10),0))</f>
        <v>43599</v>
      </c>
      <c r="E963" s="13">
        <f>INDEX(C:C,MATCH(D963,C:C,0)+MATCH(1,INDEX(A:A,MATCH(D963+1,C:C,0)):INDEX(A:A,MATCH(D963+1,C:C,0)+10),0))</f>
        <v>43600</v>
      </c>
      <c r="F963" s="13">
        <f>INDEX(C:C,MATCH(E963,C:C,0)+MATCH(1,INDEX(A:A,MATCH(E963+1,C:C,0)):INDEX(A:A,MATCH(E963+1,C:C,0)+10),0))</f>
        <v>43601</v>
      </c>
      <c r="G963" s="13">
        <f>INDEX(C:C,MATCH(F963,C:C,0)+MATCH(1,INDEX(A:A,MATCH(F963+1,C:C,0)):INDEX(A:A,MATCH(F963+1,C:C,0)+10),0))</f>
        <v>43605</v>
      </c>
    </row>
    <row r="964" spans="1:7" x14ac:dyDescent="0.25">
      <c r="A964">
        <v>1</v>
      </c>
      <c r="B964">
        <v>20190515</v>
      </c>
      <c r="C964" s="130">
        <v>43600</v>
      </c>
      <c r="D964" s="13">
        <f>INDEX(C:C,ROW(A963)+MATCH(1,INDEX(A:A,ROW(A964)):INDEX(A:A,ROW(A964)+10),0))</f>
        <v>43600</v>
      </c>
      <c r="E964" s="13">
        <f>INDEX(C:C,MATCH(D964,C:C,0)+MATCH(1,INDEX(A:A,MATCH(D964+1,C:C,0)):INDEX(A:A,MATCH(D964+1,C:C,0)+10),0))</f>
        <v>43601</v>
      </c>
      <c r="F964" s="13">
        <f>INDEX(C:C,MATCH(E964,C:C,0)+MATCH(1,INDEX(A:A,MATCH(E964+1,C:C,0)):INDEX(A:A,MATCH(E964+1,C:C,0)+10),0))</f>
        <v>43605</v>
      </c>
      <c r="G964" s="13">
        <f>INDEX(C:C,MATCH(F964,C:C,0)+MATCH(1,INDEX(A:A,MATCH(F964+1,C:C,0)):INDEX(A:A,MATCH(F964+1,C:C,0)+10),0))</f>
        <v>43606</v>
      </c>
    </row>
    <row r="965" spans="1:7" x14ac:dyDescent="0.25">
      <c r="A965">
        <v>1</v>
      </c>
      <c r="B965">
        <v>20190516</v>
      </c>
      <c r="C965" s="130">
        <v>43601</v>
      </c>
      <c r="D965" s="13">
        <f>INDEX(C:C,ROW(A964)+MATCH(1,INDEX(A:A,ROW(A965)):INDEX(A:A,ROW(A965)+10),0))</f>
        <v>43601</v>
      </c>
      <c r="E965" s="13">
        <f>INDEX(C:C,MATCH(D965,C:C,0)+MATCH(1,INDEX(A:A,MATCH(D965+1,C:C,0)):INDEX(A:A,MATCH(D965+1,C:C,0)+10),0))</f>
        <v>43605</v>
      </c>
      <c r="F965" s="13">
        <f>INDEX(C:C,MATCH(E965,C:C,0)+MATCH(1,INDEX(A:A,MATCH(E965+1,C:C,0)):INDEX(A:A,MATCH(E965+1,C:C,0)+10),0))</f>
        <v>43606</v>
      </c>
      <c r="G965" s="13">
        <f>INDEX(C:C,MATCH(F965,C:C,0)+MATCH(1,INDEX(A:A,MATCH(F965+1,C:C,0)):INDEX(A:A,MATCH(F965+1,C:C,0)+10),0))</f>
        <v>43607</v>
      </c>
    </row>
    <row r="966" spans="1:7" x14ac:dyDescent="0.25">
      <c r="A966">
        <v>0</v>
      </c>
      <c r="B966">
        <v>20190517</v>
      </c>
      <c r="C966" s="130">
        <v>43602</v>
      </c>
      <c r="D966" s="13">
        <f>INDEX(C:C,ROW(A965)+MATCH(1,INDEX(A:A,ROW(A966)):INDEX(A:A,ROW(A966)+10),0))</f>
        <v>43605</v>
      </c>
      <c r="E966" s="13">
        <f>INDEX(C:C,MATCH(D966,C:C,0)+MATCH(1,INDEX(A:A,MATCH(D966+1,C:C,0)):INDEX(A:A,MATCH(D966+1,C:C,0)+10),0))</f>
        <v>43606</v>
      </c>
      <c r="F966" s="13">
        <f>INDEX(C:C,MATCH(E966,C:C,0)+MATCH(1,INDEX(A:A,MATCH(E966+1,C:C,0)):INDEX(A:A,MATCH(E966+1,C:C,0)+10),0))</f>
        <v>43607</v>
      </c>
      <c r="G966" s="13">
        <f>INDEX(C:C,MATCH(F966,C:C,0)+MATCH(1,INDEX(A:A,MATCH(F966+1,C:C,0)):INDEX(A:A,MATCH(F966+1,C:C,0)+10),0))</f>
        <v>43608</v>
      </c>
    </row>
    <row r="967" spans="1:7" x14ac:dyDescent="0.25">
      <c r="A967">
        <v>0</v>
      </c>
      <c r="B967">
        <v>20190518</v>
      </c>
      <c r="C967" s="130">
        <v>43603</v>
      </c>
      <c r="D967" s="13">
        <f>INDEX(C:C,ROW(A966)+MATCH(1,INDEX(A:A,ROW(A967)):INDEX(A:A,ROW(A967)+10),0))</f>
        <v>43605</v>
      </c>
      <c r="E967" s="13">
        <f>INDEX(C:C,MATCH(D967,C:C,0)+MATCH(1,INDEX(A:A,MATCH(D967+1,C:C,0)):INDEX(A:A,MATCH(D967+1,C:C,0)+10),0))</f>
        <v>43606</v>
      </c>
      <c r="F967" s="13">
        <f>INDEX(C:C,MATCH(E967,C:C,0)+MATCH(1,INDEX(A:A,MATCH(E967+1,C:C,0)):INDEX(A:A,MATCH(E967+1,C:C,0)+10),0))</f>
        <v>43607</v>
      </c>
      <c r="G967" s="13">
        <f>INDEX(C:C,MATCH(F967,C:C,0)+MATCH(1,INDEX(A:A,MATCH(F967+1,C:C,0)):INDEX(A:A,MATCH(F967+1,C:C,0)+10),0))</f>
        <v>43608</v>
      </c>
    </row>
    <row r="968" spans="1:7" x14ac:dyDescent="0.25">
      <c r="A968">
        <v>0</v>
      </c>
      <c r="B968">
        <v>20190519</v>
      </c>
      <c r="C968" s="130">
        <v>43604</v>
      </c>
      <c r="D968" s="13">
        <f>INDEX(C:C,ROW(A967)+MATCH(1,INDEX(A:A,ROW(A968)):INDEX(A:A,ROW(A968)+10),0))</f>
        <v>43605</v>
      </c>
      <c r="E968" s="13">
        <f>INDEX(C:C,MATCH(D968,C:C,0)+MATCH(1,INDEX(A:A,MATCH(D968+1,C:C,0)):INDEX(A:A,MATCH(D968+1,C:C,0)+10),0))</f>
        <v>43606</v>
      </c>
      <c r="F968" s="13">
        <f>INDEX(C:C,MATCH(E968,C:C,0)+MATCH(1,INDEX(A:A,MATCH(E968+1,C:C,0)):INDEX(A:A,MATCH(E968+1,C:C,0)+10),0))</f>
        <v>43607</v>
      </c>
      <c r="G968" s="13">
        <f>INDEX(C:C,MATCH(F968,C:C,0)+MATCH(1,INDEX(A:A,MATCH(F968+1,C:C,0)):INDEX(A:A,MATCH(F968+1,C:C,0)+10),0))</f>
        <v>43608</v>
      </c>
    </row>
    <row r="969" spans="1:7" x14ac:dyDescent="0.25">
      <c r="A969">
        <v>1</v>
      </c>
      <c r="B969">
        <v>20190520</v>
      </c>
      <c r="C969" s="130">
        <v>43605</v>
      </c>
      <c r="D969" s="13">
        <f>INDEX(C:C,ROW(A968)+MATCH(1,INDEX(A:A,ROW(A969)):INDEX(A:A,ROW(A969)+10),0))</f>
        <v>43605</v>
      </c>
      <c r="E969" s="13">
        <f>INDEX(C:C,MATCH(D969,C:C,0)+MATCH(1,INDEX(A:A,MATCH(D969+1,C:C,0)):INDEX(A:A,MATCH(D969+1,C:C,0)+10),0))</f>
        <v>43606</v>
      </c>
      <c r="F969" s="13">
        <f>INDEX(C:C,MATCH(E969,C:C,0)+MATCH(1,INDEX(A:A,MATCH(E969+1,C:C,0)):INDEX(A:A,MATCH(E969+1,C:C,0)+10),0))</f>
        <v>43607</v>
      </c>
      <c r="G969" s="13">
        <f>INDEX(C:C,MATCH(F969,C:C,0)+MATCH(1,INDEX(A:A,MATCH(F969+1,C:C,0)):INDEX(A:A,MATCH(F969+1,C:C,0)+10),0))</f>
        <v>43608</v>
      </c>
    </row>
    <row r="970" spans="1:7" x14ac:dyDescent="0.25">
      <c r="A970">
        <v>1</v>
      </c>
      <c r="B970">
        <v>20190521</v>
      </c>
      <c r="C970" s="130">
        <v>43606</v>
      </c>
      <c r="D970" s="13">
        <f>INDEX(C:C,ROW(A969)+MATCH(1,INDEX(A:A,ROW(A970)):INDEX(A:A,ROW(A970)+10),0))</f>
        <v>43606</v>
      </c>
      <c r="E970" s="13">
        <f>INDEX(C:C,MATCH(D970,C:C,0)+MATCH(1,INDEX(A:A,MATCH(D970+1,C:C,0)):INDEX(A:A,MATCH(D970+1,C:C,0)+10),0))</f>
        <v>43607</v>
      </c>
      <c r="F970" s="13">
        <f>INDEX(C:C,MATCH(E970,C:C,0)+MATCH(1,INDEX(A:A,MATCH(E970+1,C:C,0)):INDEX(A:A,MATCH(E970+1,C:C,0)+10),0))</f>
        <v>43608</v>
      </c>
      <c r="G970" s="13">
        <f>INDEX(C:C,MATCH(F970,C:C,0)+MATCH(1,INDEX(A:A,MATCH(F970+1,C:C,0)):INDEX(A:A,MATCH(F970+1,C:C,0)+10),0))</f>
        <v>43609</v>
      </c>
    </row>
    <row r="971" spans="1:7" x14ac:dyDescent="0.25">
      <c r="A971">
        <v>1</v>
      </c>
      <c r="B971">
        <v>20190522</v>
      </c>
      <c r="C971" s="130">
        <v>43607</v>
      </c>
      <c r="D971" s="13">
        <f>INDEX(C:C,ROW(A970)+MATCH(1,INDEX(A:A,ROW(A971)):INDEX(A:A,ROW(A971)+10),0))</f>
        <v>43607</v>
      </c>
      <c r="E971" s="13">
        <f>INDEX(C:C,MATCH(D971,C:C,0)+MATCH(1,INDEX(A:A,MATCH(D971+1,C:C,0)):INDEX(A:A,MATCH(D971+1,C:C,0)+10),0))</f>
        <v>43608</v>
      </c>
      <c r="F971" s="13">
        <f>INDEX(C:C,MATCH(E971,C:C,0)+MATCH(1,INDEX(A:A,MATCH(E971+1,C:C,0)):INDEX(A:A,MATCH(E971+1,C:C,0)+10),0))</f>
        <v>43609</v>
      </c>
      <c r="G971" s="13">
        <f>INDEX(C:C,MATCH(F971,C:C,0)+MATCH(1,INDEX(A:A,MATCH(F971+1,C:C,0)):INDEX(A:A,MATCH(F971+1,C:C,0)+10),0))</f>
        <v>43612</v>
      </c>
    </row>
    <row r="972" spans="1:7" x14ac:dyDescent="0.25">
      <c r="A972">
        <v>1</v>
      </c>
      <c r="B972">
        <v>20190523</v>
      </c>
      <c r="C972" s="130">
        <v>43608</v>
      </c>
      <c r="D972" s="13">
        <f>INDEX(C:C,ROW(A971)+MATCH(1,INDEX(A:A,ROW(A972)):INDEX(A:A,ROW(A972)+10),0))</f>
        <v>43608</v>
      </c>
      <c r="E972" s="13">
        <f>INDEX(C:C,MATCH(D972,C:C,0)+MATCH(1,INDEX(A:A,MATCH(D972+1,C:C,0)):INDEX(A:A,MATCH(D972+1,C:C,0)+10),0))</f>
        <v>43609</v>
      </c>
      <c r="F972" s="13">
        <f>INDEX(C:C,MATCH(E972,C:C,0)+MATCH(1,INDEX(A:A,MATCH(E972+1,C:C,0)):INDEX(A:A,MATCH(E972+1,C:C,0)+10),0))</f>
        <v>43612</v>
      </c>
      <c r="G972" s="13">
        <f>INDEX(C:C,MATCH(F972,C:C,0)+MATCH(1,INDEX(A:A,MATCH(F972+1,C:C,0)):INDEX(A:A,MATCH(F972+1,C:C,0)+10),0))</f>
        <v>43613</v>
      </c>
    </row>
    <row r="973" spans="1:7" x14ac:dyDescent="0.25">
      <c r="A973">
        <v>1</v>
      </c>
      <c r="B973">
        <v>20190524</v>
      </c>
      <c r="C973" s="130">
        <v>43609</v>
      </c>
      <c r="D973" s="13">
        <f>INDEX(C:C,ROW(A972)+MATCH(1,INDEX(A:A,ROW(A973)):INDEX(A:A,ROW(A973)+10),0))</f>
        <v>43609</v>
      </c>
      <c r="E973" s="13">
        <f>INDEX(C:C,MATCH(D973,C:C,0)+MATCH(1,INDEX(A:A,MATCH(D973+1,C:C,0)):INDEX(A:A,MATCH(D973+1,C:C,0)+10),0))</f>
        <v>43612</v>
      </c>
      <c r="F973" s="13">
        <f>INDEX(C:C,MATCH(E973,C:C,0)+MATCH(1,INDEX(A:A,MATCH(E973+1,C:C,0)):INDEX(A:A,MATCH(E973+1,C:C,0)+10),0))</f>
        <v>43613</v>
      </c>
      <c r="G973" s="13">
        <f>INDEX(C:C,MATCH(F973,C:C,0)+MATCH(1,INDEX(A:A,MATCH(F973+1,C:C,0)):INDEX(A:A,MATCH(F973+1,C:C,0)+10),0))</f>
        <v>43614</v>
      </c>
    </row>
    <row r="974" spans="1:7" x14ac:dyDescent="0.25">
      <c r="A974">
        <v>0</v>
      </c>
      <c r="B974">
        <v>20190525</v>
      </c>
      <c r="C974" s="130">
        <v>43610</v>
      </c>
      <c r="D974" s="13">
        <f>INDEX(C:C,ROW(A973)+MATCH(1,INDEX(A:A,ROW(A974)):INDEX(A:A,ROW(A974)+10),0))</f>
        <v>43612</v>
      </c>
      <c r="E974" s="13">
        <f>INDEX(C:C,MATCH(D974,C:C,0)+MATCH(1,INDEX(A:A,MATCH(D974+1,C:C,0)):INDEX(A:A,MATCH(D974+1,C:C,0)+10),0))</f>
        <v>43613</v>
      </c>
      <c r="F974" s="13">
        <f>INDEX(C:C,MATCH(E974,C:C,0)+MATCH(1,INDEX(A:A,MATCH(E974+1,C:C,0)):INDEX(A:A,MATCH(E974+1,C:C,0)+10),0))</f>
        <v>43614</v>
      </c>
      <c r="G974" s="13">
        <f>INDEX(C:C,MATCH(F974,C:C,0)+MATCH(1,INDEX(A:A,MATCH(F974+1,C:C,0)):INDEX(A:A,MATCH(F974+1,C:C,0)+10),0))</f>
        <v>43616</v>
      </c>
    </row>
    <row r="975" spans="1:7" x14ac:dyDescent="0.25">
      <c r="A975">
        <v>0</v>
      </c>
      <c r="B975">
        <v>20190526</v>
      </c>
      <c r="C975" s="130">
        <v>43611</v>
      </c>
      <c r="D975" s="13">
        <f>INDEX(C:C,ROW(A974)+MATCH(1,INDEX(A:A,ROW(A975)):INDEX(A:A,ROW(A975)+10),0))</f>
        <v>43612</v>
      </c>
      <c r="E975" s="13">
        <f>INDEX(C:C,MATCH(D975,C:C,0)+MATCH(1,INDEX(A:A,MATCH(D975+1,C:C,0)):INDEX(A:A,MATCH(D975+1,C:C,0)+10),0))</f>
        <v>43613</v>
      </c>
      <c r="F975" s="13">
        <f>INDEX(C:C,MATCH(E975,C:C,0)+MATCH(1,INDEX(A:A,MATCH(E975+1,C:C,0)):INDEX(A:A,MATCH(E975+1,C:C,0)+10),0))</f>
        <v>43614</v>
      </c>
      <c r="G975" s="13">
        <f>INDEX(C:C,MATCH(F975,C:C,0)+MATCH(1,INDEX(A:A,MATCH(F975+1,C:C,0)):INDEX(A:A,MATCH(F975+1,C:C,0)+10),0))</f>
        <v>43616</v>
      </c>
    </row>
    <row r="976" spans="1:7" x14ac:dyDescent="0.25">
      <c r="A976">
        <v>1</v>
      </c>
      <c r="B976">
        <v>20190527</v>
      </c>
      <c r="C976" s="130">
        <v>43612</v>
      </c>
      <c r="D976" s="13">
        <f>INDEX(C:C,ROW(A975)+MATCH(1,INDEX(A:A,ROW(A976)):INDEX(A:A,ROW(A976)+10),0))</f>
        <v>43612</v>
      </c>
      <c r="E976" s="13">
        <f>INDEX(C:C,MATCH(D976,C:C,0)+MATCH(1,INDEX(A:A,MATCH(D976+1,C:C,0)):INDEX(A:A,MATCH(D976+1,C:C,0)+10),0))</f>
        <v>43613</v>
      </c>
      <c r="F976" s="13">
        <f>INDEX(C:C,MATCH(E976,C:C,0)+MATCH(1,INDEX(A:A,MATCH(E976+1,C:C,0)):INDEX(A:A,MATCH(E976+1,C:C,0)+10),0))</f>
        <v>43614</v>
      </c>
      <c r="G976" s="13">
        <f>INDEX(C:C,MATCH(F976,C:C,0)+MATCH(1,INDEX(A:A,MATCH(F976+1,C:C,0)):INDEX(A:A,MATCH(F976+1,C:C,0)+10),0))</f>
        <v>43616</v>
      </c>
    </row>
    <row r="977" spans="1:7" x14ac:dyDescent="0.25">
      <c r="A977">
        <v>1</v>
      </c>
      <c r="B977">
        <v>20190528</v>
      </c>
      <c r="C977" s="130">
        <v>43613</v>
      </c>
      <c r="D977" s="13">
        <f>INDEX(C:C,ROW(A976)+MATCH(1,INDEX(A:A,ROW(A977)):INDEX(A:A,ROW(A977)+10),0))</f>
        <v>43613</v>
      </c>
      <c r="E977" s="13">
        <f>INDEX(C:C,MATCH(D977,C:C,0)+MATCH(1,INDEX(A:A,MATCH(D977+1,C:C,0)):INDEX(A:A,MATCH(D977+1,C:C,0)+10),0))</f>
        <v>43614</v>
      </c>
      <c r="F977" s="13">
        <f>INDEX(C:C,MATCH(E977,C:C,0)+MATCH(1,INDEX(A:A,MATCH(E977+1,C:C,0)):INDEX(A:A,MATCH(E977+1,C:C,0)+10),0))</f>
        <v>43616</v>
      </c>
      <c r="G977" s="13">
        <f>INDEX(C:C,MATCH(F977,C:C,0)+MATCH(1,INDEX(A:A,MATCH(F977+1,C:C,0)):INDEX(A:A,MATCH(F977+1,C:C,0)+10),0))</f>
        <v>43619</v>
      </c>
    </row>
    <row r="978" spans="1:7" x14ac:dyDescent="0.25">
      <c r="A978">
        <v>1</v>
      </c>
      <c r="B978">
        <v>20190529</v>
      </c>
      <c r="C978" s="130">
        <v>43614</v>
      </c>
      <c r="D978" s="13">
        <f>INDEX(C:C,ROW(A977)+MATCH(1,INDEX(A:A,ROW(A978)):INDEX(A:A,ROW(A978)+10),0))</f>
        <v>43614</v>
      </c>
      <c r="E978" s="13">
        <f>INDEX(C:C,MATCH(D978,C:C,0)+MATCH(1,INDEX(A:A,MATCH(D978+1,C:C,0)):INDEX(A:A,MATCH(D978+1,C:C,0)+10),0))</f>
        <v>43616</v>
      </c>
      <c r="F978" s="13">
        <f>INDEX(C:C,MATCH(E978,C:C,0)+MATCH(1,INDEX(A:A,MATCH(E978+1,C:C,0)):INDEX(A:A,MATCH(E978+1,C:C,0)+10),0))</f>
        <v>43619</v>
      </c>
      <c r="G978" s="13">
        <f>INDEX(C:C,MATCH(F978,C:C,0)+MATCH(1,INDEX(A:A,MATCH(F978+1,C:C,0)):INDEX(A:A,MATCH(F978+1,C:C,0)+10),0))</f>
        <v>43620</v>
      </c>
    </row>
    <row r="979" spans="1:7" x14ac:dyDescent="0.25">
      <c r="A979">
        <v>0</v>
      </c>
      <c r="B979">
        <v>20190530</v>
      </c>
      <c r="C979" s="130">
        <v>43615</v>
      </c>
      <c r="D979" s="13">
        <f>INDEX(C:C,ROW(A978)+MATCH(1,INDEX(A:A,ROW(A979)):INDEX(A:A,ROW(A979)+10),0))</f>
        <v>43616</v>
      </c>
      <c r="E979" s="13">
        <f>INDEX(C:C,MATCH(D979,C:C,0)+MATCH(1,INDEX(A:A,MATCH(D979+1,C:C,0)):INDEX(A:A,MATCH(D979+1,C:C,0)+10),0))</f>
        <v>43619</v>
      </c>
      <c r="F979" s="13">
        <f>INDEX(C:C,MATCH(E979,C:C,0)+MATCH(1,INDEX(A:A,MATCH(E979+1,C:C,0)):INDEX(A:A,MATCH(E979+1,C:C,0)+10),0))</f>
        <v>43620</v>
      </c>
      <c r="G979" s="13">
        <f>INDEX(C:C,MATCH(F979,C:C,0)+MATCH(1,INDEX(A:A,MATCH(F979+1,C:C,0)):INDEX(A:A,MATCH(F979+1,C:C,0)+10),0))</f>
        <v>43621</v>
      </c>
    </row>
    <row r="980" spans="1:7" x14ac:dyDescent="0.25">
      <c r="A980">
        <v>1</v>
      </c>
      <c r="B980">
        <v>20190531</v>
      </c>
      <c r="C980" s="130">
        <v>43616</v>
      </c>
      <c r="D980" s="13">
        <f>INDEX(C:C,ROW(A979)+MATCH(1,INDEX(A:A,ROW(A980)):INDEX(A:A,ROW(A980)+10),0))</f>
        <v>43616</v>
      </c>
      <c r="E980" s="13">
        <f>INDEX(C:C,MATCH(D980,C:C,0)+MATCH(1,INDEX(A:A,MATCH(D980+1,C:C,0)):INDEX(A:A,MATCH(D980+1,C:C,0)+10),0))</f>
        <v>43619</v>
      </c>
      <c r="F980" s="13">
        <f>INDEX(C:C,MATCH(E980,C:C,0)+MATCH(1,INDEX(A:A,MATCH(E980+1,C:C,0)):INDEX(A:A,MATCH(E980+1,C:C,0)+10),0))</f>
        <v>43620</v>
      </c>
      <c r="G980" s="13">
        <f>INDEX(C:C,MATCH(F980,C:C,0)+MATCH(1,INDEX(A:A,MATCH(F980+1,C:C,0)):INDEX(A:A,MATCH(F980+1,C:C,0)+10),0))</f>
        <v>43621</v>
      </c>
    </row>
    <row r="981" spans="1:7" x14ac:dyDescent="0.25">
      <c r="A981">
        <v>0</v>
      </c>
      <c r="B981">
        <v>20190601</v>
      </c>
      <c r="C981" s="130">
        <v>43617</v>
      </c>
      <c r="D981" s="13">
        <f>INDEX(C:C,ROW(A980)+MATCH(1,INDEX(A:A,ROW(A981)):INDEX(A:A,ROW(A981)+10),0))</f>
        <v>43619</v>
      </c>
      <c r="E981" s="13">
        <f>INDEX(C:C,MATCH(D981,C:C,0)+MATCH(1,INDEX(A:A,MATCH(D981+1,C:C,0)):INDEX(A:A,MATCH(D981+1,C:C,0)+10),0))</f>
        <v>43620</v>
      </c>
      <c r="F981" s="13">
        <f>INDEX(C:C,MATCH(E981,C:C,0)+MATCH(1,INDEX(A:A,MATCH(E981+1,C:C,0)):INDEX(A:A,MATCH(E981+1,C:C,0)+10),0))</f>
        <v>43621</v>
      </c>
      <c r="G981" s="13">
        <f>INDEX(C:C,MATCH(F981,C:C,0)+MATCH(1,INDEX(A:A,MATCH(F981+1,C:C,0)):INDEX(A:A,MATCH(F981+1,C:C,0)+10),0))</f>
        <v>43622</v>
      </c>
    </row>
    <row r="982" spans="1:7" x14ac:dyDescent="0.25">
      <c r="A982">
        <v>0</v>
      </c>
      <c r="B982">
        <v>20190602</v>
      </c>
      <c r="C982" s="130">
        <v>43618</v>
      </c>
      <c r="D982" s="13">
        <f>INDEX(C:C,ROW(A981)+MATCH(1,INDEX(A:A,ROW(A982)):INDEX(A:A,ROW(A982)+10),0))</f>
        <v>43619</v>
      </c>
      <c r="E982" s="13">
        <f>INDEX(C:C,MATCH(D982,C:C,0)+MATCH(1,INDEX(A:A,MATCH(D982+1,C:C,0)):INDEX(A:A,MATCH(D982+1,C:C,0)+10),0))</f>
        <v>43620</v>
      </c>
      <c r="F982" s="13">
        <f>INDEX(C:C,MATCH(E982,C:C,0)+MATCH(1,INDEX(A:A,MATCH(E982+1,C:C,0)):INDEX(A:A,MATCH(E982+1,C:C,0)+10),0))</f>
        <v>43621</v>
      </c>
      <c r="G982" s="13">
        <f>INDEX(C:C,MATCH(F982,C:C,0)+MATCH(1,INDEX(A:A,MATCH(F982+1,C:C,0)):INDEX(A:A,MATCH(F982+1,C:C,0)+10),0))</f>
        <v>43622</v>
      </c>
    </row>
    <row r="983" spans="1:7" x14ac:dyDescent="0.25">
      <c r="A983">
        <v>1</v>
      </c>
      <c r="B983">
        <v>20190603</v>
      </c>
      <c r="C983" s="130">
        <v>43619</v>
      </c>
      <c r="D983" s="13">
        <f>INDEX(C:C,ROW(A982)+MATCH(1,INDEX(A:A,ROW(A983)):INDEX(A:A,ROW(A983)+10),0))</f>
        <v>43619</v>
      </c>
      <c r="E983" s="13">
        <f>INDEX(C:C,MATCH(D983,C:C,0)+MATCH(1,INDEX(A:A,MATCH(D983+1,C:C,0)):INDEX(A:A,MATCH(D983+1,C:C,0)+10),0))</f>
        <v>43620</v>
      </c>
      <c r="F983" s="13">
        <f>INDEX(C:C,MATCH(E983,C:C,0)+MATCH(1,INDEX(A:A,MATCH(E983+1,C:C,0)):INDEX(A:A,MATCH(E983+1,C:C,0)+10),0))</f>
        <v>43621</v>
      </c>
      <c r="G983" s="13">
        <f>INDEX(C:C,MATCH(F983,C:C,0)+MATCH(1,INDEX(A:A,MATCH(F983+1,C:C,0)):INDEX(A:A,MATCH(F983+1,C:C,0)+10),0))</f>
        <v>43622</v>
      </c>
    </row>
    <row r="984" spans="1:7" x14ac:dyDescent="0.25">
      <c r="A984">
        <v>1</v>
      </c>
      <c r="B984">
        <v>20190604</v>
      </c>
      <c r="C984" s="130">
        <v>43620</v>
      </c>
      <c r="D984" s="13">
        <f>INDEX(C:C,ROW(A983)+MATCH(1,INDEX(A:A,ROW(A984)):INDEX(A:A,ROW(A984)+10),0))</f>
        <v>43620</v>
      </c>
      <c r="E984" s="13">
        <f>INDEX(C:C,MATCH(D984,C:C,0)+MATCH(1,INDEX(A:A,MATCH(D984+1,C:C,0)):INDEX(A:A,MATCH(D984+1,C:C,0)+10),0))</f>
        <v>43621</v>
      </c>
      <c r="F984" s="13">
        <f>INDEX(C:C,MATCH(E984,C:C,0)+MATCH(1,INDEX(A:A,MATCH(E984+1,C:C,0)):INDEX(A:A,MATCH(E984+1,C:C,0)+10),0))</f>
        <v>43622</v>
      </c>
      <c r="G984" s="13">
        <f>INDEX(C:C,MATCH(F984,C:C,0)+MATCH(1,INDEX(A:A,MATCH(F984+1,C:C,0)):INDEX(A:A,MATCH(F984+1,C:C,0)+10),0))</f>
        <v>43623</v>
      </c>
    </row>
    <row r="985" spans="1:7" x14ac:dyDescent="0.25">
      <c r="A985">
        <v>1</v>
      </c>
      <c r="B985">
        <v>20190605</v>
      </c>
      <c r="C985" s="130">
        <v>43621</v>
      </c>
      <c r="D985" s="13">
        <f>INDEX(C:C,ROW(A984)+MATCH(1,INDEX(A:A,ROW(A985)):INDEX(A:A,ROW(A985)+10),0))</f>
        <v>43621</v>
      </c>
      <c r="E985" s="13">
        <f>INDEX(C:C,MATCH(D985,C:C,0)+MATCH(1,INDEX(A:A,MATCH(D985+1,C:C,0)):INDEX(A:A,MATCH(D985+1,C:C,0)+10),0))</f>
        <v>43622</v>
      </c>
      <c r="F985" s="13">
        <f>INDEX(C:C,MATCH(E985,C:C,0)+MATCH(1,INDEX(A:A,MATCH(E985+1,C:C,0)):INDEX(A:A,MATCH(E985+1,C:C,0)+10),0))</f>
        <v>43623</v>
      </c>
      <c r="G985" s="13">
        <f>INDEX(C:C,MATCH(F985,C:C,0)+MATCH(1,INDEX(A:A,MATCH(F985+1,C:C,0)):INDEX(A:A,MATCH(F985+1,C:C,0)+10),0))</f>
        <v>43627</v>
      </c>
    </row>
    <row r="986" spans="1:7" x14ac:dyDescent="0.25">
      <c r="A986">
        <v>1</v>
      </c>
      <c r="B986">
        <v>20190606</v>
      </c>
      <c r="C986" s="130">
        <v>43622</v>
      </c>
      <c r="D986" s="13">
        <f>INDEX(C:C,ROW(A985)+MATCH(1,INDEX(A:A,ROW(A986)):INDEX(A:A,ROW(A986)+10),0))</f>
        <v>43622</v>
      </c>
      <c r="E986" s="13">
        <f>INDEX(C:C,MATCH(D986,C:C,0)+MATCH(1,INDEX(A:A,MATCH(D986+1,C:C,0)):INDEX(A:A,MATCH(D986+1,C:C,0)+10),0))</f>
        <v>43623</v>
      </c>
      <c r="F986" s="13">
        <f>INDEX(C:C,MATCH(E986,C:C,0)+MATCH(1,INDEX(A:A,MATCH(E986+1,C:C,0)):INDEX(A:A,MATCH(E986+1,C:C,0)+10),0))</f>
        <v>43627</v>
      </c>
      <c r="G986" s="13">
        <f>INDEX(C:C,MATCH(F986,C:C,0)+MATCH(1,INDEX(A:A,MATCH(F986+1,C:C,0)):INDEX(A:A,MATCH(F986+1,C:C,0)+10),0))</f>
        <v>43628</v>
      </c>
    </row>
    <row r="987" spans="1:7" x14ac:dyDescent="0.25">
      <c r="A987">
        <v>1</v>
      </c>
      <c r="B987">
        <v>20190607</v>
      </c>
      <c r="C987" s="130">
        <v>43623</v>
      </c>
      <c r="D987" s="13">
        <f>INDEX(C:C,ROW(A986)+MATCH(1,INDEX(A:A,ROW(A987)):INDEX(A:A,ROW(A987)+10),0))</f>
        <v>43623</v>
      </c>
      <c r="E987" s="13">
        <f>INDEX(C:C,MATCH(D987,C:C,0)+MATCH(1,INDEX(A:A,MATCH(D987+1,C:C,0)):INDEX(A:A,MATCH(D987+1,C:C,0)+10),0))</f>
        <v>43627</v>
      </c>
      <c r="F987" s="13">
        <f>INDEX(C:C,MATCH(E987,C:C,0)+MATCH(1,INDEX(A:A,MATCH(E987+1,C:C,0)):INDEX(A:A,MATCH(E987+1,C:C,0)+10),0))</f>
        <v>43628</v>
      </c>
      <c r="G987" s="13">
        <f>INDEX(C:C,MATCH(F987,C:C,0)+MATCH(1,INDEX(A:A,MATCH(F987+1,C:C,0)):INDEX(A:A,MATCH(F987+1,C:C,0)+10),0))</f>
        <v>43629</v>
      </c>
    </row>
    <row r="988" spans="1:7" x14ac:dyDescent="0.25">
      <c r="A988">
        <v>0</v>
      </c>
      <c r="B988">
        <v>20190608</v>
      </c>
      <c r="C988" s="130">
        <v>43624</v>
      </c>
      <c r="D988" s="13">
        <f>INDEX(C:C,ROW(A987)+MATCH(1,INDEX(A:A,ROW(A988)):INDEX(A:A,ROW(A988)+10),0))</f>
        <v>43627</v>
      </c>
      <c r="E988" s="13">
        <f>INDEX(C:C,MATCH(D988,C:C,0)+MATCH(1,INDEX(A:A,MATCH(D988+1,C:C,0)):INDEX(A:A,MATCH(D988+1,C:C,0)+10),0))</f>
        <v>43628</v>
      </c>
      <c r="F988" s="13">
        <f>INDEX(C:C,MATCH(E988,C:C,0)+MATCH(1,INDEX(A:A,MATCH(E988+1,C:C,0)):INDEX(A:A,MATCH(E988+1,C:C,0)+10),0))</f>
        <v>43629</v>
      </c>
      <c r="G988" s="13">
        <f>INDEX(C:C,MATCH(F988,C:C,0)+MATCH(1,INDEX(A:A,MATCH(F988+1,C:C,0)):INDEX(A:A,MATCH(F988+1,C:C,0)+10),0))</f>
        <v>43630</v>
      </c>
    </row>
    <row r="989" spans="1:7" x14ac:dyDescent="0.25">
      <c r="A989">
        <v>0</v>
      </c>
      <c r="B989">
        <v>20190609</v>
      </c>
      <c r="C989" s="130">
        <v>43625</v>
      </c>
      <c r="D989" s="13">
        <f>INDEX(C:C,ROW(A988)+MATCH(1,INDEX(A:A,ROW(A989)):INDEX(A:A,ROW(A989)+10),0))</f>
        <v>43627</v>
      </c>
      <c r="E989" s="13">
        <f>INDEX(C:C,MATCH(D989,C:C,0)+MATCH(1,INDEX(A:A,MATCH(D989+1,C:C,0)):INDEX(A:A,MATCH(D989+1,C:C,0)+10),0))</f>
        <v>43628</v>
      </c>
      <c r="F989" s="13">
        <f>INDEX(C:C,MATCH(E989,C:C,0)+MATCH(1,INDEX(A:A,MATCH(E989+1,C:C,0)):INDEX(A:A,MATCH(E989+1,C:C,0)+10),0))</f>
        <v>43629</v>
      </c>
      <c r="G989" s="13">
        <f>INDEX(C:C,MATCH(F989,C:C,0)+MATCH(1,INDEX(A:A,MATCH(F989+1,C:C,0)):INDEX(A:A,MATCH(F989+1,C:C,0)+10),0))</f>
        <v>43630</v>
      </c>
    </row>
    <row r="990" spans="1:7" x14ac:dyDescent="0.25">
      <c r="A990">
        <v>0</v>
      </c>
      <c r="B990">
        <v>20190610</v>
      </c>
      <c r="C990" s="130">
        <v>43626</v>
      </c>
      <c r="D990" s="13">
        <f>INDEX(C:C,ROW(A989)+MATCH(1,INDEX(A:A,ROW(A990)):INDEX(A:A,ROW(A990)+10),0))</f>
        <v>43627</v>
      </c>
      <c r="E990" s="13">
        <f>INDEX(C:C,MATCH(D990,C:C,0)+MATCH(1,INDEX(A:A,MATCH(D990+1,C:C,0)):INDEX(A:A,MATCH(D990+1,C:C,0)+10),0))</f>
        <v>43628</v>
      </c>
      <c r="F990" s="13">
        <f>INDEX(C:C,MATCH(E990,C:C,0)+MATCH(1,INDEX(A:A,MATCH(E990+1,C:C,0)):INDEX(A:A,MATCH(E990+1,C:C,0)+10),0))</f>
        <v>43629</v>
      </c>
      <c r="G990" s="13">
        <f>INDEX(C:C,MATCH(F990,C:C,0)+MATCH(1,INDEX(A:A,MATCH(F990+1,C:C,0)):INDEX(A:A,MATCH(F990+1,C:C,0)+10),0))</f>
        <v>43630</v>
      </c>
    </row>
    <row r="991" spans="1:7" x14ac:dyDescent="0.25">
      <c r="A991">
        <v>1</v>
      </c>
      <c r="B991">
        <v>20190611</v>
      </c>
      <c r="C991" s="130">
        <v>43627</v>
      </c>
      <c r="D991" s="13">
        <f>INDEX(C:C,ROW(A990)+MATCH(1,INDEX(A:A,ROW(A991)):INDEX(A:A,ROW(A991)+10),0))</f>
        <v>43627</v>
      </c>
      <c r="E991" s="13">
        <f>INDEX(C:C,MATCH(D991,C:C,0)+MATCH(1,INDEX(A:A,MATCH(D991+1,C:C,0)):INDEX(A:A,MATCH(D991+1,C:C,0)+10),0))</f>
        <v>43628</v>
      </c>
      <c r="F991" s="13">
        <f>INDEX(C:C,MATCH(E991,C:C,0)+MATCH(1,INDEX(A:A,MATCH(E991+1,C:C,0)):INDEX(A:A,MATCH(E991+1,C:C,0)+10),0))</f>
        <v>43629</v>
      </c>
      <c r="G991" s="13">
        <f>INDEX(C:C,MATCH(F991,C:C,0)+MATCH(1,INDEX(A:A,MATCH(F991+1,C:C,0)):INDEX(A:A,MATCH(F991+1,C:C,0)+10),0))</f>
        <v>43630</v>
      </c>
    </row>
    <row r="992" spans="1:7" x14ac:dyDescent="0.25">
      <c r="A992">
        <v>1</v>
      </c>
      <c r="B992">
        <v>20190612</v>
      </c>
      <c r="C992" s="130">
        <v>43628</v>
      </c>
      <c r="D992" s="13">
        <f>INDEX(C:C,ROW(A991)+MATCH(1,INDEX(A:A,ROW(A992)):INDEX(A:A,ROW(A992)+10),0))</f>
        <v>43628</v>
      </c>
      <c r="E992" s="13">
        <f>INDEX(C:C,MATCH(D992,C:C,0)+MATCH(1,INDEX(A:A,MATCH(D992+1,C:C,0)):INDEX(A:A,MATCH(D992+1,C:C,0)+10),0))</f>
        <v>43629</v>
      </c>
      <c r="F992" s="13">
        <f>INDEX(C:C,MATCH(E992,C:C,0)+MATCH(1,INDEX(A:A,MATCH(E992+1,C:C,0)):INDEX(A:A,MATCH(E992+1,C:C,0)+10),0))</f>
        <v>43630</v>
      </c>
      <c r="G992" s="13">
        <f>INDEX(C:C,MATCH(F992,C:C,0)+MATCH(1,INDEX(A:A,MATCH(F992+1,C:C,0)):INDEX(A:A,MATCH(F992+1,C:C,0)+10),0))</f>
        <v>43633</v>
      </c>
    </row>
    <row r="993" spans="1:7" x14ac:dyDescent="0.25">
      <c r="A993">
        <v>1</v>
      </c>
      <c r="B993">
        <v>20190613</v>
      </c>
      <c r="C993" s="130">
        <v>43629</v>
      </c>
      <c r="D993" s="13">
        <f>INDEX(C:C,ROW(A992)+MATCH(1,INDEX(A:A,ROW(A993)):INDEX(A:A,ROW(A993)+10),0))</f>
        <v>43629</v>
      </c>
      <c r="E993" s="13">
        <f>INDEX(C:C,MATCH(D993,C:C,0)+MATCH(1,INDEX(A:A,MATCH(D993+1,C:C,0)):INDEX(A:A,MATCH(D993+1,C:C,0)+10),0))</f>
        <v>43630</v>
      </c>
      <c r="F993" s="13">
        <f>INDEX(C:C,MATCH(E993,C:C,0)+MATCH(1,INDEX(A:A,MATCH(E993+1,C:C,0)):INDEX(A:A,MATCH(E993+1,C:C,0)+10),0))</f>
        <v>43633</v>
      </c>
      <c r="G993" s="13">
        <f>INDEX(C:C,MATCH(F993,C:C,0)+MATCH(1,INDEX(A:A,MATCH(F993+1,C:C,0)):INDEX(A:A,MATCH(F993+1,C:C,0)+10),0))</f>
        <v>43634</v>
      </c>
    </row>
    <row r="994" spans="1:7" x14ac:dyDescent="0.25">
      <c r="A994">
        <v>1</v>
      </c>
      <c r="B994">
        <v>20190614</v>
      </c>
      <c r="C994" s="130">
        <v>43630</v>
      </c>
      <c r="D994" s="13">
        <f>INDEX(C:C,ROW(A993)+MATCH(1,INDEX(A:A,ROW(A994)):INDEX(A:A,ROW(A994)+10),0))</f>
        <v>43630</v>
      </c>
      <c r="E994" s="13">
        <f>INDEX(C:C,MATCH(D994,C:C,0)+MATCH(1,INDEX(A:A,MATCH(D994+1,C:C,0)):INDEX(A:A,MATCH(D994+1,C:C,0)+10),0))</f>
        <v>43633</v>
      </c>
      <c r="F994" s="13">
        <f>INDEX(C:C,MATCH(E994,C:C,0)+MATCH(1,INDEX(A:A,MATCH(E994+1,C:C,0)):INDEX(A:A,MATCH(E994+1,C:C,0)+10),0))</f>
        <v>43634</v>
      </c>
      <c r="G994" s="13">
        <f>INDEX(C:C,MATCH(F994,C:C,0)+MATCH(1,INDEX(A:A,MATCH(F994+1,C:C,0)):INDEX(A:A,MATCH(F994+1,C:C,0)+10),0))</f>
        <v>43635</v>
      </c>
    </row>
    <row r="995" spans="1:7" x14ac:dyDescent="0.25">
      <c r="A995">
        <v>0</v>
      </c>
      <c r="B995">
        <v>20190615</v>
      </c>
      <c r="C995" s="130">
        <v>43631</v>
      </c>
      <c r="D995" s="13">
        <f>INDEX(C:C,ROW(A994)+MATCH(1,INDEX(A:A,ROW(A995)):INDEX(A:A,ROW(A995)+10),0))</f>
        <v>43633</v>
      </c>
      <c r="E995" s="13">
        <f>INDEX(C:C,MATCH(D995,C:C,0)+MATCH(1,INDEX(A:A,MATCH(D995+1,C:C,0)):INDEX(A:A,MATCH(D995+1,C:C,0)+10),0))</f>
        <v>43634</v>
      </c>
      <c r="F995" s="13">
        <f>INDEX(C:C,MATCH(E995,C:C,0)+MATCH(1,INDEX(A:A,MATCH(E995+1,C:C,0)):INDEX(A:A,MATCH(E995+1,C:C,0)+10),0))</f>
        <v>43635</v>
      </c>
      <c r="G995" s="13">
        <f>INDEX(C:C,MATCH(F995,C:C,0)+MATCH(1,INDEX(A:A,MATCH(F995+1,C:C,0)):INDEX(A:A,MATCH(F995+1,C:C,0)+10),0))</f>
        <v>43636</v>
      </c>
    </row>
    <row r="996" spans="1:7" x14ac:dyDescent="0.25">
      <c r="A996">
        <v>0</v>
      </c>
      <c r="B996">
        <v>20190616</v>
      </c>
      <c r="C996" s="130">
        <v>43632</v>
      </c>
      <c r="D996" s="13">
        <f>INDEX(C:C,ROW(A995)+MATCH(1,INDEX(A:A,ROW(A996)):INDEX(A:A,ROW(A996)+10),0))</f>
        <v>43633</v>
      </c>
      <c r="E996" s="13">
        <f>INDEX(C:C,MATCH(D996,C:C,0)+MATCH(1,INDEX(A:A,MATCH(D996+1,C:C,0)):INDEX(A:A,MATCH(D996+1,C:C,0)+10),0))</f>
        <v>43634</v>
      </c>
      <c r="F996" s="13">
        <f>INDEX(C:C,MATCH(E996,C:C,0)+MATCH(1,INDEX(A:A,MATCH(E996+1,C:C,0)):INDEX(A:A,MATCH(E996+1,C:C,0)+10),0))</f>
        <v>43635</v>
      </c>
      <c r="G996" s="13">
        <f>INDEX(C:C,MATCH(F996,C:C,0)+MATCH(1,INDEX(A:A,MATCH(F996+1,C:C,0)):INDEX(A:A,MATCH(F996+1,C:C,0)+10),0))</f>
        <v>43636</v>
      </c>
    </row>
    <row r="997" spans="1:7" x14ac:dyDescent="0.25">
      <c r="A997">
        <v>1</v>
      </c>
      <c r="B997">
        <v>20190617</v>
      </c>
      <c r="C997" s="130">
        <v>43633</v>
      </c>
      <c r="D997" s="13">
        <f>INDEX(C:C,ROW(A996)+MATCH(1,INDEX(A:A,ROW(A997)):INDEX(A:A,ROW(A997)+10),0))</f>
        <v>43633</v>
      </c>
      <c r="E997" s="13">
        <f>INDEX(C:C,MATCH(D997,C:C,0)+MATCH(1,INDEX(A:A,MATCH(D997+1,C:C,0)):INDEX(A:A,MATCH(D997+1,C:C,0)+10),0))</f>
        <v>43634</v>
      </c>
      <c r="F997" s="13">
        <f>INDEX(C:C,MATCH(E997,C:C,0)+MATCH(1,INDEX(A:A,MATCH(E997+1,C:C,0)):INDEX(A:A,MATCH(E997+1,C:C,0)+10),0))</f>
        <v>43635</v>
      </c>
      <c r="G997" s="13">
        <f>INDEX(C:C,MATCH(F997,C:C,0)+MATCH(1,INDEX(A:A,MATCH(F997+1,C:C,0)):INDEX(A:A,MATCH(F997+1,C:C,0)+10),0))</f>
        <v>43636</v>
      </c>
    </row>
    <row r="998" spans="1:7" x14ac:dyDescent="0.25">
      <c r="A998">
        <v>1</v>
      </c>
      <c r="B998">
        <v>20190618</v>
      </c>
      <c r="C998" s="130">
        <v>43634</v>
      </c>
      <c r="D998" s="13">
        <f>INDEX(C:C,ROW(A997)+MATCH(1,INDEX(A:A,ROW(A998)):INDEX(A:A,ROW(A998)+10),0))</f>
        <v>43634</v>
      </c>
      <c r="E998" s="13">
        <f>INDEX(C:C,MATCH(D998,C:C,0)+MATCH(1,INDEX(A:A,MATCH(D998+1,C:C,0)):INDEX(A:A,MATCH(D998+1,C:C,0)+10),0))</f>
        <v>43635</v>
      </c>
      <c r="F998" s="13">
        <f>INDEX(C:C,MATCH(E998,C:C,0)+MATCH(1,INDEX(A:A,MATCH(E998+1,C:C,0)):INDEX(A:A,MATCH(E998+1,C:C,0)+10),0))</f>
        <v>43636</v>
      </c>
      <c r="G998" s="13">
        <f>INDEX(C:C,MATCH(F998,C:C,0)+MATCH(1,INDEX(A:A,MATCH(F998+1,C:C,0)):INDEX(A:A,MATCH(F998+1,C:C,0)+10),0))</f>
        <v>43637</v>
      </c>
    </row>
    <row r="999" spans="1:7" x14ac:dyDescent="0.25">
      <c r="A999">
        <v>1</v>
      </c>
      <c r="B999">
        <v>20190619</v>
      </c>
      <c r="C999" s="130">
        <v>43635</v>
      </c>
      <c r="D999" s="13">
        <f>INDEX(C:C,ROW(A998)+MATCH(1,INDEX(A:A,ROW(A999)):INDEX(A:A,ROW(A999)+10),0))</f>
        <v>43635</v>
      </c>
      <c r="E999" s="13">
        <f>INDEX(C:C,MATCH(D999,C:C,0)+MATCH(1,INDEX(A:A,MATCH(D999+1,C:C,0)):INDEX(A:A,MATCH(D999+1,C:C,0)+10),0))</f>
        <v>43636</v>
      </c>
      <c r="F999" s="13">
        <f>INDEX(C:C,MATCH(E999,C:C,0)+MATCH(1,INDEX(A:A,MATCH(E999+1,C:C,0)):INDEX(A:A,MATCH(E999+1,C:C,0)+10),0))</f>
        <v>43637</v>
      </c>
      <c r="G999" s="13">
        <f>INDEX(C:C,MATCH(F999,C:C,0)+MATCH(1,INDEX(A:A,MATCH(F999+1,C:C,0)):INDEX(A:A,MATCH(F999+1,C:C,0)+10),0))</f>
        <v>43640</v>
      </c>
    </row>
    <row r="1000" spans="1:7" x14ac:dyDescent="0.25">
      <c r="A1000">
        <v>1</v>
      </c>
      <c r="B1000">
        <v>20190620</v>
      </c>
      <c r="C1000" s="130">
        <v>43636</v>
      </c>
      <c r="D1000" s="13">
        <f>INDEX(C:C,ROW(A999)+MATCH(1,INDEX(A:A,ROW(A1000)):INDEX(A:A,ROW(A1000)+10),0))</f>
        <v>43636</v>
      </c>
      <c r="E1000" s="13">
        <f>INDEX(C:C,MATCH(D1000,C:C,0)+MATCH(1,INDEX(A:A,MATCH(D1000+1,C:C,0)):INDEX(A:A,MATCH(D1000+1,C:C,0)+10),0))</f>
        <v>43637</v>
      </c>
      <c r="F1000" s="13">
        <f>INDEX(C:C,MATCH(E1000,C:C,0)+MATCH(1,INDEX(A:A,MATCH(E1000+1,C:C,0)):INDEX(A:A,MATCH(E1000+1,C:C,0)+10),0))</f>
        <v>43640</v>
      </c>
      <c r="G1000" s="13">
        <f>INDEX(C:C,MATCH(F1000,C:C,0)+MATCH(1,INDEX(A:A,MATCH(F1000+1,C:C,0)):INDEX(A:A,MATCH(F1000+1,C:C,0)+10),0))</f>
        <v>43641</v>
      </c>
    </row>
    <row r="1001" spans="1:7" x14ac:dyDescent="0.25">
      <c r="A1001">
        <v>1</v>
      </c>
      <c r="B1001">
        <v>20190621</v>
      </c>
      <c r="C1001" s="130">
        <v>43637</v>
      </c>
      <c r="D1001" s="13">
        <f>INDEX(C:C,ROW(A1000)+MATCH(1,INDEX(A:A,ROW(A1001)):INDEX(A:A,ROW(A1001)+10),0))</f>
        <v>43637</v>
      </c>
      <c r="E1001" s="13">
        <f>INDEX(C:C,MATCH(D1001,C:C,0)+MATCH(1,INDEX(A:A,MATCH(D1001+1,C:C,0)):INDEX(A:A,MATCH(D1001+1,C:C,0)+10),0))</f>
        <v>43640</v>
      </c>
      <c r="F1001" s="13">
        <f>INDEX(C:C,MATCH(E1001,C:C,0)+MATCH(1,INDEX(A:A,MATCH(E1001+1,C:C,0)):INDEX(A:A,MATCH(E1001+1,C:C,0)+10),0))</f>
        <v>43641</v>
      </c>
      <c r="G1001" s="13">
        <f>INDEX(C:C,MATCH(F1001,C:C,0)+MATCH(1,INDEX(A:A,MATCH(F1001+1,C:C,0)):INDEX(A:A,MATCH(F1001+1,C:C,0)+10),0))</f>
        <v>43642</v>
      </c>
    </row>
    <row r="1002" spans="1:7" x14ac:dyDescent="0.25">
      <c r="A1002">
        <v>0</v>
      </c>
      <c r="B1002">
        <v>20190622</v>
      </c>
      <c r="C1002" s="130">
        <v>43638</v>
      </c>
      <c r="D1002" s="13">
        <f>INDEX(C:C,ROW(A1001)+MATCH(1,INDEX(A:A,ROW(A1002)):INDEX(A:A,ROW(A1002)+10),0))</f>
        <v>43640</v>
      </c>
      <c r="E1002" s="13">
        <f>INDEX(C:C,MATCH(D1002,C:C,0)+MATCH(1,INDEX(A:A,MATCH(D1002+1,C:C,0)):INDEX(A:A,MATCH(D1002+1,C:C,0)+10),0))</f>
        <v>43641</v>
      </c>
      <c r="F1002" s="13">
        <f>INDEX(C:C,MATCH(E1002,C:C,0)+MATCH(1,INDEX(A:A,MATCH(E1002+1,C:C,0)):INDEX(A:A,MATCH(E1002+1,C:C,0)+10),0))</f>
        <v>43642</v>
      </c>
      <c r="G1002" s="13">
        <f>INDEX(C:C,MATCH(F1002,C:C,0)+MATCH(1,INDEX(A:A,MATCH(F1002+1,C:C,0)):INDEX(A:A,MATCH(F1002+1,C:C,0)+10),0))</f>
        <v>43643</v>
      </c>
    </row>
    <row r="1003" spans="1:7" x14ac:dyDescent="0.25">
      <c r="A1003">
        <v>0</v>
      </c>
      <c r="B1003">
        <v>20190623</v>
      </c>
      <c r="C1003" s="130">
        <v>43639</v>
      </c>
      <c r="D1003" s="13">
        <f>INDEX(C:C,ROW(A1002)+MATCH(1,INDEX(A:A,ROW(A1003)):INDEX(A:A,ROW(A1003)+10),0))</f>
        <v>43640</v>
      </c>
      <c r="E1003" s="13">
        <f>INDEX(C:C,MATCH(D1003,C:C,0)+MATCH(1,INDEX(A:A,MATCH(D1003+1,C:C,0)):INDEX(A:A,MATCH(D1003+1,C:C,0)+10),0))</f>
        <v>43641</v>
      </c>
      <c r="F1003" s="13">
        <f>INDEX(C:C,MATCH(E1003,C:C,0)+MATCH(1,INDEX(A:A,MATCH(E1003+1,C:C,0)):INDEX(A:A,MATCH(E1003+1,C:C,0)+10),0))</f>
        <v>43642</v>
      </c>
      <c r="G1003" s="13">
        <f>INDEX(C:C,MATCH(F1003,C:C,0)+MATCH(1,INDEX(A:A,MATCH(F1003+1,C:C,0)):INDEX(A:A,MATCH(F1003+1,C:C,0)+10),0))</f>
        <v>43643</v>
      </c>
    </row>
    <row r="1004" spans="1:7" x14ac:dyDescent="0.25">
      <c r="A1004">
        <v>1</v>
      </c>
      <c r="B1004">
        <v>20190624</v>
      </c>
      <c r="C1004" s="130">
        <v>43640</v>
      </c>
      <c r="D1004" s="13">
        <f>INDEX(C:C,ROW(A1003)+MATCH(1,INDEX(A:A,ROW(A1004)):INDEX(A:A,ROW(A1004)+10),0))</f>
        <v>43640</v>
      </c>
      <c r="E1004" s="13">
        <f>INDEX(C:C,MATCH(D1004,C:C,0)+MATCH(1,INDEX(A:A,MATCH(D1004+1,C:C,0)):INDEX(A:A,MATCH(D1004+1,C:C,0)+10),0))</f>
        <v>43641</v>
      </c>
      <c r="F1004" s="13">
        <f>INDEX(C:C,MATCH(E1004,C:C,0)+MATCH(1,INDEX(A:A,MATCH(E1004+1,C:C,0)):INDEX(A:A,MATCH(E1004+1,C:C,0)+10),0))</f>
        <v>43642</v>
      </c>
      <c r="G1004" s="13">
        <f>INDEX(C:C,MATCH(F1004,C:C,0)+MATCH(1,INDEX(A:A,MATCH(F1004+1,C:C,0)):INDEX(A:A,MATCH(F1004+1,C:C,0)+10),0))</f>
        <v>43643</v>
      </c>
    </row>
    <row r="1005" spans="1:7" x14ac:dyDescent="0.25">
      <c r="A1005">
        <v>1</v>
      </c>
      <c r="B1005">
        <v>20190625</v>
      </c>
      <c r="C1005" s="130">
        <v>43641</v>
      </c>
      <c r="D1005" s="13">
        <f>INDEX(C:C,ROW(A1004)+MATCH(1,INDEX(A:A,ROW(A1005)):INDEX(A:A,ROW(A1005)+10),0))</f>
        <v>43641</v>
      </c>
      <c r="E1005" s="13">
        <f>INDEX(C:C,MATCH(D1005,C:C,0)+MATCH(1,INDEX(A:A,MATCH(D1005+1,C:C,0)):INDEX(A:A,MATCH(D1005+1,C:C,0)+10),0))</f>
        <v>43642</v>
      </c>
      <c r="F1005" s="13">
        <f>INDEX(C:C,MATCH(E1005,C:C,0)+MATCH(1,INDEX(A:A,MATCH(E1005+1,C:C,0)):INDEX(A:A,MATCH(E1005+1,C:C,0)+10),0))</f>
        <v>43643</v>
      </c>
      <c r="G1005" s="13">
        <f>INDEX(C:C,MATCH(F1005,C:C,0)+MATCH(1,INDEX(A:A,MATCH(F1005+1,C:C,0)):INDEX(A:A,MATCH(F1005+1,C:C,0)+10),0))</f>
        <v>43644</v>
      </c>
    </row>
    <row r="1006" spans="1:7" x14ac:dyDescent="0.25">
      <c r="A1006">
        <v>1</v>
      </c>
      <c r="B1006">
        <v>20190626</v>
      </c>
      <c r="C1006" s="130">
        <v>43642</v>
      </c>
      <c r="D1006" s="13">
        <f>INDEX(C:C,ROW(A1005)+MATCH(1,INDEX(A:A,ROW(A1006)):INDEX(A:A,ROW(A1006)+10),0))</f>
        <v>43642</v>
      </c>
      <c r="E1006" s="13">
        <f>INDEX(C:C,MATCH(D1006,C:C,0)+MATCH(1,INDEX(A:A,MATCH(D1006+1,C:C,0)):INDEX(A:A,MATCH(D1006+1,C:C,0)+10),0))</f>
        <v>43643</v>
      </c>
      <c r="F1006" s="13">
        <f>INDEX(C:C,MATCH(E1006,C:C,0)+MATCH(1,INDEX(A:A,MATCH(E1006+1,C:C,0)):INDEX(A:A,MATCH(E1006+1,C:C,0)+10),0))</f>
        <v>43644</v>
      </c>
      <c r="G1006" s="13">
        <f>INDEX(C:C,MATCH(F1006,C:C,0)+MATCH(1,INDEX(A:A,MATCH(F1006+1,C:C,0)):INDEX(A:A,MATCH(F1006+1,C:C,0)+10),0))</f>
        <v>43647</v>
      </c>
    </row>
    <row r="1007" spans="1:7" x14ac:dyDescent="0.25">
      <c r="A1007">
        <v>1</v>
      </c>
      <c r="B1007">
        <v>20190627</v>
      </c>
      <c r="C1007" s="130">
        <v>43643</v>
      </c>
      <c r="D1007" s="13">
        <f>INDEX(C:C,ROW(A1006)+MATCH(1,INDEX(A:A,ROW(A1007)):INDEX(A:A,ROW(A1007)+10),0))</f>
        <v>43643</v>
      </c>
      <c r="E1007" s="13">
        <f>INDEX(C:C,MATCH(D1007,C:C,0)+MATCH(1,INDEX(A:A,MATCH(D1007+1,C:C,0)):INDEX(A:A,MATCH(D1007+1,C:C,0)+10),0))</f>
        <v>43644</v>
      </c>
      <c r="F1007" s="13">
        <f>INDEX(C:C,MATCH(E1007,C:C,0)+MATCH(1,INDEX(A:A,MATCH(E1007+1,C:C,0)):INDEX(A:A,MATCH(E1007+1,C:C,0)+10),0))</f>
        <v>43647</v>
      </c>
      <c r="G1007" s="13">
        <f>INDEX(C:C,MATCH(F1007,C:C,0)+MATCH(1,INDEX(A:A,MATCH(F1007+1,C:C,0)):INDEX(A:A,MATCH(F1007+1,C:C,0)+10),0))</f>
        <v>43648</v>
      </c>
    </row>
    <row r="1008" spans="1:7" x14ac:dyDescent="0.25">
      <c r="A1008">
        <v>1</v>
      </c>
      <c r="B1008">
        <v>20190628</v>
      </c>
      <c r="C1008" s="130">
        <v>43644</v>
      </c>
      <c r="D1008" s="13">
        <f>INDEX(C:C,ROW(A1007)+MATCH(1,INDEX(A:A,ROW(A1008)):INDEX(A:A,ROW(A1008)+10),0))</f>
        <v>43644</v>
      </c>
      <c r="E1008" s="13">
        <f>INDEX(C:C,MATCH(D1008,C:C,0)+MATCH(1,INDEX(A:A,MATCH(D1008+1,C:C,0)):INDEX(A:A,MATCH(D1008+1,C:C,0)+10),0))</f>
        <v>43647</v>
      </c>
      <c r="F1008" s="13">
        <f>INDEX(C:C,MATCH(E1008,C:C,0)+MATCH(1,INDEX(A:A,MATCH(E1008+1,C:C,0)):INDEX(A:A,MATCH(E1008+1,C:C,0)+10),0))</f>
        <v>43648</v>
      </c>
      <c r="G1008" s="13">
        <f>INDEX(C:C,MATCH(F1008,C:C,0)+MATCH(1,INDEX(A:A,MATCH(F1008+1,C:C,0)):INDEX(A:A,MATCH(F1008+1,C:C,0)+10),0))</f>
        <v>43649</v>
      </c>
    </row>
    <row r="1009" spans="1:7" x14ac:dyDescent="0.25">
      <c r="A1009">
        <v>0</v>
      </c>
      <c r="B1009">
        <v>20190629</v>
      </c>
      <c r="C1009" s="130">
        <v>43645</v>
      </c>
      <c r="D1009" s="13">
        <f>INDEX(C:C,ROW(A1008)+MATCH(1,INDEX(A:A,ROW(A1009)):INDEX(A:A,ROW(A1009)+10),0))</f>
        <v>43647</v>
      </c>
      <c r="E1009" s="13">
        <f>INDEX(C:C,MATCH(D1009,C:C,0)+MATCH(1,INDEX(A:A,MATCH(D1009+1,C:C,0)):INDEX(A:A,MATCH(D1009+1,C:C,0)+10),0))</f>
        <v>43648</v>
      </c>
      <c r="F1009" s="13">
        <f>INDEX(C:C,MATCH(E1009,C:C,0)+MATCH(1,INDEX(A:A,MATCH(E1009+1,C:C,0)):INDEX(A:A,MATCH(E1009+1,C:C,0)+10),0))</f>
        <v>43649</v>
      </c>
      <c r="G1009" s="13">
        <f>INDEX(C:C,MATCH(F1009,C:C,0)+MATCH(1,INDEX(A:A,MATCH(F1009+1,C:C,0)):INDEX(A:A,MATCH(F1009+1,C:C,0)+10),0))</f>
        <v>43650</v>
      </c>
    </row>
    <row r="1010" spans="1:7" x14ac:dyDescent="0.25">
      <c r="A1010">
        <v>0</v>
      </c>
      <c r="B1010">
        <v>20190630</v>
      </c>
      <c r="C1010" s="130">
        <v>43646</v>
      </c>
      <c r="D1010" s="13">
        <f>INDEX(C:C,ROW(A1009)+MATCH(1,INDEX(A:A,ROW(A1010)):INDEX(A:A,ROW(A1010)+10),0))</f>
        <v>43647</v>
      </c>
      <c r="E1010" s="13">
        <f>INDEX(C:C,MATCH(D1010,C:C,0)+MATCH(1,INDEX(A:A,MATCH(D1010+1,C:C,0)):INDEX(A:A,MATCH(D1010+1,C:C,0)+10),0))</f>
        <v>43648</v>
      </c>
      <c r="F1010" s="13">
        <f>INDEX(C:C,MATCH(E1010,C:C,0)+MATCH(1,INDEX(A:A,MATCH(E1010+1,C:C,0)):INDEX(A:A,MATCH(E1010+1,C:C,0)+10),0))</f>
        <v>43649</v>
      </c>
      <c r="G1010" s="13">
        <f>INDEX(C:C,MATCH(F1010,C:C,0)+MATCH(1,INDEX(A:A,MATCH(F1010+1,C:C,0)):INDEX(A:A,MATCH(F1010+1,C:C,0)+10),0))</f>
        <v>43650</v>
      </c>
    </row>
    <row r="1011" spans="1:7" x14ac:dyDescent="0.25">
      <c r="A1011">
        <v>1</v>
      </c>
      <c r="B1011">
        <v>20190701</v>
      </c>
      <c r="C1011" s="130">
        <v>43647</v>
      </c>
      <c r="D1011" s="13">
        <f>INDEX(C:C,ROW(A1010)+MATCH(1,INDEX(A:A,ROW(A1011)):INDEX(A:A,ROW(A1011)+10),0))</f>
        <v>43647</v>
      </c>
      <c r="E1011" s="13">
        <f>INDEX(C:C,MATCH(D1011,C:C,0)+MATCH(1,INDEX(A:A,MATCH(D1011+1,C:C,0)):INDEX(A:A,MATCH(D1011+1,C:C,0)+10),0))</f>
        <v>43648</v>
      </c>
      <c r="F1011" s="13">
        <f>INDEX(C:C,MATCH(E1011,C:C,0)+MATCH(1,INDEX(A:A,MATCH(E1011+1,C:C,0)):INDEX(A:A,MATCH(E1011+1,C:C,0)+10),0))</f>
        <v>43649</v>
      </c>
      <c r="G1011" s="13">
        <f>INDEX(C:C,MATCH(F1011,C:C,0)+MATCH(1,INDEX(A:A,MATCH(F1011+1,C:C,0)):INDEX(A:A,MATCH(F1011+1,C:C,0)+10),0))</f>
        <v>43650</v>
      </c>
    </row>
    <row r="1012" spans="1:7" x14ac:dyDescent="0.25">
      <c r="A1012">
        <v>1</v>
      </c>
      <c r="B1012">
        <v>20190702</v>
      </c>
      <c r="C1012" s="130">
        <v>43648</v>
      </c>
      <c r="D1012" s="13">
        <f>INDEX(C:C,ROW(A1011)+MATCH(1,INDEX(A:A,ROW(A1012)):INDEX(A:A,ROW(A1012)+10),0))</f>
        <v>43648</v>
      </c>
      <c r="E1012" s="13">
        <f>INDEX(C:C,MATCH(D1012,C:C,0)+MATCH(1,INDEX(A:A,MATCH(D1012+1,C:C,0)):INDEX(A:A,MATCH(D1012+1,C:C,0)+10),0))</f>
        <v>43649</v>
      </c>
      <c r="F1012" s="13">
        <f>INDEX(C:C,MATCH(E1012,C:C,0)+MATCH(1,INDEX(A:A,MATCH(E1012+1,C:C,0)):INDEX(A:A,MATCH(E1012+1,C:C,0)+10),0))</f>
        <v>43650</v>
      </c>
      <c r="G1012" s="13">
        <f>INDEX(C:C,MATCH(F1012,C:C,0)+MATCH(1,INDEX(A:A,MATCH(F1012+1,C:C,0)):INDEX(A:A,MATCH(F1012+1,C:C,0)+10),0))</f>
        <v>43651</v>
      </c>
    </row>
    <row r="1013" spans="1:7" x14ac:dyDescent="0.25">
      <c r="A1013">
        <v>1</v>
      </c>
      <c r="B1013">
        <v>20190703</v>
      </c>
      <c r="C1013" s="130">
        <v>43649</v>
      </c>
      <c r="D1013" s="13">
        <f>INDEX(C:C,ROW(A1012)+MATCH(1,INDEX(A:A,ROW(A1013)):INDEX(A:A,ROW(A1013)+10),0))</f>
        <v>43649</v>
      </c>
      <c r="E1013" s="13">
        <f>INDEX(C:C,MATCH(D1013,C:C,0)+MATCH(1,INDEX(A:A,MATCH(D1013+1,C:C,0)):INDEX(A:A,MATCH(D1013+1,C:C,0)+10),0))</f>
        <v>43650</v>
      </c>
      <c r="F1013" s="13">
        <f>INDEX(C:C,MATCH(E1013,C:C,0)+MATCH(1,INDEX(A:A,MATCH(E1013+1,C:C,0)):INDEX(A:A,MATCH(E1013+1,C:C,0)+10),0))</f>
        <v>43651</v>
      </c>
      <c r="G1013" s="13">
        <f>INDEX(C:C,MATCH(F1013,C:C,0)+MATCH(1,INDEX(A:A,MATCH(F1013+1,C:C,0)):INDEX(A:A,MATCH(F1013+1,C:C,0)+10),0))</f>
        <v>43654</v>
      </c>
    </row>
    <row r="1014" spans="1:7" x14ac:dyDescent="0.25">
      <c r="A1014">
        <v>1</v>
      </c>
      <c r="B1014">
        <v>20190704</v>
      </c>
      <c r="C1014" s="130">
        <v>43650</v>
      </c>
      <c r="D1014" s="13">
        <f>INDEX(C:C,ROW(A1013)+MATCH(1,INDEX(A:A,ROW(A1014)):INDEX(A:A,ROW(A1014)+10),0))</f>
        <v>43650</v>
      </c>
      <c r="E1014" s="13">
        <f>INDEX(C:C,MATCH(D1014,C:C,0)+MATCH(1,INDEX(A:A,MATCH(D1014+1,C:C,0)):INDEX(A:A,MATCH(D1014+1,C:C,0)+10),0))</f>
        <v>43651</v>
      </c>
      <c r="F1014" s="13">
        <f>INDEX(C:C,MATCH(E1014,C:C,0)+MATCH(1,INDEX(A:A,MATCH(E1014+1,C:C,0)):INDEX(A:A,MATCH(E1014+1,C:C,0)+10),0))</f>
        <v>43654</v>
      </c>
      <c r="G1014" s="13">
        <f>INDEX(C:C,MATCH(F1014,C:C,0)+MATCH(1,INDEX(A:A,MATCH(F1014+1,C:C,0)):INDEX(A:A,MATCH(F1014+1,C:C,0)+10),0))</f>
        <v>43655</v>
      </c>
    </row>
    <row r="1015" spans="1:7" x14ac:dyDescent="0.25">
      <c r="A1015">
        <v>1</v>
      </c>
      <c r="B1015">
        <v>20190705</v>
      </c>
      <c r="C1015" s="130">
        <v>43651</v>
      </c>
      <c r="D1015" s="13">
        <f>INDEX(C:C,ROW(A1014)+MATCH(1,INDEX(A:A,ROW(A1015)):INDEX(A:A,ROW(A1015)+10),0))</f>
        <v>43651</v>
      </c>
      <c r="E1015" s="13">
        <f>INDEX(C:C,MATCH(D1015,C:C,0)+MATCH(1,INDEX(A:A,MATCH(D1015+1,C:C,0)):INDEX(A:A,MATCH(D1015+1,C:C,0)+10),0))</f>
        <v>43654</v>
      </c>
      <c r="F1015" s="13">
        <f>INDEX(C:C,MATCH(E1015,C:C,0)+MATCH(1,INDEX(A:A,MATCH(E1015+1,C:C,0)):INDEX(A:A,MATCH(E1015+1,C:C,0)+10),0))</f>
        <v>43655</v>
      </c>
      <c r="G1015" s="13">
        <f>INDEX(C:C,MATCH(F1015,C:C,0)+MATCH(1,INDEX(A:A,MATCH(F1015+1,C:C,0)):INDEX(A:A,MATCH(F1015+1,C:C,0)+10),0))</f>
        <v>43656</v>
      </c>
    </row>
    <row r="1016" spans="1:7" x14ac:dyDescent="0.25">
      <c r="A1016">
        <v>0</v>
      </c>
      <c r="B1016">
        <v>20190706</v>
      </c>
      <c r="C1016" s="130">
        <v>43652</v>
      </c>
      <c r="D1016" s="13">
        <f>INDEX(C:C,ROW(A1015)+MATCH(1,INDEX(A:A,ROW(A1016)):INDEX(A:A,ROW(A1016)+10),0))</f>
        <v>43654</v>
      </c>
      <c r="E1016" s="13">
        <f>INDEX(C:C,MATCH(D1016,C:C,0)+MATCH(1,INDEX(A:A,MATCH(D1016+1,C:C,0)):INDEX(A:A,MATCH(D1016+1,C:C,0)+10),0))</f>
        <v>43655</v>
      </c>
      <c r="F1016" s="13">
        <f>INDEX(C:C,MATCH(E1016,C:C,0)+MATCH(1,INDEX(A:A,MATCH(E1016+1,C:C,0)):INDEX(A:A,MATCH(E1016+1,C:C,0)+10),0))</f>
        <v>43656</v>
      </c>
      <c r="G1016" s="13">
        <f>INDEX(C:C,MATCH(F1016,C:C,0)+MATCH(1,INDEX(A:A,MATCH(F1016+1,C:C,0)):INDEX(A:A,MATCH(F1016+1,C:C,0)+10),0))</f>
        <v>43657</v>
      </c>
    </row>
    <row r="1017" spans="1:7" x14ac:dyDescent="0.25">
      <c r="A1017">
        <v>0</v>
      </c>
      <c r="B1017">
        <v>20190707</v>
      </c>
      <c r="C1017" s="130">
        <v>43653</v>
      </c>
      <c r="D1017" s="13">
        <f>INDEX(C:C,ROW(A1016)+MATCH(1,INDEX(A:A,ROW(A1017)):INDEX(A:A,ROW(A1017)+10),0))</f>
        <v>43654</v>
      </c>
      <c r="E1017" s="13">
        <f>INDEX(C:C,MATCH(D1017,C:C,0)+MATCH(1,INDEX(A:A,MATCH(D1017+1,C:C,0)):INDEX(A:A,MATCH(D1017+1,C:C,0)+10),0))</f>
        <v>43655</v>
      </c>
      <c r="F1017" s="13">
        <f>INDEX(C:C,MATCH(E1017,C:C,0)+MATCH(1,INDEX(A:A,MATCH(E1017+1,C:C,0)):INDEX(A:A,MATCH(E1017+1,C:C,0)+10),0))</f>
        <v>43656</v>
      </c>
      <c r="G1017" s="13">
        <f>INDEX(C:C,MATCH(F1017,C:C,0)+MATCH(1,INDEX(A:A,MATCH(F1017+1,C:C,0)):INDEX(A:A,MATCH(F1017+1,C:C,0)+10),0))</f>
        <v>43657</v>
      </c>
    </row>
    <row r="1018" spans="1:7" x14ac:dyDescent="0.25">
      <c r="A1018">
        <v>1</v>
      </c>
      <c r="B1018">
        <v>20190708</v>
      </c>
      <c r="C1018" s="130">
        <v>43654</v>
      </c>
      <c r="D1018" s="13">
        <f>INDEX(C:C,ROW(A1017)+MATCH(1,INDEX(A:A,ROW(A1018)):INDEX(A:A,ROW(A1018)+10),0))</f>
        <v>43654</v>
      </c>
      <c r="E1018" s="13">
        <f>INDEX(C:C,MATCH(D1018,C:C,0)+MATCH(1,INDEX(A:A,MATCH(D1018+1,C:C,0)):INDEX(A:A,MATCH(D1018+1,C:C,0)+10),0))</f>
        <v>43655</v>
      </c>
      <c r="F1018" s="13">
        <f>INDEX(C:C,MATCH(E1018,C:C,0)+MATCH(1,INDEX(A:A,MATCH(E1018+1,C:C,0)):INDEX(A:A,MATCH(E1018+1,C:C,0)+10),0))</f>
        <v>43656</v>
      </c>
      <c r="G1018" s="13">
        <f>INDEX(C:C,MATCH(F1018,C:C,0)+MATCH(1,INDEX(A:A,MATCH(F1018+1,C:C,0)):INDEX(A:A,MATCH(F1018+1,C:C,0)+10),0))</f>
        <v>43657</v>
      </c>
    </row>
    <row r="1019" spans="1:7" x14ac:dyDescent="0.25">
      <c r="A1019">
        <v>1</v>
      </c>
      <c r="B1019">
        <v>20190709</v>
      </c>
      <c r="C1019" s="130">
        <v>43655</v>
      </c>
      <c r="D1019" s="13">
        <f>INDEX(C:C,ROW(A1018)+MATCH(1,INDEX(A:A,ROW(A1019)):INDEX(A:A,ROW(A1019)+10),0))</f>
        <v>43655</v>
      </c>
      <c r="E1019" s="13">
        <f>INDEX(C:C,MATCH(D1019,C:C,0)+MATCH(1,INDEX(A:A,MATCH(D1019+1,C:C,0)):INDEX(A:A,MATCH(D1019+1,C:C,0)+10),0))</f>
        <v>43656</v>
      </c>
      <c r="F1019" s="13">
        <f>INDEX(C:C,MATCH(E1019,C:C,0)+MATCH(1,INDEX(A:A,MATCH(E1019+1,C:C,0)):INDEX(A:A,MATCH(E1019+1,C:C,0)+10),0))</f>
        <v>43657</v>
      </c>
      <c r="G1019" s="13">
        <f>INDEX(C:C,MATCH(F1019,C:C,0)+MATCH(1,INDEX(A:A,MATCH(F1019+1,C:C,0)):INDEX(A:A,MATCH(F1019+1,C:C,0)+10),0))</f>
        <v>43658</v>
      </c>
    </row>
    <row r="1020" spans="1:7" x14ac:dyDescent="0.25">
      <c r="A1020">
        <v>1</v>
      </c>
      <c r="B1020">
        <v>20190710</v>
      </c>
      <c r="C1020" s="130">
        <v>43656</v>
      </c>
      <c r="D1020" s="13">
        <f>INDEX(C:C,ROW(A1019)+MATCH(1,INDEX(A:A,ROW(A1020)):INDEX(A:A,ROW(A1020)+10),0))</f>
        <v>43656</v>
      </c>
      <c r="E1020" s="13">
        <f>INDEX(C:C,MATCH(D1020,C:C,0)+MATCH(1,INDEX(A:A,MATCH(D1020+1,C:C,0)):INDEX(A:A,MATCH(D1020+1,C:C,0)+10),0))</f>
        <v>43657</v>
      </c>
      <c r="F1020" s="13">
        <f>INDEX(C:C,MATCH(E1020,C:C,0)+MATCH(1,INDEX(A:A,MATCH(E1020+1,C:C,0)):INDEX(A:A,MATCH(E1020+1,C:C,0)+10),0))</f>
        <v>43658</v>
      </c>
      <c r="G1020" s="13">
        <f>INDEX(C:C,MATCH(F1020,C:C,0)+MATCH(1,INDEX(A:A,MATCH(F1020+1,C:C,0)):INDEX(A:A,MATCH(F1020+1,C:C,0)+10),0))</f>
        <v>43661</v>
      </c>
    </row>
    <row r="1021" spans="1:7" x14ac:dyDescent="0.25">
      <c r="A1021">
        <v>1</v>
      </c>
      <c r="B1021">
        <v>20190711</v>
      </c>
      <c r="C1021" s="130">
        <v>43657</v>
      </c>
      <c r="D1021" s="13">
        <f>INDEX(C:C,ROW(A1020)+MATCH(1,INDEX(A:A,ROW(A1021)):INDEX(A:A,ROW(A1021)+10),0))</f>
        <v>43657</v>
      </c>
      <c r="E1021" s="13">
        <f>INDEX(C:C,MATCH(D1021,C:C,0)+MATCH(1,INDEX(A:A,MATCH(D1021+1,C:C,0)):INDEX(A:A,MATCH(D1021+1,C:C,0)+10),0))</f>
        <v>43658</v>
      </c>
      <c r="F1021" s="13">
        <f>INDEX(C:C,MATCH(E1021,C:C,0)+MATCH(1,INDEX(A:A,MATCH(E1021+1,C:C,0)):INDEX(A:A,MATCH(E1021+1,C:C,0)+10),0))</f>
        <v>43661</v>
      </c>
      <c r="G1021" s="13">
        <f>INDEX(C:C,MATCH(F1021,C:C,0)+MATCH(1,INDEX(A:A,MATCH(F1021+1,C:C,0)):INDEX(A:A,MATCH(F1021+1,C:C,0)+10),0))</f>
        <v>43662</v>
      </c>
    </row>
    <row r="1022" spans="1:7" x14ac:dyDescent="0.25">
      <c r="A1022">
        <v>1</v>
      </c>
      <c r="B1022">
        <v>20190712</v>
      </c>
      <c r="C1022" s="130">
        <v>43658</v>
      </c>
      <c r="D1022" s="13">
        <f>INDEX(C:C,ROW(A1021)+MATCH(1,INDEX(A:A,ROW(A1022)):INDEX(A:A,ROW(A1022)+10),0))</f>
        <v>43658</v>
      </c>
      <c r="E1022" s="13">
        <f>INDEX(C:C,MATCH(D1022,C:C,0)+MATCH(1,INDEX(A:A,MATCH(D1022+1,C:C,0)):INDEX(A:A,MATCH(D1022+1,C:C,0)+10),0))</f>
        <v>43661</v>
      </c>
      <c r="F1022" s="13">
        <f>INDEX(C:C,MATCH(E1022,C:C,0)+MATCH(1,INDEX(A:A,MATCH(E1022+1,C:C,0)):INDEX(A:A,MATCH(E1022+1,C:C,0)+10),0))</f>
        <v>43662</v>
      </c>
      <c r="G1022" s="13">
        <f>INDEX(C:C,MATCH(F1022,C:C,0)+MATCH(1,INDEX(A:A,MATCH(F1022+1,C:C,0)):INDEX(A:A,MATCH(F1022+1,C:C,0)+10),0))</f>
        <v>43663</v>
      </c>
    </row>
    <row r="1023" spans="1:7" x14ac:dyDescent="0.25">
      <c r="A1023">
        <v>0</v>
      </c>
      <c r="B1023">
        <v>20190713</v>
      </c>
      <c r="C1023" s="130">
        <v>43659</v>
      </c>
      <c r="D1023" s="13">
        <f>INDEX(C:C,ROW(A1022)+MATCH(1,INDEX(A:A,ROW(A1023)):INDEX(A:A,ROW(A1023)+10),0))</f>
        <v>43661</v>
      </c>
      <c r="E1023" s="13">
        <f>INDEX(C:C,MATCH(D1023,C:C,0)+MATCH(1,INDEX(A:A,MATCH(D1023+1,C:C,0)):INDEX(A:A,MATCH(D1023+1,C:C,0)+10),0))</f>
        <v>43662</v>
      </c>
      <c r="F1023" s="13">
        <f>INDEX(C:C,MATCH(E1023,C:C,0)+MATCH(1,INDEX(A:A,MATCH(E1023+1,C:C,0)):INDEX(A:A,MATCH(E1023+1,C:C,0)+10),0))</f>
        <v>43663</v>
      </c>
      <c r="G1023" s="13">
        <f>INDEX(C:C,MATCH(F1023,C:C,0)+MATCH(1,INDEX(A:A,MATCH(F1023+1,C:C,0)):INDEX(A:A,MATCH(F1023+1,C:C,0)+10),0))</f>
        <v>43664</v>
      </c>
    </row>
    <row r="1024" spans="1:7" x14ac:dyDescent="0.25">
      <c r="A1024">
        <v>0</v>
      </c>
      <c r="B1024">
        <v>20190714</v>
      </c>
      <c r="C1024" s="130">
        <v>43660</v>
      </c>
      <c r="D1024" s="13">
        <f>INDEX(C:C,ROW(A1023)+MATCH(1,INDEX(A:A,ROW(A1024)):INDEX(A:A,ROW(A1024)+10),0))</f>
        <v>43661</v>
      </c>
      <c r="E1024" s="13">
        <f>INDEX(C:C,MATCH(D1024,C:C,0)+MATCH(1,INDEX(A:A,MATCH(D1024+1,C:C,0)):INDEX(A:A,MATCH(D1024+1,C:C,0)+10),0))</f>
        <v>43662</v>
      </c>
      <c r="F1024" s="13">
        <f>INDEX(C:C,MATCH(E1024,C:C,0)+MATCH(1,INDEX(A:A,MATCH(E1024+1,C:C,0)):INDEX(A:A,MATCH(E1024+1,C:C,0)+10),0))</f>
        <v>43663</v>
      </c>
      <c r="G1024" s="13">
        <f>INDEX(C:C,MATCH(F1024,C:C,0)+MATCH(1,INDEX(A:A,MATCH(F1024+1,C:C,0)):INDEX(A:A,MATCH(F1024+1,C:C,0)+10),0))</f>
        <v>43664</v>
      </c>
    </row>
    <row r="1025" spans="1:7" x14ac:dyDescent="0.25">
      <c r="A1025">
        <v>1</v>
      </c>
      <c r="B1025">
        <v>20190715</v>
      </c>
      <c r="C1025" s="130">
        <v>43661</v>
      </c>
      <c r="D1025" s="13">
        <f>INDEX(C:C,ROW(A1024)+MATCH(1,INDEX(A:A,ROW(A1025)):INDEX(A:A,ROW(A1025)+10),0))</f>
        <v>43661</v>
      </c>
      <c r="E1025" s="13">
        <f>INDEX(C:C,MATCH(D1025,C:C,0)+MATCH(1,INDEX(A:A,MATCH(D1025+1,C:C,0)):INDEX(A:A,MATCH(D1025+1,C:C,0)+10),0))</f>
        <v>43662</v>
      </c>
      <c r="F1025" s="13">
        <f>INDEX(C:C,MATCH(E1025,C:C,0)+MATCH(1,INDEX(A:A,MATCH(E1025+1,C:C,0)):INDEX(A:A,MATCH(E1025+1,C:C,0)+10),0))</f>
        <v>43663</v>
      </c>
      <c r="G1025" s="13">
        <f>INDEX(C:C,MATCH(F1025,C:C,0)+MATCH(1,INDEX(A:A,MATCH(F1025+1,C:C,0)):INDEX(A:A,MATCH(F1025+1,C:C,0)+10),0))</f>
        <v>43664</v>
      </c>
    </row>
    <row r="1026" spans="1:7" x14ac:dyDescent="0.25">
      <c r="A1026">
        <v>1</v>
      </c>
      <c r="B1026">
        <v>20190716</v>
      </c>
      <c r="C1026" s="130">
        <v>43662</v>
      </c>
      <c r="D1026" s="13">
        <f>INDEX(C:C,ROW(A1025)+MATCH(1,INDEX(A:A,ROW(A1026)):INDEX(A:A,ROW(A1026)+10),0))</f>
        <v>43662</v>
      </c>
      <c r="E1026" s="13">
        <f>INDEX(C:C,MATCH(D1026,C:C,0)+MATCH(1,INDEX(A:A,MATCH(D1026+1,C:C,0)):INDEX(A:A,MATCH(D1026+1,C:C,0)+10),0))</f>
        <v>43663</v>
      </c>
      <c r="F1026" s="13">
        <f>INDEX(C:C,MATCH(E1026,C:C,0)+MATCH(1,INDEX(A:A,MATCH(E1026+1,C:C,0)):INDEX(A:A,MATCH(E1026+1,C:C,0)+10),0))</f>
        <v>43664</v>
      </c>
      <c r="G1026" s="13">
        <f>INDEX(C:C,MATCH(F1026,C:C,0)+MATCH(1,INDEX(A:A,MATCH(F1026+1,C:C,0)):INDEX(A:A,MATCH(F1026+1,C:C,0)+10),0))</f>
        <v>43665</v>
      </c>
    </row>
    <row r="1027" spans="1:7" x14ac:dyDescent="0.25">
      <c r="A1027">
        <v>1</v>
      </c>
      <c r="B1027">
        <v>20190717</v>
      </c>
      <c r="C1027" s="130">
        <v>43663</v>
      </c>
      <c r="D1027" s="13">
        <f>INDEX(C:C,ROW(A1026)+MATCH(1,INDEX(A:A,ROW(A1027)):INDEX(A:A,ROW(A1027)+10),0))</f>
        <v>43663</v>
      </c>
      <c r="E1027" s="13">
        <f>INDEX(C:C,MATCH(D1027,C:C,0)+MATCH(1,INDEX(A:A,MATCH(D1027+1,C:C,0)):INDEX(A:A,MATCH(D1027+1,C:C,0)+10),0))</f>
        <v>43664</v>
      </c>
      <c r="F1027" s="13">
        <f>INDEX(C:C,MATCH(E1027,C:C,0)+MATCH(1,INDEX(A:A,MATCH(E1027+1,C:C,0)):INDEX(A:A,MATCH(E1027+1,C:C,0)+10),0))</f>
        <v>43665</v>
      </c>
      <c r="G1027" s="13">
        <f>INDEX(C:C,MATCH(F1027,C:C,0)+MATCH(1,INDEX(A:A,MATCH(F1027+1,C:C,0)):INDEX(A:A,MATCH(F1027+1,C:C,0)+10),0))</f>
        <v>43668</v>
      </c>
    </row>
    <row r="1028" spans="1:7" x14ac:dyDescent="0.25">
      <c r="A1028">
        <v>1</v>
      </c>
      <c r="B1028">
        <v>20190718</v>
      </c>
      <c r="C1028" s="130">
        <v>43664</v>
      </c>
      <c r="D1028" s="13">
        <f>INDEX(C:C,ROW(A1027)+MATCH(1,INDEX(A:A,ROW(A1028)):INDEX(A:A,ROW(A1028)+10),0))</f>
        <v>43664</v>
      </c>
      <c r="E1028" s="13">
        <f>INDEX(C:C,MATCH(D1028,C:C,0)+MATCH(1,INDEX(A:A,MATCH(D1028+1,C:C,0)):INDEX(A:A,MATCH(D1028+1,C:C,0)+10),0))</f>
        <v>43665</v>
      </c>
      <c r="F1028" s="13">
        <f>INDEX(C:C,MATCH(E1028,C:C,0)+MATCH(1,INDEX(A:A,MATCH(E1028+1,C:C,0)):INDEX(A:A,MATCH(E1028+1,C:C,0)+10),0))</f>
        <v>43668</v>
      </c>
      <c r="G1028" s="13">
        <f>INDEX(C:C,MATCH(F1028,C:C,0)+MATCH(1,INDEX(A:A,MATCH(F1028+1,C:C,0)):INDEX(A:A,MATCH(F1028+1,C:C,0)+10),0))</f>
        <v>43669</v>
      </c>
    </row>
    <row r="1029" spans="1:7" x14ac:dyDescent="0.25">
      <c r="A1029">
        <v>1</v>
      </c>
      <c r="B1029">
        <v>20190719</v>
      </c>
      <c r="C1029" s="130">
        <v>43665</v>
      </c>
      <c r="D1029" s="13">
        <f>INDEX(C:C,ROW(A1028)+MATCH(1,INDEX(A:A,ROW(A1029)):INDEX(A:A,ROW(A1029)+10),0))</f>
        <v>43665</v>
      </c>
      <c r="E1029" s="13">
        <f>INDEX(C:C,MATCH(D1029,C:C,0)+MATCH(1,INDEX(A:A,MATCH(D1029+1,C:C,0)):INDEX(A:A,MATCH(D1029+1,C:C,0)+10),0))</f>
        <v>43668</v>
      </c>
      <c r="F1029" s="13">
        <f>INDEX(C:C,MATCH(E1029,C:C,0)+MATCH(1,INDEX(A:A,MATCH(E1029+1,C:C,0)):INDEX(A:A,MATCH(E1029+1,C:C,0)+10),0))</f>
        <v>43669</v>
      </c>
      <c r="G1029" s="13">
        <f>INDEX(C:C,MATCH(F1029,C:C,0)+MATCH(1,INDEX(A:A,MATCH(F1029+1,C:C,0)):INDEX(A:A,MATCH(F1029+1,C:C,0)+10),0))</f>
        <v>43670</v>
      </c>
    </row>
    <row r="1030" spans="1:7" x14ac:dyDescent="0.25">
      <c r="A1030">
        <v>0</v>
      </c>
      <c r="B1030">
        <v>20190720</v>
      </c>
      <c r="C1030" s="130">
        <v>43666</v>
      </c>
      <c r="D1030" s="13">
        <f>INDEX(C:C,ROW(A1029)+MATCH(1,INDEX(A:A,ROW(A1030)):INDEX(A:A,ROW(A1030)+10),0))</f>
        <v>43668</v>
      </c>
      <c r="E1030" s="13">
        <f>INDEX(C:C,MATCH(D1030,C:C,0)+MATCH(1,INDEX(A:A,MATCH(D1030+1,C:C,0)):INDEX(A:A,MATCH(D1030+1,C:C,0)+10),0))</f>
        <v>43669</v>
      </c>
      <c r="F1030" s="13">
        <f>INDEX(C:C,MATCH(E1030,C:C,0)+MATCH(1,INDEX(A:A,MATCH(E1030+1,C:C,0)):INDEX(A:A,MATCH(E1030+1,C:C,0)+10),0))</f>
        <v>43670</v>
      </c>
      <c r="G1030" s="13">
        <f>INDEX(C:C,MATCH(F1030,C:C,0)+MATCH(1,INDEX(A:A,MATCH(F1030+1,C:C,0)):INDEX(A:A,MATCH(F1030+1,C:C,0)+10),0))</f>
        <v>43671</v>
      </c>
    </row>
    <row r="1031" spans="1:7" x14ac:dyDescent="0.25">
      <c r="A1031">
        <v>0</v>
      </c>
      <c r="B1031">
        <v>20190721</v>
      </c>
      <c r="C1031" s="130">
        <v>43667</v>
      </c>
      <c r="D1031" s="13">
        <f>INDEX(C:C,ROW(A1030)+MATCH(1,INDEX(A:A,ROW(A1031)):INDEX(A:A,ROW(A1031)+10),0))</f>
        <v>43668</v>
      </c>
      <c r="E1031" s="13">
        <f>INDEX(C:C,MATCH(D1031,C:C,0)+MATCH(1,INDEX(A:A,MATCH(D1031+1,C:C,0)):INDEX(A:A,MATCH(D1031+1,C:C,0)+10),0))</f>
        <v>43669</v>
      </c>
      <c r="F1031" s="13">
        <f>INDEX(C:C,MATCH(E1031,C:C,0)+MATCH(1,INDEX(A:A,MATCH(E1031+1,C:C,0)):INDEX(A:A,MATCH(E1031+1,C:C,0)+10),0))</f>
        <v>43670</v>
      </c>
      <c r="G1031" s="13">
        <f>INDEX(C:C,MATCH(F1031,C:C,0)+MATCH(1,INDEX(A:A,MATCH(F1031+1,C:C,0)):INDEX(A:A,MATCH(F1031+1,C:C,0)+10),0))</f>
        <v>43671</v>
      </c>
    </row>
    <row r="1032" spans="1:7" x14ac:dyDescent="0.25">
      <c r="A1032">
        <v>1</v>
      </c>
      <c r="B1032">
        <v>20190722</v>
      </c>
      <c r="C1032" s="130">
        <v>43668</v>
      </c>
      <c r="D1032" s="13">
        <f>INDEX(C:C,ROW(A1031)+MATCH(1,INDEX(A:A,ROW(A1032)):INDEX(A:A,ROW(A1032)+10),0))</f>
        <v>43668</v>
      </c>
      <c r="E1032" s="13">
        <f>INDEX(C:C,MATCH(D1032,C:C,0)+MATCH(1,INDEX(A:A,MATCH(D1032+1,C:C,0)):INDEX(A:A,MATCH(D1032+1,C:C,0)+10),0))</f>
        <v>43669</v>
      </c>
      <c r="F1032" s="13">
        <f>INDEX(C:C,MATCH(E1032,C:C,0)+MATCH(1,INDEX(A:A,MATCH(E1032+1,C:C,0)):INDEX(A:A,MATCH(E1032+1,C:C,0)+10),0))</f>
        <v>43670</v>
      </c>
      <c r="G1032" s="13">
        <f>INDEX(C:C,MATCH(F1032,C:C,0)+MATCH(1,INDEX(A:A,MATCH(F1032+1,C:C,0)):INDEX(A:A,MATCH(F1032+1,C:C,0)+10),0))</f>
        <v>43671</v>
      </c>
    </row>
    <row r="1033" spans="1:7" x14ac:dyDescent="0.25">
      <c r="A1033">
        <v>1</v>
      </c>
      <c r="B1033">
        <v>20190723</v>
      </c>
      <c r="C1033" s="130">
        <v>43669</v>
      </c>
      <c r="D1033" s="13">
        <f>INDEX(C:C,ROW(A1032)+MATCH(1,INDEX(A:A,ROW(A1033)):INDEX(A:A,ROW(A1033)+10),0))</f>
        <v>43669</v>
      </c>
      <c r="E1033" s="13">
        <f>INDEX(C:C,MATCH(D1033,C:C,0)+MATCH(1,INDEX(A:A,MATCH(D1033+1,C:C,0)):INDEX(A:A,MATCH(D1033+1,C:C,0)+10),0))</f>
        <v>43670</v>
      </c>
      <c r="F1033" s="13">
        <f>INDEX(C:C,MATCH(E1033,C:C,0)+MATCH(1,INDEX(A:A,MATCH(E1033+1,C:C,0)):INDEX(A:A,MATCH(E1033+1,C:C,0)+10),0))</f>
        <v>43671</v>
      </c>
      <c r="G1033" s="13">
        <f>INDEX(C:C,MATCH(F1033,C:C,0)+MATCH(1,INDEX(A:A,MATCH(F1033+1,C:C,0)):INDEX(A:A,MATCH(F1033+1,C:C,0)+10),0))</f>
        <v>43672</v>
      </c>
    </row>
    <row r="1034" spans="1:7" x14ac:dyDescent="0.25">
      <c r="A1034">
        <v>1</v>
      </c>
      <c r="B1034">
        <v>20190724</v>
      </c>
      <c r="C1034" s="130">
        <v>43670</v>
      </c>
      <c r="D1034" s="13">
        <f>INDEX(C:C,ROW(A1033)+MATCH(1,INDEX(A:A,ROW(A1034)):INDEX(A:A,ROW(A1034)+10),0))</f>
        <v>43670</v>
      </c>
      <c r="E1034" s="13">
        <f>INDEX(C:C,MATCH(D1034,C:C,0)+MATCH(1,INDEX(A:A,MATCH(D1034+1,C:C,0)):INDEX(A:A,MATCH(D1034+1,C:C,0)+10),0))</f>
        <v>43671</v>
      </c>
      <c r="F1034" s="13">
        <f>INDEX(C:C,MATCH(E1034,C:C,0)+MATCH(1,INDEX(A:A,MATCH(E1034+1,C:C,0)):INDEX(A:A,MATCH(E1034+1,C:C,0)+10),0))</f>
        <v>43672</v>
      </c>
      <c r="G1034" s="13">
        <f>INDEX(C:C,MATCH(F1034,C:C,0)+MATCH(1,INDEX(A:A,MATCH(F1034+1,C:C,0)):INDEX(A:A,MATCH(F1034+1,C:C,0)+10),0))</f>
        <v>43675</v>
      </c>
    </row>
    <row r="1035" spans="1:7" x14ac:dyDescent="0.25">
      <c r="A1035">
        <v>1</v>
      </c>
      <c r="B1035">
        <v>20190725</v>
      </c>
      <c r="C1035" s="130">
        <v>43671</v>
      </c>
      <c r="D1035" s="13">
        <f>INDEX(C:C,ROW(A1034)+MATCH(1,INDEX(A:A,ROW(A1035)):INDEX(A:A,ROW(A1035)+10),0))</f>
        <v>43671</v>
      </c>
      <c r="E1035" s="13">
        <f>INDEX(C:C,MATCH(D1035,C:C,0)+MATCH(1,INDEX(A:A,MATCH(D1035+1,C:C,0)):INDEX(A:A,MATCH(D1035+1,C:C,0)+10),0))</f>
        <v>43672</v>
      </c>
      <c r="F1035" s="13">
        <f>INDEX(C:C,MATCH(E1035,C:C,0)+MATCH(1,INDEX(A:A,MATCH(E1035+1,C:C,0)):INDEX(A:A,MATCH(E1035+1,C:C,0)+10),0))</f>
        <v>43675</v>
      </c>
      <c r="G1035" s="13">
        <f>INDEX(C:C,MATCH(F1035,C:C,0)+MATCH(1,INDEX(A:A,MATCH(F1035+1,C:C,0)):INDEX(A:A,MATCH(F1035+1,C:C,0)+10),0))</f>
        <v>43676</v>
      </c>
    </row>
    <row r="1036" spans="1:7" x14ac:dyDescent="0.25">
      <c r="A1036">
        <v>1</v>
      </c>
      <c r="B1036">
        <v>20190726</v>
      </c>
      <c r="C1036" s="130">
        <v>43672</v>
      </c>
      <c r="D1036" s="13">
        <f>INDEX(C:C,ROW(A1035)+MATCH(1,INDEX(A:A,ROW(A1036)):INDEX(A:A,ROW(A1036)+10),0))</f>
        <v>43672</v>
      </c>
      <c r="E1036" s="13">
        <f>INDEX(C:C,MATCH(D1036,C:C,0)+MATCH(1,INDEX(A:A,MATCH(D1036+1,C:C,0)):INDEX(A:A,MATCH(D1036+1,C:C,0)+10),0))</f>
        <v>43675</v>
      </c>
      <c r="F1036" s="13">
        <f>INDEX(C:C,MATCH(E1036,C:C,0)+MATCH(1,INDEX(A:A,MATCH(E1036+1,C:C,0)):INDEX(A:A,MATCH(E1036+1,C:C,0)+10),0))</f>
        <v>43676</v>
      </c>
      <c r="G1036" s="13">
        <f>INDEX(C:C,MATCH(F1036,C:C,0)+MATCH(1,INDEX(A:A,MATCH(F1036+1,C:C,0)):INDEX(A:A,MATCH(F1036+1,C:C,0)+10),0))</f>
        <v>43677</v>
      </c>
    </row>
    <row r="1037" spans="1:7" x14ac:dyDescent="0.25">
      <c r="A1037">
        <v>0</v>
      </c>
      <c r="B1037">
        <v>20190727</v>
      </c>
      <c r="C1037" s="130">
        <v>43673</v>
      </c>
      <c r="D1037" s="13">
        <f>INDEX(C:C,ROW(A1036)+MATCH(1,INDEX(A:A,ROW(A1037)):INDEX(A:A,ROW(A1037)+10),0))</f>
        <v>43675</v>
      </c>
      <c r="E1037" s="13">
        <f>INDEX(C:C,MATCH(D1037,C:C,0)+MATCH(1,INDEX(A:A,MATCH(D1037+1,C:C,0)):INDEX(A:A,MATCH(D1037+1,C:C,0)+10),0))</f>
        <v>43676</v>
      </c>
      <c r="F1037" s="13">
        <f>INDEX(C:C,MATCH(E1037,C:C,0)+MATCH(1,INDEX(A:A,MATCH(E1037+1,C:C,0)):INDEX(A:A,MATCH(E1037+1,C:C,0)+10),0))</f>
        <v>43677</v>
      </c>
      <c r="G1037" s="13">
        <f>INDEX(C:C,MATCH(F1037,C:C,0)+MATCH(1,INDEX(A:A,MATCH(F1037+1,C:C,0)):INDEX(A:A,MATCH(F1037+1,C:C,0)+10),0))</f>
        <v>43678</v>
      </c>
    </row>
    <row r="1038" spans="1:7" x14ac:dyDescent="0.25">
      <c r="A1038">
        <v>0</v>
      </c>
      <c r="B1038">
        <v>20190728</v>
      </c>
      <c r="C1038" s="130">
        <v>43674</v>
      </c>
      <c r="D1038" s="13">
        <f>INDEX(C:C,ROW(A1037)+MATCH(1,INDEX(A:A,ROW(A1038)):INDEX(A:A,ROW(A1038)+10),0))</f>
        <v>43675</v>
      </c>
      <c r="E1038" s="13">
        <f>INDEX(C:C,MATCH(D1038,C:C,0)+MATCH(1,INDEX(A:A,MATCH(D1038+1,C:C,0)):INDEX(A:A,MATCH(D1038+1,C:C,0)+10),0))</f>
        <v>43676</v>
      </c>
      <c r="F1038" s="13">
        <f>INDEX(C:C,MATCH(E1038,C:C,0)+MATCH(1,INDEX(A:A,MATCH(E1038+1,C:C,0)):INDEX(A:A,MATCH(E1038+1,C:C,0)+10),0))</f>
        <v>43677</v>
      </c>
      <c r="G1038" s="13">
        <f>INDEX(C:C,MATCH(F1038,C:C,0)+MATCH(1,INDEX(A:A,MATCH(F1038+1,C:C,0)):INDEX(A:A,MATCH(F1038+1,C:C,0)+10),0))</f>
        <v>43678</v>
      </c>
    </row>
    <row r="1039" spans="1:7" x14ac:dyDescent="0.25">
      <c r="A1039">
        <v>1</v>
      </c>
      <c r="B1039">
        <v>20190729</v>
      </c>
      <c r="C1039" s="130">
        <v>43675</v>
      </c>
      <c r="D1039" s="13">
        <f>INDEX(C:C,ROW(A1038)+MATCH(1,INDEX(A:A,ROW(A1039)):INDEX(A:A,ROW(A1039)+10),0))</f>
        <v>43675</v>
      </c>
      <c r="E1039" s="13">
        <f>INDEX(C:C,MATCH(D1039,C:C,0)+MATCH(1,INDEX(A:A,MATCH(D1039+1,C:C,0)):INDEX(A:A,MATCH(D1039+1,C:C,0)+10),0))</f>
        <v>43676</v>
      </c>
      <c r="F1039" s="13">
        <f>INDEX(C:C,MATCH(E1039,C:C,0)+MATCH(1,INDEX(A:A,MATCH(E1039+1,C:C,0)):INDEX(A:A,MATCH(E1039+1,C:C,0)+10),0))</f>
        <v>43677</v>
      </c>
      <c r="G1039" s="13">
        <f>INDEX(C:C,MATCH(F1039,C:C,0)+MATCH(1,INDEX(A:A,MATCH(F1039+1,C:C,0)):INDEX(A:A,MATCH(F1039+1,C:C,0)+10),0))</f>
        <v>43678</v>
      </c>
    </row>
    <row r="1040" spans="1:7" x14ac:dyDescent="0.25">
      <c r="A1040">
        <v>1</v>
      </c>
      <c r="B1040">
        <v>20190730</v>
      </c>
      <c r="C1040" s="130">
        <v>43676</v>
      </c>
      <c r="D1040" s="13">
        <f>INDEX(C:C,ROW(A1039)+MATCH(1,INDEX(A:A,ROW(A1040)):INDEX(A:A,ROW(A1040)+10),0))</f>
        <v>43676</v>
      </c>
      <c r="E1040" s="13">
        <f>INDEX(C:C,MATCH(D1040,C:C,0)+MATCH(1,INDEX(A:A,MATCH(D1040+1,C:C,0)):INDEX(A:A,MATCH(D1040+1,C:C,0)+10),0))</f>
        <v>43677</v>
      </c>
      <c r="F1040" s="13">
        <f>INDEX(C:C,MATCH(E1040,C:C,0)+MATCH(1,INDEX(A:A,MATCH(E1040+1,C:C,0)):INDEX(A:A,MATCH(E1040+1,C:C,0)+10),0))</f>
        <v>43678</v>
      </c>
      <c r="G1040" s="13">
        <f>INDEX(C:C,MATCH(F1040,C:C,0)+MATCH(1,INDEX(A:A,MATCH(F1040+1,C:C,0)):INDEX(A:A,MATCH(F1040+1,C:C,0)+10),0))</f>
        <v>43679</v>
      </c>
    </row>
    <row r="1041" spans="1:7" x14ac:dyDescent="0.25">
      <c r="A1041">
        <v>1</v>
      </c>
      <c r="B1041">
        <v>20190731</v>
      </c>
      <c r="C1041" s="130">
        <v>43677</v>
      </c>
      <c r="D1041" s="13">
        <f>INDEX(C:C,ROW(A1040)+MATCH(1,INDEX(A:A,ROW(A1041)):INDEX(A:A,ROW(A1041)+10),0))</f>
        <v>43677</v>
      </c>
      <c r="E1041" s="13">
        <f>INDEX(C:C,MATCH(D1041,C:C,0)+MATCH(1,INDEX(A:A,MATCH(D1041+1,C:C,0)):INDEX(A:A,MATCH(D1041+1,C:C,0)+10),0))</f>
        <v>43678</v>
      </c>
      <c r="F1041" s="13">
        <f>INDEX(C:C,MATCH(E1041,C:C,0)+MATCH(1,INDEX(A:A,MATCH(E1041+1,C:C,0)):INDEX(A:A,MATCH(E1041+1,C:C,0)+10),0))</f>
        <v>43679</v>
      </c>
      <c r="G1041" s="13">
        <f>INDEX(C:C,MATCH(F1041,C:C,0)+MATCH(1,INDEX(A:A,MATCH(F1041+1,C:C,0)):INDEX(A:A,MATCH(F1041+1,C:C,0)+10),0))</f>
        <v>43682</v>
      </c>
    </row>
    <row r="1042" spans="1:7" x14ac:dyDescent="0.25">
      <c r="A1042">
        <v>1</v>
      </c>
      <c r="B1042">
        <v>20190801</v>
      </c>
      <c r="C1042" s="130">
        <v>43678</v>
      </c>
      <c r="D1042" s="13">
        <f>INDEX(C:C,ROW(A1041)+MATCH(1,INDEX(A:A,ROW(A1042)):INDEX(A:A,ROW(A1042)+10),0))</f>
        <v>43678</v>
      </c>
      <c r="E1042" s="13">
        <f>INDEX(C:C,MATCH(D1042,C:C,0)+MATCH(1,INDEX(A:A,MATCH(D1042+1,C:C,0)):INDEX(A:A,MATCH(D1042+1,C:C,0)+10),0))</f>
        <v>43679</v>
      </c>
      <c r="F1042" s="13">
        <f>INDEX(C:C,MATCH(E1042,C:C,0)+MATCH(1,INDEX(A:A,MATCH(E1042+1,C:C,0)):INDEX(A:A,MATCH(E1042+1,C:C,0)+10),0))</f>
        <v>43682</v>
      </c>
      <c r="G1042" s="13">
        <f>INDEX(C:C,MATCH(F1042,C:C,0)+MATCH(1,INDEX(A:A,MATCH(F1042+1,C:C,0)):INDEX(A:A,MATCH(F1042+1,C:C,0)+10),0))</f>
        <v>43683</v>
      </c>
    </row>
    <row r="1043" spans="1:7" x14ac:dyDescent="0.25">
      <c r="A1043">
        <v>1</v>
      </c>
      <c r="B1043">
        <v>20190802</v>
      </c>
      <c r="C1043" s="130">
        <v>43679</v>
      </c>
      <c r="D1043" s="13">
        <f>INDEX(C:C,ROW(A1042)+MATCH(1,INDEX(A:A,ROW(A1043)):INDEX(A:A,ROW(A1043)+10),0))</f>
        <v>43679</v>
      </c>
      <c r="E1043" s="13">
        <f>INDEX(C:C,MATCH(D1043,C:C,0)+MATCH(1,INDEX(A:A,MATCH(D1043+1,C:C,0)):INDEX(A:A,MATCH(D1043+1,C:C,0)+10),0))</f>
        <v>43682</v>
      </c>
      <c r="F1043" s="13">
        <f>INDEX(C:C,MATCH(E1043,C:C,0)+MATCH(1,INDEX(A:A,MATCH(E1043+1,C:C,0)):INDEX(A:A,MATCH(E1043+1,C:C,0)+10),0))</f>
        <v>43683</v>
      </c>
      <c r="G1043" s="13">
        <f>INDEX(C:C,MATCH(F1043,C:C,0)+MATCH(1,INDEX(A:A,MATCH(F1043+1,C:C,0)):INDEX(A:A,MATCH(F1043+1,C:C,0)+10),0))</f>
        <v>43684</v>
      </c>
    </row>
    <row r="1044" spans="1:7" x14ac:dyDescent="0.25">
      <c r="A1044">
        <v>0</v>
      </c>
      <c r="B1044">
        <v>20190803</v>
      </c>
      <c r="C1044" s="130">
        <v>43680</v>
      </c>
      <c r="D1044" s="13">
        <f>INDEX(C:C,ROW(A1043)+MATCH(1,INDEX(A:A,ROW(A1044)):INDEX(A:A,ROW(A1044)+10),0))</f>
        <v>43682</v>
      </c>
      <c r="E1044" s="13">
        <f>INDEX(C:C,MATCH(D1044,C:C,0)+MATCH(1,INDEX(A:A,MATCH(D1044+1,C:C,0)):INDEX(A:A,MATCH(D1044+1,C:C,0)+10),0))</f>
        <v>43683</v>
      </c>
      <c r="F1044" s="13">
        <f>INDEX(C:C,MATCH(E1044,C:C,0)+MATCH(1,INDEX(A:A,MATCH(E1044+1,C:C,0)):INDEX(A:A,MATCH(E1044+1,C:C,0)+10),0))</f>
        <v>43684</v>
      </c>
      <c r="G1044" s="13">
        <f>INDEX(C:C,MATCH(F1044,C:C,0)+MATCH(1,INDEX(A:A,MATCH(F1044+1,C:C,0)):INDEX(A:A,MATCH(F1044+1,C:C,0)+10),0))</f>
        <v>43685</v>
      </c>
    </row>
    <row r="1045" spans="1:7" x14ac:dyDescent="0.25">
      <c r="A1045">
        <v>0</v>
      </c>
      <c r="B1045">
        <v>20190804</v>
      </c>
      <c r="C1045" s="130">
        <v>43681</v>
      </c>
      <c r="D1045" s="13">
        <f>INDEX(C:C,ROW(A1044)+MATCH(1,INDEX(A:A,ROW(A1045)):INDEX(A:A,ROW(A1045)+10),0))</f>
        <v>43682</v>
      </c>
      <c r="E1045" s="13">
        <f>INDEX(C:C,MATCH(D1045,C:C,0)+MATCH(1,INDEX(A:A,MATCH(D1045+1,C:C,0)):INDEX(A:A,MATCH(D1045+1,C:C,0)+10),0))</f>
        <v>43683</v>
      </c>
      <c r="F1045" s="13">
        <f>INDEX(C:C,MATCH(E1045,C:C,0)+MATCH(1,INDEX(A:A,MATCH(E1045+1,C:C,0)):INDEX(A:A,MATCH(E1045+1,C:C,0)+10),0))</f>
        <v>43684</v>
      </c>
      <c r="G1045" s="13">
        <f>INDEX(C:C,MATCH(F1045,C:C,0)+MATCH(1,INDEX(A:A,MATCH(F1045+1,C:C,0)):INDEX(A:A,MATCH(F1045+1,C:C,0)+10),0))</f>
        <v>43685</v>
      </c>
    </row>
    <row r="1046" spans="1:7" x14ac:dyDescent="0.25">
      <c r="A1046">
        <v>1</v>
      </c>
      <c r="B1046">
        <v>20190805</v>
      </c>
      <c r="C1046" s="130">
        <v>43682</v>
      </c>
      <c r="D1046" s="13">
        <f>INDEX(C:C,ROW(A1045)+MATCH(1,INDEX(A:A,ROW(A1046)):INDEX(A:A,ROW(A1046)+10),0))</f>
        <v>43682</v>
      </c>
      <c r="E1046" s="13">
        <f>INDEX(C:C,MATCH(D1046,C:C,0)+MATCH(1,INDEX(A:A,MATCH(D1046+1,C:C,0)):INDEX(A:A,MATCH(D1046+1,C:C,0)+10),0))</f>
        <v>43683</v>
      </c>
      <c r="F1046" s="13">
        <f>INDEX(C:C,MATCH(E1046,C:C,0)+MATCH(1,INDEX(A:A,MATCH(E1046+1,C:C,0)):INDEX(A:A,MATCH(E1046+1,C:C,0)+10),0))</f>
        <v>43684</v>
      </c>
      <c r="G1046" s="13">
        <f>INDEX(C:C,MATCH(F1046,C:C,0)+MATCH(1,INDEX(A:A,MATCH(F1046+1,C:C,0)):INDEX(A:A,MATCH(F1046+1,C:C,0)+10),0))</f>
        <v>43685</v>
      </c>
    </row>
    <row r="1047" spans="1:7" x14ac:dyDescent="0.25">
      <c r="A1047">
        <v>1</v>
      </c>
      <c r="B1047">
        <v>20190806</v>
      </c>
      <c r="C1047" s="130">
        <v>43683</v>
      </c>
      <c r="D1047" s="13">
        <f>INDEX(C:C,ROW(A1046)+MATCH(1,INDEX(A:A,ROW(A1047)):INDEX(A:A,ROW(A1047)+10),0))</f>
        <v>43683</v>
      </c>
      <c r="E1047" s="13">
        <f>INDEX(C:C,MATCH(D1047,C:C,0)+MATCH(1,INDEX(A:A,MATCH(D1047+1,C:C,0)):INDEX(A:A,MATCH(D1047+1,C:C,0)+10),0))</f>
        <v>43684</v>
      </c>
      <c r="F1047" s="13">
        <f>INDEX(C:C,MATCH(E1047,C:C,0)+MATCH(1,INDEX(A:A,MATCH(E1047+1,C:C,0)):INDEX(A:A,MATCH(E1047+1,C:C,0)+10),0))</f>
        <v>43685</v>
      </c>
      <c r="G1047" s="13">
        <f>INDEX(C:C,MATCH(F1047,C:C,0)+MATCH(1,INDEX(A:A,MATCH(F1047+1,C:C,0)):INDEX(A:A,MATCH(F1047+1,C:C,0)+10),0))</f>
        <v>43686</v>
      </c>
    </row>
    <row r="1048" spans="1:7" x14ac:dyDescent="0.25">
      <c r="A1048">
        <v>1</v>
      </c>
      <c r="B1048">
        <v>20190807</v>
      </c>
      <c r="C1048" s="130">
        <v>43684</v>
      </c>
      <c r="D1048" s="13">
        <f>INDEX(C:C,ROW(A1047)+MATCH(1,INDEX(A:A,ROW(A1048)):INDEX(A:A,ROW(A1048)+10),0))</f>
        <v>43684</v>
      </c>
      <c r="E1048" s="13">
        <f>INDEX(C:C,MATCH(D1048,C:C,0)+MATCH(1,INDEX(A:A,MATCH(D1048+1,C:C,0)):INDEX(A:A,MATCH(D1048+1,C:C,0)+10),0))</f>
        <v>43685</v>
      </c>
      <c r="F1048" s="13">
        <f>INDEX(C:C,MATCH(E1048,C:C,0)+MATCH(1,INDEX(A:A,MATCH(E1048+1,C:C,0)):INDEX(A:A,MATCH(E1048+1,C:C,0)+10),0))</f>
        <v>43686</v>
      </c>
      <c r="G1048" s="13">
        <f>INDEX(C:C,MATCH(F1048,C:C,0)+MATCH(1,INDEX(A:A,MATCH(F1048+1,C:C,0)):INDEX(A:A,MATCH(F1048+1,C:C,0)+10),0))</f>
        <v>43689</v>
      </c>
    </row>
    <row r="1049" spans="1:7" x14ac:dyDescent="0.25">
      <c r="A1049">
        <v>1</v>
      </c>
      <c r="B1049">
        <v>20190808</v>
      </c>
      <c r="C1049" s="130">
        <v>43685</v>
      </c>
      <c r="D1049" s="13">
        <f>INDEX(C:C,ROW(A1048)+MATCH(1,INDEX(A:A,ROW(A1049)):INDEX(A:A,ROW(A1049)+10),0))</f>
        <v>43685</v>
      </c>
      <c r="E1049" s="13">
        <f>INDEX(C:C,MATCH(D1049,C:C,0)+MATCH(1,INDEX(A:A,MATCH(D1049+1,C:C,0)):INDEX(A:A,MATCH(D1049+1,C:C,0)+10),0))</f>
        <v>43686</v>
      </c>
      <c r="F1049" s="13">
        <f>INDEX(C:C,MATCH(E1049,C:C,0)+MATCH(1,INDEX(A:A,MATCH(E1049+1,C:C,0)):INDEX(A:A,MATCH(E1049+1,C:C,0)+10),0))</f>
        <v>43689</v>
      </c>
      <c r="G1049" s="13">
        <f>INDEX(C:C,MATCH(F1049,C:C,0)+MATCH(1,INDEX(A:A,MATCH(F1049+1,C:C,0)):INDEX(A:A,MATCH(F1049+1,C:C,0)+10),0))</f>
        <v>43690</v>
      </c>
    </row>
    <row r="1050" spans="1:7" x14ac:dyDescent="0.25">
      <c r="A1050">
        <v>1</v>
      </c>
      <c r="B1050">
        <v>20190809</v>
      </c>
      <c r="C1050" s="130">
        <v>43686</v>
      </c>
      <c r="D1050" s="13">
        <f>INDEX(C:C,ROW(A1049)+MATCH(1,INDEX(A:A,ROW(A1050)):INDEX(A:A,ROW(A1050)+10),0))</f>
        <v>43686</v>
      </c>
      <c r="E1050" s="13">
        <f>INDEX(C:C,MATCH(D1050,C:C,0)+MATCH(1,INDEX(A:A,MATCH(D1050+1,C:C,0)):INDEX(A:A,MATCH(D1050+1,C:C,0)+10),0))</f>
        <v>43689</v>
      </c>
      <c r="F1050" s="13">
        <f>INDEX(C:C,MATCH(E1050,C:C,0)+MATCH(1,INDEX(A:A,MATCH(E1050+1,C:C,0)):INDEX(A:A,MATCH(E1050+1,C:C,0)+10),0))</f>
        <v>43690</v>
      </c>
      <c r="G1050" s="13">
        <f>INDEX(C:C,MATCH(F1050,C:C,0)+MATCH(1,INDEX(A:A,MATCH(F1050+1,C:C,0)):INDEX(A:A,MATCH(F1050+1,C:C,0)+10),0))</f>
        <v>43691</v>
      </c>
    </row>
    <row r="1051" spans="1:7" x14ac:dyDescent="0.25">
      <c r="A1051">
        <v>0</v>
      </c>
      <c r="B1051">
        <v>20190810</v>
      </c>
      <c r="C1051" s="130">
        <v>43687</v>
      </c>
      <c r="D1051" s="13">
        <f>INDEX(C:C,ROW(A1050)+MATCH(1,INDEX(A:A,ROW(A1051)):INDEX(A:A,ROW(A1051)+10),0))</f>
        <v>43689</v>
      </c>
      <c r="E1051" s="13">
        <f>INDEX(C:C,MATCH(D1051,C:C,0)+MATCH(1,INDEX(A:A,MATCH(D1051+1,C:C,0)):INDEX(A:A,MATCH(D1051+1,C:C,0)+10),0))</f>
        <v>43690</v>
      </c>
      <c r="F1051" s="13">
        <f>INDEX(C:C,MATCH(E1051,C:C,0)+MATCH(1,INDEX(A:A,MATCH(E1051+1,C:C,0)):INDEX(A:A,MATCH(E1051+1,C:C,0)+10),0))</f>
        <v>43691</v>
      </c>
      <c r="G1051" s="13">
        <f>INDEX(C:C,MATCH(F1051,C:C,0)+MATCH(1,INDEX(A:A,MATCH(F1051+1,C:C,0)):INDEX(A:A,MATCH(F1051+1,C:C,0)+10),0))</f>
        <v>43692</v>
      </c>
    </row>
    <row r="1052" spans="1:7" x14ac:dyDescent="0.25">
      <c r="A1052">
        <v>0</v>
      </c>
      <c r="B1052">
        <v>20190811</v>
      </c>
      <c r="C1052" s="130">
        <v>43688</v>
      </c>
      <c r="D1052" s="13">
        <f>INDEX(C:C,ROW(A1051)+MATCH(1,INDEX(A:A,ROW(A1052)):INDEX(A:A,ROW(A1052)+10),0))</f>
        <v>43689</v>
      </c>
      <c r="E1052" s="13">
        <f>INDEX(C:C,MATCH(D1052,C:C,0)+MATCH(1,INDEX(A:A,MATCH(D1052+1,C:C,0)):INDEX(A:A,MATCH(D1052+1,C:C,0)+10),0))</f>
        <v>43690</v>
      </c>
      <c r="F1052" s="13">
        <f>INDEX(C:C,MATCH(E1052,C:C,0)+MATCH(1,INDEX(A:A,MATCH(E1052+1,C:C,0)):INDEX(A:A,MATCH(E1052+1,C:C,0)+10),0))</f>
        <v>43691</v>
      </c>
      <c r="G1052" s="13">
        <f>INDEX(C:C,MATCH(F1052,C:C,0)+MATCH(1,INDEX(A:A,MATCH(F1052+1,C:C,0)):INDEX(A:A,MATCH(F1052+1,C:C,0)+10),0))</f>
        <v>43692</v>
      </c>
    </row>
    <row r="1053" spans="1:7" x14ac:dyDescent="0.25">
      <c r="A1053">
        <v>1</v>
      </c>
      <c r="B1053">
        <v>20190812</v>
      </c>
      <c r="C1053" s="130">
        <v>43689</v>
      </c>
      <c r="D1053" s="13">
        <f>INDEX(C:C,ROW(A1052)+MATCH(1,INDEX(A:A,ROW(A1053)):INDEX(A:A,ROW(A1053)+10),0))</f>
        <v>43689</v>
      </c>
      <c r="E1053" s="13">
        <f>INDEX(C:C,MATCH(D1053,C:C,0)+MATCH(1,INDEX(A:A,MATCH(D1053+1,C:C,0)):INDEX(A:A,MATCH(D1053+1,C:C,0)+10),0))</f>
        <v>43690</v>
      </c>
      <c r="F1053" s="13">
        <f>INDEX(C:C,MATCH(E1053,C:C,0)+MATCH(1,INDEX(A:A,MATCH(E1053+1,C:C,0)):INDEX(A:A,MATCH(E1053+1,C:C,0)+10),0))</f>
        <v>43691</v>
      </c>
      <c r="G1053" s="13">
        <f>INDEX(C:C,MATCH(F1053,C:C,0)+MATCH(1,INDEX(A:A,MATCH(F1053+1,C:C,0)):INDEX(A:A,MATCH(F1053+1,C:C,0)+10),0))</f>
        <v>43692</v>
      </c>
    </row>
    <row r="1054" spans="1:7" x14ac:dyDescent="0.25">
      <c r="A1054">
        <v>1</v>
      </c>
      <c r="B1054">
        <v>20190813</v>
      </c>
      <c r="C1054" s="130">
        <v>43690</v>
      </c>
      <c r="D1054" s="13">
        <f>INDEX(C:C,ROW(A1053)+MATCH(1,INDEX(A:A,ROW(A1054)):INDEX(A:A,ROW(A1054)+10),0))</f>
        <v>43690</v>
      </c>
      <c r="E1054" s="13">
        <f>INDEX(C:C,MATCH(D1054,C:C,0)+MATCH(1,INDEX(A:A,MATCH(D1054+1,C:C,0)):INDEX(A:A,MATCH(D1054+1,C:C,0)+10),0))</f>
        <v>43691</v>
      </c>
      <c r="F1054" s="13">
        <f>INDEX(C:C,MATCH(E1054,C:C,0)+MATCH(1,INDEX(A:A,MATCH(E1054+1,C:C,0)):INDEX(A:A,MATCH(E1054+1,C:C,0)+10),0))</f>
        <v>43692</v>
      </c>
      <c r="G1054" s="13">
        <f>INDEX(C:C,MATCH(F1054,C:C,0)+MATCH(1,INDEX(A:A,MATCH(F1054+1,C:C,0)):INDEX(A:A,MATCH(F1054+1,C:C,0)+10),0))</f>
        <v>43693</v>
      </c>
    </row>
    <row r="1055" spans="1:7" x14ac:dyDescent="0.25">
      <c r="A1055">
        <v>1</v>
      </c>
      <c r="B1055">
        <v>20190814</v>
      </c>
      <c r="C1055" s="130">
        <v>43691</v>
      </c>
      <c r="D1055" s="13">
        <f>INDEX(C:C,ROW(A1054)+MATCH(1,INDEX(A:A,ROW(A1055)):INDEX(A:A,ROW(A1055)+10),0))</f>
        <v>43691</v>
      </c>
      <c r="E1055" s="13">
        <f>INDEX(C:C,MATCH(D1055,C:C,0)+MATCH(1,INDEX(A:A,MATCH(D1055+1,C:C,0)):INDEX(A:A,MATCH(D1055+1,C:C,0)+10),0))</f>
        <v>43692</v>
      </c>
      <c r="F1055" s="13">
        <f>INDEX(C:C,MATCH(E1055,C:C,0)+MATCH(1,INDEX(A:A,MATCH(E1055+1,C:C,0)):INDEX(A:A,MATCH(E1055+1,C:C,0)+10),0))</f>
        <v>43693</v>
      </c>
      <c r="G1055" s="13">
        <f>INDEX(C:C,MATCH(F1055,C:C,0)+MATCH(1,INDEX(A:A,MATCH(F1055+1,C:C,0)):INDEX(A:A,MATCH(F1055+1,C:C,0)+10),0))</f>
        <v>43696</v>
      </c>
    </row>
    <row r="1056" spans="1:7" x14ac:dyDescent="0.25">
      <c r="A1056">
        <v>1</v>
      </c>
      <c r="B1056">
        <v>20190815</v>
      </c>
      <c r="C1056" s="130">
        <v>43692</v>
      </c>
      <c r="D1056" s="13">
        <f>INDEX(C:C,ROW(A1055)+MATCH(1,INDEX(A:A,ROW(A1056)):INDEX(A:A,ROW(A1056)+10),0))</f>
        <v>43692</v>
      </c>
      <c r="E1056" s="13">
        <f>INDEX(C:C,MATCH(D1056,C:C,0)+MATCH(1,INDEX(A:A,MATCH(D1056+1,C:C,0)):INDEX(A:A,MATCH(D1056+1,C:C,0)+10),0))</f>
        <v>43693</v>
      </c>
      <c r="F1056" s="13">
        <f>INDEX(C:C,MATCH(E1056,C:C,0)+MATCH(1,INDEX(A:A,MATCH(E1056+1,C:C,0)):INDEX(A:A,MATCH(E1056+1,C:C,0)+10),0))</f>
        <v>43696</v>
      </c>
      <c r="G1056" s="13">
        <f>INDEX(C:C,MATCH(F1056,C:C,0)+MATCH(1,INDEX(A:A,MATCH(F1056+1,C:C,0)):INDEX(A:A,MATCH(F1056+1,C:C,0)+10),0))</f>
        <v>43697</v>
      </c>
    </row>
    <row r="1057" spans="1:7" x14ac:dyDescent="0.25">
      <c r="A1057">
        <v>1</v>
      </c>
      <c r="B1057">
        <v>20190816</v>
      </c>
      <c r="C1057" s="130">
        <v>43693</v>
      </c>
      <c r="D1057" s="13">
        <f>INDEX(C:C,ROW(A1056)+MATCH(1,INDEX(A:A,ROW(A1057)):INDEX(A:A,ROW(A1057)+10),0))</f>
        <v>43693</v>
      </c>
      <c r="E1057" s="13">
        <f>INDEX(C:C,MATCH(D1057,C:C,0)+MATCH(1,INDEX(A:A,MATCH(D1057+1,C:C,0)):INDEX(A:A,MATCH(D1057+1,C:C,0)+10),0))</f>
        <v>43696</v>
      </c>
      <c r="F1057" s="13">
        <f>INDEX(C:C,MATCH(E1057,C:C,0)+MATCH(1,INDEX(A:A,MATCH(E1057+1,C:C,0)):INDEX(A:A,MATCH(E1057+1,C:C,0)+10),0))</f>
        <v>43697</v>
      </c>
      <c r="G1057" s="13">
        <f>INDEX(C:C,MATCH(F1057,C:C,0)+MATCH(1,INDEX(A:A,MATCH(F1057+1,C:C,0)):INDEX(A:A,MATCH(F1057+1,C:C,0)+10),0))</f>
        <v>43698</v>
      </c>
    </row>
    <row r="1058" spans="1:7" x14ac:dyDescent="0.25">
      <c r="A1058">
        <v>0</v>
      </c>
      <c r="B1058">
        <v>20190817</v>
      </c>
      <c r="C1058" s="130">
        <v>43694</v>
      </c>
      <c r="D1058" s="13">
        <f>INDEX(C:C,ROW(A1057)+MATCH(1,INDEX(A:A,ROW(A1058)):INDEX(A:A,ROW(A1058)+10),0))</f>
        <v>43696</v>
      </c>
      <c r="E1058" s="13">
        <f>INDEX(C:C,MATCH(D1058,C:C,0)+MATCH(1,INDEX(A:A,MATCH(D1058+1,C:C,0)):INDEX(A:A,MATCH(D1058+1,C:C,0)+10),0))</f>
        <v>43697</v>
      </c>
      <c r="F1058" s="13">
        <f>INDEX(C:C,MATCH(E1058,C:C,0)+MATCH(1,INDEX(A:A,MATCH(E1058+1,C:C,0)):INDEX(A:A,MATCH(E1058+1,C:C,0)+10),0))</f>
        <v>43698</v>
      </c>
      <c r="G1058" s="13">
        <f>INDEX(C:C,MATCH(F1058,C:C,0)+MATCH(1,INDEX(A:A,MATCH(F1058+1,C:C,0)):INDEX(A:A,MATCH(F1058+1,C:C,0)+10),0))</f>
        <v>43699</v>
      </c>
    </row>
    <row r="1059" spans="1:7" x14ac:dyDescent="0.25">
      <c r="A1059">
        <v>0</v>
      </c>
      <c r="B1059">
        <v>20190818</v>
      </c>
      <c r="C1059" s="130">
        <v>43695</v>
      </c>
      <c r="D1059" s="13">
        <f>INDEX(C:C,ROW(A1058)+MATCH(1,INDEX(A:A,ROW(A1059)):INDEX(A:A,ROW(A1059)+10),0))</f>
        <v>43696</v>
      </c>
      <c r="E1059" s="13">
        <f>INDEX(C:C,MATCH(D1059,C:C,0)+MATCH(1,INDEX(A:A,MATCH(D1059+1,C:C,0)):INDEX(A:A,MATCH(D1059+1,C:C,0)+10),0))</f>
        <v>43697</v>
      </c>
      <c r="F1059" s="13">
        <f>INDEX(C:C,MATCH(E1059,C:C,0)+MATCH(1,INDEX(A:A,MATCH(E1059+1,C:C,0)):INDEX(A:A,MATCH(E1059+1,C:C,0)+10),0))</f>
        <v>43698</v>
      </c>
      <c r="G1059" s="13">
        <f>INDEX(C:C,MATCH(F1059,C:C,0)+MATCH(1,INDEX(A:A,MATCH(F1059+1,C:C,0)):INDEX(A:A,MATCH(F1059+1,C:C,0)+10),0))</f>
        <v>43699</v>
      </c>
    </row>
    <row r="1060" spans="1:7" x14ac:dyDescent="0.25">
      <c r="A1060">
        <v>1</v>
      </c>
      <c r="B1060">
        <v>20190819</v>
      </c>
      <c r="C1060" s="130">
        <v>43696</v>
      </c>
      <c r="D1060" s="13">
        <f>INDEX(C:C,ROW(A1059)+MATCH(1,INDEX(A:A,ROW(A1060)):INDEX(A:A,ROW(A1060)+10),0))</f>
        <v>43696</v>
      </c>
      <c r="E1060" s="13">
        <f>INDEX(C:C,MATCH(D1060,C:C,0)+MATCH(1,INDEX(A:A,MATCH(D1060+1,C:C,0)):INDEX(A:A,MATCH(D1060+1,C:C,0)+10),0))</f>
        <v>43697</v>
      </c>
      <c r="F1060" s="13">
        <f>INDEX(C:C,MATCH(E1060,C:C,0)+MATCH(1,INDEX(A:A,MATCH(E1060+1,C:C,0)):INDEX(A:A,MATCH(E1060+1,C:C,0)+10),0))</f>
        <v>43698</v>
      </c>
      <c r="G1060" s="13">
        <f>INDEX(C:C,MATCH(F1060,C:C,0)+MATCH(1,INDEX(A:A,MATCH(F1060+1,C:C,0)):INDEX(A:A,MATCH(F1060+1,C:C,0)+10),0))</f>
        <v>43699</v>
      </c>
    </row>
    <row r="1061" spans="1:7" x14ac:dyDescent="0.25">
      <c r="A1061">
        <v>1</v>
      </c>
      <c r="B1061">
        <v>20190820</v>
      </c>
      <c r="C1061" s="130">
        <v>43697</v>
      </c>
      <c r="D1061" s="13">
        <f>INDEX(C:C,ROW(A1060)+MATCH(1,INDEX(A:A,ROW(A1061)):INDEX(A:A,ROW(A1061)+10),0))</f>
        <v>43697</v>
      </c>
      <c r="E1061" s="13">
        <f>INDEX(C:C,MATCH(D1061,C:C,0)+MATCH(1,INDEX(A:A,MATCH(D1061+1,C:C,0)):INDEX(A:A,MATCH(D1061+1,C:C,0)+10),0))</f>
        <v>43698</v>
      </c>
      <c r="F1061" s="13">
        <f>INDEX(C:C,MATCH(E1061,C:C,0)+MATCH(1,INDEX(A:A,MATCH(E1061+1,C:C,0)):INDEX(A:A,MATCH(E1061+1,C:C,0)+10),0))</f>
        <v>43699</v>
      </c>
      <c r="G1061" s="13">
        <f>INDEX(C:C,MATCH(F1061,C:C,0)+MATCH(1,INDEX(A:A,MATCH(F1061+1,C:C,0)):INDEX(A:A,MATCH(F1061+1,C:C,0)+10),0))</f>
        <v>43700</v>
      </c>
    </row>
    <row r="1062" spans="1:7" x14ac:dyDescent="0.25">
      <c r="A1062">
        <v>1</v>
      </c>
      <c r="B1062">
        <v>20190821</v>
      </c>
      <c r="C1062" s="130">
        <v>43698</v>
      </c>
      <c r="D1062" s="13">
        <f>INDEX(C:C,ROW(A1061)+MATCH(1,INDEX(A:A,ROW(A1062)):INDEX(A:A,ROW(A1062)+10),0))</f>
        <v>43698</v>
      </c>
      <c r="E1062" s="13">
        <f>INDEX(C:C,MATCH(D1062,C:C,0)+MATCH(1,INDEX(A:A,MATCH(D1062+1,C:C,0)):INDEX(A:A,MATCH(D1062+1,C:C,0)+10),0))</f>
        <v>43699</v>
      </c>
      <c r="F1062" s="13">
        <f>INDEX(C:C,MATCH(E1062,C:C,0)+MATCH(1,INDEX(A:A,MATCH(E1062+1,C:C,0)):INDEX(A:A,MATCH(E1062+1,C:C,0)+10),0))</f>
        <v>43700</v>
      </c>
      <c r="G1062" s="13">
        <f>INDEX(C:C,MATCH(F1062,C:C,0)+MATCH(1,INDEX(A:A,MATCH(F1062+1,C:C,0)):INDEX(A:A,MATCH(F1062+1,C:C,0)+10),0))</f>
        <v>43703</v>
      </c>
    </row>
    <row r="1063" spans="1:7" x14ac:dyDescent="0.25">
      <c r="A1063">
        <v>1</v>
      </c>
      <c r="B1063">
        <v>20190822</v>
      </c>
      <c r="C1063" s="130">
        <v>43699</v>
      </c>
      <c r="D1063" s="13">
        <f>INDEX(C:C,ROW(A1062)+MATCH(1,INDEX(A:A,ROW(A1063)):INDEX(A:A,ROW(A1063)+10),0))</f>
        <v>43699</v>
      </c>
      <c r="E1063" s="13">
        <f>INDEX(C:C,MATCH(D1063,C:C,0)+MATCH(1,INDEX(A:A,MATCH(D1063+1,C:C,0)):INDEX(A:A,MATCH(D1063+1,C:C,0)+10),0))</f>
        <v>43700</v>
      </c>
      <c r="F1063" s="13">
        <f>INDEX(C:C,MATCH(E1063,C:C,0)+MATCH(1,INDEX(A:A,MATCH(E1063+1,C:C,0)):INDEX(A:A,MATCH(E1063+1,C:C,0)+10),0))</f>
        <v>43703</v>
      </c>
      <c r="G1063" s="13">
        <f>INDEX(C:C,MATCH(F1063,C:C,0)+MATCH(1,INDEX(A:A,MATCH(F1063+1,C:C,0)):INDEX(A:A,MATCH(F1063+1,C:C,0)+10),0))</f>
        <v>43704</v>
      </c>
    </row>
    <row r="1064" spans="1:7" x14ac:dyDescent="0.25">
      <c r="A1064">
        <v>1</v>
      </c>
      <c r="B1064">
        <v>20190823</v>
      </c>
      <c r="C1064" s="130">
        <v>43700</v>
      </c>
      <c r="D1064" s="13">
        <f>INDEX(C:C,ROW(A1063)+MATCH(1,INDEX(A:A,ROW(A1064)):INDEX(A:A,ROW(A1064)+10),0))</f>
        <v>43700</v>
      </c>
      <c r="E1064" s="13">
        <f>INDEX(C:C,MATCH(D1064,C:C,0)+MATCH(1,INDEX(A:A,MATCH(D1064+1,C:C,0)):INDEX(A:A,MATCH(D1064+1,C:C,0)+10),0))</f>
        <v>43703</v>
      </c>
      <c r="F1064" s="13">
        <f>INDEX(C:C,MATCH(E1064,C:C,0)+MATCH(1,INDEX(A:A,MATCH(E1064+1,C:C,0)):INDEX(A:A,MATCH(E1064+1,C:C,0)+10),0))</f>
        <v>43704</v>
      </c>
      <c r="G1064" s="13">
        <f>INDEX(C:C,MATCH(F1064,C:C,0)+MATCH(1,INDEX(A:A,MATCH(F1064+1,C:C,0)):INDEX(A:A,MATCH(F1064+1,C:C,0)+10),0))</f>
        <v>43705</v>
      </c>
    </row>
    <row r="1065" spans="1:7" x14ac:dyDescent="0.25">
      <c r="A1065">
        <v>0</v>
      </c>
      <c r="B1065">
        <v>20190824</v>
      </c>
      <c r="C1065" s="130">
        <v>43701</v>
      </c>
      <c r="D1065" s="13">
        <f>INDEX(C:C,ROW(A1064)+MATCH(1,INDEX(A:A,ROW(A1065)):INDEX(A:A,ROW(A1065)+10),0))</f>
        <v>43703</v>
      </c>
      <c r="E1065" s="13">
        <f>INDEX(C:C,MATCH(D1065,C:C,0)+MATCH(1,INDEX(A:A,MATCH(D1065+1,C:C,0)):INDEX(A:A,MATCH(D1065+1,C:C,0)+10),0))</f>
        <v>43704</v>
      </c>
      <c r="F1065" s="13">
        <f>INDEX(C:C,MATCH(E1065,C:C,0)+MATCH(1,INDEX(A:A,MATCH(E1065+1,C:C,0)):INDEX(A:A,MATCH(E1065+1,C:C,0)+10),0))</f>
        <v>43705</v>
      </c>
      <c r="G1065" s="13">
        <f>INDEX(C:C,MATCH(F1065,C:C,0)+MATCH(1,INDEX(A:A,MATCH(F1065+1,C:C,0)):INDEX(A:A,MATCH(F1065+1,C:C,0)+10),0))</f>
        <v>43706</v>
      </c>
    </row>
    <row r="1066" spans="1:7" x14ac:dyDescent="0.25">
      <c r="A1066">
        <v>0</v>
      </c>
      <c r="B1066">
        <v>20190825</v>
      </c>
      <c r="C1066" s="130">
        <v>43702</v>
      </c>
      <c r="D1066" s="13">
        <f>INDEX(C:C,ROW(A1065)+MATCH(1,INDEX(A:A,ROW(A1066)):INDEX(A:A,ROW(A1066)+10),0))</f>
        <v>43703</v>
      </c>
      <c r="E1066" s="13">
        <f>INDEX(C:C,MATCH(D1066,C:C,0)+MATCH(1,INDEX(A:A,MATCH(D1066+1,C:C,0)):INDEX(A:A,MATCH(D1066+1,C:C,0)+10),0))</f>
        <v>43704</v>
      </c>
      <c r="F1066" s="13">
        <f>INDEX(C:C,MATCH(E1066,C:C,0)+MATCH(1,INDEX(A:A,MATCH(E1066+1,C:C,0)):INDEX(A:A,MATCH(E1066+1,C:C,0)+10),0))</f>
        <v>43705</v>
      </c>
      <c r="G1066" s="13">
        <f>INDEX(C:C,MATCH(F1066,C:C,0)+MATCH(1,INDEX(A:A,MATCH(F1066+1,C:C,0)):INDEX(A:A,MATCH(F1066+1,C:C,0)+10),0))</f>
        <v>43706</v>
      </c>
    </row>
    <row r="1067" spans="1:7" x14ac:dyDescent="0.25">
      <c r="A1067">
        <v>1</v>
      </c>
      <c r="B1067">
        <v>20190826</v>
      </c>
      <c r="C1067" s="130">
        <v>43703</v>
      </c>
      <c r="D1067" s="13">
        <f>INDEX(C:C,ROW(A1066)+MATCH(1,INDEX(A:A,ROW(A1067)):INDEX(A:A,ROW(A1067)+10),0))</f>
        <v>43703</v>
      </c>
      <c r="E1067" s="13">
        <f>INDEX(C:C,MATCH(D1067,C:C,0)+MATCH(1,INDEX(A:A,MATCH(D1067+1,C:C,0)):INDEX(A:A,MATCH(D1067+1,C:C,0)+10),0))</f>
        <v>43704</v>
      </c>
      <c r="F1067" s="13">
        <f>INDEX(C:C,MATCH(E1067,C:C,0)+MATCH(1,INDEX(A:A,MATCH(E1067+1,C:C,0)):INDEX(A:A,MATCH(E1067+1,C:C,0)+10),0))</f>
        <v>43705</v>
      </c>
      <c r="G1067" s="13">
        <f>INDEX(C:C,MATCH(F1067,C:C,0)+MATCH(1,INDEX(A:A,MATCH(F1067+1,C:C,0)):INDEX(A:A,MATCH(F1067+1,C:C,0)+10),0))</f>
        <v>43706</v>
      </c>
    </row>
    <row r="1068" spans="1:7" x14ac:dyDescent="0.25">
      <c r="A1068">
        <v>1</v>
      </c>
      <c r="B1068">
        <v>20190827</v>
      </c>
      <c r="C1068" s="130">
        <v>43704</v>
      </c>
      <c r="D1068" s="13">
        <f>INDEX(C:C,ROW(A1067)+MATCH(1,INDEX(A:A,ROW(A1068)):INDEX(A:A,ROW(A1068)+10),0))</f>
        <v>43704</v>
      </c>
      <c r="E1068" s="13">
        <f>INDEX(C:C,MATCH(D1068,C:C,0)+MATCH(1,INDEX(A:A,MATCH(D1068+1,C:C,0)):INDEX(A:A,MATCH(D1068+1,C:C,0)+10),0))</f>
        <v>43705</v>
      </c>
      <c r="F1068" s="13">
        <f>INDEX(C:C,MATCH(E1068,C:C,0)+MATCH(1,INDEX(A:A,MATCH(E1068+1,C:C,0)):INDEX(A:A,MATCH(E1068+1,C:C,0)+10),0))</f>
        <v>43706</v>
      </c>
      <c r="G1068" s="13">
        <f>INDEX(C:C,MATCH(F1068,C:C,0)+MATCH(1,INDEX(A:A,MATCH(F1068+1,C:C,0)):INDEX(A:A,MATCH(F1068+1,C:C,0)+10),0))</f>
        <v>43707</v>
      </c>
    </row>
    <row r="1069" spans="1:7" x14ac:dyDescent="0.25">
      <c r="A1069">
        <v>1</v>
      </c>
      <c r="B1069">
        <v>20190828</v>
      </c>
      <c r="C1069" s="130">
        <v>43705</v>
      </c>
      <c r="D1069" s="13">
        <f>INDEX(C:C,ROW(A1068)+MATCH(1,INDEX(A:A,ROW(A1069)):INDEX(A:A,ROW(A1069)+10),0))</f>
        <v>43705</v>
      </c>
      <c r="E1069" s="13">
        <f>INDEX(C:C,MATCH(D1069,C:C,0)+MATCH(1,INDEX(A:A,MATCH(D1069+1,C:C,0)):INDEX(A:A,MATCH(D1069+1,C:C,0)+10),0))</f>
        <v>43706</v>
      </c>
      <c r="F1069" s="13">
        <f>INDEX(C:C,MATCH(E1069,C:C,0)+MATCH(1,INDEX(A:A,MATCH(E1069+1,C:C,0)):INDEX(A:A,MATCH(E1069+1,C:C,0)+10),0))</f>
        <v>43707</v>
      </c>
      <c r="G1069" s="13">
        <f>INDEX(C:C,MATCH(F1069,C:C,0)+MATCH(1,INDEX(A:A,MATCH(F1069+1,C:C,0)):INDEX(A:A,MATCH(F1069+1,C:C,0)+10),0))</f>
        <v>43710</v>
      </c>
    </row>
    <row r="1070" spans="1:7" x14ac:dyDescent="0.25">
      <c r="A1070">
        <v>1</v>
      </c>
      <c r="B1070">
        <v>20190829</v>
      </c>
      <c r="C1070" s="130">
        <v>43706</v>
      </c>
      <c r="D1070" s="13">
        <f>INDEX(C:C,ROW(A1069)+MATCH(1,INDEX(A:A,ROW(A1070)):INDEX(A:A,ROW(A1070)+10),0))</f>
        <v>43706</v>
      </c>
      <c r="E1070" s="13">
        <f>INDEX(C:C,MATCH(D1070,C:C,0)+MATCH(1,INDEX(A:A,MATCH(D1070+1,C:C,0)):INDEX(A:A,MATCH(D1070+1,C:C,0)+10),0))</f>
        <v>43707</v>
      </c>
      <c r="F1070" s="13">
        <f>INDEX(C:C,MATCH(E1070,C:C,0)+MATCH(1,INDEX(A:A,MATCH(E1070+1,C:C,0)):INDEX(A:A,MATCH(E1070+1,C:C,0)+10),0))</f>
        <v>43710</v>
      </c>
      <c r="G1070" s="13">
        <f>INDEX(C:C,MATCH(F1070,C:C,0)+MATCH(1,INDEX(A:A,MATCH(F1070+1,C:C,0)):INDEX(A:A,MATCH(F1070+1,C:C,0)+10),0))</f>
        <v>43711</v>
      </c>
    </row>
    <row r="1071" spans="1:7" x14ac:dyDescent="0.25">
      <c r="A1071">
        <v>1</v>
      </c>
      <c r="B1071">
        <v>20190830</v>
      </c>
      <c r="C1071" s="130">
        <v>43707</v>
      </c>
      <c r="D1071" s="13">
        <f>INDEX(C:C,ROW(A1070)+MATCH(1,INDEX(A:A,ROW(A1071)):INDEX(A:A,ROW(A1071)+10),0))</f>
        <v>43707</v>
      </c>
      <c r="E1071" s="13">
        <f>INDEX(C:C,MATCH(D1071,C:C,0)+MATCH(1,INDEX(A:A,MATCH(D1071+1,C:C,0)):INDEX(A:A,MATCH(D1071+1,C:C,0)+10),0))</f>
        <v>43710</v>
      </c>
      <c r="F1071" s="13">
        <f>INDEX(C:C,MATCH(E1071,C:C,0)+MATCH(1,INDEX(A:A,MATCH(E1071+1,C:C,0)):INDEX(A:A,MATCH(E1071+1,C:C,0)+10),0))</f>
        <v>43711</v>
      </c>
      <c r="G1071" s="13">
        <f>INDEX(C:C,MATCH(F1071,C:C,0)+MATCH(1,INDEX(A:A,MATCH(F1071+1,C:C,0)):INDEX(A:A,MATCH(F1071+1,C:C,0)+10),0))</f>
        <v>43712</v>
      </c>
    </row>
    <row r="1072" spans="1:7" x14ac:dyDescent="0.25">
      <c r="A1072">
        <v>0</v>
      </c>
      <c r="B1072">
        <v>20190831</v>
      </c>
      <c r="C1072" s="130">
        <v>43708</v>
      </c>
      <c r="D1072" s="13">
        <f>INDEX(C:C,ROW(A1071)+MATCH(1,INDEX(A:A,ROW(A1072)):INDEX(A:A,ROW(A1072)+10),0))</f>
        <v>43710</v>
      </c>
      <c r="E1072" s="13">
        <f>INDEX(C:C,MATCH(D1072,C:C,0)+MATCH(1,INDEX(A:A,MATCH(D1072+1,C:C,0)):INDEX(A:A,MATCH(D1072+1,C:C,0)+10),0))</f>
        <v>43711</v>
      </c>
      <c r="F1072" s="13">
        <f>INDEX(C:C,MATCH(E1072,C:C,0)+MATCH(1,INDEX(A:A,MATCH(E1072+1,C:C,0)):INDEX(A:A,MATCH(E1072+1,C:C,0)+10),0))</f>
        <v>43712</v>
      </c>
      <c r="G1072" s="13">
        <f>INDEX(C:C,MATCH(F1072,C:C,0)+MATCH(1,INDEX(A:A,MATCH(F1072+1,C:C,0)):INDEX(A:A,MATCH(F1072+1,C:C,0)+10),0))</f>
        <v>43713</v>
      </c>
    </row>
    <row r="1073" spans="1:7" x14ac:dyDescent="0.25">
      <c r="A1073">
        <v>0</v>
      </c>
      <c r="B1073">
        <v>20190901</v>
      </c>
      <c r="C1073" s="130">
        <v>43709</v>
      </c>
      <c r="D1073" s="13">
        <f>INDEX(C:C,ROW(A1072)+MATCH(1,INDEX(A:A,ROW(A1073)):INDEX(A:A,ROW(A1073)+10),0))</f>
        <v>43710</v>
      </c>
      <c r="E1073" s="13">
        <f>INDEX(C:C,MATCH(D1073,C:C,0)+MATCH(1,INDEX(A:A,MATCH(D1073+1,C:C,0)):INDEX(A:A,MATCH(D1073+1,C:C,0)+10),0))</f>
        <v>43711</v>
      </c>
      <c r="F1073" s="13">
        <f>INDEX(C:C,MATCH(E1073,C:C,0)+MATCH(1,INDEX(A:A,MATCH(E1073+1,C:C,0)):INDEX(A:A,MATCH(E1073+1,C:C,0)+10),0))</f>
        <v>43712</v>
      </c>
      <c r="G1073" s="13">
        <f>INDEX(C:C,MATCH(F1073,C:C,0)+MATCH(1,INDEX(A:A,MATCH(F1073+1,C:C,0)):INDEX(A:A,MATCH(F1073+1,C:C,0)+10),0))</f>
        <v>43713</v>
      </c>
    </row>
    <row r="1074" spans="1:7" x14ac:dyDescent="0.25">
      <c r="A1074">
        <v>1</v>
      </c>
      <c r="B1074">
        <v>20190902</v>
      </c>
      <c r="C1074" s="130">
        <v>43710</v>
      </c>
      <c r="D1074" s="13">
        <f>INDEX(C:C,ROW(A1073)+MATCH(1,INDEX(A:A,ROW(A1074)):INDEX(A:A,ROW(A1074)+10),0))</f>
        <v>43710</v>
      </c>
      <c r="E1074" s="13">
        <f>INDEX(C:C,MATCH(D1074,C:C,0)+MATCH(1,INDEX(A:A,MATCH(D1074+1,C:C,0)):INDEX(A:A,MATCH(D1074+1,C:C,0)+10),0))</f>
        <v>43711</v>
      </c>
      <c r="F1074" s="13">
        <f>INDEX(C:C,MATCH(E1074,C:C,0)+MATCH(1,INDEX(A:A,MATCH(E1074+1,C:C,0)):INDEX(A:A,MATCH(E1074+1,C:C,0)+10),0))</f>
        <v>43712</v>
      </c>
      <c r="G1074" s="13">
        <f>INDEX(C:C,MATCH(F1074,C:C,0)+MATCH(1,INDEX(A:A,MATCH(F1074+1,C:C,0)):INDEX(A:A,MATCH(F1074+1,C:C,0)+10),0))</f>
        <v>43713</v>
      </c>
    </row>
    <row r="1075" spans="1:7" x14ac:dyDescent="0.25">
      <c r="A1075">
        <v>1</v>
      </c>
      <c r="B1075">
        <v>20190903</v>
      </c>
      <c r="C1075" s="130">
        <v>43711</v>
      </c>
      <c r="D1075" s="13">
        <f>INDEX(C:C,ROW(A1074)+MATCH(1,INDEX(A:A,ROW(A1075)):INDEX(A:A,ROW(A1075)+10),0))</f>
        <v>43711</v>
      </c>
      <c r="E1075" s="13">
        <f>INDEX(C:C,MATCH(D1075,C:C,0)+MATCH(1,INDEX(A:A,MATCH(D1075+1,C:C,0)):INDEX(A:A,MATCH(D1075+1,C:C,0)+10),0))</f>
        <v>43712</v>
      </c>
      <c r="F1075" s="13">
        <f>INDEX(C:C,MATCH(E1075,C:C,0)+MATCH(1,INDEX(A:A,MATCH(E1075+1,C:C,0)):INDEX(A:A,MATCH(E1075+1,C:C,0)+10),0))</f>
        <v>43713</v>
      </c>
      <c r="G1075" s="13">
        <f>INDEX(C:C,MATCH(F1075,C:C,0)+MATCH(1,INDEX(A:A,MATCH(F1075+1,C:C,0)):INDEX(A:A,MATCH(F1075+1,C:C,0)+10),0))</f>
        <v>43714</v>
      </c>
    </row>
    <row r="1076" spans="1:7" x14ac:dyDescent="0.25">
      <c r="A1076">
        <v>1</v>
      </c>
      <c r="B1076">
        <v>20190904</v>
      </c>
      <c r="C1076" s="130">
        <v>43712</v>
      </c>
      <c r="D1076" s="13">
        <f>INDEX(C:C,ROW(A1075)+MATCH(1,INDEX(A:A,ROW(A1076)):INDEX(A:A,ROW(A1076)+10),0))</f>
        <v>43712</v>
      </c>
      <c r="E1076" s="13">
        <f>INDEX(C:C,MATCH(D1076,C:C,0)+MATCH(1,INDEX(A:A,MATCH(D1076+1,C:C,0)):INDEX(A:A,MATCH(D1076+1,C:C,0)+10),0))</f>
        <v>43713</v>
      </c>
      <c r="F1076" s="13">
        <f>INDEX(C:C,MATCH(E1076,C:C,0)+MATCH(1,INDEX(A:A,MATCH(E1076+1,C:C,0)):INDEX(A:A,MATCH(E1076+1,C:C,0)+10),0))</f>
        <v>43714</v>
      </c>
      <c r="G1076" s="13">
        <f>INDEX(C:C,MATCH(F1076,C:C,0)+MATCH(1,INDEX(A:A,MATCH(F1076+1,C:C,0)):INDEX(A:A,MATCH(F1076+1,C:C,0)+10),0))</f>
        <v>43717</v>
      </c>
    </row>
    <row r="1077" spans="1:7" x14ac:dyDescent="0.25">
      <c r="A1077">
        <v>1</v>
      </c>
      <c r="B1077">
        <v>20190905</v>
      </c>
      <c r="C1077" s="130">
        <v>43713</v>
      </c>
      <c r="D1077" s="13">
        <f>INDEX(C:C,ROW(A1076)+MATCH(1,INDEX(A:A,ROW(A1077)):INDEX(A:A,ROW(A1077)+10),0))</f>
        <v>43713</v>
      </c>
      <c r="E1077" s="13">
        <f>INDEX(C:C,MATCH(D1077,C:C,0)+MATCH(1,INDEX(A:A,MATCH(D1077+1,C:C,0)):INDEX(A:A,MATCH(D1077+1,C:C,0)+10),0))</f>
        <v>43714</v>
      </c>
      <c r="F1077" s="13">
        <f>INDEX(C:C,MATCH(E1077,C:C,0)+MATCH(1,INDEX(A:A,MATCH(E1077+1,C:C,0)):INDEX(A:A,MATCH(E1077+1,C:C,0)+10),0))</f>
        <v>43717</v>
      </c>
      <c r="G1077" s="13">
        <f>INDEX(C:C,MATCH(F1077,C:C,0)+MATCH(1,INDEX(A:A,MATCH(F1077+1,C:C,0)):INDEX(A:A,MATCH(F1077+1,C:C,0)+10),0))</f>
        <v>43718</v>
      </c>
    </row>
    <row r="1078" spans="1:7" x14ac:dyDescent="0.25">
      <c r="A1078">
        <v>1</v>
      </c>
      <c r="B1078">
        <v>20190906</v>
      </c>
      <c r="C1078" s="130">
        <v>43714</v>
      </c>
      <c r="D1078" s="13">
        <f>INDEX(C:C,ROW(A1077)+MATCH(1,INDEX(A:A,ROW(A1078)):INDEX(A:A,ROW(A1078)+10),0))</f>
        <v>43714</v>
      </c>
      <c r="E1078" s="13">
        <f>INDEX(C:C,MATCH(D1078,C:C,0)+MATCH(1,INDEX(A:A,MATCH(D1078+1,C:C,0)):INDEX(A:A,MATCH(D1078+1,C:C,0)+10),0))</f>
        <v>43717</v>
      </c>
      <c r="F1078" s="13">
        <f>INDEX(C:C,MATCH(E1078,C:C,0)+MATCH(1,INDEX(A:A,MATCH(E1078+1,C:C,0)):INDEX(A:A,MATCH(E1078+1,C:C,0)+10),0))</f>
        <v>43718</v>
      </c>
      <c r="G1078" s="13">
        <f>INDEX(C:C,MATCH(F1078,C:C,0)+MATCH(1,INDEX(A:A,MATCH(F1078+1,C:C,0)):INDEX(A:A,MATCH(F1078+1,C:C,0)+10),0))</f>
        <v>43719</v>
      </c>
    </row>
    <row r="1079" spans="1:7" x14ac:dyDescent="0.25">
      <c r="A1079">
        <v>0</v>
      </c>
      <c r="B1079">
        <v>20190907</v>
      </c>
      <c r="C1079" s="130">
        <v>43715</v>
      </c>
      <c r="D1079" s="13">
        <f>INDEX(C:C,ROW(A1078)+MATCH(1,INDEX(A:A,ROW(A1079)):INDEX(A:A,ROW(A1079)+10),0))</f>
        <v>43717</v>
      </c>
      <c r="E1079" s="13">
        <f>INDEX(C:C,MATCH(D1079,C:C,0)+MATCH(1,INDEX(A:A,MATCH(D1079+1,C:C,0)):INDEX(A:A,MATCH(D1079+1,C:C,0)+10),0))</f>
        <v>43718</v>
      </c>
      <c r="F1079" s="13">
        <f>INDEX(C:C,MATCH(E1079,C:C,0)+MATCH(1,INDEX(A:A,MATCH(E1079+1,C:C,0)):INDEX(A:A,MATCH(E1079+1,C:C,0)+10),0))</f>
        <v>43719</v>
      </c>
      <c r="G1079" s="13">
        <f>INDEX(C:C,MATCH(F1079,C:C,0)+MATCH(1,INDEX(A:A,MATCH(F1079+1,C:C,0)):INDEX(A:A,MATCH(F1079+1,C:C,0)+10),0))</f>
        <v>43720</v>
      </c>
    </row>
    <row r="1080" spans="1:7" x14ac:dyDescent="0.25">
      <c r="A1080">
        <v>0</v>
      </c>
      <c r="B1080">
        <v>20190908</v>
      </c>
      <c r="C1080" s="130">
        <v>43716</v>
      </c>
      <c r="D1080" s="13">
        <f>INDEX(C:C,ROW(A1079)+MATCH(1,INDEX(A:A,ROW(A1080)):INDEX(A:A,ROW(A1080)+10),0))</f>
        <v>43717</v>
      </c>
      <c r="E1080" s="13">
        <f>INDEX(C:C,MATCH(D1080,C:C,0)+MATCH(1,INDEX(A:A,MATCH(D1080+1,C:C,0)):INDEX(A:A,MATCH(D1080+1,C:C,0)+10),0))</f>
        <v>43718</v>
      </c>
      <c r="F1080" s="13">
        <f>INDEX(C:C,MATCH(E1080,C:C,0)+MATCH(1,INDEX(A:A,MATCH(E1080+1,C:C,0)):INDEX(A:A,MATCH(E1080+1,C:C,0)+10),0))</f>
        <v>43719</v>
      </c>
      <c r="G1080" s="13">
        <f>INDEX(C:C,MATCH(F1080,C:C,0)+MATCH(1,INDEX(A:A,MATCH(F1080+1,C:C,0)):INDEX(A:A,MATCH(F1080+1,C:C,0)+10),0))</f>
        <v>43720</v>
      </c>
    </row>
    <row r="1081" spans="1:7" x14ac:dyDescent="0.25">
      <c r="A1081">
        <v>1</v>
      </c>
      <c r="B1081">
        <v>20190909</v>
      </c>
      <c r="C1081" s="130">
        <v>43717</v>
      </c>
      <c r="D1081" s="13">
        <f>INDEX(C:C,ROW(A1080)+MATCH(1,INDEX(A:A,ROW(A1081)):INDEX(A:A,ROW(A1081)+10),0))</f>
        <v>43717</v>
      </c>
      <c r="E1081" s="13">
        <f>INDEX(C:C,MATCH(D1081,C:C,0)+MATCH(1,INDEX(A:A,MATCH(D1081+1,C:C,0)):INDEX(A:A,MATCH(D1081+1,C:C,0)+10),0))</f>
        <v>43718</v>
      </c>
      <c r="F1081" s="13">
        <f>INDEX(C:C,MATCH(E1081,C:C,0)+MATCH(1,INDEX(A:A,MATCH(E1081+1,C:C,0)):INDEX(A:A,MATCH(E1081+1,C:C,0)+10),0))</f>
        <v>43719</v>
      </c>
      <c r="G1081" s="13">
        <f>INDEX(C:C,MATCH(F1081,C:C,0)+MATCH(1,INDEX(A:A,MATCH(F1081+1,C:C,0)):INDEX(A:A,MATCH(F1081+1,C:C,0)+10),0))</f>
        <v>43720</v>
      </c>
    </row>
    <row r="1082" spans="1:7" x14ac:dyDescent="0.25">
      <c r="A1082">
        <v>1</v>
      </c>
      <c r="B1082">
        <v>20190910</v>
      </c>
      <c r="C1082" s="130">
        <v>43718</v>
      </c>
      <c r="D1082" s="13">
        <f>INDEX(C:C,ROW(A1081)+MATCH(1,INDEX(A:A,ROW(A1082)):INDEX(A:A,ROW(A1082)+10),0))</f>
        <v>43718</v>
      </c>
      <c r="E1082" s="13">
        <f>INDEX(C:C,MATCH(D1082,C:C,0)+MATCH(1,INDEX(A:A,MATCH(D1082+1,C:C,0)):INDEX(A:A,MATCH(D1082+1,C:C,0)+10),0))</f>
        <v>43719</v>
      </c>
      <c r="F1082" s="13">
        <f>INDEX(C:C,MATCH(E1082,C:C,0)+MATCH(1,INDEX(A:A,MATCH(E1082+1,C:C,0)):INDEX(A:A,MATCH(E1082+1,C:C,0)+10),0))</f>
        <v>43720</v>
      </c>
      <c r="G1082" s="13">
        <f>INDEX(C:C,MATCH(F1082,C:C,0)+MATCH(1,INDEX(A:A,MATCH(F1082+1,C:C,0)):INDEX(A:A,MATCH(F1082+1,C:C,0)+10),0))</f>
        <v>43721</v>
      </c>
    </row>
    <row r="1083" spans="1:7" x14ac:dyDescent="0.25">
      <c r="A1083">
        <v>1</v>
      </c>
      <c r="B1083">
        <v>20190911</v>
      </c>
      <c r="C1083" s="130">
        <v>43719</v>
      </c>
      <c r="D1083" s="13">
        <f>INDEX(C:C,ROW(A1082)+MATCH(1,INDEX(A:A,ROW(A1083)):INDEX(A:A,ROW(A1083)+10),0))</f>
        <v>43719</v>
      </c>
      <c r="E1083" s="13">
        <f>INDEX(C:C,MATCH(D1083,C:C,0)+MATCH(1,INDEX(A:A,MATCH(D1083+1,C:C,0)):INDEX(A:A,MATCH(D1083+1,C:C,0)+10),0))</f>
        <v>43720</v>
      </c>
      <c r="F1083" s="13">
        <f>INDEX(C:C,MATCH(E1083,C:C,0)+MATCH(1,INDEX(A:A,MATCH(E1083+1,C:C,0)):INDEX(A:A,MATCH(E1083+1,C:C,0)+10),0))</f>
        <v>43721</v>
      </c>
      <c r="G1083" s="13">
        <f>INDEX(C:C,MATCH(F1083,C:C,0)+MATCH(1,INDEX(A:A,MATCH(F1083+1,C:C,0)):INDEX(A:A,MATCH(F1083+1,C:C,0)+10),0))</f>
        <v>43724</v>
      </c>
    </row>
    <row r="1084" spans="1:7" x14ac:dyDescent="0.25">
      <c r="A1084">
        <v>1</v>
      </c>
      <c r="B1084">
        <v>20190912</v>
      </c>
      <c r="C1084" s="130">
        <v>43720</v>
      </c>
      <c r="D1084" s="13">
        <f>INDEX(C:C,ROW(A1083)+MATCH(1,INDEX(A:A,ROW(A1084)):INDEX(A:A,ROW(A1084)+10),0))</f>
        <v>43720</v>
      </c>
      <c r="E1084" s="13">
        <f>INDEX(C:C,MATCH(D1084,C:C,0)+MATCH(1,INDEX(A:A,MATCH(D1084+1,C:C,0)):INDEX(A:A,MATCH(D1084+1,C:C,0)+10),0))</f>
        <v>43721</v>
      </c>
      <c r="F1084" s="13">
        <f>INDEX(C:C,MATCH(E1084,C:C,0)+MATCH(1,INDEX(A:A,MATCH(E1084+1,C:C,0)):INDEX(A:A,MATCH(E1084+1,C:C,0)+10),0))</f>
        <v>43724</v>
      </c>
      <c r="G1084" s="13">
        <f>INDEX(C:C,MATCH(F1084,C:C,0)+MATCH(1,INDEX(A:A,MATCH(F1084+1,C:C,0)):INDEX(A:A,MATCH(F1084+1,C:C,0)+10),0))</f>
        <v>43725</v>
      </c>
    </row>
    <row r="1085" spans="1:7" x14ac:dyDescent="0.25">
      <c r="A1085">
        <v>1</v>
      </c>
      <c r="B1085">
        <v>20190913</v>
      </c>
      <c r="C1085" s="130">
        <v>43721</v>
      </c>
      <c r="D1085" s="13">
        <f>INDEX(C:C,ROW(A1084)+MATCH(1,INDEX(A:A,ROW(A1085)):INDEX(A:A,ROW(A1085)+10),0))</f>
        <v>43721</v>
      </c>
      <c r="E1085" s="13">
        <f>INDEX(C:C,MATCH(D1085,C:C,0)+MATCH(1,INDEX(A:A,MATCH(D1085+1,C:C,0)):INDEX(A:A,MATCH(D1085+1,C:C,0)+10),0))</f>
        <v>43724</v>
      </c>
      <c r="F1085" s="13">
        <f>INDEX(C:C,MATCH(E1085,C:C,0)+MATCH(1,INDEX(A:A,MATCH(E1085+1,C:C,0)):INDEX(A:A,MATCH(E1085+1,C:C,0)+10),0))</f>
        <v>43725</v>
      </c>
      <c r="G1085" s="13">
        <f>INDEX(C:C,MATCH(F1085,C:C,0)+MATCH(1,INDEX(A:A,MATCH(F1085+1,C:C,0)):INDEX(A:A,MATCH(F1085+1,C:C,0)+10),0))</f>
        <v>43726</v>
      </c>
    </row>
    <row r="1086" spans="1:7" x14ac:dyDescent="0.25">
      <c r="A1086">
        <v>0</v>
      </c>
      <c r="B1086">
        <v>20190914</v>
      </c>
      <c r="C1086" s="130">
        <v>43722</v>
      </c>
      <c r="D1086" s="13">
        <f>INDEX(C:C,ROW(A1085)+MATCH(1,INDEX(A:A,ROW(A1086)):INDEX(A:A,ROW(A1086)+10),0))</f>
        <v>43724</v>
      </c>
      <c r="E1086" s="13">
        <f>INDEX(C:C,MATCH(D1086,C:C,0)+MATCH(1,INDEX(A:A,MATCH(D1086+1,C:C,0)):INDEX(A:A,MATCH(D1086+1,C:C,0)+10),0))</f>
        <v>43725</v>
      </c>
      <c r="F1086" s="13">
        <f>INDEX(C:C,MATCH(E1086,C:C,0)+MATCH(1,INDEX(A:A,MATCH(E1086+1,C:C,0)):INDEX(A:A,MATCH(E1086+1,C:C,0)+10),0))</f>
        <v>43726</v>
      </c>
      <c r="G1086" s="13">
        <f>INDEX(C:C,MATCH(F1086,C:C,0)+MATCH(1,INDEX(A:A,MATCH(F1086+1,C:C,0)):INDEX(A:A,MATCH(F1086+1,C:C,0)+10),0))</f>
        <v>43727</v>
      </c>
    </row>
    <row r="1087" spans="1:7" x14ac:dyDescent="0.25">
      <c r="A1087">
        <v>0</v>
      </c>
      <c r="B1087">
        <v>20190915</v>
      </c>
      <c r="C1087" s="130">
        <v>43723</v>
      </c>
      <c r="D1087" s="13">
        <f>INDEX(C:C,ROW(A1086)+MATCH(1,INDEX(A:A,ROW(A1087)):INDEX(A:A,ROW(A1087)+10),0))</f>
        <v>43724</v>
      </c>
      <c r="E1087" s="13">
        <f>INDEX(C:C,MATCH(D1087,C:C,0)+MATCH(1,INDEX(A:A,MATCH(D1087+1,C:C,0)):INDEX(A:A,MATCH(D1087+1,C:C,0)+10),0))</f>
        <v>43725</v>
      </c>
      <c r="F1087" s="13">
        <f>INDEX(C:C,MATCH(E1087,C:C,0)+MATCH(1,INDEX(A:A,MATCH(E1087+1,C:C,0)):INDEX(A:A,MATCH(E1087+1,C:C,0)+10),0))</f>
        <v>43726</v>
      </c>
      <c r="G1087" s="13">
        <f>INDEX(C:C,MATCH(F1087,C:C,0)+MATCH(1,INDEX(A:A,MATCH(F1087+1,C:C,0)):INDEX(A:A,MATCH(F1087+1,C:C,0)+10),0))</f>
        <v>43727</v>
      </c>
    </row>
    <row r="1088" spans="1:7" x14ac:dyDescent="0.25">
      <c r="A1088">
        <v>1</v>
      </c>
      <c r="B1088">
        <v>20190916</v>
      </c>
      <c r="C1088" s="130">
        <v>43724</v>
      </c>
      <c r="D1088" s="13">
        <f>INDEX(C:C,ROW(A1087)+MATCH(1,INDEX(A:A,ROW(A1088)):INDEX(A:A,ROW(A1088)+10),0))</f>
        <v>43724</v>
      </c>
      <c r="E1088" s="13">
        <f>INDEX(C:C,MATCH(D1088,C:C,0)+MATCH(1,INDEX(A:A,MATCH(D1088+1,C:C,0)):INDEX(A:A,MATCH(D1088+1,C:C,0)+10),0))</f>
        <v>43725</v>
      </c>
      <c r="F1088" s="13">
        <f>INDEX(C:C,MATCH(E1088,C:C,0)+MATCH(1,INDEX(A:A,MATCH(E1088+1,C:C,0)):INDEX(A:A,MATCH(E1088+1,C:C,0)+10),0))</f>
        <v>43726</v>
      </c>
      <c r="G1088" s="13">
        <f>INDEX(C:C,MATCH(F1088,C:C,0)+MATCH(1,INDEX(A:A,MATCH(F1088+1,C:C,0)):INDEX(A:A,MATCH(F1088+1,C:C,0)+10),0))</f>
        <v>43727</v>
      </c>
    </row>
    <row r="1089" spans="1:7" x14ac:dyDescent="0.25">
      <c r="A1089">
        <v>1</v>
      </c>
      <c r="B1089">
        <v>20190917</v>
      </c>
      <c r="C1089" s="130">
        <v>43725</v>
      </c>
      <c r="D1089" s="13">
        <f>INDEX(C:C,ROW(A1088)+MATCH(1,INDEX(A:A,ROW(A1089)):INDEX(A:A,ROW(A1089)+10),0))</f>
        <v>43725</v>
      </c>
      <c r="E1089" s="13">
        <f>INDEX(C:C,MATCH(D1089,C:C,0)+MATCH(1,INDEX(A:A,MATCH(D1089+1,C:C,0)):INDEX(A:A,MATCH(D1089+1,C:C,0)+10),0))</f>
        <v>43726</v>
      </c>
      <c r="F1089" s="13">
        <f>INDEX(C:C,MATCH(E1089,C:C,0)+MATCH(1,INDEX(A:A,MATCH(E1089+1,C:C,0)):INDEX(A:A,MATCH(E1089+1,C:C,0)+10),0))</f>
        <v>43727</v>
      </c>
      <c r="G1089" s="13">
        <f>INDEX(C:C,MATCH(F1089,C:C,0)+MATCH(1,INDEX(A:A,MATCH(F1089+1,C:C,0)):INDEX(A:A,MATCH(F1089+1,C:C,0)+10),0))</f>
        <v>43728</v>
      </c>
    </row>
    <row r="1090" spans="1:7" x14ac:dyDescent="0.25">
      <c r="A1090">
        <v>1</v>
      </c>
      <c r="B1090">
        <v>20190918</v>
      </c>
      <c r="C1090" s="130">
        <v>43726</v>
      </c>
      <c r="D1090" s="13">
        <f>INDEX(C:C,ROW(A1089)+MATCH(1,INDEX(A:A,ROW(A1090)):INDEX(A:A,ROW(A1090)+10),0))</f>
        <v>43726</v>
      </c>
      <c r="E1090" s="13">
        <f>INDEX(C:C,MATCH(D1090,C:C,0)+MATCH(1,INDEX(A:A,MATCH(D1090+1,C:C,0)):INDEX(A:A,MATCH(D1090+1,C:C,0)+10),0))</f>
        <v>43727</v>
      </c>
      <c r="F1090" s="13">
        <f>INDEX(C:C,MATCH(E1090,C:C,0)+MATCH(1,INDEX(A:A,MATCH(E1090+1,C:C,0)):INDEX(A:A,MATCH(E1090+1,C:C,0)+10),0))</f>
        <v>43728</v>
      </c>
      <c r="G1090" s="13">
        <f>INDEX(C:C,MATCH(F1090,C:C,0)+MATCH(1,INDEX(A:A,MATCH(F1090+1,C:C,0)):INDEX(A:A,MATCH(F1090+1,C:C,0)+10),0))</f>
        <v>43731</v>
      </c>
    </row>
    <row r="1091" spans="1:7" x14ac:dyDescent="0.25">
      <c r="A1091">
        <v>1</v>
      </c>
      <c r="B1091">
        <v>20190919</v>
      </c>
      <c r="C1091" s="130">
        <v>43727</v>
      </c>
      <c r="D1091" s="13">
        <f>INDEX(C:C,ROW(A1090)+MATCH(1,INDEX(A:A,ROW(A1091)):INDEX(A:A,ROW(A1091)+10),0))</f>
        <v>43727</v>
      </c>
      <c r="E1091" s="13">
        <f>INDEX(C:C,MATCH(D1091,C:C,0)+MATCH(1,INDEX(A:A,MATCH(D1091+1,C:C,0)):INDEX(A:A,MATCH(D1091+1,C:C,0)+10),0))</f>
        <v>43728</v>
      </c>
      <c r="F1091" s="13">
        <f>INDEX(C:C,MATCH(E1091,C:C,0)+MATCH(1,INDEX(A:A,MATCH(E1091+1,C:C,0)):INDEX(A:A,MATCH(E1091+1,C:C,0)+10),0))</f>
        <v>43731</v>
      </c>
      <c r="G1091" s="13">
        <f>INDEX(C:C,MATCH(F1091,C:C,0)+MATCH(1,INDEX(A:A,MATCH(F1091+1,C:C,0)):INDEX(A:A,MATCH(F1091+1,C:C,0)+10),0))</f>
        <v>43732</v>
      </c>
    </row>
    <row r="1092" spans="1:7" x14ac:dyDescent="0.25">
      <c r="A1092">
        <v>1</v>
      </c>
      <c r="B1092">
        <v>20190920</v>
      </c>
      <c r="C1092" s="130">
        <v>43728</v>
      </c>
      <c r="D1092" s="13">
        <f>INDEX(C:C,ROW(A1091)+MATCH(1,INDEX(A:A,ROW(A1092)):INDEX(A:A,ROW(A1092)+10),0))</f>
        <v>43728</v>
      </c>
      <c r="E1092" s="13">
        <f>INDEX(C:C,MATCH(D1092,C:C,0)+MATCH(1,INDEX(A:A,MATCH(D1092+1,C:C,0)):INDEX(A:A,MATCH(D1092+1,C:C,0)+10),0))</f>
        <v>43731</v>
      </c>
      <c r="F1092" s="13">
        <f>INDEX(C:C,MATCH(E1092,C:C,0)+MATCH(1,INDEX(A:A,MATCH(E1092+1,C:C,0)):INDEX(A:A,MATCH(E1092+1,C:C,0)+10),0))</f>
        <v>43732</v>
      </c>
      <c r="G1092" s="13">
        <f>INDEX(C:C,MATCH(F1092,C:C,0)+MATCH(1,INDEX(A:A,MATCH(F1092+1,C:C,0)):INDEX(A:A,MATCH(F1092+1,C:C,0)+10),0))</f>
        <v>43733</v>
      </c>
    </row>
    <row r="1093" spans="1:7" x14ac:dyDescent="0.25">
      <c r="A1093">
        <v>0</v>
      </c>
      <c r="B1093">
        <v>20190921</v>
      </c>
      <c r="C1093" s="130">
        <v>43729</v>
      </c>
      <c r="D1093" s="13">
        <f>INDEX(C:C,ROW(A1092)+MATCH(1,INDEX(A:A,ROW(A1093)):INDEX(A:A,ROW(A1093)+10),0))</f>
        <v>43731</v>
      </c>
      <c r="E1093" s="13">
        <f>INDEX(C:C,MATCH(D1093,C:C,0)+MATCH(1,INDEX(A:A,MATCH(D1093+1,C:C,0)):INDEX(A:A,MATCH(D1093+1,C:C,0)+10),0))</f>
        <v>43732</v>
      </c>
      <c r="F1093" s="13">
        <f>INDEX(C:C,MATCH(E1093,C:C,0)+MATCH(1,INDEX(A:A,MATCH(E1093+1,C:C,0)):INDEX(A:A,MATCH(E1093+1,C:C,0)+10),0))</f>
        <v>43733</v>
      </c>
      <c r="G1093" s="13">
        <f>INDEX(C:C,MATCH(F1093,C:C,0)+MATCH(1,INDEX(A:A,MATCH(F1093+1,C:C,0)):INDEX(A:A,MATCH(F1093+1,C:C,0)+10),0))</f>
        <v>43734</v>
      </c>
    </row>
    <row r="1094" spans="1:7" x14ac:dyDescent="0.25">
      <c r="A1094">
        <v>0</v>
      </c>
      <c r="B1094">
        <v>20190922</v>
      </c>
      <c r="C1094" s="130">
        <v>43730</v>
      </c>
      <c r="D1094" s="13">
        <f>INDEX(C:C,ROW(A1093)+MATCH(1,INDEX(A:A,ROW(A1094)):INDEX(A:A,ROW(A1094)+10),0))</f>
        <v>43731</v>
      </c>
      <c r="E1094" s="13">
        <f>INDEX(C:C,MATCH(D1094,C:C,0)+MATCH(1,INDEX(A:A,MATCH(D1094+1,C:C,0)):INDEX(A:A,MATCH(D1094+1,C:C,0)+10),0))</f>
        <v>43732</v>
      </c>
      <c r="F1094" s="13">
        <f>INDEX(C:C,MATCH(E1094,C:C,0)+MATCH(1,INDEX(A:A,MATCH(E1094+1,C:C,0)):INDEX(A:A,MATCH(E1094+1,C:C,0)+10),0))</f>
        <v>43733</v>
      </c>
      <c r="G1094" s="13">
        <f>INDEX(C:C,MATCH(F1094,C:C,0)+MATCH(1,INDEX(A:A,MATCH(F1094+1,C:C,0)):INDEX(A:A,MATCH(F1094+1,C:C,0)+10),0))</f>
        <v>43734</v>
      </c>
    </row>
    <row r="1095" spans="1:7" x14ac:dyDescent="0.25">
      <c r="A1095">
        <v>1</v>
      </c>
      <c r="B1095">
        <v>20190923</v>
      </c>
      <c r="C1095" s="130">
        <v>43731</v>
      </c>
      <c r="D1095" s="13">
        <f>INDEX(C:C,ROW(A1094)+MATCH(1,INDEX(A:A,ROW(A1095)):INDEX(A:A,ROW(A1095)+10),0))</f>
        <v>43731</v>
      </c>
      <c r="E1095" s="13">
        <f>INDEX(C:C,MATCH(D1095,C:C,0)+MATCH(1,INDEX(A:A,MATCH(D1095+1,C:C,0)):INDEX(A:A,MATCH(D1095+1,C:C,0)+10),0))</f>
        <v>43732</v>
      </c>
      <c r="F1095" s="13">
        <f>INDEX(C:C,MATCH(E1095,C:C,0)+MATCH(1,INDEX(A:A,MATCH(E1095+1,C:C,0)):INDEX(A:A,MATCH(E1095+1,C:C,0)+10),0))</f>
        <v>43733</v>
      </c>
      <c r="G1095" s="13">
        <f>INDEX(C:C,MATCH(F1095,C:C,0)+MATCH(1,INDEX(A:A,MATCH(F1095+1,C:C,0)):INDEX(A:A,MATCH(F1095+1,C:C,0)+10),0))</f>
        <v>43734</v>
      </c>
    </row>
    <row r="1096" spans="1:7" x14ac:dyDescent="0.25">
      <c r="A1096">
        <v>1</v>
      </c>
      <c r="B1096">
        <v>20190924</v>
      </c>
      <c r="C1096" s="130">
        <v>43732</v>
      </c>
      <c r="D1096" s="13">
        <f>INDEX(C:C,ROW(A1095)+MATCH(1,INDEX(A:A,ROW(A1096)):INDEX(A:A,ROW(A1096)+10),0))</f>
        <v>43732</v>
      </c>
      <c r="E1096" s="13">
        <f>INDEX(C:C,MATCH(D1096,C:C,0)+MATCH(1,INDEX(A:A,MATCH(D1096+1,C:C,0)):INDEX(A:A,MATCH(D1096+1,C:C,0)+10),0))</f>
        <v>43733</v>
      </c>
      <c r="F1096" s="13">
        <f>INDEX(C:C,MATCH(E1096,C:C,0)+MATCH(1,INDEX(A:A,MATCH(E1096+1,C:C,0)):INDEX(A:A,MATCH(E1096+1,C:C,0)+10),0))</f>
        <v>43734</v>
      </c>
      <c r="G1096" s="13">
        <f>INDEX(C:C,MATCH(F1096,C:C,0)+MATCH(1,INDEX(A:A,MATCH(F1096+1,C:C,0)):INDEX(A:A,MATCH(F1096+1,C:C,0)+10),0))</f>
        <v>43735</v>
      </c>
    </row>
    <row r="1097" spans="1:7" x14ac:dyDescent="0.25">
      <c r="A1097">
        <v>1</v>
      </c>
      <c r="B1097">
        <v>20190925</v>
      </c>
      <c r="C1097" s="130">
        <v>43733</v>
      </c>
      <c r="D1097" s="13">
        <f>INDEX(C:C,ROW(A1096)+MATCH(1,INDEX(A:A,ROW(A1097)):INDEX(A:A,ROW(A1097)+10),0))</f>
        <v>43733</v>
      </c>
      <c r="E1097" s="13">
        <f>INDEX(C:C,MATCH(D1097,C:C,0)+MATCH(1,INDEX(A:A,MATCH(D1097+1,C:C,0)):INDEX(A:A,MATCH(D1097+1,C:C,0)+10),0))</f>
        <v>43734</v>
      </c>
      <c r="F1097" s="13">
        <f>INDEX(C:C,MATCH(E1097,C:C,0)+MATCH(1,INDEX(A:A,MATCH(E1097+1,C:C,0)):INDEX(A:A,MATCH(E1097+1,C:C,0)+10),0))</f>
        <v>43735</v>
      </c>
      <c r="G1097" s="13">
        <f>INDEX(C:C,MATCH(F1097,C:C,0)+MATCH(1,INDEX(A:A,MATCH(F1097+1,C:C,0)):INDEX(A:A,MATCH(F1097+1,C:C,0)+10),0))</f>
        <v>43738</v>
      </c>
    </row>
    <row r="1098" spans="1:7" x14ac:dyDescent="0.25">
      <c r="A1098">
        <v>1</v>
      </c>
      <c r="B1098">
        <v>20190926</v>
      </c>
      <c r="C1098" s="130">
        <v>43734</v>
      </c>
      <c r="D1098" s="13">
        <f>INDEX(C:C,ROW(A1097)+MATCH(1,INDEX(A:A,ROW(A1098)):INDEX(A:A,ROW(A1098)+10),0))</f>
        <v>43734</v>
      </c>
      <c r="E1098" s="13">
        <f>INDEX(C:C,MATCH(D1098,C:C,0)+MATCH(1,INDEX(A:A,MATCH(D1098+1,C:C,0)):INDEX(A:A,MATCH(D1098+1,C:C,0)+10),0))</f>
        <v>43735</v>
      </c>
      <c r="F1098" s="13">
        <f>INDEX(C:C,MATCH(E1098,C:C,0)+MATCH(1,INDEX(A:A,MATCH(E1098+1,C:C,0)):INDEX(A:A,MATCH(E1098+1,C:C,0)+10),0))</f>
        <v>43738</v>
      </c>
      <c r="G1098" s="13">
        <f>INDEX(C:C,MATCH(F1098,C:C,0)+MATCH(1,INDEX(A:A,MATCH(F1098+1,C:C,0)):INDEX(A:A,MATCH(F1098+1,C:C,0)+10),0))</f>
        <v>43739</v>
      </c>
    </row>
    <row r="1099" spans="1:7" x14ac:dyDescent="0.25">
      <c r="A1099">
        <v>1</v>
      </c>
      <c r="B1099">
        <v>20190927</v>
      </c>
      <c r="C1099" s="130">
        <v>43735</v>
      </c>
      <c r="D1099" s="13">
        <f>INDEX(C:C,ROW(A1098)+MATCH(1,INDEX(A:A,ROW(A1099)):INDEX(A:A,ROW(A1099)+10),0))</f>
        <v>43735</v>
      </c>
      <c r="E1099" s="13">
        <f>INDEX(C:C,MATCH(D1099,C:C,0)+MATCH(1,INDEX(A:A,MATCH(D1099+1,C:C,0)):INDEX(A:A,MATCH(D1099+1,C:C,0)+10),0))</f>
        <v>43738</v>
      </c>
      <c r="F1099" s="13">
        <f>INDEX(C:C,MATCH(E1099,C:C,0)+MATCH(1,INDEX(A:A,MATCH(E1099+1,C:C,0)):INDEX(A:A,MATCH(E1099+1,C:C,0)+10),0))</f>
        <v>43739</v>
      </c>
      <c r="G1099" s="13">
        <f>INDEX(C:C,MATCH(F1099,C:C,0)+MATCH(1,INDEX(A:A,MATCH(F1099+1,C:C,0)):INDEX(A:A,MATCH(F1099+1,C:C,0)+10),0))</f>
        <v>43740</v>
      </c>
    </row>
    <row r="1100" spans="1:7" x14ac:dyDescent="0.25">
      <c r="A1100">
        <v>0</v>
      </c>
      <c r="B1100">
        <v>20190928</v>
      </c>
      <c r="C1100" s="130">
        <v>43736</v>
      </c>
      <c r="D1100" s="13">
        <f>INDEX(C:C,ROW(A1099)+MATCH(1,INDEX(A:A,ROW(A1100)):INDEX(A:A,ROW(A1100)+10),0))</f>
        <v>43738</v>
      </c>
      <c r="E1100" s="13">
        <f>INDEX(C:C,MATCH(D1100,C:C,0)+MATCH(1,INDEX(A:A,MATCH(D1100+1,C:C,0)):INDEX(A:A,MATCH(D1100+1,C:C,0)+10),0))</f>
        <v>43739</v>
      </c>
      <c r="F1100" s="13">
        <f>INDEX(C:C,MATCH(E1100,C:C,0)+MATCH(1,INDEX(A:A,MATCH(E1100+1,C:C,0)):INDEX(A:A,MATCH(E1100+1,C:C,0)+10),0))</f>
        <v>43740</v>
      </c>
      <c r="G1100" s="13">
        <f>INDEX(C:C,MATCH(F1100,C:C,0)+MATCH(1,INDEX(A:A,MATCH(F1100+1,C:C,0)):INDEX(A:A,MATCH(F1100+1,C:C,0)+10),0))</f>
        <v>43741</v>
      </c>
    </row>
    <row r="1101" spans="1:7" x14ac:dyDescent="0.25">
      <c r="A1101">
        <v>0</v>
      </c>
      <c r="B1101">
        <v>20190929</v>
      </c>
      <c r="C1101" s="130">
        <v>43737</v>
      </c>
      <c r="D1101" s="13">
        <f>INDEX(C:C,ROW(A1100)+MATCH(1,INDEX(A:A,ROW(A1101)):INDEX(A:A,ROW(A1101)+10),0))</f>
        <v>43738</v>
      </c>
      <c r="E1101" s="13">
        <f>INDEX(C:C,MATCH(D1101,C:C,0)+MATCH(1,INDEX(A:A,MATCH(D1101+1,C:C,0)):INDEX(A:A,MATCH(D1101+1,C:C,0)+10),0))</f>
        <v>43739</v>
      </c>
      <c r="F1101" s="13">
        <f>INDEX(C:C,MATCH(E1101,C:C,0)+MATCH(1,INDEX(A:A,MATCH(E1101+1,C:C,0)):INDEX(A:A,MATCH(E1101+1,C:C,0)+10),0))</f>
        <v>43740</v>
      </c>
      <c r="G1101" s="13">
        <f>INDEX(C:C,MATCH(F1101,C:C,0)+MATCH(1,INDEX(A:A,MATCH(F1101+1,C:C,0)):INDEX(A:A,MATCH(F1101+1,C:C,0)+10),0))</f>
        <v>43741</v>
      </c>
    </row>
    <row r="1102" spans="1:7" x14ac:dyDescent="0.25">
      <c r="A1102">
        <v>1</v>
      </c>
      <c r="B1102">
        <v>20190930</v>
      </c>
      <c r="C1102" s="130">
        <v>43738</v>
      </c>
      <c r="D1102" s="13">
        <f>INDEX(C:C,ROW(A1101)+MATCH(1,INDEX(A:A,ROW(A1102)):INDEX(A:A,ROW(A1102)+10),0))</f>
        <v>43738</v>
      </c>
      <c r="E1102" s="13">
        <f>INDEX(C:C,MATCH(D1102,C:C,0)+MATCH(1,INDEX(A:A,MATCH(D1102+1,C:C,0)):INDEX(A:A,MATCH(D1102+1,C:C,0)+10),0))</f>
        <v>43739</v>
      </c>
      <c r="F1102" s="13">
        <f>INDEX(C:C,MATCH(E1102,C:C,0)+MATCH(1,INDEX(A:A,MATCH(E1102+1,C:C,0)):INDEX(A:A,MATCH(E1102+1,C:C,0)+10),0))</f>
        <v>43740</v>
      </c>
      <c r="G1102" s="13">
        <f>INDEX(C:C,MATCH(F1102,C:C,0)+MATCH(1,INDEX(A:A,MATCH(F1102+1,C:C,0)):INDEX(A:A,MATCH(F1102+1,C:C,0)+10),0))</f>
        <v>43741</v>
      </c>
    </row>
    <row r="1103" spans="1:7" x14ac:dyDescent="0.25">
      <c r="A1103">
        <v>1</v>
      </c>
      <c r="B1103">
        <v>20191001</v>
      </c>
      <c r="C1103" s="130">
        <v>43739</v>
      </c>
      <c r="D1103" s="13">
        <f>INDEX(C:C,ROW(A1102)+MATCH(1,INDEX(A:A,ROW(A1103)):INDEX(A:A,ROW(A1103)+10),0))</f>
        <v>43739</v>
      </c>
      <c r="E1103" s="13">
        <f>INDEX(C:C,MATCH(D1103,C:C,0)+MATCH(1,INDEX(A:A,MATCH(D1103+1,C:C,0)):INDEX(A:A,MATCH(D1103+1,C:C,0)+10),0))</f>
        <v>43740</v>
      </c>
      <c r="F1103" s="13">
        <f>INDEX(C:C,MATCH(E1103,C:C,0)+MATCH(1,INDEX(A:A,MATCH(E1103+1,C:C,0)):INDEX(A:A,MATCH(E1103+1,C:C,0)+10),0))</f>
        <v>43741</v>
      </c>
      <c r="G1103" s="13">
        <f>INDEX(C:C,MATCH(F1103,C:C,0)+MATCH(1,INDEX(A:A,MATCH(F1103+1,C:C,0)):INDEX(A:A,MATCH(F1103+1,C:C,0)+10),0))</f>
        <v>43742</v>
      </c>
    </row>
    <row r="1104" spans="1:7" x14ac:dyDescent="0.25">
      <c r="A1104">
        <v>1</v>
      </c>
      <c r="B1104">
        <v>20191002</v>
      </c>
      <c r="C1104" s="130">
        <v>43740</v>
      </c>
      <c r="D1104" s="13">
        <f>INDEX(C:C,ROW(A1103)+MATCH(1,INDEX(A:A,ROW(A1104)):INDEX(A:A,ROW(A1104)+10),0))</f>
        <v>43740</v>
      </c>
      <c r="E1104" s="13">
        <f>INDEX(C:C,MATCH(D1104,C:C,0)+MATCH(1,INDEX(A:A,MATCH(D1104+1,C:C,0)):INDEX(A:A,MATCH(D1104+1,C:C,0)+10),0))</f>
        <v>43741</v>
      </c>
      <c r="F1104" s="13">
        <f>INDEX(C:C,MATCH(E1104,C:C,0)+MATCH(1,INDEX(A:A,MATCH(E1104+1,C:C,0)):INDEX(A:A,MATCH(E1104+1,C:C,0)+10),0))</f>
        <v>43742</v>
      </c>
      <c r="G1104" s="13">
        <f>INDEX(C:C,MATCH(F1104,C:C,0)+MATCH(1,INDEX(A:A,MATCH(F1104+1,C:C,0)):INDEX(A:A,MATCH(F1104+1,C:C,0)+10),0))</f>
        <v>43745</v>
      </c>
    </row>
    <row r="1105" spans="1:7" x14ac:dyDescent="0.25">
      <c r="A1105">
        <v>1</v>
      </c>
      <c r="B1105">
        <v>20191003</v>
      </c>
      <c r="C1105" s="130">
        <v>43741</v>
      </c>
      <c r="D1105" s="13">
        <f>INDEX(C:C,ROW(A1104)+MATCH(1,INDEX(A:A,ROW(A1105)):INDEX(A:A,ROW(A1105)+10),0))</f>
        <v>43741</v>
      </c>
      <c r="E1105" s="13">
        <f>INDEX(C:C,MATCH(D1105,C:C,0)+MATCH(1,INDEX(A:A,MATCH(D1105+1,C:C,0)):INDEX(A:A,MATCH(D1105+1,C:C,0)+10),0))</f>
        <v>43742</v>
      </c>
      <c r="F1105" s="13">
        <f>INDEX(C:C,MATCH(E1105,C:C,0)+MATCH(1,INDEX(A:A,MATCH(E1105+1,C:C,0)):INDEX(A:A,MATCH(E1105+1,C:C,0)+10),0))</f>
        <v>43745</v>
      </c>
      <c r="G1105" s="13">
        <f>INDEX(C:C,MATCH(F1105,C:C,0)+MATCH(1,INDEX(A:A,MATCH(F1105+1,C:C,0)):INDEX(A:A,MATCH(F1105+1,C:C,0)+10),0))</f>
        <v>43746</v>
      </c>
    </row>
    <row r="1106" spans="1:7" x14ac:dyDescent="0.25">
      <c r="A1106">
        <v>1</v>
      </c>
      <c r="B1106">
        <v>20191004</v>
      </c>
      <c r="C1106" s="130">
        <v>43742</v>
      </c>
      <c r="D1106" s="13">
        <f>INDEX(C:C,ROW(A1105)+MATCH(1,INDEX(A:A,ROW(A1106)):INDEX(A:A,ROW(A1106)+10),0))</f>
        <v>43742</v>
      </c>
      <c r="E1106" s="13">
        <f>INDEX(C:C,MATCH(D1106,C:C,0)+MATCH(1,INDEX(A:A,MATCH(D1106+1,C:C,0)):INDEX(A:A,MATCH(D1106+1,C:C,0)+10),0))</f>
        <v>43745</v>
      </c>
      <c r="F1106" s="13">
        <f>INDEX(C:C,MATCH(E1106,C:C,0)+MATCH(1,INDEX(A:A,MATCH(E1106+1,C:C,0)):INDEX(A:A,MATCH(E1106+1,C:C,0)+10),0))</f>
        <v>43746</v>
      </c>
      <c r="G1106" s="13">
        <f>INDEX(C:C,MATCH(F1106,C:C,0)+MATCH(1,INDEX(A:A,MATCH(F1106+1,C:C,0)):INDEX(A:A,MATCH(F1106+1,C:C,0)+10),0))</f>
        <v>43747</v>
      </c>
    </row>
    <row r="1107" spans="1:7" x14ac:dyDescent="0.25">
      <c r="A1107">
        <v>0</v>
      </c>
      <c r="B1107">
        <v>20191005</v>
      </c>
      <c r="C1107" s="130">
        <v>43743</v>
      </c>
      <c r="D1107" s="13">
        <f>INDEX(C:C,ROW(A1106)+MATCH(1,INDEX(A:A,ROW(A1107)):INDEX(A:A,ROW(A1107)+10),0))</f>
        <v>43745</v>
      </c>
      <c r="E1107" s="13">
        <f>INDEX(C:C,MATCH(D1107,C:C,0)+MATCH(1,INDEX(A:A,MATCH(D1107+1,C:C,0)):INDEX(A:A,MATCH(D1107+1,C:C,0)+10),0))</f>
        <v>43746</v>
      </c>
      <c r="F1107" s="13">
        <f>INDEX(C:C,MATCH(E1107,C:C,0)+MATCH(1,INDEX(A:A,MATCH(E1107+1,C:C,0)):INDEX(A:A,MATCH(E1107+1,C:C,0)+10),0))</f>
        <v>43747</v>
      </c>
      <c r="G1107" s="13">
        <f>INDEX(C:C,MATCH(F1107,C:C,0)+MATCH(1,INDEX(A:A,MATCH(F1107+1,C:C,0)):INDEX(A:A,MATCH(F1107+1,C:C,0)+10),0))</f>
        <v>43748</v>
      </c>
    </row>
    <row r="1108" spans="1:7" x14ac:dyDescent="0.25">
      <c r="A1108">
        <v>0</v>
      </c>
      <c r="B1108">
        <v>20191006</v>
      </c>
      <c r="C1108" s="130">
        <v>43744</v>
      </c>
      <c r="D1108" s="13">
        <f>INDEX(C:C,ROW(A1107)+MATCH(1,INDEX(A:A,ROW(A1108)):INDEX(A:A,ROW(A1108)+10),0))</f>
        <v>43745</v>
      </c>
      <c r="E1108" s="13">
        <f>INDEX(C:C,MATCH(D1108,C:C,0)+MATCH(1,INDEX(A:A,MATCH(D1108+1,C:C,0)):INDEX(A:A,MATCH(D1108+1,C:C,0)+10),0))</f>
        <v>43746</v>
      </c>
      <c r="F1108" s="13">
        <f>INDEX(C:C,MATCH(E1108,C:C,0)+MATCH(1,INDEX(A:A,MATCH(E1108+1,C:C,0)):INDEX(A:A,MATCH(E1108+1,C:C,0)+10),0))</f>
        <v>43747</v>
      </c>
      <c r="G1108" s="13">
        <f>INDEX(C:C,MATCH(F1108,C:C,0)+MATCH(1,INDEX(A:A,MATCH(F1108+1,C:C,0)):INDEX(A:A,MATCH(F1108+1,C:C,0)+10),0))</f>
        <v>43748</v>
      </c>
    </row>
    <row r="1109" spans="1:7" x14ac:dyDescent="0.25">
      <c r="A1109">
        <v>1</v>
      </c>
      <c r="B1109">
        <v>20191007</v>
      </c>
      <c r="C1109" s="130">
        <v>43745</v>
      </c>
      <c r="D1109" s="13">
        <f>INDEX(C:C,ROW(A1108)+MATCH(1,INDEX(A:A,ROW(A1109)):INDEX(A:A,ROW(A1109)+10),0))</f>
        <v>43745</v>
      </c>
      <c r="E1109" s="13">
        <f>INDEX(C:C,MATCH(D1109,C:C,0)+MATCH(1,INDEX(A:A,MATCH(D1109+1,C:C,0)):INDEX(A:A,MATCH(D1109+1,C:C,0)+10),0))</f>
        <v>43746</v>
      </c>
      <c r="F1109" s="13">
        <f>INDEX(C:C,MATCH(E1109,C:C,0)+MATCH(1,INDEX(A:A,MATCH(E1109+1,C:C,0)):INDEX(A:A,MATCH(E1109+1,C:C,0)+10),0))</f>
        <v>43747</v>
      </c>
      <c r="G1109" s="13">
        <f>INDEX(C:C,MATCH(F1109,C:C,0)+MATCH(1,INDEX(A:A,MATCH(F1109+1,C:C,0)):INDEX(A:A,MATCH(F1109+1,C:C,0)+10),0))</f>
        <v>43748</v>
      </c>
    </row>
    <row r="1110" spans="1:7" x14ac:dyDescent="0.25">
      <c r="A1110">
        <v>1</v>
      </c>
      <c r="B1110">
        <v>20191008</v>
      </c>
      <c r="C1110" s="130">
        <v>43746</v>
      </c>
      <c r="D1110" s="13">
        <f>INDEX(C:C,ROW(A1109)+MATCH(1,INDEX(A:A,ROW(A1110)):INDEX(A:A,ROW(A1110)+10),0))</f>
        <v>43746</v>
      </c>
      <c r="E1110" s="13">
        <f>INDEX(C:C,MATCH(D1110,C:C,0)+MATCH(1,INDEX(A:A,MATCH(D1110+1,C:C,0)):INDEX(A:A,MATCH(D1110+1,C:C,0)+10),0))</f>
        <v>43747</v>
      </c>
      <c r="F1110" s="13">
        <f>INDEX(C:C,MATCH(E1110,C:C,0)+MATCH(1,INDEX(A:A,MATCH(E1110+1,C:C,0)):INDEX(A:A,MATCH(E1110+1,C:C,0)+10),0))</f>
        <v>43748</v>
      </c>
      <c r="G1110" s="13">
        <f>INDEX(C:C,MATCH(F1110,C:C,0)+MATCH(1,INDEX(A:A,MATCH(F1110+1,C:C,0)):INDEX(A:A,MATCH(F1110+1,C:C,0)+10),0))</f>
        <v>43749</v>
      </c>
    </row>
    <row r="1111" spans="1:7" x14ac:dyDescent="0.25">
      <c r="A1111">
        <v>1</v>
      </c>
      <c r="B1111">
        <v>20191009</v>
      </c>
      <c r="C1111" s="130">
        <v>43747</v>
      </c>
      <c r="D1111" s="13">
        <f>INDEX(C:C,ROW(A1110)+MATCH(1,INDEX(A:A,ROW(A1111)):INDEX(A:A,ROW(A1111)+10),0))</f>
        <v>43747</v>
      </c>
      <c r="E1111" s="13">
        <f>INDEX(C:C,MATCH(D1111,C:C,0)+MATCH(1,INDEX(A:A,MATCH(D1111+1,C:C,0)):INDEX(A:A,MATCH(D1111+1,C:C,0)+10),0))</f>
        <v>43748</v>
      </c>
      <c r="F1111" s="13">
        <f>INDEX(C:C,MATCH(E1111,C:C,0)+MATCH(1,INDEX(A:A,MATCH(E1111+1,C:C,0)):INDEX(A:A,MATCH(E1111+1,C:C,0)+10),0))</f>
        <v>43749</v>
      </c>
      <c r="G1111" s="13">
        <f>INDEX(C:C,MATCH(F1111,C:C,0)+MATCH(1,INDEX(A:A,MATCH(F1111+1,C:C,0)):INDEX(A:A,MATCH(F1111+1,C:C,0)+10),0))</f>
        <v>43752</v>
      </c>
    </row>
    <row r="1112" spans="1:7" x14ac:dyDescent="0.25">
      <c r="A1112">
        <v>1</v>
      </c>
      <c r="B1112">
        <v>20191010</v>
      </c>
      <c r="C1112" s="130">
        <v>43748</v>
      </c>
      <c r="D1112" s="13">
        <f>INDEX(C:C,ROW(A1111)+MATCH(1,INDEX(A:A,ROW(A1112)):INDEX(A:A,ROW(A1112)+10),0))</f>
        <v>43748</v>
      </c>
      <c r="E1112" s="13">
        <f>INDEX(C:C,MATCH(D1112,C:C,0)+MATCH(1,INDEX(A:A,MATCH(D1112+1,C:C,0)):INDEX(A:A,MATCH(D1112+1,C:C,0)+10),0))</f>
        <v>43749</v>
      </c>
      <c r="F1112" s="13">
        <f>INDEX(C:C,MATCH(E1112,C:C,0)+MATCH(1,INDEX(A:A,MATCH(E1112+1,C:C,0)):INDEX(A:A,MATCH(E1112+1,C:C,0)+10),0))</f>
        <v>43752</v>
      </c>
      <c r="G1112" s="13">
        <f>INDEX(C:C,MATCH(F1112,C:C,0)+MATCH(1,INDEX(A:A,MATCH(F1112+1,C:C,0)):INDEX(A:A,MATCH(F1112+1,C:C,0)+10),0))</f>
        <v>43753</v>
      </c>
    </row>
    <row r="1113" spans="1:7" x14ac:dyDescent="0.25">
      <c r="A1113">
        <v>1</v>
      </c>
      <c r="B1113">
        <v>20191011</v>
      </c>
      <c r="C1113" s="130">
        <v>43749</v>
      </c>
      <c r="D1113" s="13">
        <f>INDEX(C:C,ROW(A1112)+MATCH(1,INDEX(A:A,ROW(A1113)):INDEX(A:A,ROW(A1113)+10),0))</f>
        <v>43749</v>
      </c>
      <c r="E1113" s="13">
        <f>INDEX(C:C,MATCH(D1113,C:C,0)+MATCH(1,INDEX(A:A,MATCH(D1113+1,C:C,0)):INDEX(A:A,MATCH(D1113+1,C:C,0)+10),0))</f>
        <v>43752</v>
      </c>
      <c r="F1113" s="13">
        <f>INDEX(C:C,MATCH(E1113,C:C,0)+MATCH(1,INDEX(A:A,MATCH(E1113+1,C:C,0)):INDEX(A:A,MATCH(E1113+1,C:C,0)+10),0))</f>
        <v>43753</v>
      </c>
      <c r="G1113" s="13">
        <f>INDEX(C:C,MATCH(F1113,C:C,0)+MATCH(1,INDEX(A:A,MATCH(F1113+1,C:C,0)):INDEX(A:A,MATCH(F1113+1,C:C,0)+10),0))</f>
        <v>43754</v>
      </c>
    </row>
    <row r="1114" spans="1:7" x14ac:dyDescent="0.25">
      <c r="A1114">
        <v>0</v>
      </c>
      <c r="B1114">
        <v>20191012</v>
      </c>
      <c r="C1114" s="130">
        <v>43750</v>
      </c>
      <c r="D1114" s="13">
        <f>INDEX(C:C,ROW(A1113)+MATCH(1,INDEX(A:A,ROW(A1114)):INDEX(A:A,ROW(A1114)+10),0))</f>
        <v>43752</v>
      </c>
      <c r="E1114" s="13">
        <f>INDEX(C:C,MATCH(D1114,C:C,0)+MATCH(1,INDEX(A:A,MATCH(D1114+1,C:C,0)):INDEX(A:A,MATCH(D1114+1,C:C,0)+10),0))</f>
        <v>43753</v>
      </c>
      <c r="F1114" s="13">
        <f>INDEX(C:C,MATCH(E1114,C:C,0)+MATCH(1,INDEX(A:A,MATCH(E1114+1,C:C,0)):INDEX(A:A,MATCH(E1114+1,C:C,0)+10),0))</f>
        <v>43754</v>
      </c>
      <c r="G1114" s="13">
        <f>INDEX(C:C,MATCH(F1114,C:C,0)+MATCH(1,INDEX(A:A,MATCH(F1114+1,C:C,0)):INDEX(A:A,MATCH(F1114+1,C:C,0)+10),0))</f>
        <v>43755</v>
      </c>
    </row>
    <row r="1115" spans="1:7" x14ac:dyDescent="0.25">
      <c r="A1115">
        <v>0</v>
      </c>
      <c r="B1115">
        <v>20191013</v>
      </c>
      <c r="C1115" s="130">
        <v>43751</v>
      </c>
      <c r="D1115" s="13">
        <f>INDEX(C:C,ROW(A1114)+MATCH(1,INDEX(A:A,ROW(A1115)):INDEX(A:A,ROW(A1115)+10),0))</f>
        <v>43752</v>
      </c>
      <c r="E1115" s="13">
        <f>INDEX(C:C,MATCH(D1115,C:C,0)+MATCH(1,INDEX(A:A,MATCH(D1115+1,C:C,0)):INDEX(A:A,MATCH(D1115+1,C:C,0)+10),0))</f>
        <v>43753</v>
      </c>
      <c r="F1115" s="13">
        <f>INDEX(C:C,MATCH(E1115,C:C,0)+MATCH(1,INDEX(A:A,MATCH(E1115+1,C:C,0)):INDEX(A:A,MATCH(E1115+1,C:C,0)+10),0))</f>
        <v>43754</v>
      </c>
      <c r="G1115" s="13">
        <f>INDEX(C:C,MATCH(F1115,C:C,0)+MATCH(1,INDEX(A:A,MATCH(F1115+1,C:C,0)):INDEX(A:A,MATCH(F1115+1,C:C,0)+10),0))</f>
        <v>43755</v>
      </c>
    </row>
    <row r="1116" spans="1:7" x14ac:dyDescent="0.25">
      <c r="A1116">
        <v>1</v>
      </c>
      <c r="B1116">
        <v>20191014</v>
      </c>
      <c r="C1116" s="130">
        <v>43752</v>
      </c>
      <c r="D1116" s="13">
        <f>INDEX(C:C,ROW(A1115)+MATCH(1,INDEX(A:A,ROW(A1116)):INDEX(A:A,ROW(A1116)+10),0))</f>
        <v>43752</v>
      </c>
      <c r="E1116" s="13">
        <f>INDEX(C:C,MATCH(D1116,C:C,0)+MATCH(1,INDEX(A:A,MATCH(D1116+1,C:C,0)):INDEX(A:A,MATCH(D1116+1,C:C,0)+10),0))</f>
        <v>43753</v>
      </c>
      <c r="F1116" s="13">
        <f>INDEX(C:C,MATCH(E1116,C:C,0)+MATCH(1,INDEX(A:A,MATCH(E1116+1,C:C,0)):INDEX(A:A,MATCH(E1116+1,C:C,0)+10),0))</f>
        <v>43754</v>
      </c>
      <c r="G1116" s="13">
        <f>INDEX(C:C,MATCH(F1116,C:C,0)+MATCH(1,INDEX(A:A,MATCH(F1116+1,C:C,0)):INDEX(A:A,MATCH(F1116+1,C:C,0)+10),0))</f>
        <v>43755</v>
      </c>
    </row>
    <row r="1117" spans="1:7" x14ac:dyDescent="0.25">
      <c r="A1117">
        <v>1</v>
      </c>
      <c r="B1117">
        <v>20191015</v>
      </c>
      <c r="C1117" s="130">
        <v>43753</v>
      </c>
      <c r="D1117" s="13">
        <f>INDEX(C:C,ROW(A1116)+MATCH(1,INDEX(A:A,ROW(A1117)):INDEX(A:A,ROW(A1117)+10),0))</f>
        <v>43753</v>
      </c>
      <c r="E1117" s="13">
        <f>INDEX(C:C,MATCH(D1117,C:C,0)+MATCH(1,INDEX(A:A,MATCH(D1117+1,C:C,0)):INDEX(A:A,MATCH(D1117+1,C:C,0)+10),0))</f>
        <v>43754</v>
      </c>
      <c r="F1117" s="13">
        <f>INDEX(C:C,MATCH(E1117,C:C,0)+MATCH(1,INDEX(A:A,MATCH(E1117+1,C:C,0)):INDEX(A:A,MATCH(E1117+1,C:C,0)+10),0))</f>
        <v>43755</v>
      </c>
      <c r="G1117" s="13">
        <f>INDEX(C:C,MATCH(F1117,C:C,0)+MATCH(1,INDEX(A:A,MATCH(F1117+1,C:C,0)):INDEX(A:A,MATCH(F1117+1,C:C,0)+10),0))</f>
        <v>43756</v>
      </c>
    </row>
    <row r="1118" spans="1:7" x14ac:dyDescent="0.25">
      <c r="A1118">
        <v>1</v>
      </c>
      <c r="B1118">
        <v>20191016</v>
      </c>
      <c r="C1118" s="130">
        <v>43754</v>
      </c>
      <c r="D1118" s="13">
        <f>INDEX(C:C,ROW(A1117)+MATCH(1,INDEX(A:A,ROW(A1118)):INDEX(A:A,ROW(A1118)+10),0))</f>
        <v>43754</v>
      </c>
      <c r="E1118" s="13">
        <f>INDEX(C:C,MATCH(D1118,C:C,0)+MATCH(1,INDEX(A:A,MATCH(D1118+1,C:C,0)):INDEX(A:A,MATCH(D1118+1,C:C,0)+10),0))</f>
        <v>43755</v>
      </c>
      <c r="F1118" s="13">
        <f>INDEX(C:C,MATCH(E1118,C:C,0)+MATCH(1,INDEX(A:A,MATCH(E1118+1,C:C,0)):INDEX(A:A,MATCH(E1118+1,C:C,0)+10),0))</f>
        <v>43756</v>
      </c>
      <c r="G1118" s="13">
        <f>INDEX(C:C,MATCH(F1118,C:C,0)+MATCH(1,INDEX(A:A,MATCH(F1118+1,C:C,0)):INDEX(A:A,MATCH(F1118+1,C:C,0)+10),0))</f>
        <v>43759</v>
      </c>
    </row>
    <row r="1119" spans="1:7" x14ac:dyDescent="0.25">
      <c r="A1119">
        <v>1</v>
      </c>
      <c r="B1119">
        <v>20191017</v>
      </c>
      <c r="C1119" s="130">
        <v>43755</v>
      </c>
      <c r="D1119" s="13">
        <f>INDEX(C:C,ROW(A1118)+MATCH(1,INDEX(A:A,ROW(A1119)):INDEX(A:A,ROW(A1119)+10),0))</f>
        <v>43755</v>
      </c>
      <c r="E1119" s="13">
        <f>INDEX(C:C,MATCH(D1119,C:C,0)+MATCH(1,INDEX(A:A,MATCH(D1119+1,C:C,0)):INDEX(A:A,MATCH(D1119+1,C:C,0)+10),0))</f>
        <v>43756</v>
      </c>
      <c r="F1119" s="13">
        <f>INDEX(C:C,MATCH(E1119,C:C,0)+MATCH(1,INDEX(A:A,MATCH(E1119+1,C:C,0)):INDEX(A:A,MATCH(E1119+1,C:C,0)+10),0))</f>
        <v>43759</v>
      </c>
      <c r="G1119" s="13">
        <f>INDEX(C:C,MATCH(F1119,C:C,0)+MATCH(1,INDEX(A:A,MATCH(F1119+1,C:C,0)):INDEX(A:A,MATCH(F1119+1,C:C,0)+10),0))</f>
        <v>43760</v>
      </c>
    </row>
    <row r="1120" spans="1:7" x14ac:dyDescent="0.25">
      <c r="A1120">
        <v>1</v>
      </c>
      <c r="B1120">
        <v>20191018</v>
      </c>
      <c r="C1120" s="130">
        <v>43756</v>
      </c>
      <c r="D1120" s="13">
        <f>INDEX(C:C,ROW(A1119)+MATCH(1,INDEX(A:A,ROW(A1120)):INDEX(A:A,ROW(A1120)+10),0))</f>
        <v>43756</v>
      </c>
      <c r="E1120" s="13">
        <f>INDEX(C:C,MATCH(D1120,C:C,0)+MATCH(1,INDEX(A:A,MATCH(D1120+1,C:C,0)):INDEX(A:A,MATCH(D1120+1,C:C,0)+10),0))</f>
        <v>43759</v>
      </c>
      <c r="F1120" s="13">
        <f>INDEX(C:C,MATCH(E1120,C:C,0)+MATCH(1,INDEX(A:A,MATCH(E1120+1,C:C,0)):INDEX(A:A,MATCH(E1120+1,C:C,0)+10),0))</f>
        <v>43760</v>
      </c>
      <c r="G1120" s="13">
        <f>INDEX(C:C,MATCH(F1120,C:C,0)+MATCH(1,INDEX(A:A,MATCH(F1120+1,C:C,0)):INDEX(A:A,MATCH(F1120+1,C:C,0)+10),0))</f>
        <v>43761</v>
      </c>
    </row>
    <row r="1121" spans="1:7" x14ac:dyDescent="0.25">
      <c r="A1121">
        <v>0</v>
      </c>
      <c r="B1121">
        <v>20191019</v>
      </c>
      <c r="C1121" s="130">
        <v>43757</v>
      </c>
      <c r="D1121" s="13">
        <f>INDEX(C:C,ROW(A1120)+MATCH(1,INDEX(A:A,ROW(A1121)):INDEX(A:A,ROW(A1121)+10),0))</f>
        <v>43759</v>
      </c>
      <c r="E1121" s="13">
        <f>INDEX(C:C,MATCH(D1121,C:C,0)+MATCH(1,INDEX(A:A,MATCH(D1121+1,C:C,0)):INDEX(A:A,MATCH(D1121+1,C:C,0)+10),0))</f>
        <v>43760</v>
      </c>
      <c r="F1121" s="13">
        <f>INDEX(C:C,MATCH(E1121,C:C,0)+MATCH(1,INDEX(A:A,MATCH(E1121+1,C:C,0)):INDEX(A:A,MATCH(E1121+1,C:C,0)+10),0))</f>
        <v>43761</v>
      </c>
      <c r="G1121" s="13">
        <f>INDEX(C:C,MATCH(F1121,C:C,0)+MATCH(1,INDEX(A:A,MATCH(F1121+1,C:C,0)):INDEX(A:A,MATCH(F1121+1,C:C,0)+10),0))</f>
        <v>43762</v>
      </c>
    </row>
    <row r="1122" spans="1:7" x14ac:dyDescent="0.25">
      <c r="A1122">
        <v>0</v>
      </c>
      <c r="B1122">
        <v>20191020</v>
      </c>
      <c r="C1122" s="130">
        <v>43758</v>
      </c>
      <c r="D1122" s="13">
        <f>INDEX(C:C,ROW(A1121)+MATCH(1,INDEX(A:A,ROW(A1122)):INDEX(A:A,ROW(A1122)+10),0))</f>
        <v>43759</v>
      </c>
      <c r="E1122" s="13">
        <f>INDEX(C:C,MATCH(D1122,C:C,0)+MATCH(1,INDEX(A:A,MATCH(D1122+1,C:C,0)):INDEX(A:A,MATCH(D1122+1,C:C,0)+10),0))</f>
        <v>43760</v>
      </c>
      <c r="F1122" s="13">
        <f>INDEX(C:C,MATCH(E1122,C:C,0)+MATCH(1,INDEX(A:A,MATCH(E1122+1,C:C,0)):INDEX(A:A,MATCH(E1122+1,C:C,0)+10),0))</f>
        <v>43761</v>
      </c>
      <c r="G1122" s="13">
        <f>INDEX(C:C,MATCH(F1122,C:C,0)+MATCH(1,INDEX(A:A,MATCH(F1122+1,C:C,0)):INDEX(A:A,MATCH(F1122+1,C:C,0)+10),0))</f>
        <v>43762</v>
      </c>
    </row>
    <row r="1123" spans="1:7" x14ac:dyDescent="0.25">
      <c r="A1123">
        <v>1</v>
      </c>
      <c r="B1123">
        <v>20191021</v>
      </c>
      <c r="C1123" s="130">
        <v>43759</v>
      </c>
      <c r="D1123" s="13">
        <f>INDEX(C:C,ROW(A1122)+MATCH(1,INDEX(A:A,ROW(A1123)):INDEX(A:A,ROW(A1123)+10),0))</f>
        <v>43759</v>
      </c>
      <c r="E1123" s="13">
        <f>INDEX(C:C,MATCH(D1123,C:C,0)+MATCH(1,INDEX(A:A,MATCH(D1123+1,C:C,0)):INDEX(A:A,MATCH(D1123+1,C:C,0)+10),0))</f>
        <v>43760</v>
      </c>
      <c r="F1123" s="13">
        <f>INDEX(C:C,MATCH(E1123,C:C,0)+MATCH(1,INDEX(A:A,MATCH(E1123+1,C:C,0)):INDEX(A:A,MATCH(E1123+1,C:C,0)+10),0))</f>
        <v>43761</v>
      </c>
      <c r="G1123" s="13">
        <f>INDEX(C:C,MATCH(F1123,C:C,0)+MATCH(1,INDEX(A:A,MATCH(F1123+1,C:C,0)):INDEX(A:A,MATCH(F1123+1,C:C,0)+10),0))</f>
        <v>43762</v>
      </c>
    </row>
    <row r="1124" spans="1:7" x14ac:dyDescent="0.25">
      <c r="A1124">
        <v>1</v>
      </c>
      <c r="B1124">
        <v>20191022</v>
      </c>
      <c r="C1124" s="130">
        <v>43760</v>
      </c>
      <c r="D1124" s="13">
        <f>INDEX(C:C,ROW(A1123)+MATCH(1,INDEX(A:A,ROW(A1124)):INDEX(A:A,ROW(A1124)+10),0))</f>
        <v>43760</v>
      </c>
      <c r="E1124" s="13">
        <f>INDEX(C:C,MATCH(D1124,C:C,0)+MATCH(1,INDEX(A:A,MATCH(D1124+1,C:C,0)):INDEX(A:A,MATCH(D1124+1,C:C,0)+10),0))</f>
        <v>43761</v>
      </c>
      <c r="F1124" s="13">
        <f>INDEX(C:C,MATCH(E1124,C:C,0)+MATCH(1,INDEX(A:A,MATCH(E1124+1,C:C,0)):INDEX(A:A,MATCH(E1124+1,C:C,0)+10),0))</f>
        <v>43762</v>
      </c>
      <c r="G1124" s="13">
        <f>INDEX(C:C,MATCH(F1124,C:C,0)+MATCH(1,INDEX(A:A,MATCH(F1124+1,C:C,0)):INDEX(A:A,MATCH(F1124+1,C:C,0)+10),0))</f>
        <v>43763</v>
      </c>
    </row>
    <row r="1125" spans="1:7" x14ac:dyDescent="0.25">
      <c r="A1125">
        <v>1</v>
      </c>
      <c r="B1125">
        <v>20191023</v>
      </c>
      <c r="C1125" s="130">
        <v>43761</v>
      </c>
      <c r="D1125" s="13">
        <f>INDEX(C:C,ROW(A1124)+MATCH(1,INDEX(A:A,ROW(A1125)):INDEX(A:A,ROW(A1125)+10),0))</f>
        <v>43761</v>
      </c>
      <c r="E1125" s="13">
        <f>INDEX(C:C,MATCH(D1125,C:C,0)+MATCH(1,INDEX(A:A,MATCH(D1125+1,C:C,0)):INDEX(A:A,MATCH(D1125+1,C:C,0)+10),0))</f>
        <v>43762</v>
      </c>
      <c r="F1125" s="13">
        <f>INDEX(C:C,MATCH(E1125,C:C,0)+MATCH(1,INDEX(A:A,MATCH(E1125+1,C:C,0)):INDEX(A:A,MATCH(E1125+1,C:C,0)+10),0))</f>
        <v>43763</v>
      </c>
      <c r="G1125" s="13">
        <f>INDEX(C:C,MATCH(F1125,C:C,0)+MATCH(1,INDEX(A:A,MATCH(F1125+1,C:C,0)):INDEX(A:A,MATCH(F1125+1,C:C,0)+10),0))</f>
        <v>43766</v>
      </c>
    </row>
    <row r="1126" spans="1:7" x14ac:dyDescent="0.25">
      <c r="A1126">
        <v>1</v>
      </c>
      <c r="B1126">
        <v>20191024</v>
      </c>
      <c r="C1126" s="130">
        <v>43762</v>
      </c>
      <c r="D1126" s="13">
        <f>INDEX(C:C,ROW(A1125)+MATCH(1,INDEX(A:A,ROW(A1126)):INDEX(A:A,ROW(A1126)+10),0))</f>
        <v>43762</v>
      </c>
      <c r="E1126" s="13">
        <f>INDEX(C:C,MATCH(D1126,C:C,0)+MATCH(1,INDEX(A:A,MATCH(D1126+1,C:C,0)):INDEX(A:A,MATCH(D1126+1,C:C,0)+10),0))</f>
        <v>43763</v>
      </c>
      <c r="F1126" s="13">
        <f>INDEX(C:C,MATCH(E1126,C:C,0)+MATCH(1,INDEX(A:A,MATCH(E1126+1,C:C,0)):INDEX(A:A,MATCH(E1126+1,C:C,0)+10),0))</f>
        <v>43766</v>
      </c>
      <c r="G1126" s="13">
        <f>INDEX(C:C,MATCH(F1126,C:C,0)+MATCH(1,INDEX(A:A,MATCH(F1126+1,C:C,0)):INDEX(A:A,MATCH(F1126+1,C:C,0)+10),0))</f>
        <v>43767</v>
      </c>
    </row>
    <row r="1127" spans="1:7" x14ac:dyDescent="0.25">
      <c r="A1127">
        <v>1</v>
      </c>
      <c r="B1127">
        <v>20191025</v>
      </c>
      <c r="C1127" s="130">
        <v>43763</v>
      </c>
      <c r="D1127" s="13">
        <f>INDEX(C:C,ROW(A1126)+MATCH(1,INDEX(A:A,ROW(A1127)):INDEX(A:A,ROW(A1127)+10),0))</f>
        <v>43763</v>
      </c>
      <c r="E1127" s="13">
        <f>INDEX(C:C,MATCH(D1127,C:C,0)+MATCH(1,INDEX(A:A,MATCH(D1127+1,C:C,0)):INDEX(A:A,MATCH(D1127+1,C:C,0)+10),0))</f>
        <v>43766</v>
      </c>
      <c r="F1127" s="13">
        <f>INDEX(C:C,MATCH(E1127,C:C,0)+MATCH(1,INDEX(A:A,MATCH(E1127+1,C:C,0)):INDEX(A:A,MATCH(E1127+1,C:C,0)+10),0))</f>
        <v>43767</v>
      </c>
      <c r="G1127" s="13">
        <f>INDEX(C:C,MATCH(F1127,C:C,0)+MATCH(1,INDEX(A:A,MATCH(F1127+1,C:C,0)):INDEX(A:A,MATCH(F1127+1,C:C,0)+10),0))</f>
        <v>43768</v>
      </c>
    </row>
    <row r="1128" spans="1:7" x14ac:dyDescent="0.25">
      <c r="A1128">
        <v>0</v>
      </c>
      <c r="B1128">
        <v>20191026</v>
      </c>
      <c r="C1128" s="130">
        <v>43764</v>
      </c>
      <c r="D1128" s="13">
        <f>INDEX(C:C,ROW(A1127)+MATCH(1,INDEX(A:A,ROW(A1128)):INDEX(A:A,ROW(A1128)+10),0))</f>
        <v>43766</v>
      </c>
      <c r="E1128" s="13">
        <f>INDEX(C:C,MATCH(D1128,C:C,0)+MATCH(1,INDEX(A:A,MATCH(D1128+1,C:C,0)):INDEX(A:A,MATCH(D1128+1,C:C,0)+10),0))</f>
        <v>43767</v>
      </c>
      <c r="F1128" s="13">
        <f>INDEX(C:C,MATCH(E1128,C:C,0)+MATCH(1,INDEX(A:A,MATCH(E1128+1,C:C,0)):INDEX(A:A,MATCH(E1128+1,C:C,0)+10),0))</f>
        <v>43768</v>
      </c>
      <c r="G1128" s="13">
        <f>INDEX(C:C,MATCH(F1128,C:C,0)+MATCH(1,INDEX(A:A,MATCH(F1128+1,C:C,0)):INDEX(A:A,MATCH(F1128+1,C:C,0)+10),0))</f>
        <v>43769</v>
      </c>
    </row>
    <row r="1129" spans="1:7" x14ac:dyDescent="0.25">
      <c r="A1129">
        <v>0</v>
      </c>
      <c r="B1129">
        <v>20191027</v>
      </c>
      <c r="C1129" s="130">
        <v>43765</v>
      </c>
      <c r="D1129" s="13">
        <f>INDEX(C:C,ROW(A1128)+MATCH(1,INDEX(A:A,ROW(A1129)):INDEX(A:A,ROW(A1129)+10),0))</f>
        <v>43766</v>
      </c>
      <c r="E1129" s="13">
        <f>INDEX(C:C,MATCH(D1129,C:C,0)+MATCH(1,INDEX(A:A,MATCH(D1129+1,C:C,0)):INDEX(A:A,MATCH(D1129+1,C:C,0)+10),0))</f>
        <v>43767</v>
      </c>
      <c r="F1129" s="13">
        <f>INDEX(C:C,MATCH(E1129,C:C,0)+MATCH(1,INDEX(A:A,MATCH(E1129+1,C:C,0)):INDEX(A:A,MATCH(E1129+1,C:C,0)+10),0))</f>
        <v>43768</v>
      </c>
      <c r="G1129" s="13">
        <f>INDEX(C:C,MATCH(F1129,C:C,0)+MATCH(1,INDEX(A:A,MATCH(F1129+1,C:C,0)):INDEX(A:A,MATCH(F1129+1,C:C,0)+10),0))</f>
        <v>43769</v>
      </c>
    </row>
    <row r="1130" spans="1:7" x14ac:dyDescent="0.25">
      <c r="A1130">
        <v>1</v>
      </c>
      <c r="B1130">
        <v>20191028</v>
      </c>
      <c r="C1130" s="130">
        <v>43766</v>
      </c>
      <c r="D1130" s="13">
        <f>INDEX(C:C,ROW(A1129)+MATCH(1,INDEX(A:A,ROW(A1130)):INDEX(A:A,ROW(A1130)+10),0))</f>
        <v>43766</v>
      </c>
      <c r="E1130" s="13">
        <f>INDEX(C:C,MATCH(D1130,C:C,0)+MATCH(1,INDEX(A:A,MATCH(D1130+1,C:C,0)):INDEX(A:A,MATCH(D1130+1,C:C,0)+10),0))</f>
        <v>43767</v>
      </c>
      <c r="F1130" s="13">
        <f>INDEX(C:C,MATCH(E1130,C:C,0)+MATCH(1,INDEX(A:A,MATCH(E1130+1,C:C,0)):INDEX(A:A,MATCH(E1130+1,C:C,0)+10),0))</f>
        <v>43768</v>
      </c>
      <c r="G1130" s="13">
        <f>INDEX(C:C,MATCH(F1130,C:C,0)+MATCH(1,INDEX(A:A,MATCH(F1130+1,C:C,0)):INDEX(A:A,MATCH(F1130+1,C:C,0)+10),0))</f>
        <v>43769</v>
      </c>
    </row>
    <row r="1131" spans="1:7" x14ac:dyDescent="0.25">
      <c r="A1131">
        <v>1</v>
      </c>
      <c r="B1131">
        <v>20191029</v>
      </c>
      <c r="C1131" s="130">
        <v>43767</v>
      </c>
      <c r="D1131" s="13">
        <f>INDEX(C:C,ROW(A1130)+MATCH(1,INDEX(A:A,ROW(A1131)):INDEX(A:A,ROW(A1131)+10),0))</f>
        <v>43767</v>
      </c>
      <c r="E1131" s="13">
        <f>INDEX(C:C,MATCH(D1131,C:C,0)+MATCH(1,INDEX(A:A,MATCH(D1131+1,C:C,0)):INDEX(A:A,MATCH(D1131+1,C:C,0)+10),0))</f>
        <v>43768</v>
      </c>
      <c r="F1131" s="13">
        <f>INDEX(C:C,MATCH(E1131,C:C,0)+MATCH(1,INDEX(A:A,MATCH(E1131+1,C:C,0)):INDEX(A:A,MATCH(E1131+1,C:C,0)+10),0))</f>
        <v>43769</v>
      </c>
      <c r="G1131" s="13">
        <f>INDEX(C:C,MATCH(F1131,C:C,0)+MATCH(1,INDEX(A:A,MATCH(F1131+1,C:C,0)):INDEX(A:A,MATCH(F1131+1,C:C,0)+10),0))</f>
        <v>43770</v>
      </c>
    </row>
    <row r="1132" spans="1:7" x14ac:dyDescent="0.25">
      <c r="A1132">
        <v>1</v>
      </c>
      <c r="B1132">
        <v>20191030</v>
      </c>
      <c r="C1132" s="130">
        <v>43768</v>
      </c>
      <c r="D1132" s="13">
        <f>INDEX(C:C,ROW(A1131)+MATCH(1,INDEX(A:A,ROW(A1132)):INDEX(A:A,ROW(A1132)+10),0))</f>
        <v>43768</v>
      </c>
      <c r="E1132" s="13">
        <f>INDEX(C:C,MATCH(D1132,C:C,0)+MATCH(1,INDEX(A:A,MATCH(D1132+1,C:C,0)):INDEX(A:A,MATCH(D1132+1,C:C,0)+10),0))</f>
        <v>43769</v>
      </c>
      <c r="F1132" s="13">
        <f>INDEX(C:C,MATCH(E1132,C:C,0)+MATCH(1,INDEX(A:A,MATCH(E1132+1,C:C,0)):INDEX(A:A,MATCH(E1132+1,C:C,0)+10),0))</f>
        <v>43770</v>
      </c>
      <c r="G1132" s="13">
        <f>INDEX(C:C,MATCH(F1132,C:C,0)+MATCH(1,INDEX(A:A,MATCH(F1132+1,C:C,0)):INDEX(A:A,MATCH(F1132+1,C:C,0)+10),0))</f>
        <v>43773</v>
      </c>
    </row>
    <row r="1133" spans="1:7" x14ac:dyDescent="0.25">
      <c r="A1133">
        <v>1</v>
      </c>
      <c r="B1133">
        <v>20191031</v>
      </c>
      <c r="C1133" s="130">
        <v>43769</v>
      </c>
      <c r="D1133" s="13">
        <f>INDEX(C:C,ROW(A1132)+MATCH(1,INDEX(A:A,ROW(A1133)):INDEX(A:A,ROW(A1133)+10),0))</f>
        <v>43769</v>
      </c>
      <c r="E1133" s="13">
        <f>INDEX(C:C,MATCH(D1133,C:C,0)+MATCH(1,INDEX(A:A,MATCH(D1133+1,C:C,0)):INDEX(A:A,MATCH(D1133+1,C:C,0)+10),0))</f>
        <v>43770</v>
      </c>
      <c r="F1133" s="13">
        <f>INDEX(C:C,MATCH(E1133,C:C,0)+MATCH(1,INDEX(A:A,MATCH(E1133+1,C:C,0)):INDEX(A:A,MATCH(E1133+1,C:C,0)+10),0))</f>
        <v>43773</v>
      </c>
      <c r="G1133" s="13">
        <f>INDEX(C:C,MATCH(F1133,C:C,0)+MATCH(1,INDEX(A:A,MATCH(F1133+1,C:C,0)):INDEX(A:A,MATCH(F1133+1,C:C,0)+10),0))</f>
        <v>43774</v>
      </c>
    </row>
    <row r="1134" spans="1:7" x14ac:dyDescent="0.25">
      <c r="A1134">
        <v>1</v>
      </c>
      <c r="B1134">
        <v>20191101</v>
      </c>
      <c r="C1134" s="130">
        <v>43770</v>
      </c>
      <c r="D1134" s="13">
        <f>INDEX(C:C,ROW(A1133)+MATCH(1,INDEX(A:A,ROW(A1134)):INDEX(A:A,ROW(A1134)+10),0))</f>
        <v>43770</v>
      </c>
      <c r="E1134" s="13">
        <f>INDEX(C:C,MATCH(D1134,C:C,0)+MATCH(1,INDEX(A:A,MATCH(D1134+1,C:C,0)):INDEX(A:A,MATCH(D1134+1,C:C,0)+10),0))</f>
        <v>43773</v>
      </c>
      <c r="F1134" s="13">
        <f>INDEX(C:C,MATCH(E1134,C:C,0)+MATCH(1,INDEX(A:A,MATCH(E1134+1,C:C,0)):INDEX(A:A,MATCH(E1134+1,C:C,0)+10),0))</f>
        <v>43774</v>
      </c>
      <c r="G1134" s="13">
        <f>INDEX(C:C,MATCH(F1134,C:C,0)+MATCH(1,INDEX(A:A,MATCH(F1134+1,C:C,0)):INDEX(A:A,MATCH(F1134+1,C:C,0)+10),0))</f>
        <v>43775</v>
      </c>
    </row>
    <row r="1135" spans="1:7" x14ac:dyDescent="0.25">
      <c r="A1135">
        <v>0</v>
      </c>
      <c r="B1135">
        <v>20191102</v>
      </c>
      <c r="C1135" s="130">
        <v>43771</v>
      </c>
      <c r="D1135" s="13">
        <f>INDEX(C:C,ROW(A1134)+MATCH(1,INDEX(A:A,ROW(A1135)):INDEX(A:A,ROW(A1135)+10),0))</f>
        <v>43773</v>
      </c>
      <c r="E1135" s="13">
        <f>INDEX(C:C,MATCH(D1135,C:C,0)+MATCH(1,INDEX(A:A,MATCH(D1135+1,C:C,0)):INDEX(A:A,MATCH(D1135+1,C:C,0)+10),0))</f>
        <v>43774</v>
      </c>
      <c r="F1135" s="13">
        <f>INDEX(C:C,MATCH(E1135,C:C,0)+MATCH(1,INDEX(A:A,MATCH(E1135+1,C:C,0)):INDEX(A:A,MATCH(E1135+1,C:C,0)+10),0))</f>
        <v>43775</v>
      </c>
      <c r="G1135" s="13">
        <f>INDEX(C:C,MATCH(F1135,C:C,0)+MATCH(1,INDEX(A:A,MATCH(F1135+1,C:C,0)):INDEX(A:A,MATCH(F1135+1,C:C,0)+10),0))</f>
        <v>43776</v>
      </c>
    </row>
    <row r="1136" spans="1:7" x14ac:dyDescent="0.25">
      <c r="A1136">
        <v>0</v>
      </c>
      <c r="B1136">
        <v>20191103</v>
      </c>
      <c r="C1136" s="130">
        <v>43772</v>
      </c>
      <c r="D1136" s="13">
        <f>INDEX(C:C,ROW(A1135)+MATCH(1,INDEX(A:A,ROW(A1136)):INDEX(A:A,ROW(A1136)+10),0))</f>
        <v>43773</v>
      </c>
      <c r="E1136" s="13">
        <f>INDEX(C:C,MATCH(D1136,C:C,0)+MATCH(1,INDEX(A:A,MATCH(D1136+1,C:C,0)):INDEX(A:A,MATCH(D1136+1,C:C,0)+10),0))</f>
        <v>43774</v>
      </c>
      <c r="F1136" s="13">
        <f>INDEX(C:C,MATCH(E1136,C:C,0)+MATCH(1,INDEX(A:A,MATCH(E1136+1,C:C,0)):INDEX(A:A,MATCH(E1136+1,C:C,0)+10),0))</f>
        <v>43775</v>
      </c>
      <c r="G1136" s="13">
        <f>INDEX(C:C,MATCH(F1136,C:C,0)+MATCH(1,INDEX(A:A,MATCH(F1136+1,C:C,0)):INDEX(A:A,MATCH(F1136+1,C:C,0)+10),0))</f>
        <v>43776</v>
      </c>
    </row>
    <row r="1137" spans="1:7" x14ac:dyDescent="0.25">
      <c r="A1137">
        <v>1</v>
      </c>
      <c r="B1137">
        <v>20191104</v>
      </c>
      <c r="C1137" s="130">
        <v>43773</v>
      </c>
      <c r="D1137" s="13">
        <f>INDEX(C:C,ROW(A1136)+MATCH(1,INDEX(A:A,ROW(A1137)):INDEX(A:A,ROW(A1137)+10),0))</f>
        <v>43773</v>
      </c>
      <c r="E1137" s="13">
        <f>INDEX(C:C,MATCH(D1137,C:C,0)+MATCH(1,INDEX(A:A,MATCH(D1137+1,C:C,0)):INDEX(A:A,MATCH(D1137+1,C:C,0)+10),0))</f>
        <v>43774</v>
      </c>
      <c r="F1137" s="13">
        <f>INDEX(C:C,MATCH(E1137,C:C,0)+MATCH(1,INDEX(A:A,MATCH(E1137+1,C:C,0)):INDEX(A:A,MATCH(E1137+1,C:C,0)+10),0))</f>
        <v>43775</v>
      </c>
      <c r="G1137" s="13">
        <f>INDEX(C:C,MATCH(F1137,C:C,0)+MATCH(1,INDEX(A:A,MATCH(F1137+1,C:C,0)):INDEX(A:A,MATCH(F1137+1,C:C,0)+10),0))</f>
        <v>43776</v>
      </c>
    </row>
    <row r="1138" spans="1:7" x14ac:dyDescent="0.25">
      <c r="A1138">
        <v>1</v>
      </c>
      <c r="B1138">
        <v>20191105</v>
      </c>
      <c r="C1138" s="130">
        <v>43774</v>
      </c>
      <c r="D1138" s="13">
        <f>INDEX(C:C,ROW(A1137)+MATCH(1,INDEX(A:A,ROW(A1138)):INDEX(A:A,ROW(A1138)+10),0))</f>
        <v>43774</v>
      </c>
      <c r="E1138" s="13">
        <f>INDEX(C:C,MATCH(D1138,C:C,0)+MATCH(1,INDEX(A:A,MATCH(D1138+1,C:C,0)):INDEX(A:A,MATCH(D1138+1,C:C,0)+10),0))</f>
        <v>43775</v>
      </c>
      <c r="F1138" s="13">
        <f>INDEX(C:C,MATCH(E1138,C:C,0)+MATCH(1,INDEX(A:A,MATCH(E1138+1,C:C,0)):INDEX(A:A,MATCH(E1138+1,C:C,0)+10),0))</f>
        <v>43776</v>
      </c>
      <c r="G1138" s="13">
        <f>INDEX(C:C,MATCH(F1138,C:C,0)+MATCH(1,INDEX(A:A,MATCH(F1138+1,C:C,0)):INDEX(A:A,MATCH(F1138+1,C:C,0)+10),0))</f>
        <v>43777</v>
      </c>
    </row>
    <row r="1139" spans="1:7" x14ac:dyDescent="0.25">
      <c r="A1139">
        <v>1</v>
      </c>
      <c r="B1139">
        <v>20191106</v>
      </c>
      <c r="C1139" s="130">
        <v>43775</v>
      </c>
      <c r="D1139" s="13">
        <f>INDEX(C:C,ROW(A1138)+MATCH(1,INDEX(A:A,ROW(A1139)):INDEX(A:A,ROW(A1139)+10),0))</f>
        <v>43775</v>
      </c>
      <c r="E1139" s="13">
        <f>INDEX(C:C,MATCH(D1139,C:C,0)+MATCH(1,INDEX(A:A,MATCH(D1139+1,C:C,0)):INDEX(A:A,MATCH(D1139+1,C:C,0)+10),0))</f>
        <v>43776</v>
      </c>
      <c r="F1139" s="13">
        <f>INDEX(C:C,MATCH(E1139,C:C,0)+MATCH(1,INDEX(A:A,MATCH(E1139+1,C:C,0)):INDEX(A:A,MATCH(E1139+1,C:C,0)+10),0))</f>
        <v>43777</v>
      </c>
      <c r="G1139" s="13">
        <f>INDEX(C:C,MATCH(F1139,C:C,0)+MATCH(1,INDEX(A:A,MATCH(F1139+1,C:C,0)):INDEX(A:A,MATCH(F1139+1,C:C,0)+10),0))</f>
        <v>43780</v>
      </c>
    </row>
    <row r="1140" spans="1:7" x14ac:dyDescent="0.25">
      <c r="A1140">
        <v>1</v>
      </c>
      <c r="B1140">
        <v>20191107</v>
      </c>
      <c r="C1140" s="130">
        <v>43776</v>
      </c>
      <c r="D1140" s="13">
        <f>INDEX(C:C,ROW(A1139)+MATCH(1,INDEX(A:A,ROW(A1140)):INDEX(A:A,ROW(A1140)+10),0))</f>
        <v>43776</v>
      </c>
      <c r="E1140" s="13">
        <f>INDEX(C:C,MATCH(D1140,C:C,0)+MATCH(1,INDEX(A:A,MATCH(D1140+1,C:C,0)):INDEX(A:A,MATCH(D1140+1,C:C,0)+10),0))</f>
        <v>43777</v>
      </c>
      <c r="F1140" s="13">
        <f>INDEX(C:C,MATCH(E1140,C:C,0)+MATCH(1,INDEX(A:A,MATCH(E1140+1,C:C,0)):INDEX(A:A,MATCH(E1140+1,C:C,0)+10),0))</f>
        <v>43780</v>
      </c>
      <c r="G1140" s="13">
        <f>INDEX(C:C,MATCH(F1140,C:C,0)+MATCH(1,INDEX(A:A,MATCH(F1140+1,C:C,0)):INDEX(A:A,MATCH(F1140+1,C:C,0)+10),0))</f>
        <v>43781</v>
      </c>
    </row>
    <row r="1141" spans="1:7" x14ac:dyDescent="0.25">
      <c r="A1141">
        <v>1</v>
      </c>
      <c r="B1141">
        <v>20191108</v>
      </c>
      <c r="C1141" s="130">
        <v>43777</v>
      </c>
      <c r="D1141" s="13">
        <f>INDEX(C:C,ROW(A1140)+MATCH(1,INDEX(A:A,ROW(A1141)):INDEX(A:A,ROW(A1141)+10),0))</f>
        <v>43777</v>
      </c>
      <c r="E1141" s="13">
        <f>INDEX(C:C,MATCH(D1141,C:C,0)+MATCH(1,INDEX(A:A,MATCH(D1141+1,C:C,0)):INDEX(A:A,MATCH(D1141+1,C:C,0)+10),0))</f>
        <v>43780</v>
      </c>
      <c r="F1141" s="13">
        <f>INDEX(C:C,MATCH(E1141,C:C,0)+MATCH(1,INDEX(A:A,MATCH(E1141+1,C:C,0)):INDEX(A:A,MATCH(E1141+1,C:C,0)+10),0))</f>
        <v>43781</v>
      </c>
      <c r="G1141" s="13">
        <f>INDEX(C:C,MATCH(F1141,C:C,0)+MATCH(1,INDEX(A:A,MATCH(F1141+1,C:C,0)):INDEX(A:A,MATCH(F1141+1,C:C,0)+10),0))</f>
        <v>43782</v>
      </c>
    </row>
    <row r="1142" spans="1:7" x14ac:dyDescent="0.25">
      <c r="A1142">
        <v>0</v>
      </c>
      <c r="B1142">
        <v>20191109</v>
      </c>
      <c r="C1142" s="130">
        <v>43778</v>
      </c>
      <c r="D1142" s="13">
        <f>INDEX(C:C,ROW(A1141)+MATCH(1,INDEX(A:A,ROW(A1142)):INDEX(A:A,ROW(A1142)+10),0))</f>
        <v>43780</v>
      </c>
      <c r="E1142" s="13">
        <f>INDEX(C:C,MATCH(D1142,C:C,0)+MATCH(1,INDEX(A:A,MATCH(D1142+1,C:C,0)):INDEX(A:A,MATCH(D1142+1,C:C,0)+10),0))</f>
        <v>43781</v>
      </c>
      <c r="F1142" s="13">
        <f>INDEX(C:C,MATCH(E1142,C:C,0)+MATCH(1,INDEX(A:A,MATCH(E1142+1,C:C,0)):INDEX(A:A,MATCH(E1142+1,C:C,0)+10),0))</f>
        <v>43782</v>
      </c>
      <c r="G1142" s="13">
        <f>INDEX(C:C,MATCH(F1142,C:C,0)+MATCH(1,INDEX(A:A,MATCH(F1142+1,C:C,0)):INDEX(A:A,MATCH(F1142+1,C:C,0)+10),0))</f>
        <v>43783</v>
      </c>
    </row>
    <row r="1143" spans="1:7" x14ac:dyDescent="0.25">
      <c r="A1143">
        <v>0</v>
      </c>
      <c r="B1143">
        <v>20191110</v>
      </c>
      <c r="C1143" s="130">
        <v>43779</v>
      </c>
      <c r="D1143" s="13">
        <f>INDEX(C:C,ROW(A1142)+MATCH(1,INDEX(A:A,ROW(A1143)):INDEX(A:A,ROW(A1143)+10),0))</f>
        <v>43780</v>
      </c>
      <c r="E1143" s="13">
        <f>INDEX(C:C,MATCH(D1143,C:C,0)+MATCH(1,INDEX(A:A,MATCH(D1143+1,C:C,0)):INDEX(A:A,MATCH(D1143+1,C:C,0)+10),0))</f>
        <v>43781</v>
      </c>
      <c r="F1143" s="13">
        <f>INDEX(C:C,MATCH(E1143,C:C,0)+MATCH(1,INDEX(A:A,MATCH(E1143+1,C:C,0)):INDEX(A:A,MATCH(E1143+1,C:C,0)+10),0))</f>
        <v>43782</v>
      </c>
      <c r="G1143" s="13">
        <f>INDEX(C:C,MATCH(F1143,C:C,0)+MATCH(1,INDEX(A:A,MATCH(F1143+1,C:C,0)):INDEX(A:A,MATCH(F1143+1,C:C,0)+10),0))</f>
        <v>43783</v>
      </c>
    </row>
    <row r="1144" spans="1:7" x14ac:dyDescent="0.25">
      <c r="A1144">
        <v>1</v>
      </c>
      <c r="B1144">
        <v>20191111</v>
      </c>
      <c r="C1144" s="130">
        <v>43780</v>
      </c>
      <c r="D1144" s="13">
        <f>INDEX(C:C,ROW(A1143)+MATCH(1,INDEX(A:A,ROW(A1144)):INDEX(A:A,ROW(A1144)+10),0))</f>
        <v>43780</v>
      </c>
      <c r="E1144" s="13">
        <f>INDEX(C:C,MATCH(D1144,C:C,0)+MATCH(1,INDEX(A:A,MATCH(D1144+1,C:C,0)):INDEX(A:A,MATCH(D1144+1,C:C,0)+10),0))</f>
        <v>43781</v>
      </c>
      <c r="F1144" s="13">
        <f>INDEX(C:C,MATCH(E1144,C:C,0)+MATCH(1,INDEX(A:A,MATCH(E1144+1,C:C,0)):INDEX(A:A,MATCH(E1144+1,C:C,0)+10),0))</f>
        <v>43782</v>
      </c>
      <c r="G1144" s="13">
        <f>INDEX(C:C,MATCH(F1144,C:C,0)+MATCH(1,INDEX(A:A,MATCH(F1144+1,C:C,0)):INDEX(A:A,MATCH(F1144+1,C:C,0)+10),0))</f>
        <v>43783</v>
      </c>
    </row>
    <row r="1145" spans="1:7" x14ac:dyDescent="0.25">
      <c r="A1145">
        <v>1</v>
      </c>
      <c r="B1145">
        <v>20191112</v>
      </c>
      <c r="C1145" s="130">
        <v>43781</v>
      </c>
      <c r="D1145" s="13">
        <f>INDEX(C:C,ROW(A1144)+MATCH(1,INDEX(A:A,ROW(A1145)):INDEX(A:A,ROW(A1145)+10),0))</f>
        <v>43781</v>
      </c>
      <c r="E1145" s="13">
        <f>INDEX(C:C,MATCH(D1145,C:C,0)+MATCH(1,INDEX(A:A,MATCH(D1145+1,C:C,0)):INDEX(A:A,MATCH(D1145+1,C:C,0)+10),0))</f>
        <v>43782</v>
      </c>
      <c r="F1145" s="13">
        <f>INDEX(C:C,MATCH(E1145,C:C,0)+MATCH(1,INDEX(A:A,MATCH(E1145+1,C:C,0)):INDEX(A:A,MATCH(E1145+1,C:C,0)+10),0))</f>
        <v>43783</v>
      </c>
      <c r="G1145" s="13">
        <f>INDEX(C:C,MATCH(F1145,C:C,0)+MATCH(1,INDEX(A:A,MATCH(F1145+1,C:C,0)):INDEX(A:A,MATCH(F1145+1,C:C,0)+10),0))</f>
        <v>43784</v>
      </c>
    </row>
    <row r="1146" spans="1:7" x14ac:dyDescent="0.25">
      <c r="A1146">
        <v>1</v>
      </c>
      <c r="B1146">
        <v>20191113</v>
      </c>
      <c r="C1146" s="130">
        <v>43782</v>
      </c>
      <c r="D1146" s="13">
        <f>INDEX(C:C,ROW(A1145)+MATCH(1,INDEX(A:A,ROW(A1146)):INDEX(A:A,ROW(A1146)+10),0))</f>
        <v>43782</v>
      </c>
      <c r="E1146" s="13">
        <f>INDEX(C:C,MATCH(D1146,C:C,0)+MATCH(1,INDEX(A:A,MATCH(D1146+1,C:C,0)):INDEX(A:A,MATCH(D1146+1,C:C,0)+10),0))</f>
        <v>43783</v>
      </c>
      <c r="F1146" s="13">
        <f>INDEX(C:C,MATCH(E1146,C:C,0)+MATCH(1,INDEX(A:A,MATCH(E1146+1,C:C,0)):INDEX(A:A,MATCH(E1146+1,C:C,0)+10),0))</f>
        <v>43784</v>
      </c>
      <c r="G1146" s="13">
        <f>INDEX(C:C,MATCH(F1146,C:C,0)+MATCH(1,INDEX(A:A,MATCH(F1146+1,C:C,0)):INDEX(A:A,MATCH(F1146+1,C:C,0)+10),0))</f>
        <v>43787</v>
      </c>
    </row>
    <row r="1147" spans="1:7" x14ac:dyDescent="0.25">
      <c r="A1147">
        <v>1</v>
      </c>
      <c r="B1147">
        <v>20191114</v>
      </c>
      <c r="C1147" s="130">
        <v>43783</v>
      </c>
      <c r="D1147" s="13">
        <f>INDEX(C:C,ROW(A1146)+MATCH(1,INDEX(A:A,ROW(A1147)):INDEX(A:A,ROW(A1147)+10),0))</f>
        <v>43783</v>
      </c>
      <c r="E1147" s="13">
        <f>INDEX(C:C,MATCH(D1147,C:C,0)+MATCH(1,INDEX(A:A,MATCH(D1147+1,C:C,0)):INDEX(A:A,MATCH(D1147+1,C:C,0)+10),0))</f>
        <v>43784</v>
      </c>
      <c r="F1147" s="13">
        <f>INDEX(C:C,MATCH(E1147,C:C,0)+MATCH(1,INDEX(A:A,MATCH(E1147+1,C:C,0)):INDEX(A:A,MATCH(E1147+1,C:C,0)+10),0))</f>
        <v>43787</v>
      </c>
      <c r="G1147" s="13">
        <f>INDEX(C:C,MATCH(F1147,C:C,0)+MATCH(1,INDEX(A:A,MATCH(F1147+1,C:C,0)):INDEX(A:A,MATCH(F1147+1,C:C,0)+10),0))</f>
        <v>43788</v>
      </c>
    </row>
    <row r="1148" spans="1:7" x14ac:dyDescent="0.25">
      <c r="A1148">
        <v>1</v>
      </c>
      <c r="B1148">
        <v>20191115</v>
      </c>
      <c r="C1148" s="130">
        <v>43784</v>
      </c>
      <c r="D1148" s="13">
        <f>INDEX(C:C,ROW(A1147)+MATCH(1,INDEX(A:A,ROW(A1148)):INDEX(A:A,ROW(A1148)+10),0))</f>
        <v>43784</v>
      </c>
      <c r="E1148" s="13">
        <f>INDEX(C:C,MATCH(D1148,C:C,0)+MATCH(1,INDEX(A:A,MATCH(D1148+1,C:C,0)):INDEX(A:A,MATCH(D1148+1,C:C,0)+10),0))</f>
        <v>43787</v>
      </c>
      <c r="F1148" s="13">
        <f>INDEX(C:C,MATCH(E1148,C:C,0)+MATCH(1,INDEX(A:A,MATCH(E1148+1,C:C,0)):INDEX(A:A,MATCH(E1148+1,C:C,0)+10),0))</f>
        <v>43788</v>
      </c>
      <c r="G1148" s="13">
        <f>INDEX(C:C,MATCH(F1148,C:C,0)+MATCH(1,INDEX(A:A,MATCH(F1148+1,C:C,0)):INDEX(A:A,MATCH(F1148+1,C:C,0)+10),0))</f>
        <v>43789</v>
      </c>
    </row>
    <row r="1149" spans="1:7" x14ac:dyDescent="0.25">
      <c r="A1149">
        <v>0</v>
      </c>
      <c r="B1149">
        <v>20191116</v>
      </c>
      <c r="C1149" s="130">
        <v>43785</v>
      </c>
      <c r="D1149" s="13">
        <f>INDEX(C:C,ROW(A1148)+MATCH(1,INDEX(A:A,ROW(A1149)):INDEX(A:A,ROW(A1149)+10),0))</f>
        <v>43787</v>
      </c>
      <c r="E1149" s="13">
        <f>INDEX(C:C,MATCH(D1149,C:C,0)+MATCH(1,INDEX(A:A,MATCH(D1149+1,C:C,0)):INDEX(A:A,MATCH(D1149+1,C:C,0)+10),0))</f>
        <v>43788</v>
      </c>
      <c r="F1149" s="13">
        <f>INDEX(C:C,MATCH(E1149,C:C,0)+MATCH(1,INDEX(A:A,MATCH(E1149+1,C:C,0)):INDEX(A:A,MATCH(E1149+1,C:C,0)+10),0))</f>
        <v>43789</v>
      </c>
      <c r="G1149" s="13">
        <f>INDEX(C:C,MATCH(F1149,C:C,0)+MATCH(1,INDEX(A:A,MATCH(F1149+1,C:C,0)):INDEX(A:A,MATCH(F1149+1,C:C,0)+10),0))</f>
        <v>43790</v>
      </c>
    </row>
    <row r="1150" spans="1:7" x14ac:dyDescent="0.25">
      <c r="A1150">
        <v>0</v>
      </c>
      <c r="B1150">
        <v>20191117</v>
      </c>
      <c r="C1150" s="130">
        <v>43786</v>
      </c>
      <c r="D1150" s="13">
        <f>INDEX(C:C,ROW(A1149)+MATCH(1,INDEX(A:A,ROW(A1150)):INDEX(A:A,ROW(A1150)+10),0))</f>
        <v>43787</v>
      </c>
      <c r="E1150" s="13">
        <f>INDEX(C:C,MATCH(D1150,C:C,0)+MATCH(1,INDEX(A:A,MATCH(D1150+1,C:C,0)):INDEX(A:A,MATCH(D1150+1,C:C,0)+10),0))</f>
        <v>43788</v>
      </c>
      <c r="F1150" s="13">
        <f>INDEX(C:C,MATCH(E1150,C:C,0)+MATCH(1,INDEX(A:A,MATCH(E1150+1,C:C,0)):INDEX(A:A,MATCH(E1150+1,C:C,0)+10),0))</f>
        <v>43789</v>
      </c>
      <c r="G1150" s="13">
        <f>INDEX(C:C,MATCH(F1150,C:C,0)+MATCH(1,INDEX(A:A,MATCH(F1150+1,C:C,0)):INDEX(A:A,MATCH(F1150+1,C:C,0)+10),0))</f>
        <v>43790</v>
      </c>
    </row>
    <row r="1151" spans="1:7" x14ac:dyDescent="0.25">
      <c r="A1151">
        <v>1</v>
      </c>
      <c r="B1151">
        <v>20191118</v>
      </c>
      <c r="C1151" s="130">
        <v>43787</v>
      </c>
      <c r="D1151" s="13">
        <f>INDEX(C:C,ROW(A1150)+MATCH(1,INDEX(A:A,ROW(A1151)):INDEX(A:A,ROW(A1151)+10),0))</f>
        <v>43787</v>
      </c>
      <c r="E1151" s="13">
        <f>INDEX(C:C,MATCH(D1151,C:C,0)+MATCH(1,INDEX(A:A,MATCH(D1151+1,C:C,0)):INDEX(A:A,MATCH(D1151+1,C:C,0)+10),0))</f>
        <v>43788</v>
      </c>
      <c r="F1151" s="13">
        <f>INDEX(C:C,MATCH(E1151,C:C,0)+MATCH(1,INDEX(A:A,MATCH(E1151+1,C:C,0)):INDEX(A:A,MATCH(E1151+1,C:C,0)+10),0))</f>
        <v>43789</v>
      </c>
      <c r="G1151" s="13">
        <f>INDEX(C:C,MATCH(F1151,C:C,0)+MATCH(1,INDEX(A:A,MATCH(F1151+1,C:C,0)):INDEX(A:A,MATCH(F1151+1,C:C,0)+10),0))</f>
        <v>43790</v>
      </c>
    </row>
    <row r="1152" spans="1:7" x14ac:dyDescent="0.25">
      <c r="A1152">
        <v>1</v>
      </c>
      <c r="B1152">
        <v>20191119</v>
      </c>
      <c r="C1152" s="130">
        <v>43788</v>
      </c>
      <c r="D1152" s="13">
        <f>INDEX(C:C,ROW(A1151)+MATCH(1,INDEX(A:A,ROW(A1152)):INDEX(A:A,ROW(A1152)+10),0))</f>
        <v>43788</v>
      </c>
      <c r="E1152" s="13">
        <f>INDEX(C:C,MATCH(D1152,C:C,0)+MATCH(1,INDEX(A:A,MATCH(D1152+1,C:C,0)):INDEX(A:A,MATCH(D1152+1,C:C,0)+10),0))</f>
        <v>43789</v>
      </c>
      <c r="F1152" s="13">
        <f>INDEX(C:C,MATCH(E1152,C:C,0)+MATCH(1,INDEX(A:A,MATCH(E1152+1,C:C,0)):INDEX(A:A,MATCH(E1152+1,C:C,0)+10),0))</f>
        <v>43790</v>
      </c>
      <c r="G1152" s="13">
        <f>INDEX(C:C,MATCH(F1152,C:C,0)+MATCH(1,INDEX(A:A,MATCH(F1152+1,C:C,0)):INDEX(A:A,MATCH(F1152+1,C:C,0)+10),0))</f>
        <v>43791</v>
      </c>
    </row>
    <row r="1153" spans="1:7" x14ac:dyDescent="0.25">
      <c r="A1153">
        <v>1</v>
      </c>
      <c r="B1153">
        <v>20191120</v>
      </c>
      <c r="C1153" s="130">
        <v>43789</v>
      </c>
      <c r="D1153" s="13">
        <f>INDEX(C:C,ROW(A1152)+MATCH(1,INDEX(A:A,ROW(A1153)):INDEX(A:A,ROW(A1153)+10),0))</f>
        <v>43789</v>
      </c>
      <c r="E1153" s="13">
        <f>INDEX(C:C,MATCH(D1153,C:C,0)+MATCH(1,INDEX(A:A,MATCH(D1153+1,C:C,0)):INDEX(A:A,MATCH(D1153+1,C:C,0)+10),0))</f>
        <v>43790</v>
      </c>
      <c r="F1153" s="13">
        <f>INDEX(C:C,MATCH(E1153,C:C,0)+MATCH(1,INDEX(A:A,MATCH(E1153+1,C:C,0)):INDEX(A:A,MATCH(E1153+1,C:C,0)+10),0))</f>
        <v>43791</v>
      </c>
      <c r="G1153" s="13">
        <f>INDEX(C:C,MATCH(F1153,C:C,0)+MATCH(1,INDEX(A:A,MATCH(F1153+1,C:C,0)):INDEX(A:A,MATCH(F1153+1,C:C,0)+10),0))</f>
        <v>43794</v>
      </c>
    </row>
    <row r="1154" spans="1:7" x14ac:dyDescent="0.25">
      <c r="A1154">
        <v>1</v>
      </c>
      <c r="B1154">
        <v>20191121</v>
      </c>
      <c r="C1154" s="130">
        <v>43790</v>
      </c>
      <c r="D1154" s="13">
        <f>INDEX(C:C,ROW(A1153)+MATCH(1,INDEX(A:A,ROW(A1154)):INDEX(A:A,ROW(A1154)+10),0))</f>
        <v>43790</v>
      </c>
      <c r="E1154" s="13">
        <f>INDEX(C:C,MATCH(D1154,C:C,0)+MATCH(1,INDEX(A:A,MATCH(D1154+1,C:C,0)):INDEX(A:A,MATCH(D1154+1,C:C,0)+10),0))</f>
        <v>43791</v>
      </c>
      <c r="F1154" s="13">
        <f>INDEX(C:C,MATCH(E1154,C:C,0)+MATCH(1,INDEX(A:A,MATCH(E1154+1,C:C,0)):INDEX(A:A,MATCH(E1154+1,C:C,0)+10),0))</f>
        <v>43794</v>
      </c>
      <c r="G1154" s="13">
        <f>INDEX(C:C,MATCH(F1154,C:C,0)+MATCH(1,INDEX(A:A,MATCH(F1154+1,C:C,0)):INDEX(A:A,MATCH(F1154+1,C:C,0)+10),0))</f>
        <v>43795</v>
      </c>
    </row>
    <row r="1155" spans="1:7" x14ac:dyDescent="0.25">
      <c r="A1155">
        <v>1</v>
      </c>
      <c r="B1155">
        <v>20191122</v>
      </c>
      <c r="C1155" s="130">
        <v>43791</v>
      </c>
      <c r="D1155" s="13">
        <f>INDEX(C:C,ROW(A1154)+MATCH(1,INDEX(A:A,ROW(A1155)):INDEX(A:A,ROW(A1155)+10),0))</f>
        <v>43791</v>
      </c>
      <c r="E1155" s="13">
        <f>INDEX(C:C,MATCH(D1155,C:C,0)+MATCH(1,INDEX(A:A,MATCH(D1155+1,C:C,0)):INDEX(A:A,MATCH(D1155+1,C:C,0)+10),0))</f>
        <v>43794</v>
      </c>
      <c r="F1155" s="13">
        <f>INDEX(C:C,MATCH(E1155,C:C,0)+MATCH(1,INDEX(A:A,MATCH(E1155+1,C:C,0)):INDEX(A:A,MATCH(E1155+1,C:C,0)+10),0))</f>
        <v>43795</v>
      </c>
      <c r="G1155" s="13">
        <f>INDEX(C:C,MATCH(F1155,C:C,0)+MATCH(1,INDEX(A:A,MATCH(F1155+1,C:C,0)):INDEX(A:A,MATCH(F1155+1,C:C,0)+10),0))</f>
        <v>43796</v>
      </c>
    </row>
    <row r="1156" spans="1:7" x14ac:dyDescent="0.25">
      <c r="A1156">
        <v>0</v>
      </c>
      <c r="B1156">
        <v>20191123</v>
      </c>
      <c r="C1156" s="130">
        <v>43792</v>
      </c>
      <c r="D1156" s="13">
        <f>INDEX(C:C,ROW(A1155)+MATCH(1,INDEX(A:A,ROW(A1156)):INDEX(A:A,ROW(A1156)+10),0))</f>
        <v>43794</v>
      </c>
      <c r="E1156" s="13">
        <f>INDEX(C:C,MATCH(D1156,C:C,0)+MATCH(1,INDEX(A:A,MATCH(D1156+1,C:C,0)):INDEX(A:A,MATCH(D1156+1,C:C,0)+10),0))</f>
        <v>43795</v>
      </c>
      <c r="F1156" s="13">
        <f>INDEX(C:C,MATCH(E1156,C:C,0)+MATCH(1,INDEX(A:A,MATCH(E1156+1,C:C,0)):INDEX(A:A,MATCH(E1156+1,C:C,0)+10),0))</f>
        <v>43796</v>
      </c>
      <c r="G1156" s="13">
        <f>INDEX(C:C,MATCH(F1156,C:C,0)+MATCH(1,INDEX(A:A,MATCH(F1156+1,C:C,0)):INDEX(A:A,MATCH(F1156+1,C:C,0)+10),0))</f>
        <v>43797</v>
      </c>
    </row>
    <row r="1157" spans="1:7" x14ac:dyDescent="0.25">
      <c r="A1157">
        <v>0</v>
      </c>
      <c r="B1157">
        <v>20191124</v>
      </c>
      <c r="C1157" s="130">
        <v>43793</v>
      </c>
      <c r="D1157" s="13">
        <f>INDEX(C:C,ROW(A1156)+MATCH(1,INDEX(A:A,ROW(A1157)):INDEX(A:A,ROW(A1157)+10),0))</f>
        <v>43794</v>
      </c>
      <c r="E1157" s="13">
        <f>INDEX(C:C,MATCH(D1157,C:C,0)+MATCH(1,INDEX(A:A,MATCH(D1157+1,C:C,0)):INDEX(A:A,MATCH(D1157+1,C:C,0)+10),0))</f>
        <v>43795</v>
      </c>
      <c r="F1157" s="13">
        <f>INDEX(C:C,MATCH(E1157,C:C,0)+MATCH(1,INDEX(A:A,MATCH(E1157+1,C:C,0)):INDEX(A:A,MATCH(E1157+1,C:C,0)+10),0))</f>
        <v>43796</v>
      </c>
      <c r="G1157" s="13">
        <f>INDEX(C:C,MATCH(F1157,C:C,0)+MATCH(1,INDEX(A:A,MATCH(F1157+1,C:C,0)):INDEX(A:A,MATCH(F1157+1,C:C,0)+10),0))</f>
        <v>43797</v>
      </c>
    </row>
    <row r="1158" spans="1:7" x14ac:dyDescent="0.25">
      <c r="A1158">
        <v>1</v>
      </c>
      <c r="B1158">
        <v>20191125</v>
      </c>
      <c r="C1158" s="130">
        <v>43794</v>
      </c>
      <c r="D1158" s="13">
        <f>INDEX(C:C,ROW(A1157)+MATCH(1,INDEX(A:A,ROW(A1158)):INDEX(A:A,ROW(A1158)+10),0))</f>
        <v>43794</v>
      </c>
      <c r="E1158" s="13">
        <f>INDEX(C:C,MATCH(D1158,C:C,0)+MATCH(1,INDEX(A:A,MATCH(D1158+1,C:C,0)):INDEX(A:A,MATCH(D1158+1,C:C,0)+10),0))</f>
        <v>43795</v>
      </c>
      <c r="F1158" s="13">
        <f>INDEX(C:C,MATCH(E1158,C:C,0)+MATCH(1,INDEX(A:A,MATCH(E1158+1,C:C,0)):INDEX(A:A,MATCH(E1158+1,C:C,0)+10),0))</f>
        <v>43796</v>
      </c>
      <c r="G1158" s="13">
        <f>INDEX(C:C,MATCH(F1158,C:C,0)+MATCH(1,INDEX(A:A,MATCH(F1158+1,C:C,0)):INDEX(A:A,MATCH(F1158+1,C:C,0)+10),0))</f>
        <v>43797</v>
      </c>
    </row>
    <row r="1159" spans="1:7" x14ac:dyDescent="0.25">
      <c r="A1159">
        <v>1</v>
      </c>
      <c r="B1159">
        <v>20191126</v>
      </c>
      <c r="C1159" s="130">
        <v>43795</v>
      </c>
      <c r="D1159" s="13">
        <f>INDEX(C:C,ROW(A1158)+MATCH(1,INDEX(A:A,ROW(A1159)):INDEX(A:A,ROW(A1159)+10),0))</f>
        <v>43795</v>
      </c>
      <c r="E1159" s="13">
        <f>INDEX(C:C,MATCH(D1159,C:C,0)+MATCH(1,INDEX(A:A,MATCH(D1159+1,C:C,0)):INDEX(A:A,MATCH(D1159+1,C:C,0)+10),0))</f>
        <v>43796</v>
      </c>
      <c r="F1159" s="13">
        <f>INDEX(C:C,MATCH(E1159,C:C,0)+MATCH(1,INDEX(A:A,MATCH(E1159+1,C:C,0)):INDEX(A:A,MATCH(E1159+1,C:C,0)+10),0))</f>
        <v>43797</v>
      </c>
      <c r="G1159" s="13">
        <f>INDEX(C:C,MATCH(F1159,C:C,0)+MATCH(1,INDEX(A:A,MATCH(F1159+1,C:C,0)):INDEX(A:A,MATCH(F1159+1,C:C,0)+10),0))</f>
        <v>43798</v>
      </c>
    </row>
    <row r="1160" spans="1:7" x14ac:dyDescent="0.25">
      <c r="A1160">
        <v>1</v>
      </c>
      <c r="B1160">
        <v>20191127</v>
      </c>
      <c r="C1160" s="130">
        <v>43796</v>
      </c>
      <c r="D1160" s="13">
        <f>INDEX(C:C,ROW(A1159)+MATCH(1,INDEX(A:A,ROW(A1160)):INDEX(A:A,ROW(A1160)+10),0))</f>
        <v>43796</v>
      </c>
      <c r="E1160" s="13">
        <f>INDEX(C:C,MATCH(D1160,C:C,0)+MATCH(1,INDEX(A:A,MATCH(D1160+1,C:C,0)):INDEX(A:A,MATCH(D1160+1,C:C,0)+10),0))</f>
        <v>43797</v>
      </c>
      <c r="F1160" s="13">
        <f>INDEX(C:C,MATCH(E1160,C:C,0)+MATCH(1,INDEX(A:A,MATCH(E1160+1,C:C,0)):INDEX(A:A,MATCH(E1160+1,C:C,0)+10),0))</f>
        <v>43798</v>
      </c>
      <c r="G1160" s="13">
        <f>INDEX(C:C,MATCH(F1160,C:C,0)+MATCH(1,INDEX(A:A,MATCH(F1160+1,C:C,0)):INDEX(A:A,MATCH(F1160+1,C:C,0)+10),0))</f>
        <v>43801</v>
      </c>
    </row>
    <row r="1161" spans="1:7" x14ac:dyDescent="0.25">
      <c r="A1161">
        <v>1</v>
      </c>
      <c r="B1161">
        <v>20191128</v>
      </c>
      <c r="C1161" s="130">
        <v>43797</v>
      </c>
      <c r="D1161" s="13">
        <f>INDEX(C:C,ROW(A1160)+MATCH(1,INDEX(A:A,ROW(A1161)):INDEX(A:A,ROW(A1161)+10),0))</f>
        <v>43797</v>
      </c>
      <c r="E1161" s="13">
        <f>INDEX(C:C,MATCH(D1161,C:C,0)+MATCH(1,INDEX(A:A,MATCH(D1161+1,C:C,0)):INDEX(A:A,MATCH(D1161+1,C:C,0)+10),0))</f>
        <v>43798</v>
      </c>
      <c r="F1161" s="13">
        <f>INDEX(C:C,MATCH(E1161,C:C,0)+MATCH(1,INDEX(A:A,MATCH(E1161+1,C:C,0)):INDEX(A:A,MATCH(E1161+1,C:C,0)+10),0))</f>
        <v>43801</v>
      </c>
      <c r="G1161" s="13">
        <f>INDEX(C:C,MATCH(F1161,C:C,0)+MATCH(1,INDEX(A:A,MATCH(F1161+1,C:C,0)):INDEX(A:A,MATCH(F1161+1,C:C,0)+10),0))</f>
        <v>43802</v>
      </c>
    </row>
    <row r="1162" spans="1:7" x14ac:dyDescent="0.25">
      <c r="A1162">
        <v>1</v>
      </c>
      <c r="B1162">
        <v>20191129</v>
      </c>
      <c r="C1162" s="130">
        <v>43798</v>
      </c>
      <c r="D1162" s="13">
        <f>INDEX(C:C,ROW(A1161)+MATCH(1,INDEX(A:A,ROW(A1162)):INDEX(A:A,ROW(A1162)+10),0))</f>
        <v>43798</v>
      </c>
      <c r="E1162" s="13">
        <f>INDEX(C:C,MATCH(D1162,C:C,0)+MATCH(1,INDEX(A:A,MATCH(D1162+1,C:C,0)):INDEX(A:A,MATCH(D1162+1,C:C,0)+10),0))</f>
        <v>43801</v>
      </c>
      <c r="F1162" s="13">
        <f>INDEX(C:C,MATCH(E1162,C:C,0)+MATCH(1,INDEX(A:A,MATCH(E1162+1,C:C,0)):INDEX(A:A,MATCH(E1162+1,C:C,0)+10),0))</f>
        <v>43802</v>
      </c>
      <c r="G1162" s="13">
        <f>INDEX(C:C,MATCH(F1162,C:C,0)+MATCH(1,INDEX(A:A,MATCH(F1162+1,C:C,0)):INDEX(A:A,MATCH(F1162+1,C:C,0)+10),0))</f>
        <v>43803</v>
      </c>
    </row>
    <row r="1163" spans="1:7" x14ac:dyDescent="0.25">
      <c r="A1163">
        <v>0</v>
      </c>
      <c r="B1163">
        <v>20191130</v>
      </c>
      <c r="C1163" s="130">
        <v>43799</v>
      </c>
      <c r="D1163" s="13">
        <f>INDEX(C:C,ROW(A1162)+MATCH(1,INDEX(A:A,ROW(A1163)):INDEX(A:A,ROW(A1163)+10),0))</f>
        <v>43801</v>
      </c>
      <c r="E1163" s="13">
        <f>INDEX(C:C,MATCH(D1163,C:C,0)+MATCH(1,INDEX(A:A,MATCH(D1163+1,C:C,0)):INDEX(A:A,MATCH(D1163+1,C:C,0)+10),0))</f>
        <v>43802</v>
      </c>
      <c r="F1163" s="13">
        <f>INDEX(C:C,MATCH(E1163,C:C,0)+MATCH(1,INDEX(A:A,MATCH(E1163+1,C:C,0)):INDEX(A:A,MATCH(E1163+1,C:C,0)+10),0))</f>
        <v>43803</v>
      </c>
      <c r="G1163" s="13">
        <f>INDEX(C:C,MATCH(F1163,C:C,0)+MATCH(1,INDEX(A:A,MATCH(F1163+1,C:C,0)):INDEX(A:A,MATCH(F1163+1,C:C,0)+10),0))</f>
        <v>43804</v>
      </c>
    </row>
    <row r="1164" spans="1:7" x14ac:dyDescent="0.25">
      <c r="A1164">
        <v>0</v>
      </c>
      <c r="B1164">
        <v>20191201</v>
      </c>
      <c r="C1164" s="130">
        <v>43800</v>
      </c>
      <c r="D1164" s="13">
        <f>INDEX(C:C,ROW(A1163)+MATCH(1,INDEX(A:A,ROW(A1164)):INDEX(A:A,ROW(A1164)+10),0))</f>
        <v>43801</v>
      </c>
      <c r="E1164" s="13">
        <f>INDEX(C:C,MATCH(D1164,C:C,0)+MATCH(1,INDEX(A:A,MATCH(D1164+1,C:C,0)):INDEX(A:A,MATCH(D1164+1,C:C,0)+10),0))</f>
        <v>43802</v>
      </c>
      <c r="F1164" s="13">
        <f>INDEX(C:C,MATCH(E1164,C:C,0)+MATCH(1,INDEX(A:A,MATCH(E1164+1,C:C,0)):INDEX(A:A,MATCH(E1164+1,C:C,0)+10),0))</f>
        <v>43803</v>
      </c>
      <c r="G1164" s="13">
        <f>INDEX(C:C,MATCH(F1164,C:C,0)+MATCH(1,INDEX(A:A,MATCH(F1164+1,C:C,0)):INDEX(A:A,MATCH(F1164+1,C:C,0)+10),0))</f>
        <v>43804</v>
      </c>
    </row>
    <row r="1165" spans="1:7" x14ac:dyDescent="0.25">
      <c r="A1165">
        <v>1</v>
      </c>
      <c r="B1165">
        <v>20191202</v>
      </c>
      <c r="C1165" s="130">
        <v>43801</v>
      </c>
      <c r="D1165" s="13">
        <f>INDEX(C:C,ROW(A1164)+MATCH(1,INDEX(A:A,ROW(A1165)):INDEX(A:A,ROW(A1165)+10),0))</f>
        <v>43801</v>
      </c>
      <c r="E1165" s="13">
        <f>INDEX(C:C,MATCH(D1165,C:C,0)+MATCH(1,INDEX(A:A,MATCH(D1165+1,C:C,0)):INDEX(A:A,MATCH(D1165+1,C:C,0)+10),0))</f>
        <v>43802</v>
      </c>
      <c r="F1165" s="13">
        <f>INDEX(C:C,MATCH(E1165,C:C,0)+MATCH(1,INDEX(A:A,MATCH(E1165+1,C:C,0)):INDEX(A:A,MATCH(E1165+1,C:C,0)+10),0))</f>
        <v>43803</v>
      </c>
      <c r="G1165" s="13">
        <f>INDEX(C:C,MATCH(F1165,C:C,0)+MATCH(1,INDEX(A:A,MATCH(F1165+1,C:C,0)):INDEX(A:A,MATCH(F1165+1,C:C,0)+10),0))</f>
        <v>43804</v>
      </c>
    </row>
    <row r="1166" spans="1:7" x14ac:dyDescent="0.25">
      <c r="A1166">
        <v>1</v>
      </c>
      <c r="B1166">
        <v>20191203</v>
      </c>
      <c r="C1166" s="130">
        <v>43802</v>
      </c>
      <c r="D1166" s="13">
        <f>INDEX(C:C,ROW(A1165)+MATCH(1,INDEX(A:A,ROW(A1166)):INDEX(A:A,ROW(A1166)+10),0))</f>
        <v>43802</v>
      </c>
      <c r="E1166" s="13">
        <f>INDEX(C:C,MATCH(D1166,C:C,0)+MATCH(1,INDEX(A:A,MATCH(D1166+1,C:C,0)):INDEX(A:A,MATCH(D1166+1,C:C,0)+10),0))</f>
        <v>43803</v>
      </c>
      <c r="F1166" s="13">
        <f>INDEX(C:C,MATCH(E1166,C:C,0)+MATCH(1,INDEX(A:A,MATCH(E1166+1,C:C,0)):INDEX(A:A,MATCH(E1166+1,C:C,0)+10),0))</f>
        <v>43804</v>
      </c>
      <c r="G1166" s="13">
        <f>INDEX(C:C,MATCH(F1166,C:C,0)+MATCH(1,INDEX(A:A,MATCH(F1166+1,C:C,0)):INDEX(A:A,MATCH(F1166+1,C:C,0)+10),0))</f>
        <v>43805</v>
      </c>
    </row>
    <row r="1167" spans="1:7" x14ac:dyDescent="0.25">
      <c r="A1167">
        <v>1</v>
      </c>
      <c r="B1167">
        <v>20191204</v>
      </c>
      <c r="C1167" s="130">
        <v>43803</v>
      </c>
      <c r="D1167" s="13">
        <f>INDEX(C:C,ROW(A1166)+MATCH(1,INDEX(A:A,ROW(A1167)):INDEX(A:A,ROW(A1167)+10),0))</f>
        <v>43803</v>
      </c>
      <c r="E1167" s="13">
        <f>INDEX(C:C,MATCH(D1167,C:C,0)+MATCH(1,INDEX(A:A,MATCH(D1167+1,C:C,0)):INDEX(A:A,MATCH(D1167+1,C:C,0)+10),0))</f>
        <v>43804</v>
      </c>
      <c r="F1167" s="13">
        <f>INDEX(C:C,MATCH(E1167,C:C,0)+MATCH(1,INDEX(A:A,MATCH(E1167+1,C:C,0)):INDEX(A:A,MATCH(E1167+1,C:C,0)+10),0))</f>
        <v>43805</v>
      </c>
      <c r="G1167" s="13">
        <f>INDEX(C:C,MATCH(F1167,C:C,0)+MATCH(1,INDEX(A:A,MATCH(F1167+1,C:C,0)):INDEX(A:A,MATCH(F1167+1,C:C,0)+10),0))</f>
        <v>43808</v>
      </c>
    </row>
    <row r="1168" spans="1:7" x14ac:dyDescent="0.25">
      <c r="A1168">
        <v>1</v>
      </c>
      <c r="B1168">
        <v>20191205</v>
      </c>
      <c r="C1168" s="130">
        <v>43804</v>
      </c>
      <c r="D1168" s="13">
        <f>INDEX(C:C,ROW(A1167)+MATCH(1,INDEX(A:A,ROW(A1168)):INDEX(A:A,ROW(A1168)+10),0))</f>
        <v>43804</v>
      </c>
      <c r="E1168" s="13">
        <f>INDEX(C:C,MATCH(D1168,C:C,0)+MATCH(1,INDEX(A:A,MATCH(D1168+1,C:C,0)):INDEX(A:A,MATCH(D1168+1,C:C,0)+10),0))</f>
        <v>43805</v>
      </c>
      <c r="F1168" s="13">
        <f>INDEX(C:C,MATCH(E1168,C:C,0)+MATCH(1,INDEX(A:A,MATCH(E1168+1,C:C,0)):INDEX(A:A,MATCH(E1168+1,C:C,0)+10),0))</f>
        <v>43808</v>
      </c>
      <c r="G1168" s="13">
        <f>INDEX(C:C,MATCH(F1168,C:C,0)+MATCH(1,INDEX(A:A,MATCH(F1168+1,C:C,0)):INDEX(A:A,MATCH(F1168+1,C:C,0)+10),0))</f>
        <v>43809</v>
      </c>
    </row>
    <row r="1169" spans="1:7" x14ac:dyDescent="0.25">
      <c r="A1169">
        <v>1</v>
      </c>
      <c r="B1169">
        <v>20191206</v>
      </c>
      <c r="C1169" s="130">
        <v>43805</v>
      </c>
      <c r="D1169" s="13">
        <f>INDEX(C:C,ROW(A1168)+MATCH(1,INDEX(A:A,ROW(A1169)):INDEX(A:A,ROW(A1169)+10),0))</f>
        <v>43805</v>
      </c>
      <c r="E1169" s="13">
        <f>INDEX(C:C,MATCH(D1169,C:C,0)+MATCH(1,INDEX(A:A,MATCH(D1169+1,C:C,0)):INDEX(A:A,MATCH(D1169+1,C:C,0)+10),0))</f>
        <v>43808</v>
      </c>
      <c r="F1169" s="13">
        <f>INDEX(C:C,MATCH(E1169,C:C,0)+MATCH(1,INDEX(A:A,MATCH(E1169+1,C:C,0)):INDEX(A:A,MATCH(E1169+1,C:C,0)+10),0))</f>
        <v>43809</v>
      </c>
      <c r="G1169" s="13">
        <f>INDEX(C:C,MATCH(F1169,C:C,0)+MATCH(1,INDEX(A:A,MATCH(F1169+1,C:C,0)):INDEX(A:A,MATCH(F1169+1,C:C,0)+10),0))</f>
        <v>43810</v>
      </c>
    </row>
    <row r="1170" spans="1:7" x14ac:dyDescent="0.25">
      <c r="A1170">
        <v>0</v>
      </c>
      <c r="B1170">
        <v>20191207</v>
      </c>
      <c r="C1170" s="130">
        <v>43806</v>
      </c>
      <c r="D1170" s="13">
        <f>INDEX(C:C,ROW(A1169)+MATCH(1,INDEX(A:A,ROW(A1170)):INDEX(A:A,ROW(A1170)+10),0))</f>
        <v>43808</v>
      </c>
      <c r="E1170" s="13">
        <f>INDEX(C:C,MATCH(D1170,C:C,0)+MATCH(1,INDEX(A:A,MATCH(D1170+1,C:C,0)):INDEX(A:A,MATCH(D1170+1,C:C,0)+10),0))</f>
        <v>43809</v>
      </c>
      <c r="F1170" s="13">
        <f>INDEX(C:C,MATCH(E1170,C:C,0)+MATCH(1,INDEX(A:A,MATCH(E1170+1,C:C,0)):INDEX(A:A,MATCH(E1170+1,C:C,0)+10),0))</f>
        <v>43810</v>
      </c>
      <c r="G1170" s="13">
        <f>INDEX(C:C,MATCH(F1170,C:C,0)+MATCH(1,INDEX(A:A,MATCH(F1170+1,C:C,0)):INDEX(A:A,MATCH(F1170+1,C:C,0)+10),0))</f>
        <v>43811</v>
      </c>
    </row>
    <row r="1171" spans="1:7" x14ac:dyDescent="0.25">
      <c r="A1171">
        <v>0</v>
      </c>
      <c r="B1171">
        <v>20191208</v>
      </c>
      <c r="C1171" s="130">
        <v>43807</v>
      </c>
      <c r="D1171" s="13">
        <f>INDEX(C:C,ROW(A1170)+MATCH(1,INDEX(A:A,ROW(A1171)):INDEX(A:A,ROW(A1171)+10),0))</f>
        <v>43808</v>
      </c>
      <c r="E1171" s="13">
        <f>INDEX(C:C,MATCH(D1171,C:C,0)+MATCH(1,INDEX(A:A,MATCH(D1171+1,C:C,0)):INDEX(A:A,MATCH(D1171+1,C:C,0)+10),0))</f>
        <v>43809</v>
      </c>
      <c r="F1171" s="13">
        <f>INDEX(C:C,MATCH(E1171,C:C,0)+MATCH(1,INDEX(A:A,MATCH(E1171+1,C:C,0)):INDEX(A:A,MATCH(E1171+1,C:C,0)+10),0))</f>
        <v>43810</v>
      </c>
      <c r="G1171" s="13">
        <f>INDEX(C:C,MATCH(F1171,C:C,0)+MATCH(1,INDEX(A:A,MATCH(F1171+1,C:C,0)):INDEX(A:A,MATCH(F1171+1,C:C,0)+10),0))</f>
        <v>43811</v>
      </c>
    </row>
    <row r="1172" spans="1:7" x14ac:dyDescent="0.25">
      <c r="A1172">
        <v>1</v>
      </c>
      <c r="B1172">
        <v>20191209</v>
      </c>
      <c r="C1172" s="130">
        <v>43808</v>
      </c>
      <c r="D1172" s="13">
        <f>INDEX(C:C,ROW(A1171)+MATCH(1,INDEX(A:A,ROW(A1172)):INDEX(A:A,ROW(A1172)+10),0))</f>
        <v>43808</v>
      </c>
      <c r="E1172" s="13">
        <f>INDEX(C:C,MATCH(D1172,C:C,0)+MATCH(1,INDEX(A:A,MATCH(D1172+1,C:C,0)):INDEX(A:A,MATCH(D1172+1,C:C,0)+10),0))</f>
        <v>43809</v>
      </c>
      <c r="F1172" s="13">
        <f>INDEX(C:C,MATCH(E1172,C:C,0)+MATCH(1,INDEX(A:A,MATCH(E1172+1,C:C,0)):INDEX(A:A,MATCH(E1172+1,C:C,0)+10),0))</f>
        <v>43810</v>
      </c>
      <c r="G1172" s="13">
        <f>INDEX(C:C,MATCH(F1172,C:C,0)+MATCH(1,INDEX(A:A,MATCH(F1172+1,C:C,0)):INDEX(A:A,MATCH(F1172+1,C:C,0)+10),0))</f>
        <v>43811</v>
      </c>
    </row>
    <row r="1173" spans="1:7" x14ac:dyDescent="0.25">
      <c r="A1173">
        <v>1</v>
      </c>
      <c r="B1173">
        <v>20191210</v>
      </c>
      <c r="C1173" s="130">
        <v>43809</v>
      </c>
      <c r="D1173" s="13">
        <f>INDEX(C:C,ROW(A1172)+MATCH(1,INDEX(A:A,ROW(A1173)):INDEX(A:A,ROW(A1173)+10),0))</f>
        <v>43809</v>
      </c>
      <c r="E1173" s="13">
        <f>INDEX(C:C,MATCH(D1173,C:C,0)+MATCH(1,INDEX(A:A,MATCH(D1173+1,C:C,0)):INDEX(A:A,MATCH(D1173+1,C:C,0)+10),0))</f>
        <v>43810</v>
      </c>
      <c r="F1173" s="13">
        <f>INDEX(C:C,MATCH(E1173,C:C,0)+MATCH(1,INDEX(A:A,MATCH(E1173+1,C:C,0)):INDEX(A:A,MATCH(E1173+1,C:C,0)+10),0))</f>
        <v>43811</v>
      </c>
      <c r="G1173" s="13">
        <f>INDEX(C:C,MATCH(F1173,C:C,0)+MATCH(1,INDEX(A:A,MATCH(F1173+1,C:C,0)):INDEX(A:A,MATCH(F1173+1,C:C,0)+10),0))</f>
        <v>43812</v>
      </c>
    </row>
    <row r="1174" spans="1:7" x14ac:dyDescent="0.25">
      <c r="A1174">
        <v>1</v>
      </c>
      <c r="B1174">
        <v>20191211</v>
      </c>
      <c r="C1174" s="130">
        <v>43810</v>
      </c>
      <c r="D1174" s="13">
        <f>INDEX(C:C,ROW(A1173)+MATCH(1,INDEX(A:A,ROW(A1174)):INDEX(A:A,ROW(A1174)+10),0))</f>
        <v>43810</v>
      </c>
      <c r="E1174" s="13">
        <f>INDEX(C:C,MATCH(D1174,C:C,0)+MATCH(1,INDEX(A:A,MATCH(D1174+1,C:C,0)):INDEX(A:A,MATCH(D1174+1,C:C,0)+10),0))</f>
        <v>43811</v>
      </c>
      <c r="F1174" s="13">
        <f>INDEX(C:C,MATCH(E1174,C:C,0)+MATCH(1,INDEX(A:A,MATCH(E1174+1,C:C,0)):INDEX(A:A,MATCH(E1174+1,C:C,0)+10),0))</f>
        <v>43812</v>
      </c>
      <c r="G1174" s="13">
        <f>INDEX(C:C,MATCH(F1174,C:C,0)+MATCH(1,INDEX(A:A,MATCH(F1174+1,C:C,0)):INDEX(A:A,MATCH(F1174+1,C:C,0)+10),0))</f>
        <v>43815</v>
      </c>
    </row>
    <row r="1175" spans="1:7" x14ac:dyDescent="0.25">
      <c r="A1175">
        <v>1</v>
      </c>
      <c r="B1175">
        <v>20191212</v>
      </c>
      <c r="C1175" s="130">
        <v>43811</v>
      </c>
      <c r="D1175" s="13">
        <f>INDEX(C:C,ROW(A1174)+MATCH(1,INDEX(A:A,ROW(A1175)):INDEX(A:A,ROW(A1175)+10),0))</f>
        <v>43811</v>
      </c>
      <c r="E1175" s="13">
        <f>INDEX(C:C,MATCH(D1175,C:C,0)+MATCH(1,INDEX(A:A,MATCH(D1175+1,C:C,0)):INDEX(A:A,MATCH(D1175+1,C:C,0)+10),0))</f>
        <v>43812</v>
      </c>
      <c r="F1175" s="13">
        <f>INDEX(C:C,MATCH(E1175,C:C,0)+MATCH(1,INDEX(A:A,MATCH(E1175+1,C:C,0)):INDEX(A:A,MATCH(E1175+1,C:C,0)+10),0))</f>
        <v>43815</v>
      </c>
      <c r="G1175" s="13">
        <f>INDEX(C:C,MATCH(F1175,C:C,0)+MATCH(1,INDEX(A:A,MATCH(F1175+1,C:C,0)):INDEX(A:A,MATCH(F1175+1,C:C,0)+10),0))</f>
        <v>43816</v>
      </c>
    </row>
    <row r="1176" spans="1:7" x14ac:dyDescent="0.25">
      <c r="A1176">
        <v>1</v>
      </c>
      <c r="B1176">
        <v>20191213</v>
      </c>
      <c r="C1176" s="130">
        <v>43812</v>
      </c>
      <c r="D1176" s="13">
        <f>INDEX(C:C,ROW(A1175)+MATCH(1,INDEX(A:A,ROW(A1176)):INDEX(A:A,ROW(A1176)+10),0))</f>
        <v>43812</v>
      </c>
      <c r="E1176" s="13">
        <f>INDEX(C:C,MATCH(D1176,C:C,0)+MATCH(1,INDEX(A:A,MATCH(D1176+1,C:C,0)):INDEX(A:A,MATCH(D1176+1,C:C,0)+10),0))</f>
        <v>43815</v>
      </c>
      <c r="F1176" s="13">
        <f>INDEX(C:C,MATCH(E1176,C:C,0)+MATCH(1,INDEX(A:A,MATCH(E1176+1,C:C,0)):INDEX(A:A,MATCH(E1176+1,C:C,0)+10),0))</f>
        <v>43816</v>
      </c>
      <c r="G1176" s="13">
        <f>INDEX(C:C,MATCH(F1176,C:C,0)+MATCH(1,INDEX(A:A,MATCH(F1176+1,C:C,0)):INDEX(A:A,MATCH(F1176+1,C:C,0)+10),0))</f>
        <v>43817</v>
      </c>
    </row>
    <row r="1177" spans="1:7" x14ac:dyDescent="0.25">
      <c r="A1177">
        <v>0</v>
      </c>
      <c r="B1177">
        <v>20191214</v>
      </c>
      <c r="C1177" s="130">
        <v>43813</v>
      </c>
      <c r="D1177" s="13">
        <f>INDEX(C:C,ROW(A1176)+MATCH(1,INDEX(A:A,ROW(A1177)):INDEX(A:A,ROW(A1177)+10),0))</f>
        <v>43815</v>
      </c>
      <c r="E1177" s="13">
        <f>INDEX(C:C,MATCH(D1177,C:C,0)+MATCH(1,INDEX(A:A,MATCH(D1177+1,C:C,0)):INDEX(A:A,MATCH(D1177+1,C:C,0)+10),0))</f>
        <v>43816</v>
      </c>
      <c r="F1177" s="13">
        <f>INDEX(C:C,MATCH(E1177,C:C,0)+MATCH(1,INDEX(A:A,MATCH(E1177+1,C:C,0)):INDEX(A:A,MATCH(E1177+1,C:C,0)+10),0))</f>
        <v>43817</v>
      </c>
      <c r="G1177" s="13">
        <f>INDEX(C:C,MATCH(F1177,C:C,0)+MATCH(1,INDEX(A:A,MATCH(F1177+1,C:C,0)):INDEX(A:A,MATCH(F1177+1,C:C,0)+10),0))</f>
        <v>43818</v>
      </c>
    </row>
    <row r="1178" spans="1:7" x14ac:dyDescent="0.25">
      <c r="A1178">
        <v>0</v>
      </c>
      <c r="B1178">
        <v>20191215</v>
      </c>
      <c r="C1178" s="130">
        <v>43814</v>
      </c>
      <c r="D1178" s="13">
        <f>INDEX(C:C,ROW(A1177)+MATCH(1,INDEX(A:A,ROW(A1178)):INDEX(A:A,ROW(A1178)+10),0))</f>
        <v>43815</v>
      </c>
      <c r="E1178" s="13">
        <f>INDEX(C:C,MATCH(D1178,C:C,0)+MATCH(1,INDEX(A:A,MATCH(D1178+1,C:C,0)):INDEX(A:A,MATCH(D1178+1,C:C,0)+10),0))</f>
        <v>43816</v>
      </c>
      <c r="F1178" s="13">
        <f>INDEX(C:C,MATCH(E1178,C:C,0)+MATCH(1,INDEX(A:A,MATCH(E1178+1,C:C,0)):INDEX(A:A,MATCH(E1178+1,C:C,0)+10),0))</f>
        <v>43817</v>
      </c>
      <c r="G1178" s="13">
        <f>INDEX(C:C,MATCH(F1178,C:C,0)+MATCH(1,INDEX(A:A,MATCH(F1178+1,C:C,0)):INDEX(A:A,MATCH(F1178+1,C:C,0)+10),0))</f>
        <v>43818</v>
      </c>
    </row>
    <row r="1179" spans="1:7" x14ac:dyDescent="0.25">
      <c r="A1179">
        <v>1</v>
      </c>
      <c r="B1179">
        <v>20191216</v>
      </c>
      <c r="C1179" s="130">
        <v>43815</v>
      </c>
      <c r="D1179" s="13">
        <f>INDEX(C:C,ROW(A1178)+MATCH(1,INDEX(A:A,ROW(A1179)):INDEX(A:A,ROW(A1179)+10),0))</f>
        <v>43815</v>
      </c>
      <c r="E1179" s="13">
        <f>INDEX(C:C,MATCH(D1179,C:C,0)+MATCH(1,INDEX(A:A,MATCH(D1179+1,C:C,0)):INDEX(A:A,MATCH(D1179+1,C:C,0)+10),0))</f>
        <v>43816</v>
      </c>
      <c r="F1179" s="13">
        <f>INDEX(C:C,MATCH(E1179,C:C,0)+MATCH(1,INDEX(A:A,MATCH(E1179+1,C:C,0)):INDEX(A:A,MATCH(E1179+1,C:C,0)+10),0))</f>
        <v>43817</v>
      </c>
      <c r="G1179" s="13">
        <f>INDEX(C:C,MATCH(F1179,C:C,0)+MATCH(1,INDEX(A:A,MATCH(F1179+1,C:C,0)):INDEX(A:A,MATCH(F1179+1,C:C,0)+10),0))</f>
        <v>43818</v>
      </c>
    </row>
    <row r="1180" spans="1:7" x14ac:dyDescent="0.25">
      <c r="A1180">
        <v>1</v>
      </c>
      <c r="B1180">
        <v>20191217</v>
      </c>
      <c r="C1180" s="130">
        <v>43816</v>
      </c>
      <c r="D1180" s="13">
        <f>INDEX(C:C,ROW(A1179)+MATCH(1,INDEX(A:A,ROW(A1180)):INDEX(A:A,ROW(A1180)+10),0))</f>
        <v>43816</v>
      </c>
      <c r="E1180" s="13">
        <f>INDEX(C:C,MATCH(D1180,C:C,0)+MATCH(1,INDEX(A:A,MATCH(D1180+1,C:C,0)):INDEX(A:A,MATCH(D1180+1,C:C,0)+10),0))</f>
        <v>43817</v>
      </c>
      <c r="F1180" s="13">
        <f>INDEX(C:C,MATCH(E1180,C:C,0)+MATCH(1,INDEX(A:A,MATCH(E1180+1,C:C,0)):INDEX(A:A,MATCH(E1180+1,C:C,0)+10),0))</f>
        <v>43818</v>
      </c>
      <c r="G1180" s="13">
        <f>INDEX(C:C,MATCH(F1180,C:C,0)+MATCH(1,INDEX(A:A,MATCH(F1180+1,C:C,0)):INDEX(A:A,MATCH(F1180+1,C:C,0)+10),0))</f>
        <v>43819</v>
      </c>
    </row>
    <row r="1181" spans="1:7" x14ac:dyDescent="0.25">
      <c r="A1181">
        <v>1</v>
      </c>
      <c r="B1181">
        <v>20191218</v>
      </c>
      <c r="C1181" s="130">
        <v>43817</v>
      </c>
      <c r="D1181" s="13">
        <f>INDEX(C:C,ROW(A1180)+MATCH(1,INDEX(A:A,ROW(A1181)):INDEX(A:A,ROW(A1181)+10),0))</f>
        <v>43817</v>
      </c>
      <c r="E1181" s="13">
        <f>INDEX(C:C,MATCH(D1181,C:C,0)+MATCH(1,INDEX(A:A,MATCH(D1181+1,C:C,0)):INDEX(A:A,MATCH(D1181+1,C:C,0)+10),0))</f>
        <v>43818</v>
      </c>
      <c r="F1181" s="13">
        <f>INDEX(C:C,MATCH(E1181,C:C,0)+MATCH(1,INDEX(A:A,MATCH(E1181+1,C:C,0)):INDEX(A:A,MATCH(E1181+1,C:C,0)+10),0))</f>
        <v>43819</v>
      </c>
      <c r="G1181" s="13">
        <f>INDEX(C:C,MATCH(F1181,C:C,0)+MATCH(1,INDEX(A:A,MATCH(F1181+1,C:C,0)):INDEX(A:A,MATCH(F1181+1,C:C,0)+10),0))</f>
        <v>43822</v>
      </c>
    </row>
    <row r="1182" spans="1:7" x14ac:dyDescent="0.25">
      <c r="A1182">
        <v>1</v>
      </c>
      <c r="B1182">
        <v>20191219</v>
      </c>
      <c r="C1182" s="130">
        <v>43818</v>
      </c>
      <c r="D1182" s="13">
        <f>INDEX(C:C,ROW(A1181)+MATCH(1,INDEX(A:A,ROW(A1182)):INDEX(A:A,ROW(A1182)+10),0))</f>
        <v>43818</v>
      </c>
      <c r="E1182" s="13">
        <f>INDEX(C:C,MATCH(D1182,C:C,0)+MATCH(1,INDEX(A:A,MATCH(D1182+1,C:C,0)):INDEX(A:A,MATCH(D1182+1,C:C,0)+10),0))</f>
        <v>43819</v>
      </c>
      <c r="F1182" s="13">
        <f>INDEX(C:C,MATCH(E1182,C:C,0)+MATCH(1,INDEX(A:A,MATCH(E1182+1,C:C,0)):INDEX(A:A,MATCH(E1182+1,C:C,0)+10),0))</f>
        <v>43822</v>
      </c>
      <c r="G1182" s="13">
        <f>INDEX(C:C,MATCH(F1182,C:C,0)+MATCH(1,INDEX(A:A,MATCH(F1182+1,C:C,0)):INDEX(A:A,MATCH(F1182+1,C:C,0)+10),0))</f>
        <v>43823</v>
      </c>
    </row>
    <row r="1183" spans="1:7" x14ac:dyDescent="0.25">
      <c r="A1183">
        <v>1</v>
      </c>
      <c r="B1183">
        <v>20191220</v>
      </c>
      <c r="C1183" s="130">
        <v>43819</v>
      </c>
      <c r="D1183" s="13">
        <f>INDEX(C:C,ROW(A1182)+MATCH(1,INDEX(A:A,ROW(A1183)):INDEX(A:A,ROW(A1183)+10),0))</f>
        <v>43819</v>
      </c>
      <c r="E1183" s="13">
        <f>INDEX(C:C,MATCH(D1183,C:C,0)+MATCH(1,INDEX(A:A,MATCH(D1183+1,C:C,0)):INDEX(A:A,MATCH(D1183+1,C:C,0)+10),0))</f>
        <v>43822</v>
      </c>
      <c r="F1183" s="13">
        <f>INDEX(C:C,MATCH(E1183,C:C,0)+MATCH(1,INDEX(A:A,MATCH(E1183+1,C:C,0)):INDEX(A:A,MATCH(E1183+1,C:C,0)+10),0))</f>
        <v>43823</v>
      </c>
      <c r="G1183" s="13">
        <f>INDEX(C:C,MATCH(F1183,C:C,0)+MATCH(1,INDEX(A:A,MATCH(F1183+1,C:C,0)):INDEX(A:A,MATCH(F1183+1,C:C,0)+10),0))</f>
        <v>43826</v>
      </c>
    </row>
    <row r="1184" spans="1:7" x14ac:dyDescent="0.25">
      <c r="A1184">
        <v>0</v>
      </c>
      <c r="B1184">
        <v>20191221</v>
      </c>
      <c r="C1184" s="130">
        <v>43820</v>
      </c>
      <c r="D1184" s="13">
        <f>INDEX(C:C,ROW(A1183)+MATCH(1,INDEX(A:A,ROW(A1184)):INDEX(A:A,ROW(A1184)+10),0))</f>
        <v>43822</v>
      </c>
      <c r="E1184" s="13">
        <f>INDEX(C:C,MATCH(D1184,C:C,0)+MATCH(1,INDEX(A:A,MATCH(D1184+1,C:C,0)):INDEX(A:A,MATCH(D1184+1,C:C,0)+10),0))</f>
        <v>43823</v>
      </c>
      <c r="F1184" s="13">
        <f>INDEX(C:C,MATCH(E1184,C:C,0)+MATCH(1,INDEX(A:A,MATCH(E1184+1,C:C,0)):INDEX(A:A,MATCH(E1184+1,C:C,0)+10),0))</f>
        <v>43826</v>
      </c>
      <c r="G1184" s="13">
        <f>INDEX(C:C,MATCH(F1184,C:C,0)+MATCH(1,INDEX(A:A,MATCH(F1184+1,C:C,0)):INDEX(A:A,MATCH(F1184+1,C:C,0)+10),0))</f>
        <v>43829</v>
      </c>
    </row>
    <row r="1185" spans="1:7" x14ac:dyDescent="0.25">
      <c r="A1185">
        <v>0</v>
      </c>
      <c r="B1185">
        <v>20191222</v>
      </c>
      <c r="C1185" s="130">
        <v>43821</v>
      </c>
      <c r="D1185" s="13">
        <f>INDEX(C:C,ROW(A1184)+MATCH(1,INDEX(A:A,ROW(A1185)):INDEX(A:A,ROW(A1185)+10),0))</f>
        <v>43822</v>
      </c>
      <c r="E1185" s="13">
        <f>INDEX(C:C,MATCH(D1185,C:C,0)+MATCH(1,INDEX(A:A,MATCH(D1185+1,C:C,0)):INDEX(A:A,MATCH(D1185+1,C:C,0)+10),0))</f>
        <v>43823</v>
      </c>
      <c r="F1185" s="13">
        <f>INDEX(C:C,MATCH(E1185,C:C,0)+MATCH(1,INDEX(A:A,MATCH(E1185+1,C:C,0)):INDEX(A:A,MATCH(E1185+1,C:C,0)+10),0))</f>
        <v>43826</v>
      </c>
      <c r="G1185" s="13">
        <f>INDEX(C:C,MATCH(F1185,C:C,0)+MATCH(1,INDEX(A:A,MATCH(F1185+1,C:C,0)):INDEX(A:A,MATCH(F1185+1,C:C,0)+10),0))</f>
        <v>43829</v>
      </c>
    </row>
    <row r="1186" spans="1:7" x14ac:dyDescent="0.25">
      <c r="A1186">
        <v>1</v>
      </c>
      <c r="B1186">
        <v>20191223</v>
      </c>
      <c r="C1186" s="130">
        <v>43822</v>
      </c>
      <c r="D1186" s="13">
        <f>INDEX(C:C,ROW(A1185)+MATCH(1,INDEX(A:A,ROW(A1186)):INDEX(A:A,ROW(A1186)+10),0))</f>
        <v>43822</v>
      </c>
      <c r="E1186" s="13">
        <f>INDEX(C:C,MATCH(D1186,C:C,0)+MATCH(1,INDEX(A:A,MATCH(D1186+1,C:C,0)):INDEX(A:A,MATCH(D1186+1,C:C,0)+10),0))</f>
        <v>43823</v>
      </c>
      <c r="F1186" s="13">
        <f>INDEX(C:C,MATCH(E1186,C:C,0)+MATCH(1,INDEX(A:A,MATCH(E1186+1,C:C,0)):INDEX(A:A,MATCH(E1186+1,C:C,0)+10),0))</f>
        <v>43826</v>
      </c>
      <c r="G1186" s="13">
        <f>INDEX(C:C,MATCH(F1186,C:C,0)+MATCH(1,INDEX(A:A,MATCH(F1186+1,C:C,0)):INDEX(A:A,MATCH(F1186+1,C:C,0)+10),0))</f>
        <v>43829</v>
      </c>
    </row>
    <row r="1187" spans="1:7" x14ac:dyDescent="0.25">
      <c r="A1187">
        <v>1</v>
      </c>
      <c r="B1187">
        <v>20191224</v>
      </c>
      <c r="C1187" s="130">
        <v>43823</v>
      </c>
      <c r="D1187" s="13">
        <f>INDEX(C:C,ROW(A1186)+MATCH(1,INDEX(A:A,ROW(A1187)):INDEX(A:A,ROW(A1187)+10),0))</f>
        <v>43823</v>
      </c>
      <c r="E1187" s="13">
        <f>INDEX(C:C,MATCH(D1187,C:C,0)+MATCH(1,INDEX(A:A,MATCH(D1187+1,C:C,0)):INDEX(A:A,MATCH(D1187+1,C:C,0)+10),0))</f>
        <v>43826</v>
      </c>
      <c r="F1187" s="13">
        <f>INDEX(C:C,MATCH(E1187,C:C,0)+MATCH(1,INDEX(A:A,MATCH(E1187+1,C:C,0)):INDEX(A:A,MATCH(E1187+1,C:C,0)+10),0))</f>
        <v>43829</v>
      </c>
      <c r="G1187" s="13">
        <f>INDEX(C:C,MATCH(F1187,C:C,0)+MATCH(1,INDEX(A:A,MATCH(F1187+1,C:C,0)):INDEX(A:A,MATCH(F1187+1,C:C,0)+10),0))</f>
        <v>43830</v>
      </c>
    </row>
    <row r="1188" spans="1:7" x14ac:dyDescent="0.25">
      <c r="A1188">
        <v>0</v>
      </c>
      <c r="B1188">
        <v>20191225</v>
      </c>
      <c r="C1188" s="130">
        <v>43824</v>
      </c>
      <c r="D1188" s="13">
        <f>INDEX(C:C,ROW(A1187)+MATCH(1,INDEX(A:A,ROW(A1188)):INDEX(A:A,ROW(A1188)+10),0))</f>
        <v>43826</v>
      </c>
      <c r="E1188" s="13">
        <f>INDEX(C:C,MATCH(D1188,C:C,0)+MATCH(1,INDEX(A:A,MATCH(D1188+1,C:C,0)):INDEX(A:A,MATCH(D1188+1,C:C,0)+10),0))</f>
        <v>43829</v>
      </c>
      <c r="F1188" s="13">
        <f>INDEX(C:C,MATCH(E1188,C:C,0)+MATCH(1,INDEX(A:A,MATCH(E1188+1,C:C,0)):INDEX(A:A,MATCH(E1188+1,C:C,0)+10),0))</f>
        <v>43830</v>
      </c>
      <c r="G1188" s="13">
        <f>INDEX(C:C,MATCH(F1188,C:C,0)+MATCH(1,INDEX(A:A,MATCH(F1188+1,C:C,0)):INDEX(A:A,MATCH(F1188+1,C:C,0)+10),0))</f>
        <v>43740</v>
      </c>
    </row>
    <row r="1189" spans="1:7" x14ac:dyDescent="0.25">
      <c r="A1189">
        <v>0</v>
      </c>
      <c r="B1189">
        <v>20191226</v>
      </c>
      <c r="C1189" s="130">
        <v>43825</v>
      </c>
      <c r="D1189" s="13">
        <f>INDEX(C:C,ROW(A1188)+MATCH(1,INDEX(A:A,ROW(A1189)):INDEX(A:A,ROW(A1189)+10),0))</f>
        <v>43826</v>
      </c>
      <c r="E1189" s="13">
        <f>INDEX(C:C,MATCH(D1189,C:C,0)+MATCH(1,INDEX(A:A,MATCH(D1189+1,C:C,0)):INDEX(A:A,MATCH(D1189+1,C:C,0)+10),0))</f>
        <v>43829</v>
      </c>
      <c r="F1189" s="13">
        <f>INDEX(C:C,MATCH(E1189,C:C,0)+MATCH(1,INDEX(A:A,MATCH(E1189+1,C:C,0)):INDEX(A:A,MATCH(E1189+1,C:C,0)+10),0))</f>
        <v>43830</v>
      </c>
      <c r="G1189" s="13">
        <f>INDEX(C:C,MATCH(F1189,C:C,0)+MATCH(1,INDEX(A:A,MATCH(F1189+1,C:C,0)):INDEX(A:A,MATCH(F1189+1,C:C,0)+10),0))</f>
        <v>43740</v>
      </c>
    </row>
    <row r="1190" spans="1:7" x14ac:dyDescent="0.25">
      <c r="A1190">
        <v>1</v>
      </c>
      <c r="B1190">
        <v>20191227</v>
      </c>
      <c r="C1190" s="130">
        <v>43826</v>
      </c>
      <c r="D1190" s="13">
        <f>INDEX(C:C,ROW(A1189)+MATCH(1,INDEX(A:A,ROW(A1190)):INDEX(A:A,ROW(A1190)+10),0))</f>
        <v>43826</v>
      </c>
      <c r="E1190" s="13">
        <f>INDEX(C:C,MATCH(D1190,C:C,0)+MATCH(1,INDEX(A:A,MATCH(D1190+1,C:C,0)):INDEX(A:A,MATCH(D1190+1,C:C,0)+10),0))</f>
        <v>43829</v>
      </c>
      <c r="F1190" s="13">
        <f>INDEX(C:C,MATCH(E1190,C:C,0)+MATCH(1,INDEX(A:A,MATCH(E1190+1,C:C,0)):INDEX(A:A,MATCH(E1190+1,C:C,0)+10),0))</f>
        <v>43830</v>
      </c>
      <c r="G1190" s="13">
        <f>INDEX(C:C,MATCH(F1190,C:C,0)+MATCH(1,INDEX(A:A,MATCH(F1190+1,C:C,0)):INDEX(A:A,MATCH(F1190+1,C:C,0)+10),0))</f>
        <v>43740</v>
      </c>
    </row>
    <row r="1191" spans="1:7" x14ac:dyDescent="0.25">
      <c r="A1191">
        <v>0</v>
      </c>
      <c r="B1191">
        <v>20191228</v>
      </c>
      <c r="C1191" s="130">
        <v>43827</v>
      </c>
      <c r="D1191" s="13">
        <f>INDEX(C:C,ROW(A1190)+MATCH(1,INDEX(A:A,ROW(A1191)):INDEX(A:A,ROW(A1191)+10),0))</f>
        <v>43829</v>
      </c>
      <c r="E1191" s="13">
        <f>INDEX(C:C,MATCH(D1191,C:C,0)+MATCH(1,INDEX(A:A,MATCH(D1191+1,C:C,0)):INDEX(A:A,MATCH(D1191+1,C:C,0)+10),0))</f>
        <v>43830</v>
      </c>
      <c r="F1191" s="13">
        <f>INDEX(C:C,MATCH(E1191,C:C,0)+MATCH(1,INDEX(A:A,MATCH(E1191+1,C:C,0)):INDEX(A:A,MATCH(E1191+1,C:C,0)+10),0))</f>
        <v>43740</v>
      </c>
      <c r="G1191" s="13">
        <f>INDEX(C:C,MATCH(F1191,C:C,0)+MATCH(1,INDEX(A:A,MATCH(F1191+1,C:C,0)):INDEX(A:A,MATCH(F1191+1,C:C,0)+10),0))</f>
        <v>43741</v>
      </c>
    </row>
    <row r="1192" spans="1:7" x14ac:dyDescent="0.25">
      <c r="A1192">
        <v>0</v>
      </c>
      <c r="B1192">
        <v>20191229</v>
      </c>
      <c r="C1192" s="130">
        <v>43828</v>
      </c>
      <c r="D1192" s="13">
        <f>INDEX(C:C,ROW(A1191)+MATCH(1,INDEX(A:A,ROW(A1192)):INDEX(A:A,ROW(A1192)+10),0))</f>
        <v>43829</v>
      </c>
      <c r="E1192" s="13">
        <f>INDEX(C:C,MATCH(D1192,C:C,0)+MATCH(1,INDEX(A:A,MATCH(D1192+1,C:C,0)):INDEX(A:A,MATCH(D1192+1,C:C,0)+10),0))</f>
        <v>43830</v>
      </c>
      <c r="F1192" s="13">
        <f>INDEX(C:C,MATCH(E1192,C:C,0)+MATCH(1,INDEX(A:A,MATCH(E1192+1,C:C,0)):INDEX(A:A,MATCH(E1192+1,C:C,0)+10),0))</f>
        <v>43740</v>
      </c>
      <c r="G1192" s="13">
        <f>INDEX(C:C,MATCH(F1192,C:C,0)+MATCH(1,INDEX(A:A,MATCH(F1192+1,C:C,0)):INDEX(A:A,MATCH(F1192+1,C:C,0)+10),0))</f>
        <v>43741</v>
      </c>
    </row>
    <row r="1193" spans="1:7" x14ac:dyDescent="0.25">
      <c r="A1193">
        <v>1</v>
      </c>
      <c r="B1193">
        <v>20191230</v>
      </c>
      <c r="C1193" s="130">
        <v>43829</v>
      </c>
      <c r="D1193" s="13">
        <f>INDEX(C:C,ROW(A1192)+MATCH(1,INDEX(A:A,ROW(A1193)):INDEX(A:A,ROW(A1193)+10),0))</f>
        <v>43829</v>
      </c>
      <c r="E1193" s="13">
        <f>INDEX(C:C,MATCH(D1193,C:C,0)+MATCH(1,INDEX(A:A,MATCH(D1193+1,C:C,0)):INDEX(A:A,MATCH(D1193+1,C:C,0)+10),0))</f>
        <v>43830</v>
      </c>
      <c r="F1193" s="13">
        <f>INDEX(C:C,MATCH(E1193,C:C,0)+MATCH(1,INDEX(A:A,MATCH(E1193+1,C:C,0)):INDEX(A:A,MATCH(E1193+1,C:C,0)+10),0))</f>
        <v>43740</v>
      </c>
      <c r="G1193" s="13">
        <f>INDEX(C:C,MATCH(F1193,C:C,0)+MATCH(1,INDEX(A:A,MATCH(F1193+1,C:C,0)):INDEX(A:A,MATCH(F1193+1,C:C,0)+10),0))</f>
        <v>43741</v>
      </c>
    </row>
    <row r="1194" spans="1:7" x14ac:dyDescent="0.25">
      <c r="A1194">
        <v>1</v>
      </c>
      <c r="B1194">
        <v>20191231</v>
      </c>
      <c r="C1194" s="130">
        <v>43830</v>
      </c>
      <c r="D1194" s="13">
        <f>INDEX(C:C,ROW(A1193)+MATCH(1,INDEX(A:A,ROW(A1194)):INDEX(A:A,ROW(A1194)+10),0))</f>
        <v>43830</v>
      </c>
      <c r="E1194" s="13">
        <f>INDEX(C:C,MATCH(D1194,C:C,0)+MATCH(1,INDEX(A:A,MATCH(D1194+1,C:C,0)):INDEX(A:A,MATCH(D1194+1,C:C,0)+10),0))</f>
        <v>43740</v>
      </c>
      <c r="F1194" s="13">
        <f>INDEX(C:C,MATCH(E1194,C:C,0)+MATCH(1,INDEX(A:A,MATCH(E1194+1,C:C,0)):INDEX(A:A,MATCH(E1194+1,C:C,0)+10),0))</f>
        <v>43741</v>
      </c>
      <c r="G1194" s="13">
        <f>INDEX(C:C,MATCH(F1194,C:C,0)+MATCH(1,INDEX(A:A,MATCH(F1194+1,C:C,0)):INDEX(A:A,MATCH(F1194+1,C:C,0)+10),0))</f>
        <v>43742</v>
      </c>
    </row>
    <row r="1195" spans="1:7" x14ac:dyDescent="0.25">
      <c r="A1195">
        <v>1</v>
      </c>
      <c r="B1195">
        <v>20191001</v>
      </c>
      <c r="C1195" s="130">
        <v>43739</v>
      </c>
      <c r="D1195" s="13">
        <f>INDEX(C:C,ROW(A1194)+MATCH(1,INDEX(A:A,ROW(A1195)):INDEX(A:A,ROW(A1195)+10),0))</f>
        <v>43739</v>
      </c>
      <c r="E1195" s="13">
        <f>INDEX(C:C,MATCH(D1195,C:C,0)+MATCH(1,INDEX(A:A,MATCH(D1195+1,C:C,0)):INDEX(A:A,MATCH(D1195+1,C:C,0)+10),0))</f>
        <v>43740</v>
      </c>
      <c r="F1195" s="13">
        <f>INDEX(C:C,MATCH(E1195,C:C,0)+MATCH(1,INDEX(A:A,MATCH(E1195+1,C:C,0)):INDEX(A:A,MATCH(E1195+1,C:C,0)+10),0))</f>
        <v>43741</v>
      </c>
      <c r="G1195" s="13">
        <f>INDEX(C:C,MATCH(F1195,C:C,0)+MATCH(1,INDEX(A:A,MATCH(F1195+1,C:C,0)):INDEX(A:A,MATCH(F1195+1,C:C,0)+10),0))</f>
        <v>43742</v>
      </c>
    </row>
    <row r="1196" spans="1:7" x14ac:dyDescent="0.25">
      <c r="A1196">
        <v>1</v>
      </c>
      <c r="B1196">
        <v>20191002</v>
      </c>
      <c r="C1196" s="130">
        <v>43740</v>
      </c>
      <c r="D1196" s="13">
        <f>INDEX(C:C,ROW(A1195)+MATCH(1,INDEX(A:A,ROW(A1196)):INDEX(A:A,ROW(A1196)+10),0))</f>
        <v>43740</v>
      </c>
      <c r="E1196" s="13">
        <f>INDEX(C:C,MATCH(D1196,C:C,0)+MATCH(1,INDEX(A:A,MATCH(D1196+1,C:C,0)):INDEX(A:A,MATCH(D1196+1,C:C,0)+10),0))</f>
        <v>43741</v>
      </c>
      <c r="F1196" s="13">
        <f>INDEX(C:C,MATCH(E1196,C:C,0)+MATCH(1,INDEX(A:A,MATCH(E1196+1,C:C,0)):INDEX(A:A,MATCH(E1196+1,C:C,0)+10),0))</f>
        <v>43742</v>
      </c>
      <c r="G1196" s="13">
        <f>INDEX(C:C,MATCH(F1196,C:C,0)+MATCH(1,INDEX(A:A,MATCH(F1196+1,C:C,0)):INDEX(A:A,MATCH(F1196+1,C:C,0)+10),0))</f>
        <v>43745</v>
      </c>
    </row>
    <row r="1197" spans="1:7" x14ac:dyDescent="0.25">
      <c r="A1197">
        <v>1</v>
      </c>
      <c r="B1197">
        <v>20191003</v>
      </c>
      <c r="C1197" s="130">
        <v>43741</v>
      </c>
      <c r="D1197" s="13">
        <f>INDEX(C:C,ROW(A1196)+MATCH(1,INDEX(A:A,ROW(A1197)):INDEX(A:A,ROW(A1197)+10),0))</f>
        <v>43741</v>
      </c>
      <c r="E1197" s="13">
        <f>INDEX(C:C,MATCH(D1197,C:C,0)+MATCH(1,INDEX(A:A,MATCH(D1197+1,C:C,0)):INDEX(A:A,MATCH(D1197+1,C:C,0)+10),0))</f>
        <v>43742</v>
      </c>
      <c r="F1197" s="13">
        <f>INDEX(C:C,MATCH(E1197,C:C,0)+MATCH(1,INDEX(A:A,MATCH(E1197+1,C:C,0)):INDEX(A:A,MATCH(E1197+1,C:C,0)+10),0))</f>
        <v>43745</v>
      </c>
      <c r="G1197" s="13">
        <f>INDEX(C:C,MATCH(F1197,C:C,0)+MATCH(1,INDEX(A:A,MATCH(F1197+1,C:C,0)):INDEX(A:A,MATCH(F1197+1,C:C,0)+10),0))</f>
        <v>43746</v>
      </c>
    </row>
    <row r="1198" spans="1:7" x14ac:dyDescent="0.25">
      <c r="A1198">
        <v>1</v>
      </c>
      <c r="B1198">
        <v>20191004</v>
      </c>
      <c r="C1198" s="130">
        <v>43742</v>
      </c>
      <c r="D1198" s="13">
        <f>INDEX(C:C,ROW(A1197)+MATCH(1,INDEX(A:A,ROW(A1198)):INDEX(A:A,ROW(A1198)+10),0))</f>
        <v>43742</v>
      </c>
      <c r="E1198" s="13">
        <f>INDEX(C:C,MATCH(D1198,C:C,0)+MATCH(1,INDEX(A:A,MATCH(D1198+1,C:C,0)):INDEX(A:A,MATCH(D1198+1,C:C,0)+10),0))</f>
        <v>43745</v>
      </c>
      <c r="F1198" s="13">
        <f>INDEX(C:C,MATCH(E1198,C:C,0)+MATCH(1,INDEX(A:A,MATCH(E1198+1,C:C,0)):INDEX(A:A,MATCH(E1198+1,C:C,0)+10),0))</f>
        <v>43746</v>
      </c>
      <c r="G1198" s="13">
        <f>INDEX(C:C,MATCH(F1198,C:C,0)+MATCH(1,INDEX(A:A,MATCH(F1198+1,C:C,0)):INDEX(A:A,MATCH(F1198+1,C:C,0)+10),0))</f>
        <v>43747</v>
      </c>
    </row>
    <row r="1199" spans="1:7" x14ac:dyDescent="0.25">
      <c r="A1199">
        <v>0</v>
      </c>
      <c r="B1199">
        <v>20191005</v>
      </c>
      <c r="C1199" s="130">
        <v>43743</v>
      </c>
      <c r="D1199" s="13">
        <f>INDEX(C:C,ROW(A1198)+MATCH(1,INDEX(A:A,ROW(A1199)):INDEX(A:A,ROW(A1199)+10),0))</f>
        <v>43745</v>
      </c>
      <c r="E1199" s="13">
        <f>INDEX(C:C,MATCH(D1199,C:C,0)+MATCH(1,INDEX(A:A,MATCH(D1199+1,C:C,0)):INDEX(A:A,MATCH(D1199+1,C:C,0)+10),0))</f>
        <v>43746</v>
      </c>
      <c r="F1199" s="13">
        <f>INDEX(C:C,MATCH(E1199,C:C,0)+MATCH(1,INDEX(A:A,MATCH(E1199+1,C:C,0)):INDEX(A:A,MATCH(E1199+1,C:C,0)+10),0))</f>
        <v>43747</v>
      </c>
      <c r="G1199" s="13">
        <f>INDEX(C:C,MATCH(F1199,C:C,0)+MATCH(1,INDEX(A:A,MATCH(F1199+1,C:C,0)):INDEX(A:A,MATCH(F1199+1,C:C,0)+10),0))</f>
        <v>43748</v>
      </c>
    </row>
    <row r="1200" spans="1:7" x14ac:dyDescent="0.25">
      <c r="A1200">
        <v>0</v>
      </c>
      <c r="B1200">
        <v>20191006</v>
      </c>
      <c r="C1200" s="130">
        <v>43744</v>
      </c>
      <c r="D1200" s="13">
        <f>INDEX(C:C,ROW(A1199)+MATCH(1,INDEX(A:A,ROW(A1200)):INDEX(A:A,ROW(A1200)+10),0))</f>
        <v>43745</v>
      </c>
      <c r="E1200" s="13">
        <f>INDEX(C:C,MATCH(D1200,C:C,0)+MATCH(1,INDEX(A:A,MATCH(D1200+1,C:C,0)):INDEX(A:A,MATCH(D1200+1,C:C,0)+10),0))</f>
        <v>43746</v>
      </c>
      <c r="F1200" s="13">
        <f>INDEX(C:C,MATCH(E1200,C:C,0)+MATCH(1,INDEX(A:A,MATCH(E1200+1,C:C,0)):INDEX(A:A,MATCH(E1200+1,C:C,0)+10),0))</f>
        <v>43747</v>
      </c>
      <c r="G1200" s="13">
        <f>INDEX(C:C,MATCH(F1200,C:C,0)+MATCH(1,INDEX(A:A,MATCH(F1200+1,C:C,0)):INDEX(A:A,MATCH(F1200+1,C:C,0)+10),0))</f>
        <v>43748</v>
      </c>
    </row>
    <row r="1201" spans="1:7" x14ac:dyDescent="0.25">
      <c r="A1201">
        <v>1</v>
      </c>
      <c r="B1201">
        <v>20191007</v>
      </c>
      <c r="C1201" s="130">
        <v>43745</v>
      </c>
      <c r="D1201" s="13">
        <f>INDEX(C:C,ROW(A1200)+MATCH(1,INDEX(A:A,ROW(A1201)):INDEX(A:A,ROW(A1201)+10),0))</f>
        <v>43745</v>
      </c>
      <c r="E1201" s="13">
        <f>INDEX(C:C,MATCH(D1201,C:C,0)+MATCH(1,INDEX(A:A,MATCH(D1201+1,C:C,0)):INDEX(A:A,MATCH(D1201+1,C:C,0)+10),0))</f>
        <v>43746</v>
      </c>
      <c r="F1201" s="13">
        <f>INDEX(C:C,MATCH(E1201,C:C,0)+MATCH(1,INDEX(A:A,MATCH(E1201+1,C:C,0)):INDEX(A:A,MATCH(E1201+1,C:C,0)+10),0))</f>
        <v>43747</v>
      </c>
      <c r="G1201" s="13">
        <f>INDEX(C:C,MATCH(F1201,C:C,0)+MATCH(1,INDEX(A:A,MATCH(F1201+1,C:C,0)):INDEX(A:A,MATCH(F1201+1,C:C,0)+10),0))</f>
        <v>43748</v>
      </c>
    </row>
    <row r="1202" spans="1:7" x14ac:dyDescent="0.25">
      <c r="A1202">
        <v>1</v>
      </c>
      <c r="B1202">
        <v>20191008</v>
      </c>
      <c r="C1202" s="130">
        <v>43746</v>
      </c>
      <c r="D1202" s="13">
        <f>INDEX(C:C,ROW(A1201)+MATCH(1,INDEX(A:A,ROW(A1202)):INDEX(A:A,ROW(A1202)+10),0))</f>
        <v>43746</v>
      </c>
      <c r="E1202" s="13">
        <f>INDEX(C:C,MATCH(D1202,C:C,0)+MATCH(1,INDEX(A:A,MATCH(D1202+1,C:C,0)):INDEX(A:A,MATCH(D1202+1,C:C,0)+10),0))</f>
        <v>43747</v>
      </c>
      <c r="F1202" s="13">
        <f>INDEX(C:C,MATCH(E1202,C:C,0)+MATCH(1,INDEX(A:A,MATCH(E1202+1,C:C,0)):INDEX(A:A,MATCH(E1202+1,C:C,0)+10),0))</f>
        <v>43748</v>
      </c>
      <c r="G1202" s="13">
        <f>INDEX(C:C,MATCH(F1202,C:C,0)+MATCH(1,INDEX(A:A,MATCH(F1202+1,C:C,0)):INDEX(A:A,MATCH(F1202+1,C:C,0)+10),0))</f>
        <v>43749</v>
      </c>
    </row>
    <row r="1203" spans="1:7" x14ac:dyDescent="0.25">
      <c r="A1203">
        <v>1</v>
      </c>
      <c r="B1203">
        <v>20191009</v>
      </c>
      <c r="C1203" s="130">
        <v>43747</v>
      </c>
      <c r="D1203" s="13">
        <f>INDEX(C:C,ROW(A1202)+MATCH(1,INDEX(A:A,ROW(A1203)):INDEX(A:A,ROW(A1203)+10),0))</f>
        <v>43747</v>
      </c>
      <c r="E1203" s="13">
        <f>INDEX(C:C,MATCH(D1203,C:C,0)+MATCH(1,INDEX(A:A,MATCH(D1203+1,C:C,0)):INDEX(A:A,MATCH(D1203+1,C:C,0)+10),0))</f>
        <v>43748</v>
      </c>
      <c r="F1203" s="13">
        <f>INDEX(C:C,MATCH(E1203,C:C,0)+MATCH(1,INDEX(A:A,MATCH(E1203+1,C:C,0)):INDEX(A:A,MATCH(E1203+1,C:C,0)+10),0))</f>
        <v>43749</v>
      </c>
      <c r="G1203" s="13">
        <f>INDEX(C:C,MATCH(F1203,C:C,0)+MATCH(1,INDEX(A:A,MATCH(F1203+1,C:C,0)):INDEX(A:A,MATCH(F1203+1,C:C,0)+10),0))</f>
        <v>43752</v>
      </c>
    </row>
    <row r="1204" spans="1:7" x14ac:dyDescent="0.25">
      <c r="A1204">
        <v>1</v>
      </c>
      <c r="B1204">
        <v>20191010</v>
      </c>
      <c r="C1204" s="130">
        <v>43748</v>
      </c>
      <c r="D1204" s="13">
        <f>INDEX(C:C,ROW(A1203)+MATCH(1,INDEX(A:A,ROW(A1204)):INDEX(A:A,ROW(A1204)+10),0))</f>
        <v>43748</v>
      </c>
      <c r="E1204" s="13">
        <f>INDEX(C:C,MATCH(D1204,C:C,0)+MATCH(1,INDEX(A:A,MATCH(D1204+1,C:C,0)):INDEX(A:A,MATCH(D1204+1,C:C,0)+10),0))</f>
        <v>43749</v>
      </c>
      <c r="F1204" s="13">
        <f>INDEX(C:C,MATCH(E1204,C:C,0)+MATCH(1,INDEX(A:A,MATCH(E1204+1,C:C,0)):INDEX(A:A,MATCH(E1204+1,C:C,0)+10),0))</f>
        <v>43752</v>
      </c>
      <c r="G1204" s="13">
        <f>INDEX(C:C,MATCH(F1204,C:C,0)+MATCH(1,INDEX(A:A,MATCH(F1204+1,C:C,0)):INDEX(A:A,MATCH(F1204+1,C:C,0)+10),0))</f>
        <v>43753</v>
      </c>
    </row>
    <row r="1205" spans="1:7" x14ac:dyDescent="0.25">
      <c r="A1205">
        <v>1</v>
      </c>
      <c r="B1205">
        <v>20191011</v>
      </c>
      <c r="C1205" s="130">
        <v>43749</v>
      </c>
      <c r="D1205" s="13">
        <f>INDEX(C:C,ROW(A1204)+MATCH(1,INDEX(A:A,ROW(A1205)):INDEX(A:A,ROW(A1205)+10),0))</f>
        <v>43749</v>
      </c>
      <c r="E1205" s="13">
        <f>INDEX(C:C,MATCH(D1205,C:C,0)+MATCH(1,INDEX(A:A,MATCH(D1205+1,C:C,0)):INDEX(A:A,MATCH(D1205+1,C:C,0)+10),0))</f>
        <v>43752</v>
      </c>
      <c r="F1205" s="13">
        <f>INDEX(C:C,MATCH(E1205,C:C,0)+MATCH(1,INDEX(A:A,MATCH(E1205+1,C:C,0)):INDEX(A:A,MATCH(E1205+1,C:C,0)+10),0))</f>
        <v>43753</v>
      </c>
      <c r="G1205" s="13">
        <f>INDEX(C:C,MATCH(F1205,C:C,0)+MATCH(1,INDEX(A:A,MATCH(F1205+1,C:C,0)):INDEX(A:A,MATCH(F1205+1,C:C,0)+10),0))</f>
        <v>43754</v>
      </c>
    </row>
    <row r="1206" spans="1:7" x14ac:dyDescent="0.25">
      <c r="A1206">
        <v>0</v>
      </c>
      <c r="B1206">
        <v>20191012</v>
      </c>
      <c r="C1206" s="130">
        <v>43750</v>
      </c>
      <c r="D1206" s="13">
        <f>INDEX(C:C,ROW(A1205)+MATCH(1,INDEX(A:A,ROW(A1206)):INDEX(A:A,ROW(A1206)+10),0))</f>
        <v>43752</v>
      </c>
      <c r="E1206" s="13">
        <f>INDEX(C:C,MATCH(D1206,C:C,0)+MATCH(1,INDEX(A:A,MATCH(D1206+1,C:C,0)):INDEX(A:A,MATCH(D1206+1,C:C,0)+10),0))</f>
        <v>43753</v>
      </c>
      <c r="F1206" s="13">
        <f>INDEX(C:C,MATCH(E1206,C:C,0)+MATCH(1,INDEX(A:A,MATCH(E1206+1,C:C,0)):INDEX(A:A,MATCH(E1206+1,C:C,0)+10),0))</f>
        <v>43754</v>
      </c>
      <c r="G1206" s="13">
        <f>INDEX(C:C,MATCH(F1206,C:C,0)+MATCH(1,INDEX(A:A,MATCH(F1206+1,C:C,0)):INDEX(A:A,MATCH(F1206+1,C:C,0)+10),0))</f>
        <v>43755</v>
      </c>
    </row>
    <row r="1207" spans="1:7" x14ac:dyDescent="0.25">
      <c r="A1207">
        <v>0</v>
      </c>
      <c r="B1207">
        <v>20191013</v>
      </c>
      <c r="C1207" s="130">
        <v>43751</v>
      </c>
      <c r="D1207" s="13">
        <f>INDEX(C:C,ROW(A1206)+MATCH(1,INDEX(A:A,ROW(A1207)):INDEX(A:A,ROW(A1207)+10),0))</f>
        <v>43752</v>
      </c>
      <c r="E1207" s="13">
        <f>INDEX(C:C,MATCH(D1207,C:C,0)+MATCH(1,INDEX(A:A,MATCH(D1207+1,C:C,0)):INDEX(A:A,MATCH(D1207+1,C:C,0)+10),0))</f>
        <v>43753</v>
      </c>
      <c r="F1207" s="13">
        <f>INDEX(C:C,MATCH(E1207,C:C,0)+MATCH(1,INDEX(A:A,MATCH(E1207+1,C:C,0)):INDEX(A:A,MATCH(E1207+1,C:C,0)+10),0))</f>
        <v>43754</v>
      </c>
      <c r="G1207" s="13">
        <f>INDEX(C:C,MATCH(F1207,C:C,0)+MATCH(1,INDEX(A:A,MATCH(F1207+1,C:C,0)):INDEX(A:A,MATCH(F1207+1,C:C,0)+10),0))</f>
        <v>43755</v>
      </c>
    </row>
    <row r="1208" spans="1:7" x14ac:dyDescent="0.25">
      <c r="A1208">
        <v>1</v>
      </c>
      <c r="B1208">
        <v>20191014</v>
      </c>
      <c r="C1208" s="130">
        <v>43752</v>
      </c>
      <c r="D1208" s="13">
        <f>INDEX(C:C,ROW(A1207)+MATCH(1,INDEX(A:A,ROW(A1208)):INDEX(A:A,ROW(A1208)+10),0))</f>
        <v>43752</v>
      </c>
      <c r="E1208" s="13">
        <f>INDEX(C:C,MATCH(D1208,C:C,0)+MATCH(1,INDEX(A:A,MATCH(D1208+1,C:C,0)):INDEX(A:A,MATCH(D1208+1,C:C,0)+10),0))</f>
        <v>43753</v>
      </c>
      <c r="F1208" s="13">
        <f>INDEX(C:C,MATCH(E1208,C:C,0)+MATCH(1,INDEX(A:A,MATCH(E1208+1,C:C,0)):INDEX(A:A,MATCH(E1208+1,C:C,0)+10),0))</f>
        <v>43754</v>
      </c>
      <c r="G1208" s="13">
        <f>INDEX(C:C,MATCH(F1208,C:C,0)+MATCH(1,INDEX(A:A,MATCH(F1208+1,C:C,0)):INDEX(A:A,MATCH(F1208+1,C:C,0)+10),0))</f>
        <v>43755</v>
      </c>
    </row>
    <row r="1209" spans="1:7" x14ac:dyDescent="0.25">
      <c r="A1209">
        <v>1</v>
      </c>
      <c r="B1209">
        <v>20191015</v>
      </c>
      <c r="C1209" s="130">
        <v>43753</v>
      </c>
      <c r="D1209" s="13">
        <f>INDEX(C:C,ROW(A1208)+MATCH(1,INDEX(A:A,ROW(A1209)):INDEX(A:A,ROW(A1209)+10),0))</f>
        <v>43753</v>
      </c>
      <c r="E1209" s="13">
        <f>INDEX(C:C,MATCH(D1209,C:C,0)+MATCH(1,INDEX(A:A,MATCH(D1209+1,C:C,0)):INDEX(A:A,MATCH(D1209+1,C:C,0)+10),0))</f>
        <v>43754</v>
      </c>
      <c r="F1209" s="13">
        <f>INDEX(C:C,MATCH(E1209,C:C,0)+MATCH(1,INDEX(A:A,MATCH(E1209+1,C:C,0)):INDEX(A:A,MATCH(E1209+1,C:C,0)+10),0))</f>
        <v>43755</v>
      </c>
      <c r="G1209" s="13">
        <f>INDEX(C:C,MATCH(F1209,C:C,0)+MATCH(1,INDEX(A:A,MATCH(F1209+1,C:C,0)):INDEX(A:A,MATCH(F1209+1,C:C,0)+10),0))</f>
        <v>43756</v>
      </c>
    </row>
    <row r="1210" spans="1:7" x14ac:dyDescent="0.25">
      <c r="A1210">
        <v>1</v>
      </c>
      <c r="B1210">
        <v>20191016</v>
      </c>
      <c r="C1210" s="130">
        <v>43754</v>
      </c>
      <c r="D1210" s="13">
        <f>INDEX(C:C,ROW(A1209)+MATCH(1,INDEX(A:A,ROW(A1210)):INDEX(A:A,ROW(A1210)+10),0))</f>
        <v>43754</v>
      </c>
      <c r="E1210" s="13">
        <f>INDEX(C:C,MATCH(D1210,C:C,0)+MATCH(1,INDEX(A:A,MATCH(D1210+1,C:C,0)):INDEX(A:A,MATCH(D1210+1,C:C,0)+10),0))</f>
        <v>43755</v>
      </c>
      <c r="F1210" s="13">
        <f>INDEX(C:C,MATCH(E1210,C:C,0)+MATCH(1,INDEX(A:A,MATCH(E1210+1,C:C,0)):INDEX(A:A,MATCH(E1210+1,C:C,0)+10),0))</f>
        <v>43756</v>
      </c>
      <c r="G1210" s="13">
        <f>INDEX(C:C,MATCH(F1210,C:C,0)+MATCH(1,INDEX(A:A,MATCH(F1210+1,C:C,0)):INDEX(A:A,MATCH(F1210+1,C:C,0)+10),0))</f>
        <v>43759</v>
      </c>
    </row>
    <row r="1211" spans="1:7" x14ac:dyDescent="0.25">
      <c r="A1211">
        <v>1</v>
      </c>
      <c r="B1211">
        <v>20191017</v>
      </c>
      <c r="C1211" s="130">
        <v>43755</v>
      </c>
      <c r="D1211" s="13">
        <f>INDEX(C:C,ROW(A1210)+MATCH(1,INDEX(A:A,ROW(A1211)):INDEX(A:A,ROW(A1211)+10),0))</f>
        <v>43755</v>
      </c>
      <c r="E1211" s="13">
        <f>INDEX(C:C,MATCH(D1211,C:C,0)+MATCH(1,INDEX(A:A,MATCH(D1211+1,C:C,0)):INDEX(A:A,MATCH(D1211+1,C:C,0)+10),0))</f>
        <v>43756</v>
      </c>
      <c r="F1211" s="13">
        <f>INDEX(C:C,MATCH(E1211,C:C,0)+MATCH(1,INDEX(A:A,MATCH(E1211+1,C:C,0)):INDEX(A:A,MATCH(E1211+1,C:C,0)+10),0))</f>
        <v>43759</v>
      </c>
      <c r="G1211" s="13">
        <f>INDEX(C:C,MATCH(F1211,C:C,0)+MATCH(1,INDEX(A:A,MATCH(F1211+1,C:C,0)):INDEX(A:A,MATCH(F1211+1,C:C,0)+10),0))</f>
        <v>43760</v>
      </c>
    </row>
    <row r="1212" spans="1:7" x14ac:dyDescent="0.25">
      <c r="A1212">
        <v>1</v>
      </c>
      <c r="B1212">
        <v>20191018</v>
      </c>
      <c r="C1212" s="130">
        <v>43756</v>
      </c>
      <c r="D1212" s="13">
        <f>INDEX(C:C,ROW(A1211)+MATCH(1,INDEX(A:A,ROW(A1212)):INDEX(A:A,ROW(A1212)+10),0))</f>
        <v>43756</v>
      </c>
      <c r="E1212" s="13">
        <f>INDEX(C:C,MATCH(D1212,C:C,0)+MATCH(1,INDEX(A:A,MATCH(D1212+1,C:C,0)):INDEX(A:A,MATCH(D1212+1,C:C,0)+10),0))</f>
        <v>43759</v>
      </c>
      <c r="F1212" s="13">
        <f>INDEX(C:C,MATCH(E1212,C:C,0)+MATCH(1,INDEX(A:A,MATCH(E1212+1,C:C,0)):INDEX(A:A,MATCH(E1212+1,C:C,0)+10),0))</f>
        <v>43760</v>
      </c>
      <c r="G1212" s="13">
        <f>INDEX(C:C,MATCH(F1212,C:C,0)+MATCH(1,INDEX(A:A,MATCH(F1212+1,C:C,0)):INDEX(A:A,MATCH(F1212+1,C:C,0)+10),0))</f>
        <v>43761</v>
      </c>
    </row>
    <row r="1213" spans="1:7" x14ac:dyDescent="0.25">
      <c r="A1213">
        <v>0</v>
      </c>
      <c r="B1213">
        <v>20191019</v>
      </c>
      <c r="C1213" s="130">
        <v>43757</v>
      </c>
      <c r="D1213" s="13">
        <f>INDEX(C:C,ROW(A1212)+MATCH(1,INDEX(A:A,ROW(A1213)):INDEX(A:A,ROW(A1213)+10),0))</f>
        <v>43759</v>
      </c>
      <c r="E1213" s="13">
        <f>INDEX(C:C,MATCH(D1213,C:C,0)+MATCH(1,INDEX(A:A,MATCH(D1213+1,C:C,0)):INDEX(A:A,MATCH(D1213+1,C:C,0)+10),0))</f>
        <v>43760</v>
      </c>
      <c r="F1213" s="13">
        <f>INDEX(C:C,MATCH(E1213,C:C,0)+MATCH(1,INDEX(A:A,MATCH(E1213+1,C:C,0)):INDEX(A:A,MATCH(E1213+1,C:C,0)+10),0))</f>
        <v>43761</v>
      </c>
      <c r="G1213" s="13">
        <f>INDEX(C:C,MATCH(F1213,C:C,0)+MATCH(1,INDEX(A:A,MATCH(F1213+1,C:C,0)):INDEX(A:A,MATCH(F1213+1,C:C,0)+10),0))</f>
        <v>43762</v>
      </c>
    </row>
    <row r="1214" spans="1:7" x14ac:dyDescent="0.25">
      <c r="A1214">
        <v>0</v>
      </c>
      <c r="B1214">
        <v>20191020</v>
      </c>
      <c r="C1214" s="130">
        <v>43758</v>
      </c>
      <c r="D1214" s="13">
        <f>INDEX(C:C,ROW(A1213)+MATCH(1,INDEX(A:A,ROW(A1214)):INDEX(A:A,ROW(A1214)+10),0))</f>
        <v>43759</v>
      </c>
      <c r="E1214" s="13">
        <f>INDEX(C:C,MATCH(D1214,C:C,0)+MATCH(1,INDEX(A:A,MATCH(D1214+1,C:C,0)):INDEX(A:A,MATCH(D1214+1,C:C,0)+10),0))</f>
        <v>43760</v>
      </c>
      <c r="F1214" s="13">
        <f>INDEX(C:C,MATCH(E1214,C:C,0)+MATCH(1,INDEX(A:A,MATCH(E1214+1,C:C,0)):INDEX(A:A,MATCH(E1214+1,C:C,0)+10),0))</f>
        <v>43761</v>
      </c>
      <c r="G1214" s="13">
        <f>INDEX(C:C,MATCH(F1214,C:C,0)+MATCH(1,INDEX(A:A,MATCH(F1214+1,C:C,0)):INDEX(A:A,MATCH(F1214+1,C:C,0)+10),0))</f>
        <v>43762</v>
      </c>
    </row>
    <row r="1215" spans="1:7" x14ac:dyDescent="0.25">
      <c r="A1215">
        <v>1</v>
      </c>
      <c r="B1215">
        <v>20191021</v>
      </c>
      <c r="C1215" s="130">
        <v>43759</v>
      </c>
      <c r="D1215" s="13">
        <f>INDEX(C:C,ROW(A1214)+MATCH(1,INDEX(A:A,ROW(A1215)):INDEX(A:A,ROW(A1215)+10),0))</f>
        <v>43759</v>
      </c>
      <c r="E1215" s="13">
        <f>INDEX(C:C,MATCH(D1215,C:C,0)+MATCH(1,INDEX(A:A,MATCH(D1215+1,C:C,0)):INDEX(A:A,MATCH(D1215+1,C:C,0)+10),0))</f>
        <v>43760</v>
      </c>
      <c r="F1215" s="13">
        <f>INDEX(C:C,MATCH(E1215,C:C,0)+MATCH(1,INDEX(A:A,MATCH(E1215+1,C:C,0)):INDEX(A:A,MATCH(E1215+1,C:C,0)+10),0))</f>
        <v>43761</v>
      </c>
      <c r="G1215" s="13">
        <f>INDEX(C:C,MATCH(F1215,C:C,0)+MATCH(1,INDEX(A:A,MATCH(F1215+1,C:C,0)):INDEX(A:A,MATCH(F1215+1,C:C,0)+10),0))</f>
        <v>43762</v>
      </c>
    </row>
    <row r="1216" spans="1:7" x14ac:dyDescent="0.25">
      <c r="A1216">
        <v>1</v>
      </c>
      <c r="B1216">
        <v>20191022</v>
      </c>
      <c r="C1216" s="130">
        <v>43760</v>
      </c>
      <c r="D1216" s="13">
        <f>INDEX(C:C,ROW(A1215)+MATCH(1,INDEX(A:A,ROW(A1216)):INDEX(A:A,ROW(A1216)+10),0))</f>
        <v>43760</v>
      </c>
      <c r="E1216" s="13">
        <f>INDEX(C:C,MATCH(D1216,C:C,0)+MATCH(1,INDEX(A:A,MATCH(D1216+1,C:C,0)):INDEX(A:A,MATCH(D1216+1,C:C,0)+10),0))</f>
        <v>43761</v>
      </c>
      <c r="F1216" s="13">
        <f>INDEX(C:C,MATCH(E1216,C:C,0)+MATCH(1,INDEX(A:A,MATCH(E1216+1,C:C,0)):INDEX(A:A,MATCH(E1216+1,C:C,0)+10),0))</f>
        <v>43762</v>
      </c>
      <c r="G1216" s="13">
        <f>INDEX(C:C,MATCH(F1216,C:C,0)+MATCH(1,INDEX(A:A,MATCH(F1216+1,C:C,0)):INDEX(A:A,MATCH(F1216+1,C:C,0)+10),0))</f>
        <v>43763</v>
      </c>
    </row>
    <row r="1217" spans="1:7" x14ac:dyDescent="0.25">
      <c r="A1217">
        <v>1</v>
      </c>
      <c r="B1217">
        <v>20191023</v>
      </c>
      <c r="C1217" s="130">
        <v>43761</v>
      </c>
      <c r="D1217" s="13">
        <f>INDEX(C:C,ROW(A1216)+MATCH(1,INDEX(A:A,ROW(A1217)):INDEX(A:A,ROW(A1217)+10),0))</f>
        <v>43761</v>
      </c>
      <c r="E1217" s="13">
        <f>INDEX(C:C,MATCH(D1217,C:C,0)+MATCH(1,INDEX(A:A,MATCH(D1217+1,C:C,0)):INDEX(A:A,MATCH(D1217+1,C:C,0)+10),0))</f>
        <v>43762</v>
      </c>
      <c r="F1217" s="13">
        <f>INDEX(C:C,MATCH(E1217,C:C,0)+MATCH(1,INDEX(A:A,MATCH(E1217+1,C:C,0)):INDEX(A:A,MATCH(E1217+1,C:C,0)+10),0))</f>
        <v>43763</v>
      </c>
      <c r="G1217" s="13">
        <f>INDEX(C:C,MATCH(F1217,C:C,0)+MATCH(1,INDEX(A:A,MATCH(F1217+1,C:C,0)):INDEX(A:A,MATCH(F1217+1,C:C,0)+10),0))</f>
        <v>43766</v>
      </c>
    </row>
    <row r="1218" spans="1:7" x14ac:dyDescent="0.25">
      <c r="A1218">
        <v>1</v>
      </c>
      <c r="B1218">
        <v>20191024</v>
      </c>
      <c r="C1218" s="130">
        <v>43762</v>
      </c>
      <c r="D1218" s="13">
        <f>INDEX(C:C,ROW(A1217)+MATCH(1,INDEX(A:A,ROW(A1218)):INDEX(A:A,ROW(A1218)+10),0))</f>
        <v>43762</v>
      </c>
      <c r="E1218" s="13">
        <f>INDEX(C:C,MATCH(D1218,C:C,0)+MATCH(1,INDEX(A:A,MATCH(D1218+1,C:C,0)):INDEX(A:A,MATCH(D1218+1,C:C,0)+10),0))</f>
        <v>43763</v>
      </c>
      <c r="F1218" s="13">
        <f>INDEX(C:C,MATCH(E1218,C:C,0)+MATCH(1,INDEX(A:A,MATCH(E1218+1,C:C,0)):INDEX(A:A,MATCH(E1218+1,C:C,0)+10),0))</f>
        <v>43766</v>
      </c>
      <c r="G1218" s="13">
        <f>INDEX(C:C,MATCH(F1218,C:C,0)+MATCH(1,INDEX(A:A,MATCH(F1218+1,C:C,0)):INDEX(A:A,MATCH(F1218+1,C:C,0)+10),0))</f>
        <v>43767</v>
      </c>
    </row>
    <row r="1219" spans="1:7" x14ac:dyDescent="0.25">
      <c r="A1219">
        <v>1</v>
      </c>
      <c r="B1219">
        <v>20191025</v>
      </c>
      <c r="C1219" s="130">
        <v>43763</v>
      </c>
      <c r="D1219" s="13">
        <f>INDEX(C:C,ROW(A1218)+MATCH(1,INDEX(A:A,ROW(A1219)):INDEX(A:A,ROW(A1219)+10),0))</f>
        <v>43763</v>
      </c>
      <c r="E1219" s="13">
        <f>INDEX(C:C,MATCH(D1219,C:C,0)+MATCH(1,INDEX(A:A,MATCH(D1219+1,C:C,0)):INDEX(A:A,MATCH(D1219+1,C:C,0)+10),0))</f>
        <v>43766</v>
      </c>
      <c r="F1219" s="13">
        <f>INDEX(C:C,MATCH(E1219,C:C,0)+MATCH(1,INDEX(A:A,MATCH(E1219+1,C:C,0)):INDEX(A:A,MATCH(E1219+1,C:C,0)+10),0))</f>
        <v>43767</v>
      </c>
      <c r="G1219" s="13">
        <f>INDEX(C:C,MATCH(F1219,C:C,0)+MATCH(1,INDEX(A:A,MATCH(F1219+1,C:C,0)):INDEX(A:A,MATCH(F1219+1,C:C,0)+10),0))</f>
        <v>43768</v>
      </c>
    </row>
    <row r="1220" spans="1:7" x14ac:dyDescent="0.25">
      <c r="A1220">
        <v>0</v>
      </c>
      <c r="B1220">
        <v>20191026</v>
      </c>
      <c r="C1220" s="130">
        <v>43764</v>
      </c>
      <c r="D1220" s="13">
        <f>INDEX(C:C,ROW(A1219)+MATCH(1,INDEX(A:A,ROW(A1220)):INDEX(A:A,ROW(A1220)+10),0))</f>
        <v>43766</v>
      </c>
      <c r="E1220" s="13">
        <f>INDEX(C:C,MATCH(D1220,C:C,0)+MATCH(1,INDEX(A:A,MATCH(D1220+1,C:C,0)):INDEX(A:A,MATCH(D1220+1,C:C,0)+10),0))</f>
        <v>43767</v>
      </c>
      <c r="F1220" s="13">
        <f>INDEX(C:C,MATCH(E1220,C:C,0)+MATCH(1,INDEX(A:A,MATCH(E1220+1,C:C,0)):INDEX(A:A,MATCH(E1220+1,C:C,0)+10),0))</f>
        <v>43768</v>
      </c>
      <c r="G1220" s="13">
        <f>INDEX(C:C,MATCH(F1220,C:C,0)+MATCH(1,INDEX(A:A,MATCH(F1220+1,C:C,0)):INDEX(A:A,MATCH(F1220+1,C:C,0)+10),0))</f>
        <v>43769</v>
      </c>
    </row>
    <row r="1221" spans="1:7" x14ac:dyDescent="0.25">
      <c r="A1221">
        <v>0</v>
      </c>
      <c r="B1221">
        <v>20191027</v>
      </c>
      <c r="C1221" s="130">
        <v>43765</v>
      </c>
      <c r="D1221" s="13">
        <f>INDEX(C:C,ROW(A1220)+MATCH(1,INDEX(A:A,ROW(A1221)):INDEX(A:A,ROW(A1221)+10),0))</f>
        <v>43766</v>
      </c>
      <c r="E1221" s="13">
        <f>INDEX(C:C,MATCH(D1221,C:C,0)+MATCH(1,INDEX(A:A,MATCH(D1221+1,C:C,0)):INDEX(A:A,MATCH(D1221+1,C:C,0)+10),0))</f>
        <v>43767</v>
      </c>
      <c r="F1221" s="13">
        <f>INDEX(C:C,MATCH(E1221,C:C,0)+MATCH(1,INDEX(A:A,MATCH(E1221+1,C:C,0)):INDEX(A:A,MATCH(E1221+1,C:C,0)+10),0))</f>
        <v>43768</v>
      </c>
      <c r="G1221" s="13">
        <f>INDEX(C:C,MATCH(F1221,C:C,0)+MATCH(1,INDEX(A:A,MATCH(F1221+1,C:C,0)):INDEX(A:A,MATCH(F1221+1,C:C,0)+10),0))</f>
        <v>43769</v>
      </c>
    </row>
    <row r="1222" spans="1:7" x14ac:dyDescent="0.25">
      <c r="A1222">
        <v>1</v>
      </c>
      <c r="B1222">
        <v>20191028</v>
      </c>
      <c r="C1222" s="130">
        <v>43766</v>
      </c>
      <c r="D1222" s="13">
        <f>INDEX(C:C,ROW(A1221)+MATCH(1,INDEX(A:A,ROW(A1222)):INDEX(A:A,ROW(A1222)+10),0))</f>
        <v>43766</v>
      </c>
      <c r="E1222" s="13">
        <f>INDEX(C:C,MATCH(D1222,C:C,0)+MATCH(1,INDEX(A:A,MATCH(D1222+1,C:C,0)):INDEX(A:A,MATCH(D1222+1,C:C,0)+10),0))</f>
        <v>43767</v>
      </c>
      <c r="F1222" s="13">
        <f>INDEX(C:C,MATCH(E1222,C:C,0)+MATCH(1,INDEX(A:A,MATCH(E1222+1,C:C,0)):INDEX(A:A,MATCH(E1222+1,C:C,0)+10),0))</f>
        <v>43768</v>
      </c>
      <c r="G1222" s="13">
        <f>INDEX(C:C,MATCH(F1222,C:C,0)+MATCH(1,INDEX(A:A,MATCH(F1222+1,C:C,0)):INDEX(A:A,MATCH(F1222+1,C:C,0)+10),0))</f>
        <v>43769</v>
      </c>
    </row>
    <row r="1223" spans="1:7" x14ac:dyDescent="0.25">
      <c r="A1223">
        <v>1</v>
      </c>
      <c r="B1223">
        <v>20191029</v>
      </c>
      <c r="C1223" s="130">
        <v>43767</v>
      </c>
      <c r="D1223" s="13">
        <f>INDEX(C:C,ROW(A1222)+MATCH(1,INDEX(A:A,ROW(A1223)):INDEX(A:A,ROW(A1223)+10),0))</f>
        <v>43767</v>
      </c>
      <c r="E1223" s="13">
        <f>INDEX(C:C,MATCH(D1223,C:C,0)+MATCH(1,INDEX(A:A,MATCH(D1223+1,C:C,0)):INDEX(A:A,MATCH(D1223+1,C:C,0)+10),0))</f>
        <v>43768</v>
      </c>
      <c r="F1223" s="13">
        <f>INDEX(C:C,MATCH(E1223,C:C,0)+MATCH(1,INDEX(A:A,MATCH(E1223+1,C:C,0)):INDEX(A:A,MATCH(E1223+1,C:C,0)+10),0))</f>
        <v>43769</v>
      </c>
      <c r="G1223" s="13">
        <f>INDEX(C:C,MATCH(F1223,C:C,0)+MATCH(1,INDEX(A:A,MATCH(F1223+1,C:C,0)):INDEX(A:A,MATCH(F1223+1,C:C,0)+10),0))</f>
        <v>43770</v>
      </c>
    </row>
    <row r="1224" spans="1:7" x14ac:dyDescent="0.25">
      <c r="A1224">
        <v>1</v>
      </c>
      <c r="B1224">
        <v>20191030</v>
      </c>
      <c r="C1224" s="130">
        <v>43768</v>
      </c>
      <c r="D1224" s="13">
        <f>INDEX(C:C,ROW(A1223)+MATCH(1,INDEX(A:A,ROW(A1224)):INDEX(A:A,ROW(A1224)+10),0))</f>
        <v>43768</v>
      </c>
      <c r="E1224" s="13">
        <f>INDEX(C:C,MATCH(D1224,C:C,0)+MATCH(1,INDEX(A:A,MATCH(D1224+1,C:C,0)):INDEX(A:A,MATCH(D1224+1,C:C,0)+10),0))</f>
        <v>43769</v>
      </c>
      <c r="F1224" s="13">
        <f>INDEX(C:C,MATCH(E1224,C:C,0)+MATCH(1,INDEX(A:A,MATCH(E1224+1,C:C,0)):INDEX(A:A,MATCH(E1224+1,C:C,0)+10),0))</f>
        <v>43770</v>
      </c>
      <c r="G1224" s="13">
        <f>INDEX(C:C,MATCH(F1224,C:C,0)+MATCH(1,INDEX(A:A,MATCH(F1224+1,C:C,0)):INDEX(A:A,MATCH(F1224+1,C:C,0)+10),0))</f>
        <v>43773</v>
      </c>
    </row>
    <row r="1225" spans="1:7" x14ac:dyDescent="0.25">
      <c r="A1225">
        <v>1</v>
      </c>
      <c r="B1225">
        <v>20191031</v>
      </c>
      <c r="C1225" s="130">
        <v>43769</v>
      </c>
      <c r="D1225" s="13">
        <f>INDEX(C:C,ROW(A1224)+MATCH(1,INDEX(A:A,ROW(A1225)):INDEX(A:A,ROW(A1225)+10),0))</f>
        <v>43769</v>
      </c>
      <c r="E1225" s="13">
        <f>INDEX(C:C,MATCH(D1225,C:C,0)+MATCH(1,INDEX(A:A,MATCH(D1225+1,C:C,0)):INDEX(A:A,MATCH(D1225+1,C:C,0)+10),0))</f>
        <v>43770</v>
      </c>
      <c r="F1225" s="13">
        <f>INDEX(C:C,MATCH(E1225,C:C,0)+MATCH(1,INDEX(A:A,MATCH(E1225+1,C:C,0)):INDEX(A:A,MATCH(E1225+1,C:C,0)+10),0))</f>
        <v>43773</v>
      </c>
      <c r="G1225" s="13">
        <f>INDEX(C:C,MATCH(F1225,C:C,0)+MATCH(1,INDEX(A:A,MATCH(F1225+1,C:C,0)):INDEX(A:A,MATCH(F1225+1,C:C,0)+10),0))</f>
        <v>43774</v>
      </c>
    </row>
    <row r="1226" spans="1:7" x14ac:dyDescent="0.25">
      <c r="A1226">
        <v>1</v>
      </c>
      <c r="B1226">
        <v>20191101</v>
      </c>
      <c r="C1226" s="130">
        <v>43770</v>
      </c>
      <c r="D1226" s="13">
        <f>INDEX(C:C,ROW(A1225)+MATCH(1,INDEX(A:A,ROW(A1226)):INDEX(A:A,ROW(A1226)+10),0))</f>
        <v>43770</v>
      </c>
      <c r="E1226" s="13">
        <f>INDEX(C:C,MATCH(D1226,C:C,0)+MATCH(1,INDEX(A:A,MATCH(D1226+1,C:C,0)):INDEX(A:A,MATCH(D1226+1,C:C,0)+10),0))</f>
        <v>43773</v>
      </c>
      <c r="F1226" s="13">
        <f>INDEX(C:C,MATCH(E1226,C:C,0)+MATCH(1,INDEX(A:A,MATCH(E1226+1,C:C,0)):INDEX(A:A,MATCH(E1226+1,C:C,0)+10),0))</f>
        <v>43774</v>
      </c>
      <c r="G1226" s="13">
        <f>INDEX(C:C,MATCH(F1226,C:C,0)+MATCH(1,INDEX(A:A,MATCH(F1226+1,C:C,0)):INDEX(A:A,MATCH(F1226+1,C:C,0)+10),0))</f>
        <v>43775</v>
      </c>
    </row>
    <row r="1227" spans="1:7" x14ac:dyDescent="0.25">
      <c r="A1227">
        <v>0</v>
      </c>
      <c r="B1227">
        <v>20191102</v>
      </c>
      <c r="C1227" s="130">
        <v>43771</v>
      </c>
      <c r="D1227" s="13">
        <f>INDEX(C:C,ROW(A1226)+MATCH(1,INDEX(A:A,ROW(A1227)):INDEX(A:A,ROW(A1227)+10),0))</f>
        <v>43773</v>
      </c>
      <c r="E1227" s="13">
        <f>INDEX(C:C,MATCH(D1227,C:C,0)+MATCH(1,INDEX(A:A,MATCH(D1227+1,C:C,0)):INDEX(A:A,MATCH(D1227+1,C:C,0)+10),0))</f>
        <v>43774</v>
      </c>
      <c r="F1227" s="13">
        <f>INDEX(C:C,MATCH(E1227,C:C,0)+MATCH(1,INDEX(A:A,MATCH(E1227+1,C:C,0)):INDEX(A:A,MATCH(E1227+1,C:C,0)+10),0))</f>
        <v>43775</v>
      </c>
      <c r="G1227" s="13">
        <f>INDEX(C:C,MATCH(F1227,C:C,0)+MATCH(1,INDEX(A:A,MATCH(F1227+1,C:C,0)):INDEX(A:A,MATCH(F1227+1,C:C,0)+10),0))</f>
        <v>43776</v>
      </c>
    </row>
    <row r="1228" spans="1:7" x14ac:dyDescent="0.25">
      <c r="A1228">
        <v>0</v>
      </c>
      <c r="B1228">
        <v>20191103</v>
      </c>
      <c r="C1228" s="130">
        <v>43772</v>
      </c>
      <c r="D1228" s="13">
        <f>INDEX(C:C,ROW(A1227)+MATCH(1,INDEX(A:A,ROW(A1228)):INDEX(A:A,ROW(A1228)+10),0))</f>
        <v>43773</v>
      </c>
      <c r="E1228" s="13">
        <f>INDEX(C:C,MATCH(D1228,C:C,0)+MATCH(1,INDEX(A:A,MATCH(D1228+1,C:C,0)):INDEX(A:A,MATCH(D1228+1,C:C,0)+10),0))</f>
        <v>43774</v>
      </c>
      <c r="F1228" s="13">
        <f>INDEX(C:C,MATCH(E1228,C:C,0)+MATCH(1,INDEX(A:A,MATCH(E1228+1,C:C,0)):INDEX(A:A,MATCH(E1228+1,C:C,0)+10),0))</f>
        <v>43775</v>
      </c>
      <c r="G1228" s="13">
        <f>INDEX(C:C,MATCH(F1228,C:C,0)+MATCH(1,INDEX(A:A,MATCH(F1228+1,C:C,0)):INDEX(A:A,MATCH(F1228+1,C:C,0)+10),0))</f>
        <v>43776</v>
      </c>
    </row>
    <row r="1229" spans="1:7" x14ac:dyDescent="0.25">
      <c r="A1229">
        <v>1</v>
      </c>
      <c r="B1229">
        <v>20191104</v>
      </c>
      <c r="C1229" s="130">
        <v>43773</v>
      </c>
      <c r="D1229" s="13">
        <f>INDEX(C:C,ROW(A1228)+MATCH(1,INDEX(A:A,ROW(A1229)):INDEX(A:A,ROW(A1229)+10),0))</f>
        <v>43773</v>
      </c>
      <c r="E1229" s="13">
        <f>INDEX(C:C,MATCH(D1229,C:C,0)+MATCH(1,INDEX(A:A,MATCH(D1229+1,C:C,0)):INDEX(A:A,MATCH(D1229+1,C:C,0)+10),0))</f>
        <v>43774</v>
      </c>
      <c r="F1229" s="13">
        <f>INDEX(C:C,MATCH(E1229,C:C,0)+MATCH(1,INDEX(A:A,MATCH(E1229+1,C:C,0)):INDEX(A:A,MATCH(E1229+1,C:C,0)+10),0))</f>
        <v>43775</v>
      </c>
      <c r="G1229" s="13">
        <f>INDEX(C:C,MATCH(F1229,C:C,0)+MATCH(1,INDEX(A:A,MATCH(F1229+1,C:C,0)):INDEX(A:A,MATCH(F1229+1,C:C,0)+10),0))</f>
        <v>43776</v>
      </c>
    </row>
    <row r="1230" spans="1:7" x14ac:dyDescent="0.25">
      <c r="A1230">
        <v>1</v>
      </c>
      <c r="B1230">
        <v>20191105</v>
      </c>
      <c r="C1230" s="130">
        <v>43774</v>
      </c>
      <c r="D1230" s="13">
        <f>INDEX(C:C,ROW(A1229)+MATCH(1,INDEX(A:A,ROW(A1230)):INDEX(A:A,ROW(A1230)+10),0))</f>
        <v>43774</v>
      </c>
      <c r="E1230" s="13">
        <f>INDEX(C:C,MATCH(D1230,C:C,0)+MATCH(1,INDEX(A:A,MATCH(D1230+1,C:C,0)):INDEX(A:A,MATCH(D1230+1,C:C,0)+10),0))</f>
        <v>43775</v>
      </c>
      <c r="F1230" s="13">
        <f>INDEX(C:C,MATCH(E1230,C:C,0)+MATCH(1,INDEX(A:A,MATCH(E1230+1,C:C,0)):INDEX(A:A,MATCH(E1230+1,C:C,0)+10),0))</f>
        <v>43776</v>
      </c>
      <c r="G1230" s="13">
        <f>INDEX(C:C,MATCH(F1230,C:C,0)+MATCH(1,INDEX(A:A,MATCH(F1230+1,C:C,0)):INDEX(A:A,MATCH(F1230+1,C:C,0)+10),0))</f>
        <v>43777</v>
      </c>
    </row>
    <row r="1231" spans="1:7" x14ac:dyDescent="0.25">
      <c r="A1231">
        <v>1</v>
      </c>
      <c r="B1231">
        <v>20191106</v>
      </c>
      <c r="C1231" s="130">
        <v>43775</v>
      </c>
      <c r="D1231" s="13">
        <f>INDEX(C:C,ROW(A1230)+MATCH(1,INDEX(A:A,ROW(A1231)):INDEX(A:A,ROW(A1231)+10),0))</f>
        <v>43775</v>
      </c>
      <c r="E1231" s="13">
        <f>INDEX(C:C,MATCH(D1231,C:C,0)+MATCH(1,INDEX(A:A,MATCH(D1231+1,C:C,0)):INDEX(A:A,MATCH(D1231+1,C:C,0)+10),0))</f>
        <v>43776</v>
      </c>
      <c r="F1231" s="13">
        <f>INDEX(C:C,MATCH(E1231,C:C,0)+MATCH(1,INDEX(A:A,MATCH(E1231+1,C:C,0)):INDEX(A:A,MATCH(E1231+1,C:C,0)+10),0))</f>
        <v>43777</v>
      </c>
      <c r="G1231" s="13">
        <f>INDEX(C:C,MATCH(F1231,C:C,0)+MATCH(1,INDEX(A:A,MATCH(F1231+1,C:C,0)):INDEX(A:A,MATCH(F1231+1,C:C,0)+10),0))</f>
        <v>43780</v>
      </c>
    </row>
    <row r="1232" spans="1:7" x14ac:dyDescent="0.25">
      <c r="A1232">
        <v>1</v>
      </c>
      <c r="B1232">
        <v>20191107</v>
      </c>
      <c r="C1232" s="130">
        <v>43776</v>
      </c>
      <c r="D1232" s="13">
        <f>INDEX(C:C,ROW(A1231)+MATCH(1,INDEX(A:A,ROW(A1232)):INDEX(A:A,ROW(A1232)+10),0))</f>
        <v>43776</v>
      </c>
      <c r="E1232" s="13">
        <f>INDEX(C:C,MATCH(D1232,C:C,0)+MATCH(1,INDEX(A:A,MATCH(D1232+1,C:C,0)):INDEX(A:A,MATCH(D1232+1,C:C,0)+10),0))</f>
        <v>43777</v>
      </c>
      <c r="F1232" s="13">
        <f>INDEX(C:C,MATCH(E1232,C:C,0)+MATCH(1,INDEX(A:A,MATCH(E1232+1,C:C,0)):INDEX(A:A,MATCH(E1232+1,C:C,0)+10),0))</f>
        <v>43780</v>
      </c>
      <c r="G1232" s="13">
        <f>INDEX(C:C,MATCH(F1232,C:C,0)+MATCH(1,INDEX(A:A,MATCH(F1232+1,C:C,0)):INDEX(A:A,MATCH(F1232+1,C:C,0)+10),0))</f>
        <v>43781</v>
      </c>
    </row>
    <row r="1233" spans="1:7" x14ac:dyDescent="0.25">
      <c r="A1233">
        <v>1</v>
      </c>
      <c r="B1233">
        <v>20191108</v>
      </c>
      <c r="C1233" s="130">
        <v>43777</v>
      </c>
      <c r="D1233" s="13">
        <f>INDEX(C:C,ROW(A1232)+MATCH(1,INDEX(A:A,ROW(A1233)):INDEX(A:A,ROW(A1233)+10),0))</f>
        <v>43777</v>
      </c>
      <c r="E1233" s="13">
        <f>INDEX(C:C,MATCH(D1233,C:C,0)+MATCH(1,INDEX(A:A,MATCH(D1233+1,C:C,0)):INDEX(A:A,MATCH(D1233+1,C:C,0)+10),0))</f>
        <v>43780</v>
      </c>
      <c r="F1233" s="13">
        <f>INDEX(C:C,MATCH(E1233,C:C,0)+MATCH(1,INDEX(A:A,MATCH(E1233+1,C:C,0)):INDEX(A:A,MATCH(E1233+1,C:C,0)+10),0))</f>
        <v>43781</v>
      </c>
      <c r="G1233" s="13">
        <f>INDEX(C:C,MATCH(F1233,C:C,0)+MATCH(1,INDEX(A:A,MATCH(F1233+1,C:C,0)):INDEX(A:A,MATCH(F1233+1,C:C,0)+10),0))</f>
        <v>43782</v>
      </c>
    </row>
    <row r="1234" spans="1:7" x14ac:dyDescent="0.25">
      <c r="A1234">
        <v>0</v>
      </c>
      <c r="B1234">
        <v>20191109</v>
      </c>
      <c r="C1234" s="130">
        <v>43778</v>
      </c>
      <c r="D1234" s="13">
        <f>INDEX(C:C,ROW(A1233)+MATCH(1,INDEX(A:A,ROW(A1234)):INDEX(A:A,ROW(A1234)+10),0))</f>
        <v>43780</v>
      </c>
      <c r="E1234" s="13">
        <f>INDEX(C:C,MATCH(D1234,C:C,0)+MATCH(1,INDEX(A:A,MATCH(D1234+1,C:C,0)):INDEX(A:A,MATCH(D1234+1,C:C,0)+10),0))</f>
        <v>43781</v>
      </c>
      <c r="F1234" s="13">
        <f>INDEX(C:C,MATCH(E1234,C:C,0)+MATCH(1,INDEX(A:A,MATCH(E1234+1,C:C,0)):INDEX(A:A,MATCH(E1234+1,C:C,0)+10),0))</f>
        <v>43782</v>
      </c>
      <c r="G1234" s="13">
        <f>INDEX(C:C,MATCH(F1234,C:C,0)+MATCH(1,INDEX(A:A,MATCH(F1234+1,C:C,0)):INDEX(A:A,MATCH(F1234+1,C:C,0)+10),0))</f>
        <v>43783</v>
      </c>
    </row>
    <row r="1235" spans="1:7" x14ac:dyDescent="0.25">
      <c r="A1235">
        <v>0</v>
      </c>
      <c r="B1235">
        <v>20191110</v>
      </c>
      <c r="C1235" s="130">
        <v>43779</v>
      </c>
      <c r="D1235" s="13">
        <f>INDEX(C:C,ROW(A1234)+MATCH(1,INDEX(A:A,ROW(A1235)):INDEX(A:A,ROW(A1235)+10),0))</f>
        <v>43780</v>
      </c>
      <c r="E1235" s="13">
        <f>INDEX(C:C,MATCH(D1235,C:C,0)+MATCH(1,INDEX(A:A,MATCH(D1235+1,C:C,0)):INDEX(A:A,MATCH(D1235+1,C:C,0)+10),0))</f>
        <v>43781</v>
      </c>
      <c r="F1235" s="13">
        <f>INDEX(C:C,MATCH(E1235,C:C,0)+MATCH(1,INDEX(A:A,MATCH(E1235+1,C:C,0)):INDEX(A:A,MATCH(E1235+1,C:C,0)+10),0))</f>
        <v>43782</v>
      </c>
      <c r="G1235" s="13">
        <f>INDEX(C:C,MATCH(F1235,C:C,0)+MATCH(1,INDEX(A:A,MATCH(F1235+1,C:C,0)):INDEX(A:A,MATCH(F1235+1,C:C,0)+10),0))</f>
        <v>43783</v>
      </c>
    </row>
    <row r="1236" spans="1:7" x14ac:dyDescent="0.25">
      <c r="A1236">
        <v>1</v>
      </c>
      <c r="B1236">
        <v>20191111</v>
      </c>
      <c r="C1236" s="130">
        <v>43780</v>
      </c>
      <c r="D1236" s="13">
        <f>INDEX(C:C,ROW(A1235)+MATCH(1,INDEX(A:A,ROW(A1236)):INDEX(A:A,ROW(A1236)+10),0))</f>
        <v>43780</v>
      </c>
      <c r="E1236" s="13">
        <f>INDEX(C:C,MATCH(D1236,C:C,0)+MATCH(1,INDEX(A:A,MATCH(D1236+1,C:C,0)):INDEX(A:A,MATCH(D1236+1,C:C,0)+10),0))</f>
        <v>43781</v>
      </c>
      <c r="F1236" s="13">
        <f>INDEX(C:C,MATCH(E1236,C:C,0)+MATCH(1,INDEX(A:A,MATCH(E1236+1,C:C,0)):INDEX(A:A,MATCH(E1236+1,C:C,0)+10),0))</f>
        <v>43782</v>
      </c>
      <c r="G1236" s="13">
        <f>INDEX(C:C,MATCH(F1236,C:C,0)+MATCH(1,INDEX(A:A,MATCH(F1236+1,C:C,0)):INDEX(A:A,MATCH(F1236+1,C:C,0)+10),0))</f>
        <v>43783</v>
      </c>
    </row>
    <row r="1237" spans="1:7" x14ac:dyDescent="0.25">
      <c r="A1237">
        <v>1</v>
      </c>
      <c r="B1237">
        <v>20191112</v>
      </c>
      <c r="C1237" s="130">
        <v>43781</v>
      </c>
      <c r="D1237" s="13">
        <f>INDEX(C:C,ROW(A1236)+MATCH(1,INDEX(A:A,ROW(A1237)):INDEX(A:A,ROW(A1237)+10),0))</f>
        <v>43781</v>
      </c>
      <c r="E1237" s="13">
        <f>INDEX(C:C,MATCH(D1237,C:C,0)+MATCH(1,INDEX(A:A,MATCH(D1237+1,C:C,0)):INDEX(A:A,MATCH(D1237+1,C:C,0)+10),0))</f>
        <v>43782</v>
      </c>
      <c r="F1237" s="13">
        <f>INDEX(C:C,MATCH(E1237,C:C,0)+MATCH(1,INDEX(A:A,MATCH(E1237+1,C:C,0)):INDEX(A:A,MATCH(E1237+1,C:C,0)+10),0))</f>
        <v>43783</v>
      </c>
      <c r="G1237" s="13">
        <f>INDEX(C:C,MATCH(F1237,C:C,0)+MATCH(1,INDEX(A:A,MATCH(F1237+1,C:C,0)):INDEX(A:A,MATCH(F1237+1,C:C,0)+10),0))</f>
        <v>43784</v>
      </c>
    </row>
    <row r="1238" spans="1:7" x14ac:dyDescent="0.25">
      <c r="A1238">
        <v>1</v>
      </c>
      <c r="B1238">
        <v>20191113</v>
      </c>
      <c r="C1238" s="130">
        <v>43782</v>
      </c>
      <c r="D1238" s="13">
        <f>INDEX(C:C,ROW(A1237)+MATCH(1,INDEX(A:A,ROW(A1238)):INDEX(A:A,ROW(A1238)+10),0))</f>
        <v>43782</v>
      </c>
      <c r="E1238" s="13">
        <f>INDEX(C:C,MATCH(D1238,C:C,0)+MATCH(1,INDEX(A:A,MATCH(D1238+1,C:C,0)):INDEX(A:A,MATCH(D1238+1,C:C,0)+10),0))</f>
        <v>43783</v>
      </c>
      <c r="F1238" s="13">
        <f>INDEX(C:C,MATCH(E1238,C:C,0)+MATCH(1,INDEX(A:A,MATCH(E1238+1,C:C,0)):INDEX(A:A,MATCH(E1238+1,C:C,0)+10),0))</f>
        <v>43784</v>
      </c>
      <c r="G1238" s="13">
        <f>INDEX(C:C,MATCH(F1238,C:C,0)+MATCH(1,INDEX(A:A,MATCH(F1238+1,C:C,0)):INDEX(A:A,MATCH(F1238+1,C:C,0)+10),0))</f>
        <v>43787</v>
      </c>
    </row>
    <row r="1239" spans="1:7" x14ac:dyDescent="0.25">
      <c r="A1239">
        <v>1</v>
      </c>
      <c r="B1239">
        <v>20191114</v>
      </c>
      <c r="C1239" s="130">
        <v>43783</v>
      </c>
      <c r="D1239" s="13">
        <f>INDEX(C:C,ROW(A1238)+MATCH(1,INDEX(A:A,ROW(A1239)):INDEX(A:A,ROW(A1239)+10),0))</f>
        <v>43783</v>
      </c>
      <c r="E1239" s="13">
        <f>INDEX(C:C,MATCH(D1239,C:C,0)+MATCH(1,INDEX(A:A,MATCH(D1239+1,C:C,0)):INDEX(A:A,MATCH(D1239+1,C:C,0)+10),0))</f>
        <v>43784</v>
      </c>
      <c r="F1239" s="13">
        <f>INDEX(C:C,MATCH(E1239,C:C,0)+MATCH(1,INDEX(A:A,MATCH(E1239+1,C:C,0)):INDEX(A:A,MATCH(E1239+1,C:C,0)+10),0))</f>
        <v>43787</v>
      </c>
      <c r="G1239" s="13">
        <f>INDEX(C:C,MATCH(F1239,C:C,0)+MATCH(1,INDEX(A:A,MATCH(F1239+1,C:C,0)):INDEX(A:A,MATCH(F1239+1,C:C,0)+10),0))</f>
        <v>43788</v>
      </c>
    </row>
    <row r="1240" spans="1:7" x14ac:dyDescent="0.25">
      <c r="A1240">
        <v>1</v>
      </c>
      <c r="B1240">
        <v>20191115</v>
      </c>
      <c r="C1240" s="130">
        <v>43784</v>
      </c>
      <c r="D1240" s="13">
        <f>INDEX(C:C,ROW(A1239)+MATCH(1,INDEX(A:A,ROW(A1240)):INDEX(A:A,ROW(A1240)+10),0))</f>
        <v>43784</v>
      </c>
      <c r="E1240" s="13">
        <f>INDEX(C:C,MATCH(D1240,C:C,0)+MATCH(1,INDEX(A:A,MATCH(D1240+1,C:C,0)):INDEX(A:A,MATCH(D1240+1,C:C,0)+10),0))</f>
        <v>43787</v>
      </c>
      <c r="F1240" s="13">
        <f>INDEX(C:C,MATCH(E1240,C:C,0)+MATCH(1,INDEX(A:A,MATCH(E1240+1,C:C,0)):INDEX(A:A,MATCH(E1240+1,C:C,0)+10),0))</f>
        <v>43788</v>
      </c>
      <c r="G1240" s="13">
        <f>INDEX(C:C,MATCH(F1240,C:C,0)+MATCH(1,INDEX(A:A,MATCH(F1240+1,C:C,0)):INDEX(A:A,MATCH(F1240+1,C:C,0)+10),0))</f>
        <v>43789</v>
      </c>
    </row>
    <row r="1241" spans="1:7" x14ac:dyDescent="0.25">
      <c r="A1241">
        <v>0</v>
      </c>
      <c r="B1241">
        <v>20191116</v>
      </c>
      <c r="C1241" s="130">
        <v>43785</v>
      </c>
      <c r="D1241" s="13">
        <f>INDEX(C:C,ROW(A1240)+MATCH(1,INDEX(A:A,ROW(A1241)):INDEX(A:A,ROW(A1241)+10),0))</f>
        <v>43787</v>
      </c>
      <c r="E1241" s="13">
        <f>INDEX(C:C,MATCH(D1241,C:C,0)+MATCH(1,INDEX(A:A,MATCH(D1241+1,C:C,0)):INDEX(A:A,MATCH(D1241+1,C:C,0)+10),0))</f>
        <v>43788</v>
      </c>
      <c r="F1241" s="13">
        <f>INDEX(C:C,MATCH(E1241,C:C,0)+MATCH(1,INDEX(A:A,MATCH(E1241+1,C:C,0)):INDEX(A:A,MATCH(E1241+1,C:C,0)+10),0))</f>
        <v>43789</v>
      </c>
      <c r="G1241" s="13">
        <f>INDEX(C:C,MATCH(F1241,C:C,0)+MATCH(1,INDEX(A:A,MATCH(F1241+1,C:C,0)):INDEX(A:A,MATCH(F1241+1,C:C,0)+10),0))</f>
        <v>43790</v>
      </c>
    </row>
    <row r="1242" spans="1:7" x14ac:dyDescent="0.25">
      <c r="A1242">
        <v>0</v>
      </c>
      <c r="B1242">
        <v>20191117</v>
      </c>
      <c r="C1242" s="130">
        <v>43786</v>
      </c>
      <c r="D1242" s="13">
        <f>INDEX(C:C,ROW(A1241)+MATCH(1,INDEX(A:A,ROW(A1242)):INDEX(A:A,ROW(A1242)+10),0))</f>
        <v>43787</v>
      </c>
      <c r="E1242" s="13">
        <f>INDEX(C:C,MATCH(D1242,C:C,0)+MATCH(1,INDEX(A:A,MATCH(D1242+1,C:C,0)):INDEX(A:A,MATCH(D1242+1,C:C,0)+10),0))</f>
        <v>43788</v>
      </c>
      <c r="F1242" s="13">
        <f>INDEX(C:C,MATCH(E1242,C:C,0)+MATCH(1,INDEX(A:A,MATCH(E1242+1,C:C,0)):INDEX(A:A,MATCH(E1242+1,C:C,0)+10),0))</f>
        <v>43789</v>
      </c>
      <c r="G1242" s="13">
        <f>INDEX(C:C,MATCH(F1242,C:C,0)+MATCH(1,INDEX(A:A,MATCH(F1242+1,C:C,0)):INDEX(A:A,MATCH(F1242+1,C:C,0)+10),0))</f>
        <v>43790</v>
      </c>
    </row>
    <row r="1243" spans="1:7" x14ac:dyDescent="0.25">
      <c r="A1243">
        <v>1</v>
      </c>
      <c r="B1243">
        <v>20191118</v>
      </c>
      <c r="C1243" s="130">
        <v>43787</v>
      </c>
      <c r="D1243" s="13">
        <f>INDEX(C:C,ROW(A1242)+MATCH(1,INDEX(A:A,ROW(A1243)):INDEX(A:A,ROW(A1243)+10),0))</f>
        <v>43787</v>
      </c>
      <c r="E1243" s="13">
        <f>INDEX(C:C,MATCH(D1243,C:C,0)+MATCH(1,INDEX(A:A,MATCH(D1243+1,C:C,0)):INDEX(A:A,MATCH(D1243+1,C:C,0)+10),0))</f>
        <v>43788</v>
      </c>
      <c r="F1243" s="13">
        <f>INDEX(C:C,MATCH(E1243,C:C,0)+MATCH(1,INDEX(A:A,MATCH(E1243+1,C:C,0)):INDEX(A:A,MATCH(E1243+1,C:C,0)+10),0))</f>
        <v>43789</v>
      </c>
      <c r="G1243" s="13">
        <f>INDEX(C:C,MATCH(F1243,C:C,0)+MATCH(1,INDEX(A:A,MATCH(F1243+1,C:C,0)):INDEX(A:A,MATCH(F1243+1,C:C,0)+10),0))</f>
        <v>43790</v>
      </c>
    </row>
    <row r="1244" spans="1:7" x14ac:dyDescent="0.25">
      <c r="A1244">
        <v>1</v>
      </c>
      <c r="B1244">
        <v>20191119</v>
      </c>
      <c r="C1244" s="130">
        <v>43788</v>
      </c>
      <c r="D1244" s="13">
        <f>INDEX(C:C,ROW(A1243)+MATCH(1,INDEX(A:A,ROW(A1244)):INDEX(A:A,ROW(A1244)+10),0))</f>
        <v>43788</v>
      </c>
      <c r="E1244" s="13">
        <f>INDEX(C:C,MATCH(D1244,C:C,0)+MATCH(1,INDEX(A:A,MATCH(D1244+1,C:C,0)):INDEX(A:A,MATCH(D1244+1,C:C,0)+10),0))</f>
        <v>43789</v>
      </c>
      <c r="F1244" s="13">
        <f>INDEX(C:C,MATCH(E1244,C:C,0)+MATCH(1,INDEX(A:A,MATCH(E1244+1,C:C,0)):INDEX(A:A,MATCH(E1244+1,C:C,0)+10),0))</f>
        <v>43790</v>
      </c>
      <c r="G1244" s="13">
        <f>INDEX(C:C,MATCH(F1244,C:C,0)+MATCH(1,INDEX(A:A,MATCH(F1244+1,C:C,0)):INDEX(A:A,MATCH(F1244+1,C:C,0)+10),0))</f>
        <v>43791</v>
      </c>
    </row>
    <row r="1245" spans="1:7" x14ac:dyDescent="0.25">
      <c r="A1245">
        <v>1</v>
      </c>
      <c r="B1245">
        <v>20191120</v>
      </c>
      <c r="C1245" s="130">
        <v>43789</v>
      </c>
      <c r="D1245" s="13">
        <f>INDEX(C:C,ROW(A1244)+MATCH(1,INDEX(A:A,ROW(A1245)):INDEX(A:A,ROW(A1245)+10),0))</f>
        <v>43789</v>
      </c>
      <c r="E1245" s="13">
        <f>INDEX(C:C,MATCH(D1245,C:C,0)+MATCH(1,INDEX(A:A,MATCH(D1245+1,C:C,0)):INDEX(A:A,MATCH(D1245+1,C:C,0)+10),0))</f>
        <v>43790</v>
      </c>
      <c r="F1245" s="13">
        <f>INDEX(C:C,MATCH(E1245,C:C,0)+MATCH(1,INDEX(A:A,MATCH(E1245+1,C:C,0)):INDEX(A:A,MATCH(E1245+1,C:C,0)+10),0))</f>
        <v>43791</v>
      </c>
      <c r="G1245" s="13">
        <f>INDEX(C:C,MATCH(F1245,C:C,0)+MATCH(1,INDEX(A:A,MATCH(F1245+1,C:C,0)):INDEX(A:A,MATCH(F1245+1,C:C,0)+10),0))</f>
        <v>43794</v>
      </c>
    </row>
    <row r="1246" spans="1:7" x14ac:dyDescent="0.25">
      <c r="A1246">
        <v>1</v>
      </c>
      <c r="B1246">
        <v>20191121</v>
      </c>
      <c r="C1246" s="130">
        <v>43790</v>
      </c>
      <c r="D1246" s="13">
        <f>INDEX(C:C,ROW(A1245)+MATCH(1,INDEX(A:A,ROW(A1246)):INDEX(A:A,ROW(A1246)+10),0))</f>
        <v>43790</v>
      </c>
      <c r="E1246" s="13">
        <f>INDEX(C:C,MATCH(D1246,C:C,0)+MATCH(1,INDEX(A:A,MATCH(D1246+1,C:C,0)):INDEX(A:A,MATCH(D1246+1,C:C,0)+10),0))</f>
        <v>43791</v>
      </c>
      <c r="F1246" s="13">
        <f>INDEX(C:C,MATCH(E1246,C:C,0)+MATCH(1,INDEX(A:A,MATCH(E1246+1,C:C,0)):INDEX(A:A,MATCH(E1246+1,C:C,0)+10),0))</f>
        <v>43794</v>
      </c>
      <c r="G1246" s="13">
        <f>INDEX(C:C,MATCH(F1246,C:C,0)+MATCH(1,INDEX(A:A,MATCH(F1246+1,C:C,0)):INDEX(A:A,MATCH(F1246+1,C:C,0)+10),0))</f>
        <v>43795</v>
      </c>
    </row>
    <row r="1247" spans="1:7" x14ac:dyDescent="0.25">
      <c r="A1247">
        <v>1</v>
      </c>
      <c r="B1247">
        <v>20191122</v>
      </c>
      <c r="C1247" s="130">
        <v>43791</v>
      </c>
      <c r="D1247" s="13">
        <f>INDEX(C:C,ROW(A1246)+MATCH(1,INDEX(A:A,ROW(A1247)):INDEX(A:A,ROW(A1247)+10),0))</f>
        <v>43791</v>
      </c>
      <c r="E1247" s="13">
        <f>INDEX(C:C,MATCH(D1247,C:C,0)+MATCH(1,INDEX(A:A,MATCH(D1247+1,C:C,0)):INDEX(A:A,MATCH(D1247+1,C:C,0)+10),0))</f>
        <v>43794</v>
      </c>
      <c r="F1247" s="13">
        <f>INDEX(C:C,MATCH(E1247,C:C,0)+MATCH(1,INDEX(A:A,MATCH(E1247+1,C:C,0)):INDEX(A:A,MATCH(E1247+1,C:C,0)+10),0))</f>
        <v>43795</v>
      </c>
      <c r="G1247" s="13">
        <f>INDEX(C:C,MATCH(F1247,C:C,0)+MATCH(1,INDEX(A:A,MATCH(F1247+1,C:C,0)):INDEX(A:A,MATCH(F1247+1,C:C,0)+10),0))</f>
        <v>43796</v>
      </c>
    </row>
    <row r="1248" spans="1:7" x14ac:dyDescent="0.25">
      <c r="A1248">
        <v>0</v>
      </c>
      <c r="B1248">
        <v>20191123</v>
      </c>
      <c r="C1248" s="130">
        <v>43792</v>
      </c>
      <c r="D1248" s="13">
        <f>INDEX(C:C,ROW(A1247)+MATCH(1,INDEX(A:A,ROW(A1248)):INDEX(A:A,ROW(A1248)+10),0))</f>
        <v>43794</v>
      </c>
      <c r="E1248" s="13">
        <f>INDEX(C:C,MATCH(D1248,C:C,0)+MATCH(1,INDEX(A:A,MATCH(D1248+1,C:C,0)):INDEX(A:A,MATCH(D1248+1,C:C,0)+10),0))</f>
        <v>43795</v>
      </c>
      <c r="F1248" s="13">
        <f>INDEX(C:C,MATCH(E1248,C:C,0)+MATCH(1,INDEX(A:A,MATCH(E1248+1,C:C,0)):INDEX(A:A,MATCH(E1248+1,C:C,0)+10),0))</f>
        <v>43796</v>
      </c>
      <c r="G1248" s="13">
        <f>INDEX(C:C,MATCH(F1248,C:C,0)+MATCH(1,INDEX(A:A,MATCH(F1248+1,C:C,0)):INDEX(A:A,MATCH(F1248+1,C:C,0)+10),0))</f>
        <v>43797</v>
      </c>
    </row>
    <row r="1249" spans="1:7" x14ac:dyDescent="0.25">
      <c r="A1249">
        <v>0</v>
      </c>
      <c r="B1249">
        <v>20191124</v>
      </c>
      <c r="C1249" s="130">
        <v>43793</v>
      </c>
      <c r="D1249" s="13">
        <f>INDEX(C:C,ROW(A1248)+MATCH(1,INDEX(A:A,ROW(A1249)):INDEX(A:A,ROW(A1249)+10),0))</f>
        <v>43794</v>
      </c>
      <c r="E1249" s="13">
        <f>INDEX(C:C,MATCH(D1249,C:C,0)+MATCH(1,INDEX(A:A,MATCH(D1249+1,C:C,0)):INDEX(A:A,MATCH(D1249+1,C:C,0)+10),0))</f>
        <v>43795</v>
      </c>
      <c r="F1249" s="13">
        <f>INDEX(C:C,MATCH(E1249,C:C,0)+MATCH(1,INDEX(A:A,MATCH(E1249+1,C:C,0)):INDEX(A:A,MATCH(E1249+1,C:C,0)+10),0))</f>
        <v>43796</v>
      </c>
      <c r="G1249" s="13">
        <f>INDEX(C:C,MATCH(F1249,C:C,0)+MATCH(1,INDEX(A:A,MATCH(F1249+1,C:C,0)):INDEX(A:A,MATCH(F1249+1,C:C,0)+10),0))</f>
        <v>43797</v>
      </c>
    </row>
    <row r="1250" spans="1:7" x14ac:dyDescent="0.25">
      <c r="A1250">
        <v>1</v>
      </c>
      <c r="B1250">
        <v>20191125</v>
      </c>
      <c r="C1250" s="130">
        <v>43794</v>
      </c>
      <c r="D1250" s="13">
        <f>INDEX(C:C,ROW(A1249)+MATCH(1,INDEX(A:A,ROW(A1250)):INDEX(A:A,ROW(A1250)+10),0))</f>
        <v>43794</v>
      </c>
      <c r="E1250" s="13">
        <f>INDEX(C:C,MATCH(D1250,C:C,0)+MATCH(1,INDEX(A:A,MATCH(D1250+1,C:C,0)):INDEX(A:A,MATCH(D1250+1,C:C,0)+10),0))</f>
        <v>43795</v>
      </c>
      <c r="F1250" s="13">
        <f>INDEX(C:C,MATCH(E1250,C:C,0)+MATCH(1,INDEX(A:A,MATCH(E1250+1,C:C,0)):INDEX(A:A,MATCH(E1250+1,C:C,0)+10),0))</f>
        <v>43796</v>
      </c>
      <c r="G1250" s="13">
        <f>INDEX(C:C,MATCH(F1250,C:C,0)+MATCH(1,INDEX(A:A,MATCH(F1250+1,C:C,0)):INDEX(A:A,MATCH(F1250+1,C:C,0)+10),0))</f>
        <v>43797</v>
      </c>
    </row>
    <row r="1251" spans="1:7" x14ac:dyDescent="0.25">
      <c r="A1251">
        <v>1</v>
      </c>
      <c r="B1251">
        <v>20191126</v>
      </c>
      <c r="C1251" s="130">
        <v>43795</v>
      </c>
      <c r="D1251" s="13">
        <f>INDEX(C:C,ROW(A1250)+MATCH(1,INDEX(A:A,ROW(A1251)):INDEX(A:A,ROW(A1251)+10),0))</f>
        <v>43795</v>
      </c>
      <c r="E1251" s="13">
        <f>INDEX(C:C,MATCH(D1251,C:C,0)+MATCH(1,INDEX(A:A,MATCH(D1251+1,C:C,0)):INDEX(A:A,MATCH(D1251+1,C:C,0)+10),0))</f>
        <v>43796</v>
      </c>
      <c r="F1251" s="13">
        <f>INDEX(C:C,MATCH(E1251,C:C,0)+MATCH(1,INDEX(A:A,MATCH(E1251+1,C:C,0)):INDEX(A:A,MATCH(E1251+1,C:C,0)+10),0))</f>
        <v>43797</v>
      </c>
      <c r="G1251" s="13">
        <f>INDEX(C:C,MATCH(F1251,C:C,0)+MATCH(1,INDEX(A:A,MATCH(F1251+1,C:C,0)):INDEX(A:A,MATCH(F1251+1,C:C,0)+10),0))</f>
        <v>43798</v>
      </c>
    </row>
    <row r="1252" spans="1:7" x14ac:dyDescent="0.25">
      <c r="A1252">
        <v>1</v>
      </c>
      <c r="B1252">
        <v>20191127</v>
      </c>
      <c r="C1252" s="130">
        <v>43796</v>
      </c>
      <c r="D1252" s="13">
        <f>INDEX(C:C,ROW(A1251)+MATCH(1,INDEX(A:A,ROW(A1252)):INDEX(A:A,ROW(A1252)+10),0))</f>
        <v>43796</v>
      </c>
      <c r="E1252" s="13">
        <f>INDEX(C:C,MATCH(D1252,C:C,0)+MATCH(1,INDEX(A:A,MATCH(D1252+1,C:C,0)):INDEX(A:A,MATCH(D1252+1,C:C,0)+10),0))</f>
        <v>43797</v>
      </c>
      <c r="F1252" s="13">
        <f>INDEX(C:C,MATCH(E1252,C:C,0)+MATCH(1,INDEX(A:A,MATCH(E1252+1,C:C,0)):INDEX(A:A,MATCH(E1252+1,C:C,0)+10),0))</f>
        <v>43798</v>
      </c>
      <c r="G1252" s="13">
        <f>INDEX(C:C,MATCH(F1252,C:C,0)+MATCH(1,INDEX(A:A,MATCH(F1252+1,C:C,0)):INDEX(A:A,MATCH(F1252+1,C:C,0)+10),0))</f>
        <v>43801</v>
      </c>
    </row>
    <row r="1253" spans="1:7" x14ac:dyDescent="0.25">
      <c r="A1253">
        <v>1</v>
      </c>
      <c r="B1253">
        <v>20191128</v>
      </c>
      <c r="C1253" s="130">
        <v>43797</v>
      </c>
      <c r="D1253" s="13">
        <f>INDEX(C:C,ROW(A1252)+MATCH(1,INDEX(A:A,ROW(A1253)):INDEX(A:A,ROW(A1253)+10),0))</f>
        <v>43797</v>
      </c>
      <c r="E1253" s="13">
        <f>INDEX(C:C,MATCH(D1253,C:C,0)+MATCH(1,INDEX(A:A,MATCH(D1253+1,C:C,0)):INDEX(A:A,MATCH(D1253+1,C:C,0)+10),0))</f>
        <v>43798</v>
      </c>
      <c r="F1253" s="13">
        <f>INDEX(C:C,MATCH(E1253,C:C,0)+MATCH(1,INDEX(A:A,MATCH(E1253+1,C:C,0)):INDEX(A:A,MATCH(E1253+1,C:C,0)+10),0))</f>
        <v>43801</v>
      </c>
      <c r="G1253" s="13">
        <f>INDEX(C:C,MATCH(F1253,C:C,0)+MATCH(1,INDEX(A:A,MATCH(F1253+1,C:C,0)):INDEX(A:A,MATCH(F1253+1,C:C,0)+10),0))</f>
        <v>43802</v>
      </c>
    </row>
    <row r="1254" spans="1:7" x14ac:dyDescent="0.25">
      <c r="A1254">
        <v>1</v>
      </c>
      <c r="B1254">
        <v>20191129</v>
      </c>
      <c r="C1254" s="130">
        <v>43798</v>
      </c>
      <c r="D1254" s="13">
        <f>INDEX(C:C,ROW(A1253)+MATCH(1,INDEX(A:A,ROW(A1254)):INDEX(A:A,ROW(A1254)+10),0))</f>
        <v>43798</v>
      </c>
      <c r="E1254" s="13">
        <f>INDEX(C:C,MATCH(D1254,C:C,0)+MATCH(1,INDEX(A:A,MATCH(D1254+1,C:C,0)):INDEX(A:A,MATCH(D1254+1,C:C,0)+10),0))</f>
        <v>43801</v>
      </c>
      <c r="F1254" s="13">
        <f>INDEX(C:C,MATCH(E1254,C:C,0)+MATCH(1,INDEX(A:A,MATCH(E1254+1,C:C,0)):INDEX(A:A,MATCH(E1254+1,C:C,0)+10),0))</f>
        <v>43802</v>
      </c>
      <c r="G1254" s="13">
        <f>INDEX(C:C,MATCH(F1254,C:C,0)+MATCH(1,INDEX(A:A,MATCH(F1254+1,C:C,0)):INDEX(A:A,MATCH(F1254+1,C:C,0)+10),0))</f>
        <v>43803</v>
      </c>
    </row>
    <row r="1255" spans="1:7" x14ac:dyDescent="0.25">
      <c r="A1255">
        <v>0</v>
      </c>
      <c r="B1255">
        <v>20191130</v>
      </c>
      <c r="C1255" s="130">
        <v>43799</v>
      </c>
      <c r="D1255" s="13">
        <f>INDEX(C:C,ROW(A1254)+MATCH(1,INDEX(A:A,ROW(A1255)):INDEX(A:A,ROW(A1255)+10),0))</f>
        <v>43801</v>
      </c>
      <c r="E1255" s="13">
        <f>INDEX(C:C,MATCH(D1255,C:C,0)+MATCH(1,INDEX(A:A,MATCH(D1255+1,C:C,0)):INDEX(A:A,MATCH(D1255+1,C:C,0)+10),0))</f>
        <v>43802</v>
      </c>
      <c r="F1255" s="13">
        <f>INDEX(C:C,MATCH(E1255,C:C,0)+MATCH(1,INDEX(A:A,MATCH(E1255+1,C:C,0)):INDEX(A:A,MATCH(E1255+1,C:C,0)+10),0))</f>
        <v>43803</v>
      </c>
      <c r="G1255" s="13">
        <f>INDEX(C:C,MATCH(F1255,C:C,0)+MATCH(1,INDEX(A:A,MATCH(F1255+1,C:C,0)):INDEX(A:A,MATCH(F1255+1,C:C,0)+10),0))</f>
        <v>43804</v>
      </c>
    </row>
    <row r="1256" spans="1:7" x14ac:dyDescent="0.25">
      <c r="A1256">
        <v>0</v>
      </c>
      <c r="B1256">
        <v>20191201</v>
      </c>
      <c r="C1256" s="130">
        <v>43800</v>
      </c>
      <c r="D1256" s="13">
        <f>INDEX(C:C,ROW(A1255)+MATCH(1,INDEX(A:A,ROW(A1256)):INDEX(A:A,ROW(A1256)+10),0))</f>
        <v>43801</v>
      </c>
      <c r="E1256" s="13">
        <f>INDEX(C:C,MATCH(D1256,C:C,0)+MATCH(1,INDEX(A:A,MATCH(D1256+1,C:C,0)):INDEX(A:A,MATCH(D1256+1,C:C,0)+10),0))</f>
        <v>43802</v>
      </c>
      <c r="F1256" s="13">
        <f>INDEX(C:C,MATCH(E1256,C:C,0)+MATCH(1,INDEX(A:A,MATCH(E1256+1,C:C,0)):INDEX(A:A,MATCH(E1256+1,C:C,0)+10),0))</f>
        <v>43803</v>
      </c>
      <c r="G1256" s="13">
        <f>INDEX(C:C,MATCH(F1256,C:C,0)+MATCH(1,INDEX(A:A,MATCH(F1256+1,C:C,0)):INDEX(A:A,MATCH(F1256+1,C:C,0)+10),0))</f>
        <v>43804</v>
      </c>
    </row>
    <row r="1257" spans="1:7" x14ac:dyDescent="0.25">
      <c r="A1257">
        <v>1</v>
      </c>
      <c r="B1257">
        <v>20191202</v>
      </c>
      <c r="C1257" s="130">
        <v>43801</v>
      </c>
      <c r="D1257" s="13">
        <f>INDEX(C:C,ROW(A1256)+MATCH(1,INDEX(A:A,ROW(A1257)):INDEX(A:A,ROW(A1257)+10),0))</f>
        <v>43801</v>
      </c>
      <c r="E1257" s="13">
        <f>INDEX(C:C,MATCH(D1257,C:C,0)+MATCH(1,INDEX(A:A,MATCH(D1257+1,C:C,0)):INDEX(A:A,MATCH(D1257+1,C:C,0)+10),0))</f>
        <v>43802</v>
      </c>
      <c r="F1257" s="13">
        <f>INDEX(C:C,MATCH(E1257,C:C,0)+MATCH(1,INDEX(A:A,MATCH(E1257+1,C:C,0)):INDEX(A:A,MATCH(E1257+1,C:C,0)+10),0))</f>
        <v>43803</v>
      </c>
      <c r="G1257" s="13">
        <f>INDEX(C:C,MATCH(F1257,C:C,0)+MATCH(1,INDEX(A:A,MATCH(F1257+1,C:C,0)):INDEX(A:A,MATCH(F1257+1,C:C,0)+10),0))</f>
        <v>43804</v>
      </c>
    </row>
    <row r="1258" spans="1:7" x14ac:dyDescent="0.25">
      <c r="A1258">
        <v>1</v>
      </c>
      <c r="B1258">
        <v>20191203</v>
      </c>
      <c r="C1258" s="130">
        <v>43802</v>
      </c>
      <c r="D1258" s="13">
        <f>INDEX(C:C,ROW(A1257)+MATCH(1,INDEX(A:A,ROW(A1258)):INDEX(A:A,ROW(A1258)+10),0))</f>
        <v>43802</v>
      </c>
      <c r="E1258" s="13">
        <f>INDEX(C:C,MATCH(D1258,C:C,0)+MATCH(1,INDEX(A:A,MATCH(D1258+1,C:C,0)):INDEX(A:A,MATCH(D1258+1,C:C,0)+10),0))</f>
        <v>43803</v>
      </c>
      <c r="F1258" s="13">
        <f>INDEX(C:C,MATCH(E1258,C:C,0)+MATCH(1,INDEX(A:A,MATCH(E1258+1,C:C,0)):INDEX(A:A,MATCH(E1258+1,C:C,0)+10),0))</f>
        <v>43804</v>
      </c>
      <c r="G1258" s="13">
        <f>INDEX(C:C,MATCH(F1258,C:C,0)+MATCH(1,INDEX(A:A,MATCH(F1258+1,C:C,0)):INDEX(A:A,MATCH(F1258+1,C:C,0)+10),0))</f>
        <v>43805</v>
      </c>
    </row>
    <row r="1259" spans="1:7" x14ac:dyDescent="0.25">
      <c r="A1259">
        <v>1</v>
      </c>
      <c r="B1259">
        <v>20191204</v>
      </c>
      <c r="C1259" s="130">
        <v>43803</v>
      </c>
      <c r="D1259" s="13">
        <f>INDEX(C:C,ROW(A1258)+MATCH(1,INDEX(A:A,ROW(A1259)):INDEX(A:A,ROW(A1259)+10),0))</f>
        <v>43803</v>
      </c>
      <c r="E1259" s="13">
        <f>INDEX(C:C,MATCH(D1259,C:C,0)+MATCH(1,INDEX(A:A,MATCH(D1259+1,C:C,0)):INDEX(A:A,MATCH(D1259+1,C:C,0)+10),0))</f>
        <v>43804</v>
      </c>
      <c r="F1259" s="13">
        <f>INDEX(C:C,MATCH(E1259,C:C,0)+MATCH(1,INDEX(A:A,MATCH(E1259+1,C:C,0)):INDEX(A:A,MATCH(E1259+1,C:C,0)+10),0))</f>
        <v>43805</v>
      </c>
      <c r="G1259" s="13">
        <f>INDEX(C:C,MATCH(F1259,C:C,0)+MATCH(1,INDEX(A:A,MATCH(F1259+1,C:C,0)):INDEX(A:A,MATCH(F1259+1,C:C,0)+10),0))</f>
        <v>43808</v>
      </c>
    </row>
    <row r="1260" spans="1:7" x14ac:dyDescent="0.25">
      <c r="A1260">
        <v>1</v>
      </c>
      <c r="B1260">
        <v>20191205</v>
      </c>
      <c r="C1260" s="130">
        <v>43804</v>
      </c>
      <c r="D1260" s="13">
        <f>INDEX(C:C,ROW(A1259)+MATCH(1,INDEX(A:A,ROW(A1260)):INDEX(A:A,ROW(A1260)+10),0))</f>
        <v>43804</v>
      </c>
      <c r="E1260" s="13">
        <f>INDEX(C:C,MATCH(D1260,C:C,0)+MATCH(1,INDEX(A:A,MATCH(D1260+1,C:C,0)):INDEX(A:A,MATCH(D1260+1,C:C,0)+10),0))</f>
        <v>43805</v>
      </c>
      <c r="F1260" s="13">
        <f>INDEX(C:C,MATCH(E1260,C:C,0)+MATCH(1,INDEX(A:A,MATCH(E1260+1,C:C,0)):INDEX(A:A,MATCH(E1260+1,C:C,0)+10),0))</f>
        <v>43808</v>
      </c>
      <c r="G1260" s="13">
        <f>INDEX(C:C,MATCH(F1260,C:C,0)+MATCH(1,INDEX(A:A,MATCH(F1260+1,C:C,0)):INDEX(A:A,MATCH(F1260+1,C:C,0)+10),0))</f>
        <v>43809</v>
      </c>
    </row>
    <row r="1261" spans="1:7" x14ac:dyDescent="0.25">
      <c r="A1261">
        <v>1</v>
      </c>
      <c r="B1261">
        <v>20191206</v>
      </c>
      <c r="C1261" s="130">
        <v>43805</v>
      </c>
      <c r="D1261" s="13">
        <f>INDEX(C:C,ROW(A1260)+MATCH(1,INDEX(A:A,ROW(A1261)):INDEX(A:A,ROW(A1261)+10),0))</f>
        <v>43805</v>
      </c>
      <c r="E1261" s="13">
        <f>INDEX(C:C,MATCH(D1261,C:C,0)+MATCH(1,INDEX(A:A,MATCH(D1261+1,C:C,0)):INDEX(A:A,MATCH(D1261+1,C:C,0)+10),0))</f>
        <v>43808</v>
      </c>
      <c r="F1261" s="13">
        <f>INDEX(C:C,MATCH(E1261,C:C,0)+MATCH(1,INDEX(A:A,MATCH(E1261+1,C:C,0)):INDEX(A:A,MATCH(E1261+1,C:C,0)+10),0))</f>
        <v>43809</v>
      </c>
      <c r="G1261" s="13">
        <f>INDEX(C:C,MATCH(F1261,C:C,0)+MATCH(1,INDEX(A:A,MATCH(F1261+1,C:C,0)):INDEX(A:A,MATCH(F1261+1,C:C,0)+10),0))</f>
        <v>43810</v>
      </c>
    </row>
    <row r="1262" spans="1:7" x14ac:dyDescent="0.25">
      <c r="A1262">
        <v>0</v>
      </c>
      <c r="B1262">
        <v>20191207</v>
      </c>
      <c r="C1262" s="130">
        <v>43806</v>
      </c>
      <c r="D1262" s="13">
        <f>INDEX(C:C,ROW(A1261)+MATCH(1,INDEX(A:A,ROW(A1262)):INDEX(A:A,ROW(A1262)+10),0))</f>
        <v>43808</v>
      </c>
      <c r="E1262" s="13">
        <f>INDEX(C:C,MATCH(D1262,C:C,0)+MATCH(1,INDEX(A:A,MATCH(D1262+1,C:C,0)):INDEX(A:A,MATCH(D1262+1,C:C,0)+10),0))</f>
        <v>43809</v>
      </c>
      <c r="F1262" s="13">
        <f>INDEX(C:C,MATCH(E1262,C:C,0)+MATCH(1,INDEX(A:A,MATCH(E1262+1,C:C,0)):INDEX(A:A,MATCH(E1262+1,C:C,0)+10),0))</f>
        <v>43810</v>
      </c>
      <c r="G1262" s="13">
        <f>INDEX(C:C,MATCH(F1262,C:C,0)+MATCH(1,INDEX(A:A,MATCH(F1262+1,C:C,0)):INDEX(A:A,MATCH(F1262+1,C:C,0)+10),0))</f>
        <v>43811</v>
      </c>
    </row>
    <row r="1263" spans="1:7" x14ac:dyDescent="0.25">
      <c r="A1263">
        <v>0</v>
      </c>
      <c r="B1263">
        <v>20191208</v>
      </c>
      <c r="C1263" s="130">
        <v>43807</v>
      </c>
      <c r="D1263" s="13">
        <f>INDEX(C:C,ROW(A1262)+MATCH(1,INDEX(A:A,ROW(A1263)):INDEX(A:A,ROW(A1263)+10),0))</f>
        <v>43808</v>
      </c>
      <c r="E1263" s="13">
        <f>INDEX(C:C,MATCH(D1263,C:C,0)+MATCH(1,INDEX(A:A,MATCH(D1263+1,C:C,0)):INDEX(A:A,MATCH(D1263+1,C:C,0)+10),0))</f>
        <v>43809</v>
      </c>
      <c r="F1263" s="13">
        <f>INDEX(C:C,MATCH(E1263,C:C,0)+MATCH(1,INDEX(A:A,MATCH(E1263+1,C:C,0)):INDEX(A:A,MATCH(E1263+1,C:C,0)+10),0))</f>
        <v>43810</v>
      </c>
      <c r="G1263" s="13">
        <f>INDEX(C:C,MATCH(F1263,C:C,0)+MATCH(1,INDEX(A:A,MATCH(F1263+1,C:C,0)):INDEX(A:A,MATCH(F1263+1,C:C,0)+10),0))</f>
        <v>43811</v>
      </c>
    </row>
    <row r="1264" spans="1:7" x14ac:dyDescent="0.25">
      <c r="A1264">
        <v>1</v>
      </c>
      <c r="B1264">
        <v>20191209</v>
      </c>
      <c r="C1264" s="130">
        <v>43808</v>
      </c>
      <c r="D1264" s="13">
        <f>INDEX(C:C,ROW(A1263)+MATCH(1,INDEX(A:A,ROW(A1264)):INDEX(A:A,ROW(A1264)+10),0))</f>
        <v>43808</v>
      </c>
      <c r="E1264" s="13">
        <f>INDEX(C:C,MATCH(D1264,C:C,0)+MATCH(1,INDEX(A:A,MATCH(D1264+1,C:C,0)):INDEX(A:A,MATCH(D1264+1,C:C,0)+10),0))</f>
        <v>43809</v>
      </c>
      <c r="F1264" s="13">
        <f>INDEX(C:C,MATCH(E1264,C:C,0)+MATCH(1,INDEX(A:A,MATCH(E1264+1,C:C,0)):INDEX(A:A,MATCH(E1264+1,C:C,0)+10),0))</f>
        <v>43810</v>
      </c>
      <c r="G1264" s="13">
        <f>INDEX(C:C,MATCH(F1264,C:C,0)+MATCH(1,INDEX(A:A,MATCH(F1264+1,C:C,0)):INDEX(A:A,MATCH(F1264+1,C:C,0)+10),0))</f>
        <v>43811</v>
      </c>
    </row>
    <row r="1265" spans="1:7" x14ac:dyDescent="0.25">
      <c r="A1265">
        <v>1</v>
      </c>
      <c r="B1265">
        <v>20191210</v>
      </c>
      <c r="C1265" s="130">
        <v>43809</v>
      </c>
      <c r="D1265" s="13">
        <f>INDEX(C:C,ROW(A1264)+MATCH(1,INDEX(A:A,ROW(A1265)):INDEX(A:A,ROW(A1265)+10),0))</f>
        <v>43809</v>
      </c>
      <c r="E1265" s="13">
        <f>INDEX(C:C,MATCH(D1265,C:C,0)+MATCH(1,INDEX(A:A,MATCH(D1265+1,C:C,0)):INDEX(A:A,MATCH(D1265+1,C:C,0)+10),0))</f>
        <v>43810</v>
      </c>
      <c r="F1265" s="13">
        <f>INDEX(C:C,MATCH(E1265,C:C,0)+MATCH(1,INDEX(A:A,MATCH(E1265+1,C:C,0)):INDEX(A:A,MATCH(E1265+1,C:C,0)+10),0))</f>
        <v>43811</v>
      </c>
      <c r="G1265" s="13">
        <f>INDEX(C:C,MATCH(F1265,C:C,0)+MATCH(1,INDEX(A:A,MATCH(F1265+1,C:C,0)):INDEX(A:A,MATCH(F1265+1,C:C,0)+10),0))</f>
        <v>43812</v>
      </c>
    </row>
    <row r="1266" spans="1:7" x14ac:dyDescent="0.25">
      <c r="A1266">
        <v>1</v>
      </c>
      <c r="B1266">
        <v>20191211</v>
      </c>
      <c r="C1266" s="130">
        <v>43810</v>
      </c>
      <c r="D1266" s="13">
        <f>INDEX(C:C,ROW(A1265)+MATCH(1,INDEX(A:A,ROW(A1266)):INDEX(A:A,ROW(A1266)+10),0))</f>
        <v>43810</v>
      </c>
      <c r="E1266" s="13">
        <f>INDEX(C:C,MATCH(D1266,C:C,0)+MATCH(1,INDEX(A:A,MATCH(D1266+1,C:C,0)):INDEX(A:A,MATCH(D1266+1,C:C,0)+10),0))</f>
        <v>43811</v>
      </c>
      <c r="F1266" s="13">
        <f>INDEX(C:C,MATCH(E1266,C:C,0)+MATCH(1,INDEX(A:A,MATCH(E1266+1,C:C,0)):INDEX(A:A,MATCH(E1266+1,C:C,0)+10),0))</f>
        <v>43812</v>
      </c>
      <c r="G1266" s="13">
        <f>INDEX(C:C,MATCH(F1266,C:C,0)+MATCH(1,INDEX(A:A,MATCH(F1266+1,C:C,0)):INDEX(A:A,MATCH(F1266+1,C:C,0)+10),0))</f>
        <v>43815</v>
      </c>
    </row>
    <row r="1267" spans="1:7" x14ac:dyDescent="0.25">
      <c r="A1267">
        <v>1</v>
      </c>
      <c r="B1267">
        <v>20191212</v>
      </c>
      <c r="C1267" s="130">
        <v>43811</v>
      </c>
      <c r="D1267" s="13">
        <f>INDEX(C:C,ROW(A1266)+MATCH(1,INDEX(A:A,ROW(A1267)):INDEX(A:A,ROW(A1267)+10),0))</f>
        <v>43811</v>
      </c>
      <c r="E1267" s="13">
        <f>INDEX(C:C,MATCH(D1267,C:C,0)+MATCH(1,INDEX(A:A,MATCH(D1267+1,C:C,0)):INDEX(A:A,MATCH(D1267+1,C:C,0)+10),0))</f>
        <v>43812</v>
      </c>
      <c r="F1267" s="13">
        <f>INDEX(C:C,MATCH(E1267,C:C,0)+MATCH(1,INDEX(A:A,MATCH(E1267+1,C:C,0)):INDEX(A:A,MATCH(E1267+1,C:C,0)+10),0))</f>
        <v>43815</v>
      </c>
      <c r="G1267" s="13">
        <f>INDEX(C:C,MATCH(F1267,C:C,0)+MATCH(1,INDEX(A:A,MATCH(F1267+1,C:C,0)):INDEX(A:A,MATCH(F1267+1,C:C,0)+10),0))</f>
        <v>43816</v>
      </c>
    </row>
    <row r="1268" spans="1:7" x14ac:dyDescent="0.25">
      <c r="A1268">
        <v>1</v>
      </c>
      <c r="B1268">
        <v>20191213</v>
      </c>
      <c r="C1268" s="130">
        <v>43812</v>
      </c>
      <c r="D1268" s="13">
        <f>INDEX(C:C,ROW(A1267)+MATCH(1,INDEX(A:A,ROW(A1268)):INDEX(A:A,ROW(A1268)+10),0))</f>
        <v>43812</v>
      </c>
      <c r="E1268" s="13">
        <f>INDEX(C:C,MATCH(D1268,C:C,0)+MATCH(1,INDEX(A:A,MATCH(D1268+1,C:C,0)):INDEX(A:A,MATCH(D1268+1,C:C,0)+10),0))</f>
        <v>43815</v>
      </c>
      <c r="F1268" s="13">
        <f>INDEX(C:C,MATCH(E1268,C:C,0)+MATCH(1,INDEX(A:A,MATCH(E1268+1,C:C,0)):INDEX(A:A,MATCH(E1268+1,C:C,0)+10),0))</f>
        <v>43816</v>
      </c>
      <c r="G1268" s="13">
        <f>INDEX(C:C,MATCH(F1268,C:C,0)+MATCH(1,INDEX(A:A,MATCH(F1268+1,C:C,0)):INDEX(A:A,MATCH(F1268+1,C:C,0)+10),0))</f>
        <v>43817</v>
      </c>
    </row>
    <row r="1269" spans="1:7" x14ac:dyDescent="0.25">
      <c r="A1269">
        <v>0</v>
      </c>
      <c r="B1269">
        <v>20191214</v>
      </c>
      <c r="C1269" s="130">
        <v>43813</v>
      </c>
      <c r="D1269" s="13">
        <f>INDEX(C:C,ROW(A1268)+MATCH(1,INDEX(A:A,ROW(A1269)):INDEX(A:A,ROW(A1269)+10),0))</f>
        <v>43815</v>
      </c>
      <c r="E1269" s="13">
        <f>INDEX(C:C,MATCH(D1269,C:C,0)+MATCH(1,INDEX(A:A,MATCH(D1269+1,C:C,0)):INDEX(A:A,MATCH(D1269+1,C:C,0)+10),0))</f>
        <v>43816</v>
      </c>
      <c r="F1269" s="13">
        <f>INDEX(C:C,MATCH(E1269,C:C,0)+MATCH(1,INDEX(A:A,MATCH(E1269+1,C:C,0)):INDEX(A:A,MATCH(E1269+1,C:C,0)+10),0))</f>
        <v>43817</v>
      </c>
      <c r="G1269" s="13">
        <f>INDEX(C:C,MATCH(F1269,C:C,0)+MATCH(1,INDEX(A:A,MATCH(F1269+1,C:C,0)):INDEX(A:A,MATCH(F1269+1,C:C,0)+10),0))</f>
        <v>43818</v>
      </c>
    </row>
    <row r="1270" spans="1:7" x14ac:dyDescent="0.25">
      <c r="A1270">
        <v>0</v>
      </c>
      <c r="B1270">
        <v>20191215</v>
      </c>
      <c r="C1270" s="130">
        <v>43814</v>
      </c>
      <c r="D1270" s="13">
        <f>INDEX(C:C,ROW(A1269)+MATCH(1,INDEX(A:A,ROW(A1270)):INDEX(A:A,ROW(A1270)+10),0))</f>
        <v>43815</v>
      </c>
      <c r="E1270" s="13">
        <f>INDEX(C:C,MATCH(D1270,C:C,0)+MATCH(1,INDEX(A:A,MATCH(D1270+1,C:C,0)):INDEX(A:A,MATCH(D1270+1,C:C,0)+10),0))</f>
        <v>43816</v>
      </c>
      <c r="F1270" s="13">
        <f>INDEX(C:C,MATCH(E1270,C:C,0)+MATCH(1,INDEX(A:A,MATCH(E1270+1,C:C,0)):INDEX(A:A,MATCH(E1270+1,C:C,0)+10),0))</f>
        <v>43817</v>
      </c>
      <c r="G1270" s="13">
        <f>INDEX(C:C,MATCH(F1270,C:C,0)+MATCH(1,INDEX(A:A,MATCH(F1270+1,C:C,0)):INDEX(A:A,MATCH(F1270+1,C:C,0)+10),0))</f>
        <v>43818</v>
      </c>
    </row>
    <row r="1271" spans="1:7" x14ac:dyDescent="0.25">
      <c r="A1271">
        <v>1</v>
      </c>
      <c r="B1271">
        <v>20191216</v>
      </c>
      <c r="C1271" s="130">
        <v>43815</v>
      </c>
      <c r="D1271" s="13">
        <f>INDEX(C:C,ROW(A1270)+MATCH(1,INDEX(A:A,ROW(A1271)):INDEX(A:A,ROW(A1271)+10),0))</f>
        <v>43815</v>
      </c>
      <c r="E1271" s="13">
        <f>INDEX(C:C,MATCH(D1271,C:C,0)+MATCH(1,INDEX(A:A,MATCH(D1271+1,C:C,0)):INDEX(A:A,MATCH(D1271+1,C:C,0)+10),0))</f>
        <v>43816</v>
      </c>
      <c r="F1271" s="13">
        <f>INDEX(C:C,MATCH(E1271,C:C,0)+MATCH(1,INDEX(A:A,MATCH(E1271+1,C:C,0)):INDEX(A:A,MATCH(E1271+1,C:C,0)+10),0))</f>
        <v>43817</v>
      </c>
      <c r="G1271" s="13">
        <f>INDEX(C:C,MATCH(F1271,C:C,0)+MATCH(1,INDEX(A:A,MATCH(F1271+1,C:C,0)):INDEX(A:A,MATCH(F1271+1,C:C,0)+10),0))</f>
        <v>43818</v>
      </c>
    </row>
    <row r="1272" spans="1:7" x14ac:dyDescent="0.25">
      <c r="A1272">
        <v>1</v>
      </c>
      <c r="B1272">
        <v>20191217</v>
      </c>
      <c r="C1272" s="130">
        <v>43816</v>
      </c>
      <c r="D1272" s="13">
        <f>INDEX(C:C,ROW(A1271)+MATCH(1,INDEX(A:A,ROW(A1272)):INDEX(A:A,ROW(A1272)+10),0))</f>
        <v>43816</v>
      </c>
      <c r="E1272" s="13">
        <f>INDEX(C:C,MATCH(D1272,C:C,0)+MATCH(1,INDEX(A:A,MATCH(D1272+1,C:C,0)):INDEX(A:A,MATCH(D1272+1,C:C,0)+10),0))</f>
        <v>43817</v>
      </c>
      <c r="F1272" s="13">
        <f>INDEX(C:C,MATCH(E1272,C:C,0)+MATCH(1,INDEX(A:A,MATCH(E1272+1,C:C,0)):INDEX(A:A,MATCH(E1272+1,C:C,0)+10),0))</f>
        <v>43818</v>
      </c>
      <c r="G1272" s="13">
        <f>INDEX(C:C,MATCH(F1272,C:C,0)+MATCH(1,INDEX(A:A,MATCH(F1272+1,C:C,0)):INDEX(A:A,MATCH(F1272+1,C:C,0)+10),0))</f>
        <v>43819</v>
      </c>
    </row>
    <row r="1273" spans="1:7" x14ac:dyDescent="0.25">
      <c r="A1273">
        <v>1</v>
      </c>
      <c r="B1273">
        <v>20191218</v>
      </c>
      <c r="C1273" s="130">
        <v>43817</v>
      </c>
      <c r="D1273" s="13">
        <f>INDEX(C:C,ROW(A1272)+MATCH(1,INDEX(A:A,ROW(A1273)):INDEX(A:A,ROW(A1273)+10),0))</f>
        <v>43817</v>
      </c>
      <c r="E1273" s="13">
        <f>INDEX(C:C,MATCH(D1273,C:C,0)+MATCH(1,INDEX(A:A,MATCH(D1273+1,C:C,0)):INDEX(A:A,MATCH(D1273+1,C:C,0)+10),0))</f>
        <v>43818</v>
      </c>
      <c r="F1273" s="13">
        <f>INDEX(C:C,MATCH(E1273,C:C,0)+MATCH(1,INDEX(A:A,MATCH(E1273+1,C:C,0)):INDEX(A:A,MATCH(E1273+1,C:C,0)+10),0))</f>
        <v>43819</v>
      </c>
      <c r="G1273" s="13">
        <f>INDEX(C:C,MATCH(F1273,C:C,0)+MATCH(1,INDEX(A:A,MATCH(F1273+1,C:C,0)):INDEX(A:A,MATCH(F1273+1,C:C,0)+10),0))</f>
        <v>43822</v>
      </c>
    </row>
    <row r="1274" spans="1:7" x14ac:dyDescent="0.25">
      <c r="A1274">
        <v>1</v>
      </c>
      <c r="B1274">
        <v>20191219</v>
      </c>
      <c r="C1274" s="130">
        <v>43818</v>
      </c>
      <c r="D1274" s="13">
        <f>INDEX(C:C,ROW(A1273)+MATCH(1,INDEX(A:A,ROW(A1274)):INDEX(A:A,ROW(A1274)+10),0))</f>
        <v>43818</v>
      </c>
      <c r="E1274" s="13">
        <f>INDEX(C:C,MATCH(D1274,C:C,0)+MATCH(1,INDEX(A:A,MATCH(D1274+1,C:C,0)):INDEX(A:A,MATCH(D1274+1,C:C,0)+10),0))</f>
        <v>43819</v>
      </c>
      <c r="F1274" s="13">
        <f>INDEX(C:C,MATCH(E1274,C:C,0)+MATCH(1,INDEX(A:A,MATCH(E1274+1,C:C,0)):INDEX(A:A,MATCH(E1274+1,C:C,0)+10),0))</f>
        <v>43822</v>
      </c>
      <c r="G1274" s="13">
        <f>INDEX(C:C,MATCH(F1274,C:C,0)+MATCH(1,INDEX(A:A,MATCH(F1274+1,C:C,0)):INDEX(A:A,MATCH(F1274+1,C:C,0)+10),0))</f>
        <v>43823</v>
      </c>
    </row>
    <row r="1275" spans="1:7" x14ac:dyDescent="0.25">
      <c r="A1275">
        <v>1</v>
      </c>
      <c r="B1275">
        <v>20191220</v>
      </c>
      <c r="C1275" s="130">
        <v>43819</v>
      </c>
      <c r="D1275" s="13">
        <f>INDEX(C:C,ROW(A1274)+MATCH(1,INDEX(A:A,ROW(A1275)):INDEX(A:A,ROW(A1275)+10),0))</f>
        <v>43819</v>
      </c>
      <c r="E1275" s="13">
        <f>INDEX(C:C,MATCH(D1275,C:C,0)+MATCH(1,INDEX(A:A,MATCH(D1275+1,C:C,0)):INDEX(A:A,MATCH(D1275+1,C:C,0)+10),0))</f>
        <v>43822</v>
      </c>
      <c r="F1275" s="13">
        <f>INDEX(C:C,MATCH(E1275,C:C,0)+MATCH(1,INDEX(A:A,MATCH(E1275+1,C:C,0)):INDEX(A:A,MATCH(E1275+1,C:C,0)+10),0))</f>
        <v>43823</v>
      </c>
      <c r="G1275" s="13">
        <f>INDEX(C:C,MATCH(F1275,C:C,0)+MATCH(1,INDEX(A:A,MATCH(F1275+1,C:C,0)):INDEX(A:A,MATCH(F1275+1,C:C,0)+10),0))</f>
        <v>43826</v>
      </c>
    </row>
    <row r="1276" spans="1:7" x14ac:dyDescent="0.25">
      <c r="A1276">
        <v>0</v>
      </c>
      <c r="B1276">
        <v>20191221</v>
      </c>
      <c r="C1276" s="130">
        <v>43820</v>
      </c>
      <c r="D1276" s="13">
        <f>INDEX(C:C,ROW(A1275)+MATCH(1,INDEX(A:A,ROW(A1276)):INDEX(A:A,ROW(A1276)+10),0))</f>
        <v>43822</v>
      </c>
      <c r="E1276" s="13">
        <f>INDEX(C:C,MATCH(D1276,C:C,0)+MATCH(1,INDEX(A:A,MATCH(D1276+1,C:C,0)):INDEX(A:A,MATCH(D1276+1,C:C,0)+10),0))</f>
        <v>43823</v>
      </c>
      <c r="F1276" s="13">
        <f>INDEX(C:C,MATCH(E1276,C:C,0)+MATCH(1,INDEX(A:A,MATCH(E1276+1,C:C,0)):INDEX(A:A,MATCH(E1276+1,C:C,0)+10),0))</f>
        <v>43826</v>
      </c>
      <c r="G1276" s="13">
        <f>INDEX(C:C,MATCH(F1276,C:C,0)+MATCH(1,INDEX(A:A,MATCH(F1276+1,C:C,0)):INDEX(A:A,MATCH(F1276+1,C:C,0)+10),0))</f>
        <v>43829</v>
      </c>
    </row>
    <row r="1277" spans="1:7" x14ac:dyDescent="0.25">
      <c r="A1277">
        <v>0</v>
      </c>
      <c r="B1277">
        <v>20191222</v>
      </c>
      <c r="C1277" s="130">
        <v>43821</v>
      </c>
      <c r="D1277" s="13">
        <f>INDEX(C:C,ROW(A1276)+MATCH(1,INDEX(A:A,ROW(A1277)):INDEX(A:A,ROW(A1277)+10),0))</f>
        <v>43822</v>
      </c>
      <c r="E1277" s="13">
        <f>INDEX(C:C,MATCH(D1277,C:C,0)+MATCH(1,INDEX(A:A,MATCH(D1277+1,C:C,0)):INDEX(A:A,MATCH(D1277+1,C:C,0)+10),0))</f>
        <v>43823</v>
      </c>
      <c r="F1277" s="13">
        <f>INDEX(C:C,MATCH(E1277,C:C,0)+MATCH(1,INDEX(A:A,MATCH(E1277+1,C:C,0)):INDEX(A:A,MATCH(E1277+1,C:C,0)+10),0))</f>
        <v>43826</v>
      </c>
      <c r="G1277" s="13">
        <f>INDEX(C:C,MATCH(F1277,C:C,0)+MATCH(1,INDEX(A:A,MATCH(F1277+1,C:C,0)):INDEX(A:A,MATCH(F1277+1,C:C,0)+10),0))</f>
        <v>43829</v>
      </c>
    </row>
    <row r="1278" spans="1:7" x14ac:dyDescent="0.25">
      <c r="A1278">
        <v>1</v>
      </c>
      <c r="B1278">
        <v>20191223</v>
      </c>
      <c r="C1278" s="130">
        <v>43822</v>
      </c>
      <c r="D1278" s="13">
        <f>INDEX(C:C,ROW(A1277)+MATCH(1,INDEX(A:A,ROW(A1278)):INDEX(A:A,ROW(A1278)+10),0))</f>
        <v>43822</v>
      </c>
      <c r="E1278" s="13">
        <f>INDEX(C:C,MATCH(D1278,C:C,0)+MATCH(1,INDEX(A:A,MATCH(D1278+1,C:C,0)):INDEX(A:A,MATCH(D1278+1,C:C,0)+10),0))</f>
        <v>43823</v>
      </c>
      <c r="F1278" s="13">
        <f>INDEX(C:C,MATCH(E1278,C:C,0)+MATCH(1,INDEX(A:A,MATCH(E1278+1,C:C,0)):INDEX(A:A,MATCH(E1278+1,C:C,0)+10),0))</f>
        <v>43826</v>
      </c>
      <c r="G1278" s="13">
        <f>INDEX(C:C,MATCH(F1278,C:C,0)+MATCH(1,INDEX(A:A,MATCH(F1278+1,C:C,0)):INDEX(A:A,MATCH(F1278+1,C:C,0)+10),0))</f>
        <v>43829</v>
      </c>
    </row>
    <row r="1279" spans="1:7" x14ac:dyDescent="0.25">
      <c r="A1279">
        <v>1</v>
      </c>
      <c r="B1279">
        <v>20191224</v>
      </c>
      <c r="C1279" s="130">
        <v>43823</v>
      </c>
      <c r="D1279" s="13">
        <f>INDEX(C:C,ROW(A1278)+MATCH(1,INDEX(A:A,ROW(A1279)):INDEX(A:A,ROW(A1279)+10),0))</f>
        <v>43823</v>
      </c>
      <c r="E1279" s="13">
        <f>INDEX(C:C,MATCH(D1279,C:C,0)+MATCH(1,INDEX(A:A,MATCH(D1279+1,C:C,0)):INDEX(A:A,MATCH(D1279+1,C:C,0)+10),0))</f>
        <v>43826</v>
      </c>
      <c r="F1279" s="13">
        <f>INDEX(C:C,MATCH(E1279,C:C,0)+MATCH(1,INDEX(A:A,MATCH(E1279+1,C:C,0)):INDEX(A:A,MATCH(E1279+1,C:C,0)+10),0))</f>
        <v>43829</v>
      </c>
      <c r="G1279" s="13">
        <f>INDEX(C:C,MATCH(F1279,C:C,0)+MATCH(1,INDEX(A:A,MATCH(F1279+1,C:C,0)):INDEX(A:A,MATCH(F1279+1,C:C,0)+10),0))</f>
        <v>43830</v>
      </c>
    </row>
    <row r="1280" spans="1:7" x14ac:dyDescent="0.25">
      <c r="A1280">
        <v>0</v>
      </c>
      <c r="B1280">
        <v>20191225</v>
      </c>
      <c r="C1280" s="130">
        <v>43824</v>
      </c>
      <c r="D1280" s="13">
        <f>INDEX(C:C,ROW(A1279)+MATCH(1,INDEX(A:A,ROW(A1280)):INDEX(A:A,ROW(A1280)+10),0))</f>
        <v>43826</v>
      </c>
      <c r="E1280" s="13">
        <f>INDEX(C:C,MATCH(D1280,C:C,0)+MATCH(1,INDEX(A:A,MATCH(D1280+1,C:C,0)):INDEX(A:A,MATCH(D1280+1,C:C,0)+10),0))</f>
        <v>43829</v>
      </c>
      <c r="F1280" s="13">
        <f>INDEX(C:C,MATCH(E1280,C:C,0)+MATCH(1,INDEX(A:A,MATCH(E1280+1,C:C,0)):INDEX(A:A,MATCH(E1280+1,C:C,0)+10),0))</f>
        <v>43830</v>
      </c>
      <c r="G1280" s="13">
        <f>INDEX(C:C,MATCH(F1280,C:C,0)+MATCH(1,INDEX(A:A,MATCH(F1280+1,C:C,0)):INDEX(A:A,MATCH(F1280+1,C:C,0)+10),0))</f>
        <v>43740</v>
      </c>
    </row>
    <row r="1281" spans="1:7" x14ac:dyDescent="0.25">
      <c r="A1281">
        <v>0</v>
      </c>
      <c r="B1281">
        <v>20191226</v>
      </c>
      <c r="C1281" s="130">
        <v>43825</v>
      </c>
      <c r="D1281" s="13">
        <f>INDEX(C:C,ROW(A1280)+MATCH(1,INDEX(A:A,ROW(A1281)):INDEX(A:A,ROW(A1281)+10),0))</f>
        <v>43826</v>
      </c>
      <c r="E1281" s="13">
        <f>INDEX(C:C,MATCH(D1281,C:C,0)+MATCH(1,INDEX(A:A,MATCH(D1281+1,C:C,0)):INDEX(A:A,MATCH(D1281+1,C:C,0)+10),0))</f>
        <v>43829</v>
      </c>
      <c r="F1281" s="13">
        <f>INDEX(C:C,MATCH(E1281,C:C,0)+MATCH(1,INDEX(A:A,MATCH(E1281+1,C:C,0)):INDEX(A:A,MATCH(E1281+1,C:C,0)+10),0))</f>
        <v>43830</v>
      </c>
      <c r="G1281" s="13">
        <f>INDEX(C:C,MATCH(F1281,C:C,0)+MATCH(1,INDEX(A:A,MATCH(F1281+1,C:C,0)):INDEX(A:A,MATCH(F1281+1,C:C,0)+10),0))</f>
        <v>43740</v>
      </c>
    </row>
    <row r="1282" spans="1:7" x14ac:dyDescent="0.25">
      <c r="A1282">
        <v>1</v>
      </c>
      <c r="B1282">
        <v>20191227</v>
      </c>
      <c r="C1282" s="130">
        <v>43826</v>
      </c>
      <c r="D1282" s="13">
        <f>INDEX(C:C,ROW(A1281)+MATCH(1,INDEX(A:A,ROW(A1282)):INDEX(A:A,ROW(A1282)+10),0))</f>
        <v>43826</v>
      </c>
      <c r="E1282" s="13">
        <f>INDEX(C:C,MATCH(D1282,C:C,0)+MATCH(1,INDEX(A:A,MATCH(D1282+1,C:C,0)):INDEX(A:A,MATCH(D1282+1,C:C,0)+10),0))</f>
        <v>43829</v>
      </c>
      <c r="F1282" s="13">
        <f>INDEX(C:C,MATCH(E1282,C:C,0)+MATCH(1,INDEX(A:A,MATCH(E1282+1,C:C,0)):INDEX(A:A,MATCH(E1282+1,C:C,0)+10),0))</f>
        <v>43830</v>
      </c>
      <c r="G1282" s="13">
        <f>INDEX(C:C,MATCH(F1282,C:C,0)+MATCH(1,INDEX(A:A,MATCH(F1282+1,C:C,0)):INDEX(A:A,MATCH(F1282+1,C:C,0)+10),0))</f>
        <v>43740</v>
      </c>
    </row>
    <row r="1283" spans="1:7" x14ac:dyDescent="0.25">
      <c r="A1283">
        <v>0</v>
      </c>
      <c r="B1283">
        <v>20191228</v>
      </c>
      <c r="C1283" s="130">
        <v>43827</v>
      </c>
      <c r="D1283" s="13">
        <f>INDEX(C:C,ROW(A1282)+MATCH(1,INDEX(A:A,ROW(A1283)):INDEX(A:A,ROW(A1283)+10),0))</f>
        <v>43829</v>
      </c>
      <c r="E1283" s="13">
        <f>INDEX(C:C,MATCH(D1283,C:C,0)+MATCH(1,INDEX(A:A,MATCH(D1283+1,C:C,0)):INDEX(A:A,MATCH(D1283+1,C:C,0)+10),0))</f>
        <v>43830</v>
      </c>
      <c r="F1283" s="13">
        <f>INDEX(C:C,MATCH(E1283,C:C,0)+MATCH(1,INDEX(A:A,MATCH(E1283+1,C:C,0)):INDEX(A:A,MATCH(E1283+1,C:C,0)+10),0))</f>
        <v>43740</v>
      </c>
      <c r="G1283" s="13">
        <f>INDEX(C:C,MATCH(F1283,C:C,0)+MATCH(1,INDEX(A:A,MATCH(F1283+1,C:C,0)):INDEX(A:A,MATCH(F1283+1,C:C,0)+10),0))</f>
        <v>43741</v>
      </c>
    </row>
    <row r="1284" spans="1:7" x14ac:dyDescent="0.25">
      <c r="A1284">
        <v>0</v>
      </c>
      <c r="B1284">
        <v>20191229</v>
      </c>
      <c r="C1284" s="130">
        <v>43828</v>
      </c>
      <c r="D1284" s="13">
        <f>INDEX(C:C,ROW(A1283)+MATCH(1,INDEX(A:A,ROW(A1284)):INDEX(A:A,ROW(A1284)+10),0))</f>
        <v>43829</v>
      </c>
      <c r="E1284" s="13">
        <f>INDEX(C:C,MATCH(D1284,C:C,0)+MATCH(1,INDEX(A:A,MATCH(D1284+1,C:C,0)):INDEX(A:A,MATCH(D1284+1,C:C,0)+10),0))</f>
        <v>43830</v>
      </c>
      <c r="F1284" s="13">
        <f>INDEX(C:C,MATCH(E1284,C:C,0)+MATCH(1,INDEX(A:A,MATCH(E1284+1,C:C,0)):INDEX(A:A,MATCH(E1284+1,C:C,0)+10),0))</f>
        <v>43740</v>
      </c>
      <c r="G1284" s="13">
        <f>INDEX(C:C,MATCH(F1284,C:C,0)+MATCH(1,INDEX(A:A,MATCH(F1284+1,C:C,0)):INDEX(A:A,MATCH(F1284+1,C:C,0)+10),0))</f>
        <v>43741</v>
      </c>
    </row>
    <row r="1285" spans="1:7" x14ac:dyDescent="0.25">
      <c r="A1285">
        <v>1</v>
      </c>
      <c r="B1285">
        <v>20191230</v>
      </c>
      <c r="C1285" s="130">
        <v>43829</v>
      </c>
      <c r="D1285" s="13">
        <f>INDEX(C:C,ROW(A1284)+MATCH(1,INDEX(A:A,ROW(A1285)):INDEX(A:A,ROW(A1285)+10),0))</f>
        <v>43829</v>
      </c>
      <c r="E1285" s="13">
        <f>INDEX(C:C,MATCH(D1285,C:C,0)+MATCH(1,INDEX(A:A,MATCH(D1285+1,C:C,0)):INDEX(A:A,MATCH(D1285+1,C:C,0)+10),0))</f>
        <v>43830</v>
      </c>
      <c r="F1285" s="13">
        <f>INDEX(C:C,MATCH(E1285,C:C,0)+MATCH(1,INDEX(A:A,MATCH(E1285+1,C:C,0)):INDEX(A:A,MATCH(E1285+1,C:C,0)+10),0))</f>
        <v>43740</v>
      </c>
      <c r="G1285" s="13">
        <f>INDEX(C:C,MATCH(F1285,C:C,0)+MATCH(1,INDEX(A:A,MATCH(F1285+1,C:C,0)):INDEX(A:A,MATCH(F1285+1,C:C,0)+10),0))</f>
        <v>43741</v>
      </c>
    </row>
    <row r="1286" spans="1:7" x14ac:dyDescent="0.25">
      <c r="A1286">
        <v>1</v>
      </c>
      <c r="B1286">
        <v>20191231</v>
      </c>
      <c r="C1286" s="130">
        <v>43830</v>
      </c>
      <c r="D1286" s="13">
        <f>INDEX(C:C,ROW(A1285)+MATCH(1,INDEX(A:A,ROW(A1286)):INDEX(A:A,ROW(A1286)+10),0))</f>
        <v>43830</v>
      </c>
      <c r="E1286" s="13">
        <f>INDEX(C:C,MATCH(D1286,C:C,0)+MATCH(1,INDEX(A:A,MATCH(D1286+1,C:C,0)):INDEX(A:A,MATCH(D1286+1,C:C,0)+10),0))</f>
        <v>43740</v>
      </c>
      <c r="F1286" s="13">
        <f>INDEX(C:C,MATCH(E1286,C:C,0)+MATCH(1,INDEX(A:A,MATCH(E1286+1,C:C,0)):INDEX(A:A,MATCH(E1286+1,C:C,0)+10),0))</f>
        <v>43741</v>
      </c>
      <c r="G1286" s="13">
        <f>INDEX(C:C,MATCH(F1286,C:C,0)+MATCH(1,INDEX(A:A,MATCH(F1286+1,C:C,0)):INDEX(A:A,MATCH(F1286+1,C:C,0)+10),0))</f>
        <v>43742</v>
      </c>
    </row>
    <row r="1287" spans="1:7" x14ac:dyDescent="0.25">
      <c r="A1287">
        <v>0</v>
      </c>
      <c r="B1287">
        <v>20200101</v>
      </c>
      <c r="C1287" s="130">
        <v>43831</v>
      </c>
      <c r="D1287" s="13">
        <f>INDEX(C:C,ROW(A1286)+MATCH(1,INDEX(A:A,ROW(A1287)):INDEX(A:A,ROW(A1287)+10),0))</f>
        <v>43832</v>
      </c>
      <c r="E1287" s="13">
        <f>INDEX(C:C,MATCH(D1287,C:C,0)+MATCH(1,INDEX(A:A,MATCH(D1287+1,C:C,0)):INDEX(A:A,MATCH(D1287+1,C:C,0)+10),0))</f>
        <v>43833</v>
      </c>
      <c r="F1287" s="13">
        <f>INDEX(C:C,MATCH(E1287,C:C,0)+MATCH(1,INDEX(A:A,MATCH(E1287+1,C:C,0)):INDEX(A:A,MATCH(E1287+1,C:C,0)+10),0))</f>
        <v>43836</v>
      </c>
      <c r="G1287" s="13">
        <f>INDEX(C:C,MATCH(F1287,C:C,0)+MATCH(1,INDEX(A:A,MATCH(F1287+1,C:C,0)):INDEX(A:A,MATCH(F1287+1,C:C,0)+10),0))</f>
        <v>43837</v>
      </c>
    </row>
    <row r="1288" spans="1:7" x14ac:dyDescent="0.25">
      <c r="A1288">
        <v>1</v>
      </c>
      <c r="B1288">
        <v>20200102</v>
      </c>
      <c r="C1288" s="130">
        <v>43832</v>
      </c>
      <c r="D1288" s="13">
        <f>INDEX(C:C,ROW(A1287)+MATCH(1,INDEX(A:A,ROW(A1288)):INDEX(A:A,ROW(A1288)+10),0))</f>
        <v>43832</v>
      </c>
      <c r="E1288" s="13">
        <f>INDEX(C:C,MATCH(D1288,C:C,0)+MATCH(1,INDEX(A:A,MATCH(D1288+1,C:C,0)):INDEX(A:A,MATCH(D1288+1,C:C,0)+10),0))</f>
        <v>43833</v>
      </c>
      <c r="F1288" s="13">
        <f>INDEX(C:C,MATCH(E1288,C:C,0)+MATCH(1,INDEX(A:A,MATCH(E1288+1,C:C,0)):INDEX(A:A,MATCH(E1288+1,C:C,0)+10),0))</f>
        <v>43836</v>
      </c>
      <c r="G1288" s="13">
        <f>INDEX(C:C,MATCH(F1288,C:C,0)+MATCH(1,INDEX(A:A,MATCH(F1288+1,C:C,0)):INDEX(A:A,MATCH(F1288+1,C:C,0)+10),0))</f>
        <v>43837</v>
      </c>
    </row>
    <row r="1289" spans="1:7" x14ac:dyDescent="0.25">
      <c r="A1289">
        <v>1</v>
      </c>
      <c r="B1289">
        <v>20200103</v>
      </c>
      <c r="C1289" s="130">
        <v>43833</v>
      </c>
      <c r="D1289" s="13">
        <f>INDEX(C:C,ROW(A1288)+MATCH(1,INDEX(A:A,ROW(A1289)):INDEX(A:A,ROW(A1289)+10),0))</f>
        <v>43833</v>
      </c>
      <c r="E1289" s="13">
        <f>INDEX(C:C,MATCH(D1289,C:C,0)+MATCH(1,INDEX(A:A,MATCH(D1289+1,C:C,0)):INDEX(A:A,MATCH(D1289+1,C:C,0)+10),0))</f>
        <v>43836</v>
      </c>
      <c r="F1289" s="13">
        <f>INDEX(C:C,MATCH(E1289,C:C,0)+MATCH(1,INDEX(A:A,MATCH(E1289+1,C:C,0)):INDEX(A:A,MATCH(E1289+1,C:C,0)+10),0))</f>
        <v>43837</v>
      </c>
      <c r="G1289" s="13">
        <f>INDEX(C:C,MATCH(F1289,C:C,0)+MATCH(1,INDEX(A:A,MATCH(F1289+1,C:C,0)):INDEX(A:A,MATCH(F1289+1,C:C,0)+10),0))</f>
        <v>43838</v>
      </c>
    </row>
    <row r="1290" spans="1:7" x14ac:dyDescent="0.25">
      <c r="A1290">
        <v>0</v>
      </c>
      <c r="B1290">
        <v>20200104</v>
      </c>
      <c r="C1290" s="130">
        <v>43834</v>
      </c>
      <c r="D1290" s="13">
        <f>INDEX(C:C,ROW(A1289)+MATCH(1,INDEX(A:A,ROW(A1290)):INDEX(A:A,ROW(A1290)+10),0))</f>
        <v>43836</v>
      </c>
      <c r="E1290" s="13">
        <f>INDEX(C:C,MATCH(D1290,C:C,0)+MATCH(1,INDEX(A:A,MATCH(D1290+1,C:C,0)):INDEX(A:A,MATCH(D1290+1,C:C,0)+10),0))</f>
        <v>43837</v>
      </c>
      <c r="F1290" s="13">
        <f>INDEX(C:C,MATCH(E1290,C:C,0)+MATCH(1,INDEX(A:A,MATCH(E1290+1,C:C,0)):INDEX(A:A,MATCH(E1290+1,C:C,0)+10),0))</f>
        <v>43838</v>
      </c>
      <c r="G1290" s="13">
        <f>INDEX(C:C,MATCH(F1290,C:C,0)+MATCH(1,INDEX(A:A,MATCH(F1290+1,C:C,0)):INDEX(A:A,MATCH(F1290+1,C:C,0)+10),0))</f>
        <v>43839</v>
      </c>
    </row>
    <row r="1291" spans="1:7" x14ac:dyDescent="0.25">
      <c r="A1291">
        <v>0</v>
      </c>
      <c r="B1291">
        <v>20200105</v>
      </c>
      <c r="C1291" s="130">
        <v>43835</v>
      </c>
      <c r="D1291" s="13">
        <f>INDEX(C:C,ROW(A1290)+MATCH(1,INDEX(A:A,ROW(A1291)):INDEX(A:A,ROW(A1291)+10),0))</f>
        <v>43836</v>
      </c>
      <c r="E1291" s="13">
        <f>INDEX(C:C,MATCH(D1291,C:C,0)+MATCH(1,INDEX(A:A,MATCH(D1291+1,C:C,0)):INDEX(A:A,MATCH(D1291+1,C:C,0)+10),0))</f>
        <v>43837</v>
      </c>
      <c r="F1291" s="13">
        <f>INDEX(C:C,MATCH(E1291,C:C,0)+MATCH(1,INDEX(A:A,MATCH(E1291+1,C:C,0)):INDEX(A:A,MATCH(E1291+1,C:C,0)+10),0))</f>
        <v>43838</v>
      </c>
      <c r="G1291" s="13">
        <f>INDEX(C:C,MATCH(F1291,C:C,0)+MATCH(1,INDEX(A:A,MATCH(F1291+1,C:C,0)):INDEX(A:A,MATCH(F1291+1,C:C,0)+10),0))</f>
        <v>43839</v>
      </c>
    </row>
    <row r="1292" spans="1:7" x14ac:dyDescent="0.25">
      <c r="A1292">
        <v>1</v>
      </c>
      <c r="B1292">
        <v>20200106</v>
      </c>
      <c r="C1292" s="130">
        <v>43836</v>
      </c>
      <c r="D1292" s="13">
        <f>INDEX(C:C,ROW(A1291)+MATCH(1,INDEX(A:A,ROW(A1292)):INDEX(A:A,ROW(A1292)+10),0))</f>
        <v>43836</v>
      </c>
      <c r="E1292" s="13">
        <f>INDEX(C:C,MATCH(D1292,C:C,0)+MATCH(1,INDEX(A:A,MATCH(D1292+1,C:C,0)):INDEX(A:A,MATCH(D1292+1,C:C,0)+10),0))</f>
        <v>43837</v>
      </c>
      <c r="F1292" s="13">
        <f>INDEX(C:C,MATCH(E1292,C:C,0)+MATCH(1,INDEX(A:A,MATCH(E1292+1,C:C,0)):INDEX(A:A,MATCH(E1292+1,C:C,0)+10),0))</f>
        <v>43838</v>
      </c>
      <c r="G1292" s="13">
        <f>INDEX(C:C,MATCH(F1292,C:C,0)+MATCH(1,INDEX(A:A,MATCH(F1292+1,C:C,0)):INDEX(A:A,MATCH(F1292+1,C:C,0)+10),0))</f>
        <v>43839</v>
      </c>
    </row>
    <row r="1293" spans="1:7" x14ac:dyDescent="0.25">
      <c r="A1293">
        <v>1</v>
      </c>
      <c r="B1293">
        <v>20200107</v>
      </c>
      <c r="C1293" s="130">
        <v>43837</v>
      </c>
      <c r="D1293" s="13">
        <f>INDEX(C:C,ROW(A1292)+MATCH(1,INDEX(A:A,ROW(A1293)):INDEX(A:A,ROW(A1293)+10),0))</f>
        <v>43837</v>
      </c>
      <c r="E1293" s="13">
        <f>INDEX(C:C,MATCH(D1293,C:C,0)+MATCH(1,INDEX(A:A,MATCH(D1293+1,C:C,0)):INDEX(A:A,MATCH(D1293+1,C:C,0)+10),0))</f>
        <v>43838</v>
      </c>
      <c r="F1293" s="13">
        <f>INDEX(C:C,MATCH(E1293,C:C,0)+MATCH(1,INDEX(A:A,MATCH(E1293+1,C:C,0)):INDEX(A:A,MATCH(E1293+1,C:C,0)+10),0))</f>
        <v>43839</v>
      </c>
      <c r="G1293" s="13">
        <f>INDEX(C:C,MATCH(F1293,C:C,0)+MATCH(1,INDEX(A:A,MATCH(F1293+1,C:C,0)):INDEX(A:A,MATCH(F1293+1,C:C,0)+10),0))</f>
        <v>43840</v>
      </c>
    </row>
    <row r="1294" spans="1:7" x14ac:dyDescent="0.25">
      <c r="A1294">
        <v>1</v>
      </c>
      <c r="B1294">
        <v>20200108</v>
      </c>
      <c r="C1294" s="130">
        <v>43838</v>
      </c>
      <c r="D1294" s="13">
        <f>INDEX(C:C,ROW(A1293)+MATCH(1,INDEX(A:A,ROW(A1294)):INDEX(A:A,ROW(A1294)+10),0))</f>
        <v>43838</v>
      </c>
      <c r="E1294" s="13">
        <f>INDEX(C:C,MATCH(D1294,C:C,0)+MATCH(1,INDEX(A:A,MATCH(D1294+1,C:C,0)):INDEX(A:A,MATCH(D1294+1,C:C,0)+10),0))</f>
        <v>43839</v>
      </c>
      <c r="F1294" s="13">
        <f>INDEX(C:C,MATCH(E1294,C:C,0)+MATCH(1,INDEX(A:A,MATCH(E1294+1,C:C,0)):INDEX(A:A,MATCH(E1294+1,C:C,0)+10),0))</f>
        <v>43840</v>
      </c>
      <c r="G1294" s="13">
        <f>INDEX(C:C,MATCH(F1294,C:C,0)+MATCH(1,INDEX(A:A,MATCH(F1294+1,C:C,0)):INDEX(A:A,MATCH(F1294+1,C:C,0)+10),0))</f>
        <v>43843</v>
      </c>
    </row>
    <row r="1295" spans="1:7" x14ac:dyDescent="0.25">
      <c r="A1295">
        <v>1</v>
      </c>
      <c r="B1295">
        <v>20200109</v>
      </c>
      <c r="C1295" s="130">
        <v>43839</v>
      </c>
      <c r="D1295" s="13">
        <f>INDEX(C:C,ROW(A1294)+MATCH(1,INDEX(A:A,ROW(A1295)):INDEX(A:A,ROW(A1295)+10),0))</f>
        <v>43839</v>
      </c>
      <c r="E1295" s="13">
        <f>INDEX(C:C,MATCH(D1295,C:C,0)+MATCH(1,INDEX(A:A,MATCH(D1295+1,C:C,0)):INDEX(A:A,MATCH(D1295+1,C:C,0)+10),0))</f>
        <v>43840</v>
      </c>
      <c r="F1295" s="13">
        <f>INDEX(C:C,MATCH(E1295,C:C,0)+MATCH(1,INDEX(A:A,MATCH(E1295+1,C:C,0)):INDEX(A:A,MATCH(E1295+1,C:C,0)+10),0))</f>
        <v>43843</v>
      </c>
      <c r="G1295" s="13">
        <f>INDEX(C:C,MATCH(F1295,C:C,0)+MATCH(1,INDEX(A:A,MATCH(F1295+1,C:C,0)):INDEX(A:A,MATCH(F1295+1,C:C,0)+10),0))</f>
        <v>43844</v>
      </c>
    </row>
    <row r="1296" spans="1:7" x14ac:dyDescent="0.25">
      <c r="A1296">
        <v>1</v>
      </c>
      <c r="B1296">
        <v>20200110</v>
      </c>
      <c r="C1296" s="130">
        <v>43840</v>
      </c>
      <c r="D1296" s="13">
        <f>INDEX(C:C,ROW(A1295)+MATCH(1,INDEX(A:A,ROW(A1296)):INDEX(A:A,ROW(A1296)+10),0))</f>
        <v>43840</v>
      </c>
      <c r="E1296" s="13">
        <f>INDEX(C:C,MATCH(D1296,C:C,0)+MATCH(1,INDEX(A:A,MATCH(D1296+1,C:C,0)):INDEX(A:A,MATCH(D1296+1,C:C,0)+10),0))</f>
        <v>43843</v>
      </c>
      <c r="F1296" s="13">
        <f>INDEX(C:C,MATCH(E1296,C:C,0)+MATCH(1,INDEX(A:A,MATCH(E1296+1,C:C,0)):INDEX(A:A,MATCH(E1296+1,C:C,0)+10),0))</f>
        <v>43844</v>
      </c>
      <c r="G1296" s="13">
        <f>INDEX(C:C,MATCH(F1296,C:C,0)+MATCH(1,INDEX(A:A,MATCH(F1296+1,C:C,0)):INDEX(A:A,MATCH(F1296+1,C:C,0)+10),0))</f>
        <v>43845</v>
      </c>
    </row>
    <row r="1297" spans="1:7" x14ac:dyDescent="0.25">
      <c r="A1297">
        <v>0</v>
      </c>
      <c r="B1297">
        <v>20200111</v>
      </c>
      <c r="C1297" s="130">
        <v>43841</v>
      </c>
      <c r="D1297" s="13">
        <f>INDEX(C:C,ROW(A1296)+MATCH(1,INDEX(A:A,ROW(A1297)):INDEX(A:A,ROW(A1297)+10),0))</f>
        <v>43843</v>
      </c>
      <c r="E1297" s="13">
        <f>INDEX(C:C,MATCH(D1297,C:C,0)+MATCH(1,INDEX(A:A,MATCH(D1297+1,C:C,0)):INDEX(A:A,MATCH(D1297+1,C:C,0)+10),0))</f>
        <v>43844</v>
      </c>
      <c r="F1297" s="13">
        <f>INDEX(C:C,MATCH(E1297,C:C,0)+MATCH(1,INDEX(A:A,MATCH(E1297+1,C:C,0)):INDEX(A:A,MATCH(E1297+1,C:C,0)+10),0))</f>
        <v>43845</v>
      </c>
      <c r="G1297" s="13">
        <f>INDEX(C:C,MATCH(F1297,C:C,0)+MATCH(1,INDEX(A:A,MATCH(F1297+1,C:C,0)):INDEX(A:A,MATCH(F1297+1,C:C,0)+10),0))</f>
        <v>43846</v>
      </c>
    </row>
    <row r="1298" spans="1:7" x14ac:dyDescent="0.25">
      <c r="A1298">
        <v>0</v>
      </c>
      <c r="B1298">
        <v>20200112</v>
      </c>
      <c r="C1298" s="130">
        <v>43842</v>
      </c>
      <c r="D1298" s="13">
        <f>INDEX(C:C,ROW(A1297)+MATCH(1,INDEX(A:A,ROW(A1298)):INDEX(A:A,ROW(A1298)+10),0))</f>
        <v>43843</v>
      </c>
      <c r="E1298" s="13">
        <f>INDEX(C:C,MATCH(D1298,C:C,0)+MATCH(1,INDEX(A:A,MATCH(D1298+1,C:C,0)):INDEX(A:A,MATCH(D1298+1,C:C,0)+10),0))</f>
        <v>43844</v>
      </c>
      <c r="F1298" s="13">
        <f>INDEX(C:C,MATCH(E1298,C:C,0)+MATCH(1,INDEX(A:A,MATCH(E1298+1,C:C,0)):INDEX(A:A,MATCH(E1298+1,C:C,0)+10),0))</f>
        <v>43845</v>
      </c>
      <c r="G1298" s="13">
        <f>INDEX(C:C,MATCH(F1298,C:C,0)+MATCH(1,INDEX(A:A,MATCH(F1298+1,C:C,0)):INDEX(A:A,MATCH(F1298+1,C:C,0)+10),0))</f>
        <v>43846</v>
      </c>
    </row>
    <row r="1299" spans="1:7" x14ac:dyDescent="0.25">
      <c r="A1299">
        <v>1</v>
      </c>
      <c r="B1299">
        <v>20200113</v>
      </c>
      <c r="C1299" s="130">
        <v>43843</v>
      </c>
      <c r="D1299" s="13">
        <f>INDEX(C:C,ROW(A1298)+MATCH(1,INDEX(A:A,ROW(A1299)):INDEX(A:A,ROW(A1299)+10),0))</f>
        <v>43843</v>
      </c>
      <c r="E1299" s="13">
        <f>INDEX(C:C,MATCH(D1299,C:C,0)+MATCH(1,INDEX(A:A,MATCH(D1299+1,C:C,0)):INDEX(A:A,MATCH(D1299+1,C:C,0)+10),0))</f>
        <v>43844</v>
      </c>
      <c r="F1299" s="13">
        <f>INDEX(C:C,MATCH(E1299,C:C,0)+MATCH(1,INDEX(A:A,MATCH(E1299+1,C:C,0)):INDEX(A:A,MATCH(E1299+1,C:C,0)+10),0))</f>
        <v>43845</v>
      </c>
      <c r="G1299" s="13">
        <f>INDEX(C:C,MATCH(F1299,C:C,0)+MATCH(1,INDEX(A:A,MATCH(F1299+1,C:C,0)):INDEX(A:A,MATCH(F1299+1,C:C,0)+10),0))</f>
        <v>43846</v>
      </c>
    </row>
    <row r="1300" spans="1:7" x14ac:dyDescent="0.25">
      <c r="A1300">
        <v>1</v>
      </c>
      <c r="B1300">
        <v>20200114</v>
      </c>
      <c r="C1300" s="130">
        <v>43844</v>
      </c>
      <c r="D1300" s="13">
        <f>INDEX(C:C,ROW(A1299)+MATCH(1,INDEX(A:A,ROW(A1300)):INDEX(A:A,ROW(A1300)+10),0))</f>
        <v>43844</v>
      </c>
      <c r="E1300" s="13">
        <f>INDEX(C:C,MATCH(D1300,C:C,0)+MATCH(1,INDEX(A:A,MATCH(D1300+1,C:C,0)):INDEX(A:A,MATCH(D1300+1,C:C,0)+10),0))</f>
        <v>43845</v>
      </c>
      <c r="F1300" s="13">
        <f>INDEX(C:C,MATCH(E1300,C:C,0)+MATCH(1,INDEX(A:A,MATCH(E1300+1,C:C,0)):INDEX(A:A,MATCH(E1300+1,C:C,0)+10),0))</f>
        <v>43846</v>
      </c>
      <c r="G1300" s="13">
        <f>INDEX(C:C,MATCH(F1300,C:C,0)+MATCH(1,INDEX(A:A,MATCH(F1300+1,C:C,0)):INDEX(A:A,MATCH(F1300+1,C:C,0)+10),0))</f>
        <v>43847</v>
      </c>
    </row>
    <row r="1301" spans="1:7" x14ac:dyDescent="0.25">
      <c r="A1301">
        <v>1</v>
      </c>
      <c r="B1301">
        <v>20200115</v>
      </c>
      <c r="C1301" s="130">
        <v>43845</v>
      </c>
      <c r="D1301" s="13">
        <f>INDEX(C:C,ROW(A1300)+MATCH(1,INDEX(A:A,ROW(A1301)):INDEX(A:A,ROW(A1301)+10),0))</f>
        <v>43845</v>
      </c>
      <c r="E1301" s="13">
        <f>INDEX(C:C,MATCH(D1301,C:C,0)+MATCH(1,INDEX(A:A,MATCH(D1301+1,C:C,0)):INDEX(A:A,MATCH(D1301+1,C:C,0)+10),0))</f>
        <v>43846</v>
      </c>
      <c r="F1301" s="13">
        <f>INDEX(C:C,MATCH(E1301,C:C,0)+MATCH(1,INDEX(A:A,MATCH(E1301+1,C:C,0)):INDEX(A:A,MATCH(E1301+1,C:C,0)+10),0))</f>
        <v>43847</v>
      </c>
      <c r="G1301" s="13">
        <f>INDEX(C:C,MATCH(F1301,C:C,0)+MATCH(1,INDEX(A:A,MATCH(F1301+1,C:C,0)):INDEX(A:A,MATCH(F1301+1,C:C,0)+10),0))</f>
        <v>43850</v>
      </c>
    </row>
    <row r="1302" spans="1:7" x14ac:dyDescent="0.25">
      <c r="A1302">
        <v>1</v>
      </c>
      <c r="B1302">
        <v>20200116</v>
      </c>
      <c r="C1302" s="130">
        <v>43846</v>
      </c>
      <c r="D1302" s="13">
        <f>INDEX(C:C,ROW(A1301)+MATCH(1,INDEX(A:A,ROW(A1302)):INDEX(A:A,ROW(A1302)+10),0))</f>
        <v>43846</v>
      </c>
      <c r="E1302" s="13">
        <f>INDEX(C:C,MATCH(D1302,C:C,0)+MATCH(1,INDEX(A:A,MATCH(D1302+1,C:C,0)):INDEX(A:A,MATCH(D1302+1,C:C,0)+10),0))</f>
        <v>43847</v>
      </c>
      <c r="F1302" s="13">
        <f>INDEX(C:C,MATCH(E1302,C:C,0)+MATCH(1,INDEX(A:A,MATCH(E1302+1,C:C,0)):INDEX(A:A,MATCH(E1302+1,C:C,0)+10),0))</f>
        <v>43850</v>
      </c>
      <c r="G1302" s="13">
        <f>INDEX(C:C,MATCH(F1302,C:C,0)+MATCH(1,INDEX(A:A,MATCH(F1302+1,C:C,0)):INDEX(A:A,MATCH(F1302+1,C:C,0)+10),0))</f>
        <v>43851</v>
      </c>
    </row>
    <row r="1303" spans="1:7" x14ac:dyDescent="0.25">
      <c r="A1303">
        <v>1</v>
      </c>
      <c r="B1303">
        <v>20200117</v>
      </c>
      <c r="C1303" s="130">
        <v>43847</v>
      </c>
      <c r="D1303" s="13">
        <f>INDEX(C:C,ROW(A1302)+MATCH(1,INDEX(A:A,ROW(A1303)):INDEX(A:A,ROW(A1303)+10),0))</f>
        <v>43847</v>
      </c>
      <c r="E1303" s="13">
        <f>INDEX(C:C,MATCH(D1303,C:C,0)+MATCH(1,INDEX(A:A,MATCH(D1303+1,C:C,0)):INDEX(A:A,MATCH(D1303+1,C:C,0)+10),0))</f>
        <v>43850</v>
      </c>
      <c r="F1303" s="13">
        <f>INDEX(C:C,MATCH(E1303,C:C,0)+MATCH(1,INDEX(A:A,MATCH(E1303+1,C:C,0)):INDEX(A:A,MATCH(E1303+1,C:C,0)+10),0))</f>
        <v>43851</v>
      </c>
      <c r="G1303" s="13">
        <f>INDEX(C:C,MATCH(F1303,C:C,0)+MATCH(1,INDEX(A:A,MATCH(F1303+1,C:C,0)):INDEX(A:A,MATCH(F1303+1,C:C,0)+10),0))</f>
        <v>43852</v>
      </c>
    </row>
    <row r="1304" spans="1:7" x14ac:dyDescent="0.25">
      <c r="A1304">
        <v>0</v>
      </c>
      <c r="B1304">
        <v>20200118</v>
      </c>
      <c r="C1304" s="130">
        <v>43848</v>
      </c>
      <c r="D1304" s="13">
        <f>INDEX(C:C,ROW(A1303)+MATCH(1,INDEX(A:A,ROW(A1304)):INDEX(A:A,ROW(A1304)+10),0))</f>
        <v>43850</v>
      </c>
      <c r="E1304" s="13">
        <f>INDEX(C:C,MATCH(D1304,C:C,0)+MATCH(1,INDEX(A:A,MATCH(D1304+1,C:C,0)):INDEX(A:A,MATCH(D1304+1,C:C,0)+10),0))</f>
        <v>43851</v>
      </c>
      <c r="F1304" s="13">
        <f>INDEX(C:C,MATCH(E1304,C:C,0)+MATCH(1,INDEX(A:A,MATCH(E1304+1,C:C,0)):INDEX(A:A,MATCH(E1304+1,C:C,0)+10),0))</f>
        <v>43852</v>
      </c>
      <c r="G1304" s="13">
        <f>INDEX(C:C,MATCH(F1304,C:C,0)+MATCH(1,INDEX(A:A,MATCH(F1304+1,C:C,0)):INDEX(A:A,MATCH(F1304+1,C:C,0)+10),0))</f>
        <v>43853</v>
      </c>
    </row>
    <row r="1305" spans="1:7" x14ac:dyDescent="0.25">
      <c r="A1305">
        <v>0</v>
      </c>
      <c r="B1305">
        <v>20200119</v>
      </c>
      <c r="C1305" s="130">
        <v>43849</v>
      </c>
      <c r="D1305" s="13">
        <f>INDEX(C:C,ROW(A1304)+MATCH(1,INDEX(A:A,ROW(A1305)):INDEX(A:A,ROW(A1305)+10),0))</f>
        <v>43850</v>
      </c>
      <c r="E1305" s="13">
        <f>INDEX(C:C,MATCH(D1305,C:C,0)+MATCH(1,INDEX(A:A,MATCH(D1305+1,C:C,0)):INDEX(A:A,MATCH(D1305+1,C:C,0)+10),0))</f>
        <v>43851</v>
      </c>
      <c r="F1305" s="13">
        <f>INDEX(C:C,MATCH(E1305,C:C,0)+MATCH(1,INDEX(A:A,MATCH(E1305+1,C:C,0)):INDEX(A:A,MATCH(E1305+1,C:C,0)+10),0))</f>
        <v>43852</v>
      </c>
      <c r="G1305" s="13">
        <f>INDEX(C:C,MATCH(F1305,C:C,0)+MATCH(1,INDEX(A:A,MATCH(F1305+1,C:C,0)):INDEX(A:A,MATCH(F1305+1,C:C,0)+10),0))</f>
        <v>43853</v>
      </c>
    </row>
    <row r="1306" spans="1:7" x14ac:dyDescent="0.25">
      <c r="A1306">
        <v>1</v>
      </c>
      <c r="B1306">
        <v>20200120</v>
      </c>
      <c r="C1306" s="130">
        <v>43850</v>
      </c>
      <c r="D1306" s="13">
        <f>INDEX(C:C,ROW(A1305)+MATCH(1,INDEX(A:A,ROW(A1306)):INDEX(A:A,ROW(A1306)+10),0))</f>
        <v>43850</v>
      </c>
      <c r="E1306" s="13">
        <f>INDEX(C:C,MATCH(D1306,C:C,0)+MATCH(1,INDEX(A:A,MATCH(D1306+1,C:C,0)):INDEX(A:A,MATCH(D1306+1,C:C,0)+10),0))</f>
        <v>43851</v>
      </c>
      <c r="F1306" s="13">
        <f>INDEX(C:C,MATCH(E1306,C:C,0)+MATCH(1,INDEX(A:A,MATCH(E1306+1,C:C,0)):INDEX(A:A,MATCH(E1306+1,C:C,0)+10),0))</f>
        <v>43852</v>
      </c>
      <c r="G1306" s="13">
        <f>INDEX(C:C,MATCH(F1306,C:C,0)+MATCH(1,INDEX(A:A,MATCH(F1306+1,C:C,0)):INDEX(A:A,MATCH(F1306+1,C:C,0)+10),0))</f>
        <v>43853</v>
      </c>
    </row>
    <row r="1307" spans="1:7" x14ac:dyDescent="0.25">
      <c r="A1307">
        <v>1</v>
      </c>
      <c r="B1307">
        <v>20200121</v>
      </c>
      <c r="C1307" s="130">
        <v>43851</v>
      </c>
      <c r="D1307" s="13">
        <f>INDEX(C:C,ROW(A1306)+MATCH(1,INDEX(A:A,ROW(A1307)):INDEX(A:A,ROW(A1307)+10),0))</f>
        <v>43851</v>
      </c>
      <c r="E1307" s="13">
        <f>INDEX(C:C,MATCH(D1307,C:C,0)+MATCH(1,INDEX(A:A,MATCH(D1307+1,C:C,0)):INDEX(A:A,MATCH(D1307+1,C:C,0)+10),0))</f>
        <v>43852</v>
      </c>
      <c r="F1307" s="13">
        <f>INDEX(C:C,MATCH(E1307,C:C,0)+MATCH(1,INDEX(A:A,MATCH(E1307+1,C:C,0)):INDEX(A:A,MATCH(E1307+1,C:C,0)+10),0))</f>
        <v>43853</v>
      </c>
      <c r="G1307" s="13">
        <f>INDEX(C:C,MATCH(F1307,C:C,0)+MATCH(1,INDEX(A:A,MATCH(F1307+1,C:C,0)):INDEX(A:A,MATCH(F1307+1,C:C,0)+10),0))</f>
        <v>43854</v>
      </c>
    </row>
    <row r="1308" spans="1:7" x14ac:dyDescent="0.25">
      <c r="A1308">
        <v>1</v>
      </c>
      <c r="B1308">
        <v>20200122</v>
      </c>
      <c r="C1308" s="130">
        <v>43852</v>
      </c>
      <c r="D1308" s="13">
        <f>INDEX(C:C,ROW(A1307)+MATCH(1,INDEX(A:A,ROW(A1308)):INDEX(A:A,ROW(A1308)+10),0))</f>
        <v>43852</v>
      </c>
      <c r="E1308" s="13">
        <f>INDEX(C:C,MATCH(D1308,C:C,0)+MATCH(1,INDEX(A:A,MATCH(D1308+1,C:C,0)):INDEX(A:A,MATCH(D1308+1,C:C,0)+10),0))</f>
        <v>43853</v>
      </c>
      <c r="F1308" s="13">
        <f>INDEX(C:C,MATCH(E1308,C:C,0)+MATCH(1,INDEX(A:A,MATCH(E1308+1,C:C,0)):INDEX(A:A,MATCH(E1308+1,C:C,0)+10),0))</f>
        <v>43854</v>
      </c>
      <c r="G1308" s="13">
        <f>INDEX(C:C,MATCH(F1308,C:C,0)+MATCH(1,INDEX(A:A,MATCH(F1308+1,C:C,0)):INDEX(A:A,MATCH(F1308+1,C:C,0)+10),0))</f>
        <v>43857</v>
      </c>
    </row>
    <row r="1309" spans="1:7" x14ac:dyDescent="0.25">
      <c r="A1309">
        <v>1</v>
      </c>
      <c r="B1309">
        <v>20200123</v>
      </c>
      <c r="C1309" s="130">
        <v>43853</v>
      </c>
      <c r="D1309" s="13">
        <f>INDEX(C:C,ROW(A1308)+MATCH(1,INDEX(A:A,ROW(A1309)):INDEX(A:A,ROW(A1309)+10),0))</f>
        <v>43853</v>
      </c>
      <c r="E1309" s="13">
        <f>INDEX(C:C,MATCH(D1309,C:C,0)+MATCH(1,INDEX(A:A,MATCH(D1309+1,C:C,0)):INDEX(A:A,MATCH(D1309+1,C:C,0)+10),0))</f>
        <v>43854</v>
      </c>
      <c r="F1309" s="13">
        <f>INDEX(C:C,MATCH(E1309,C:C,0)+MATCH(1,INDEX(A:A,MATCH(E1309+1,C:C,0)):INDEX(A:A,MATCH(E1309+1,C:C,0)+10),0))</f>
        <v>43857</v>
      </c>
      <c r="G1309" s="13">
        <f>INDEX(C:C,MATCH(F1309,C:C,0)+MATCH(1,INDEX(A:A,MATCH(F1309+1,C:C,0)):INDEX(A:A,MATCH(F1309+1,C:C,0)+10),0))</f>
        <v>43858</v>
      </c>
    </row>
    <row r="1310" spans="1:7" x14ac:dyDescent="0.25">
      <c r="A1310">
        <v>1</v>
      </c>
      <c r="B1310">
        <v>20200124</v>
      </c>
      <c r="C1310" s="130">
        <v>43854</v>
      </c>
      <c r="D1310" s="13">
        <f>INDEX(C:C,ROW(A1309)+MATCH(1,INDEX(A:A,ROW(A1310)):INDEX(A:A,ROW(A1310)+10),0))</f>
        <v>43854</v>
      </c>
      <c r="E1310" s="13">
        <f>INDEX(C:C,MATCH(D1310,C:C,0)+MATCH(1,INDEX(A:A,MATCH(D1310+1,C:C,0)):INDEX(A:A,MATCH(D1310+1,C:C,0)+10),0))</f>
        <v>43857</v>
      </c>
      <c r="F1310" s="13">
        <f>INDEX(C:C,MATCH(E1310,C:C,0)+MATCH(1,INDEX(A:A,MATCH(E1310+1,C:C,0)):INDEX(A:A,MATCH(E1310+1,C:C,0)+10),0))</f>
        <v>43858</v>
      </c>
      <c r="G1310" s="13">
        <f>INDEX(C:C,MATCH(F1310,C:C,0)+MATCH(1,INDEX(A:A,MATCH(F1310+1,C:C,0)):INDEX(A:A,MATCH(F1310+1,C:C,0)+10),0))</f>
        <v>43859</v>
      </c>
    </row>
    <row r="1311" spans="1:7" x14ac:dyDescent="0.25">
      <c r="A1311">
        <v>0</v>
      </c>
      <c r="B1311">
        <v>20200125</v>
      </c>
      <c r="C1311" s="130">
        <v>43855</v>
      </c>
      <c r="D1311" s="13">
        <f>INDEX(C:C,ROW(A1310)+MATCH(1,INDEX(A:A,ROW(A1311)):INDEX(A:A,ROW(A1311)+10),0))</f>
        <v>43857</v>
      </c>
      <c r="E1311" s="13">
        <f>INDEX(C:C,MATCH(D1311,C:C,0)+MATCH(1,INDEX(A:A,MATCH(D1311+1,C:C,0)):INDEX(A:A,MATCH(D1311+1,C:C,0)+10),0))</f>
        <v>43858</v>
      </c>
      <c r="F1311" s="13">
        <f>INDEX(C:C,MATCH(E1311,C:C,0)+MATCH(1,INDEX(A:A,MATCH(E1311+1,C:C,0)):INDEX(A:A,MATCH(E1311+1,C:C,0)+10),0))</f>
        <v>43859</v>
      </c>
      <c r="G1311" s="13">
        <f>INDEX(C:C,MATCH(F1311,C:C,0)+MATCH(1,INDEX(A:A,MATCH(F1311+1,C:C,0)):INDEX(A:A,MATCH(F1311+1,C:C,0)+10),0))</f>
        <v>43860</v>
      </c>
    </row>
    <row r="1312" spans="1:7" x14ac:dyDescent="0.25">
      <c r="A1312">
        <v>0</v>
      </c>
      <c r="B1312">
        <v>20200126</v>
      </c>
      <c r="C1312" s="130">
        <v>43856</v>
      </c>
      <c r="D1312" s="13">
        <f>INDEX(C:C,ROW(A1311)+MATCH(1,INDEX(A:A,ROW(A1312)):INDEX(A:A,ROW(A1312)+10),0))</f>
        <v>43857</v>
      </c>
      <c r="E1312" s="13">
        <f>INDEX(C:C,MATCH(D1312,C:C,0)+MATCH(1,INDEX(A:A,MATCH(D1312+1,C:C,0)):INDEX(A:A,MATCH(D1312+1,C:C,0)+10),0))</f>
        <v>43858</v>
      </c>
      <c r="F1312" s="13">
        <f>INDEX(C:C,MATCH(E1312,C:C,0)+MATCH(1,INDEX(A:A,MATCH(E1312+1,C:C,0)):INDEX(A:A,MATCH(E1312+1,C:C,0)+10),0))</f>
        <v>43859</v>
      </c>
      <c r="G1312" s="13">
        <f>INDEX(C:C,MATCH(F1312,C:C,0)+MATCH(1,INDEX(A:A,MATCH(F1312+1,C:C,0)):INDEX(A:A,MATCH(F1312+1,C:C,0)+10),0))</f>
        <v>43860</v>
      </c>
    </row>
    <row r="1313" spans="1:7" x14ac:dyDescent="0.25">
      <c r="A1313">
        <v>1</v>
      </c>
      <c r="B1313">
        <v>20200127</v>
      </c>
      <c r="C1313" s="130">
        <v>43857</v>
      </c>
      <c r="D1313" s="13">
        <f>INDEX(C:C,ROW(A1312)+MATCH(1,INDEX(A:A,ROW(A1313)):INDEX(A:A,ROW(A1313)+10),0))</f>
        <v>43857</v>
      </c>
      <c r="E1313" s="13">
        <f>INDEX(C:C,MATCH(D1313,C:C,0)+MATCH(1,INDEX(A:A,MATCH(D1313+1,C:C,0)):INDEX(A:A,MATCH(D1313+1,C:C,0)+10),0))</f>
        <v>43858</v>
      </c>
      <c r="F1313" s="13">
        <f>INDEX(C:C,MATCH(E1313,C:C,0)+MATCH(1,INDEX(A:A,MATCH(E1313+1,C:C,0)):INDEX(A:A,MATCH(E1313+1,C:C,0)+10),0))</f>
        <v>43859</v>
      </c>
      <c r="G1313" s="13">
        <f>INDEX(C:C,MATCH(F1313,C:C,0)+MATCH(1,INDEX(A:A,MATCH(F1313+1,C:C,0)):INDEX(A:A,MATCH(F1313+1,C:C,0)+10),0))</f>
        <v>43860</v>
      </c>
    </row>
    <row r="1314" spans="1:7" x14ac:dyDescent="0.25">
      <c r="A1314">
        <v>1</v>
      </c>
      <c r="B1314">
        <v>20200128</v>
      </c>
      <c r="C1314" s="130">
        <v>43858</v>
      </c>
      <c r="D1314" s="13">
        <f>INDEX(C:C,ROW(A1313)+MATCH(1,INDEX(A:A,ROW(A1314)):INDEX(A:A,ROW(A1314)+10),0))</f>
        <v>43858</v>
      </c>
      <c r="E1314" s="13">
        <f>INDEX(C:C,MATCH(D1314,C:C,0)+MATCH(1,INDEX(A:A,MATCH(D1314+1,C:C,0)):INDEX(A:A,MATCH(D1314+1,C:C,0)+10),0))</f>
        <v>43859</v>
      </c>
      <c r="F1314" s="13">
        <f>INDEX(C:C,MATCH(E1314,C:C,0)+MATCH(1,INDEX(A:A,MATCH(E1314+1,C:C,0)):INDEX(A:A,MATCH(E1314+1,C:C,0)+10),0))</f>
        <v>43860</v>
      </c>
      <c r="G1314" s="13">
        <f>INDEX(C:C,MATCH(F1314,C:C,0)+MATCH(1,INDEX(A:A,MATCH(F1314+1,C:C,0)):INDEX(A:A,MATCH(F1314+1,C:C,0)+10),0))</f>
        <v>43861</v>
      </c>
    </row>
    <row r="1315" spans="1:7" x14ac:dyDescent="0.25">
      <c r="A1315">
        <v>1</v>
      </c>
      <c r="B1315">
        <v>20200129</v>
      </c>
      <c r="C1315" s="130">
        <v>43859</v>
      </c>
      <c r="D1315" s="13">
        <f>INDEX(C:C,ROW(A1314)+MATCH(1,INDEX(A:A,ROW(A1315)):INDEX(A:A,ROW(A1315)+10),0))</f>
        <v>43859</v>
      </c>
      <c r="E1315" s="13">
        <f>INDEX(C:C,MATCH(D1315,C:C,0)+MATCH(1,INDEX(A:A,MATCH(D1315+1,C:C,0)):INDEX(A:A,MATCH(D1315+1,C:C,0)+10),0))</f>
        <v>43860</v>
      </c>
      <c r="F1315" s="13">
        <f>INDEX(C:C,MATCH(E1315,C:C,0)+MATCH(1,INDEX(A:A,MATCH(E1315+1,C:C,0)):INDEX(A:A,MATCH(E1315+1,C:C,0)+10),0))</f>
        <v>43861</v>
      </c>
      <c r="G1315" s="13">
        <f>INDEX(C:C,MATCH(F1315,C:C,0)+MATCH(1,INDEX(A:A,MATCH(F1315+1,C:C,0)):INDEX(A:A,MATCH(F1315+1,C:C,0)+10),0))</f>
        <v>43864</v>
      </c>
    </row>
    <row r="1316" spans="1:7" x14ac:dyDescent="0.25">
      <c r="A1316">
        <v>1</v>
      </c>
      <c r="B1316">
        <v>20200130</v>
      </c>
      <c r="C1316" s="130">
        <v>43860</v>
      </c>
      <c r="D1316" s="13">
        <f>INDEX(C:C,ROW(A1315)+MATCH(1,INDEX(A:A,ROW(A1316)):INDEX(A:A,ROW(A1316)+10),0))</f>
        <v>43860</v>
      </c>
      <c r="E1316" s="13">
        <f>INDEX(C:C,MATCH(D1316,C:C,0)+MATCH(1,INDEX(A:A,MATCH(D1316+1,C:C,0)):INDEX(A:A,MATCH(D1316+1,C:C,0)+10),0))</f>
        <v>43861</v>
      </c>
      <c r="F1316" s="13">
        <f>INDEX(C:C,MATCH(E1316,C:C,0)+MATCH(1,INDEX(A:A,MATCH(E1316+1,C:C,0)):INDEX(A:A,MATCH(E1316+1,C:C,0)+10),0))</f>
        <v>43864</v>
      </c>
      <c r="G1316" s="13">
        <f>INDEX(C:C,MATCH(F1316,C:C,0)+MATCH(1,INDEX(A:A,MATCH(F1316+1,C:C,0)):INDEX(A:A,MATCH(F1316+1,C:C,0)+10),0))</f>
        <v>43865</v>
      </c>
    </row>
    <row r="1317" spans="1:7" x14ac:dyDescent="0.25">
      <c r="A1317">
        <v>1</v>
      </c>
      <c r="B1317">
        <v>20200131</v>
      </c>
      <c r="C1317" s="130">
        <v>43861</v>
      </c>
      <c r="D1317" s="13">
        <f>INDEX(C:C,ROW(A1316)+MATCH(1,INDEX(A:A,ROW(A1317)):INDEX(A:A,ROW(A1317)+10),0))</f>
        <v>43861</v>
      </c>
      <c r="E1317" s="13">
        <f>INDEX(C:C,MATCH(D1317,C:C,0)+MATCH(1,INDEX(A:A,MATCH(D1317+1,C:C,0)):INDEX(A:A,MATCH(D1317+1,C:C,0)+10),0))</f>
        <v>43864</v>
      </c>
      <c r="F1317" s="13">
        <f>INDEX(C:C,MATCH(E1317,C:C,0)+MATCH(1,INDEX(A:A,MATCH(E1317+1,C:C,0)):INDEX(A:A,MATCH(E1317+1,C:C,0)+10),0))</f>
        <v>43865</v>
      </c>
      <c r="G1317" s="13">
        <f>INDEX(C:C,MATCH(F1317,C:C,0)+MATCH(1,INDEX(A:A,MATCH(F1317+1,C:C,0)):INDEX(A:A,MATCH(F1317+1,C:C,0)+10),0))</f>
        <v>43866</v>
      </c>
    </row>
    <row r="1318" spans="1:7" x14ac:dyDescent="0.25">
      <c r="A1318">
        <v>0</v>
      </c>
      <c r="B1318">
        <v>20200201</v>
      </c>
      <c r="C1318" s="130">
        <v>43862</v>
      </c>
      <c r="D1318" s="13">
        <f>INDEX(C:C,ROW(A1317)+MATCH(1,INDEX(A:A,ROW(A1318)):INDEX(A:A,ROW(A1318)+10),0))</f>
        <v>43864</v>
      </c>
      <c r="E1318" s="13">
        <f>INDEX(C:C,MATCH(D1318,C:C,0)+MATCH(1,INDEX(A:A,MATCH(D1318+1,C:C,0)):INDEX(A:A,MATCH(D1318+1,C:C,0)+10),0))</f>
        <v>43865</v>
      </c>
      <c r="F1318" s="13">
        <f>INDEX(C:C,MATCH(E1318,C:C,0)+MATCH(1,INDEX(A:A,MATCH(E1318+1,C:C,0)):INDEX(A:A,MATCH(E1318+1,C:C,0)+10),0))</f>
        <v>43866</v>
      </c>
      <c r="G1318" s="13">
        <f>INDEX(C:C,MATCH(F1318,C:C,0)+MATCH(1,INDEX(A:A,MATCH(F1318+1,C:C,0)):INDEX(A:A,MATCH(F1318+1,C:C,0)+10),0))</f>
        <v>43867</v>
      </c>
    </row>
    <row r="1319" spans="1:7" x14ac:dyDescent="0.25">
      <c r="A1319">
        <v>0</v>
      </c>
      <c r="B1319">
        <v>20200202</v>
      </c>
      <c r="C1319" s="130">
        <v>43863</v>
      </c>
      <c r="D1319" s="13">
        <f>INDEX(C:C,ROW(A1318)+MATCH(1,INDEX(A:A,ROW(A1319)):INDEX(A:A,ROW(A1319)+10),0))</f>
        <v>43864</v>
      </c>
      <c r="E1319" s="13">
        <f>INDEX(C:C,MATCH(D1319,C:C,0)+MATCH(1,INDEX(A:A,MATCH(D1319+1,C:C,0)):INDEX(A:A,MATCH(D1319+1,C:C,0)+10),0))</f>
        <v>43865</v>
      </c>
      <c r="F1319" s="13">
        <f>INDEX(C:C,MATCH(E1319,C:C,0)+MATCH(1,INDEX(A:A,MATCH(E1319+1,C:C,0)):INDEX(A:A,MATCH(E1319+1,C:C,0)+10),0))</f>
        <v>43866</v>
      </c>
      <c r="G1319" s="13">
        <f>INDEX(C:C,MATCH(F1319,C:C,0)+MATCH(1,INDEX(A:A,MATCH(F1319+1,C:C,0)):INDEX(A:A,MATCH(F1319+1,C:C,0)+10),0))</f>
        <v>43867</v>
      </c>
    </row>
    <row r="1320" spans="1:7" x14ac:dyDescent="0.25">
      <c r="A1320">
        <v>1</v>
      </c>
      <c r="B1320">
        <v>20200203</v>
      </c>
      <c r="C1320" s="130">
        <v>43864</v>
      </c>
      <c r="D1320" s="13">
        <f>INDEX(C:C,ROW(A1319)+MATCH(1,INDEX(A:A,ROW(A1320)):INDEX(A:A,ROW(A1320)+10),0))</f>
        <v>43864</v>
      </c>
      <c r="E1320" s="13">
        <f>INDEX(C:C,MATCH(D1320,C:C,0)+MATCH(1,INDEX(A:A,MATCH(D1320+1,C:C,0)):INDEX(A:A,MATCH(D1320+1,C:C,0)+10),0))</f>
        <v>43865</v>
      </c>
      <c r="F1320" s="13">
        <f>INDEX(C:C,MATCH(E1320,C:C,0)+MATCH(1,INDEX(A:A,MATCH(E1320+1,C:C,0)):INDEX(A:A,MATCH(E1320+1,C:C,0)+10),0))</f>
        <v>43866</v>
      </c>
      <c r="G1320" s="13">
        <f>INDEX(C:C,MATCH(F1320,C:C,0)+MATCH(1,INDEX(A:A,MATCH(F1320+1,C:C,0)):INDEX(A:A,MATCH(F1320+1,C:C,0)+10),0))</f>
        <v>43867</v>
      </c>
    </row>
    <row r="1321" spans="1:7" x14ac:dyDescent="0.25">
      <c r="A1321">
        <v>1</v>
      </c>
      <c r="B1321">
        <v>20200204</v>
      </c>
      <c r="C1321" s="130">
        <v>43865</v>
      </c>
      <c r="D1321" s="13">
        <f>INDEX(C:C,ROW(A1320)+MATCH(1,INDEX(A:A,ROW(A1321)):INDEX(A:A,ROW(A1321)+10),0))</f>
        <v>43865</v>
      </c>
      <c r="E1321" s="13">
        <f>INDEX(C:C,MATCH(D1321,C:C,0)+MATCH(1,INDEX(A:A,MATCH(D1321+1,C:C,0)):INDEX(A:A,MATCH(D1321+1,C:C,0)+10),0))</f>
        <v>43866</v>
      </c>
      <c r="F1321" s="13">
        <f>INDEX(C:C,MATCH(E1321,C:C,0)+MATCH(1,INDEX(A:A,MATCH(E1321+1,C:C,0)):INDEX(A:A,MATCH(E1321+1,C:C,0)+10),0))</f>
        <v>43867</v>
      </c>
      <c r="G1321" s="13">
        <f>INDEX(C:C,MATCH(F1321,C:C,0)+MATCH(1,INDEX(A:A,MATCH(F1321+1,C:C,0)):INDEX(A:A,MATCH(F1321+1,C:C,0)+10),0))</f>
        <v>43868</v>
      </c>
    </row>
    <row r="1322" spans="1:7" x14ac:dyDescent="0.25">
      <c r="A1322">
        <v>1</v>
      </c>
      <c r="B1322">
        <v>20200205</v>
      </c>
      <c r="C1322" s="130">
        <v>43866</v>
      </c>
      <c r="D1322" s="13">
        <f>INDEX(C:C,ROW(A1321)+MATCH(1,INDEX(A:A,ROW(A1322)):INDEX(A:A,ROW(A1322)+10),0))</f>
        <v>43866</v>
      </c>
      <c r="E1322" s="13">
        <f>INDEX(C:C,MATCH(D1322,C:C,0)+MATCH(1,INDEX(A:A,MATCH(D1322+1,C:C,0)):INDEX(A:A,MATCH(D1322+1,C:C,0)+10),0))</f>
        <v>43867</v>
      </c>
      <c r="F1322" s="13">
        <f>INDEX(C:C,MATCH(E1322,C:C,0)+MATCH(1,INDEX(A:A,MATCH(E1322+1,C:C,0)):INDEX(A:A,MATCH(E1322+1,C:C,0)+10),0))</f>
        <v>43868</v>
      </c>
      <c r="G1322" s="13">
        <f>INDEX(C:C,MATCH(F1322,C:C,0)+MATCH(1,INDEX(A:A,MATCH(F1322+1,C:C,0)):INDEX(A:A,MATCH(F1322+1,C:C,0)+10),0))</f>
        <v>43871</v>
      </c>
    </row>
    <row r="1323" spans="1:7" x14ac:dyDescent="0.25">
      <c r="A1323">
        <v>1</v>
      </c>
      <c r="B1323">
        <v>20200206</v>
      </c>
      <c r="C1323" s="130">
        <v>43867</v>
      </c>
      <c r="D1323" s="13">
        <f>INDEX(C:C,ROW(A1322)+MATCH(1,INDEX(A:A,ROW(A1323)):INDEX(A:A,ROW(A1323)+10),0))</f>
        <v>43867</v>
      </c>
      <c r="E1323" s="13">
        <f>INDEX(C:C,MATCH(D1323,C:C,0)+MATCH(1,INDEX(A:A,MATCH(D1323+1,C:C,0)):INDEX(A:A,MATCH(D1323+1,C:C,0)+10),0))</f>
        <v>43868</v>
      </c>
      <c r="F1323" s="13">
        <f>INDEX(C:C,MATCH(E1323,C:C,0)+MATCH(1,INDEX(A:A,MATCH(E1323+1,C:C,0)):INDEX(A:A,MATCH(E1323+1,C:C,0)+10),0))</f>
        <v>43871</v>
      </c>
      <c r="G1323" s="13">
        <f>INDEX(C:C,MATCH(F1323,C:C,0)+MATCH(1,INDEX(A:A,MATCH(F1323+1,C:C,0)):INDEX(A:A,MATCH(F1323+1,C:C,0)+10),0))</f>
        <v>43872</v>
      </c>
    </row>
    <row r="1324" spans="1:7" x14ac:dyDescent="0.25">
      <c r="A1324">
        <v>1</v>
      </c>
      <c r="B1324">
        <v>20200207</v>
      </c>
      <c r="C1324" s="130">
        <v>43868</v>
      </c>
      <c r="D1324" s="13">
        <f>INDEX(C:C,ROW(A1323)+MATCH(1,INDEX(A:A,ROW(A1324)):INDEX(A:A,ROW(A1324)+10),0))</f>
        <v>43868</v>
      </c>
      <c r="E1324" s="13">
        <f>INDEX(C:C,MATCH(D1324,C:C,0)+MATCH(1,INDEX(A:A,MATCH(D1324+1,C:C,0)):INDEX(A:A,MATCH(D1324+1,C:C,0)+10),0))</f>
        <v>43871</v>
      </c>
      <c r="F1324" s="13">
        <f>INDEX(C:C,MATCH(E1324,C:C,0)+MATCH(1,INDEX(A:A,MATCH(E1324+1,C:C,0)):INDEX(A:A,MATCH(E1324+1,C:C,0)+10),0))</f>
        <v>43872</v>
      </c>
      <c r="G1324" s="13">
        <f>INDEX(C:C,MATCH(F1324,C:C,0)+MATCH(1,INDEX(A:A,MATCH(F1324+1,C:C,0)):INDEX(A:A,MATCH(F1324+1,C:C,0)+10),0))</f>
        <v>43873</v>
      </c>
    </row>
    <row r="1325" spans="1:7" x14ac:dyDescent="0.25">
      <c r="A1325">
        <v>0</v>
      </c>
      <c r="B1325">
        <v>20200208</v>
      </c>
      <c r="C1325" s="130">
        <v>43869</v>
      </c>
      <c r="D1325" s="13">
        <f>INDEX(C:C,ROW(A1324)+MATCH(1,INDEX(A:A,ROW(A1325)):INDEX(A:A,ROW(A1325)+10),0))</f>
        <v>43871</v>
      </c>
      <c r="E1325" s="13">
        <f>INDEX(C:C,MATCH(D1325,C:C,0)+MATCH(1,INDEX(A:A,MATCH(D1325+1,C:C,0)):INDEX(A:A,MATCH(D1325+1,C:C,0)+10),0))</f>
        <v>43872</v>
      </c>
      <c r="F1325" s="13">
        <f>INDEX(C:C,MATCH(E1325,C:C,0)+MATCH(1,INDEX(A:A,MATCH(E1325+1,C:C,0)):INDEX(A:A,MATCH(E1325+1,C:C,0)+10),0))</f>
        <v>43873</v>
      </c>
      <c r="G1325" s="13">
        <f>INDEX(C:C,MATCH(F1325,C:C,0)+MATCH(1,INDEX(A:A,MATCH(F1325+1,C:C,0)):INDEX(A:A,MATCH(F1325+1,C:C,0)+10),0))</f>
        <v>43874</v>
      </c>
    </row>
    <row r="1326" spans="1:7" x14ac:dyDescent="0.25">
      <c r="A1326">
        <v>0</v>
      </c>
      <c r="B1326">
        <v>20200209</v>
      </c>
      <c r="C1326" s="130">
        <v>43870</v>
      </c>
      <c r="D1326" s="13">
        <f>INDEX(C:C,ROW(A1325)+MATCH(1,INDEX(A:A,ROW(A1326)):INDEX(A:A,ROW(A1326)+10),0))</f>
        <v>43871</v>
      </c>
      <c r="E1326" s="13">
        <f>INDEX(C:C,MATCH(D1326,C:C,0)+MATCH(1,INDEX(A:A,MATCH(D1326+1,C:C,0)):INDEX(A:A,MATCH(D1326+1,C:C,0)+10),0))</f>
        <v>43872</v>
      </c>
      <c r="F1326" s="13">
        <f>INDEX(C:C,MATCH(E1326,C:C,0)+MATCH(1,INDEX(A:A,MATCH(E1326+1,C:C,0)):INDEX(A:A,MATCH(E1326+1,C:C,0)+10),0))</f>
        <v>43873</v>
      </c>
      <c r="G1326" s="13">
        <f>INDEX(C:C,MATCH(F1326,C:C,0)+MATCH(1,INDEX(A:A,MATCH(F1326+1,C:C,0)):INDEX(A:A,MATCH(F1326+1,C:C,0)+10),0))</f>
        <v>43874</v>
      </c>
    </row>
    <row r="1327" spans="1:7" x14ac:dyDescent="0.25">
      <c r="A1327">
        <v>1</v>
      </c>
      <c r="B1327">
        <v>20200210</v>
      </c>
      <c r="C1327" s="130">
        <v>43871</v>
      </c>
      <c r="D1327" s="13">
        <f>INDEX(C:C,ROW(A1326)+MATCH(1,INDEX(A:A,ROW(A1327)):INDEX(A:A,ROW(A1327)+10),0))</f>
        <v>43871</v>
      </c>
      <c r="E1327" s="13">
        <f>INDEX(C:C,MATCH(D1327,C:C,0)+MATCH(1,INDEX(A:A,MATCH(D1327+1,C:C,0)):INDEX(A:A,MATCH(D1327+1,C:C,0)+10),0))</f>
        <v>43872</v>
      </c>
      <c r="F1327" s="13">
        <f>INDEX(C:C,MATCH(E1327,C:C,0)+MATCH(1,INDEX(A:A,MATCH(E1327+1,C:C,0)):INDEX(A:A,MATCH(E1327+1,C:C,0)+10),0))</f>
        <v>43873</v>
      </c>
      <c r="G1327" s="13">
        <f>INDEX(C:C,MATCH(F1327,C:C,0)+MATCH(1,INDEX(A:A,MATCH(F1327+1,C:C,0)):INDEX(A:A,MATCH(F1327+1,C:C,0)+10),0))</f>
        <v>43874</v>
      </c>
    </row>
    <row r="1328" spans="1:7" x14ac:dyDescent="0.25">
      <c r="A1328">
        <v>1</v>
      </c>
      <c r="B1328">
        <v>20200211</v>
      </c>
      <c r="C1328" s="130">
        <v>43872</v>
      </c>
      <c r="D1328" s="13">
        <f>INDEX(C:C,ROW(A1327)+MATCH(1,INDEX(A:A,ROW(A1328)):INDEX(A:A,ROW(A1328)+10),0))</f>
        <v>43872</v>
      </c>
      <c r="E1328" s="13">
        <f>INDEX(C:C,MATCH(D1328,C:C,0)+MATCH(1,INDEX(A:A,MATCH(D1328+1,C:C,0)):INDEX(A:A,MATCH(D1328+1,C:C,0)+10),0))</f>
        <v>43873</v>
      </c>
      <c r="F1328" s="13">
        <f>INDEX(C:C,MATCH(E1328,C:C,0)+MATCH(1,INDEX(A:A,MATCH(E1328+1,C:C,0)):INDEX(A:A,MATCH(E1328+1,C:C,0)+10),0))</f>
        <v>43874</v>
      </c>
      <c r="G1328" s="13">
        <f>INDEX(C:C,MATCH(F1328,C:C,0)+MATCH(1,INDEX(A:A,MATCH(F1328+1,C:C,0)):INDEX(A:A,MATCH(F1328+1,C:C,0)+10),0))</f>
        <v>43875</v>
      </c>
    </row>
    <row r="1329" spans="1:7" x14ac:dyDescent="0.25">
      <c r="A1329">
        <v>1</v>
      </c>
      <c r="B1329">
        <v>20200212</v>
      </c>
      <c r="C1329" s="130">
        <v>43873</v>
      </c>
      <c r="D1329" s="13">
        <f>INDEX(C:C,ROW(A1328)+MATCH(1,INDEX(A:A,ROW(A1329)):INDEX(A:A,ROW(A1329)+10),0))</f>
        <v>43873</v>
      </c>
      <c r="E1329" s="13">
        <f>INDEX(C:C,MATCH(D1329,C:C,0)+MATCH(1,INDEX(A:A,MATCH(D1329+1,C:C,0)):INDEX(A:A,MATCH(D1329+1,C:C,0)+10),0))</f>
        <v>43874</v>
      </c>
      <c r="F1329" s="13">
        <f>INDEX(C:C,MATCH(E1329,C:C,0)+MATCH(1,INDEX(A:A,MATCH(E1329+1,C:C,0)):INDEX(A:A,MATCH(E1329+1,C:C,0)+10),0))</f>
        <v>43875</v>
      </c>
      <c r="G1329" s="13">
        <f>INDEX(C:C,MATCH(F1329,C:C,0)+MATCH(1,INDEX(A:A,MATCH(F1329+1,C:C,0)):INDEX(A:A,MATCH(F1329+1,C:C,0)+10),0))</f>
        <v>43878</v>
      </c>
    </row>
    <row r="1330" spans="1:7" x14ac:dyDescent="0.25">
      <c r="A1330">
        <v>1</v>
      </c>
      <c r="B1330">
        <v>20200213</v>
      </c>
      <c r="C1330" s="130">
        <v>43874</v>
      </c>
      <c r="D1330" s="13">
        <f>INDEX(C:C,ROW(A1329)+MATCH(1,INDEX(A:A,ROW(A1330)):INDEX(A:A,ROW(A1330)+10),0))</f>
        <v>43874</v>
      </c>
      <c r="E1330" s="13">
        <f>INDEX(C:C,MATCH(D1330,C:C,0)+MATCH(1,INDEX(A:A,MATCH(D1330+1,C:C,0)):INDEX(A:A,MATCH(D1330+1,C:C,0)+10),0))</f>
        <v>43875</v>
      </c>
      <c r="F1330" s="13">
        <f>INDEX(C:C,MATCH(E1330,C:C,0)+MATCH(1,INDEX(A:A,MATCH(E1330+1,C:C,0)):INDEX(A:A,MATCH(E1330+1,C:C,0)+10),0))</f>
        <v>43878</v>
      </c>
      <c r="G1330" s="13">
        <f>INDEX(C:C,MATCH(F1330,C:C,0)+MATCH(1,INDEX(A:A,MATCH(F1330+1,C:C,0)):INDEX(A:A,MATCH(F1330+1,C:C,0)+10),0))</f>
        <v>43879</v>
      </c>
    </row>
    <row r="1331" spans="1:7" x14ac:dyDescent="0.25">
      <c r="A1331">
        <v>1</v>
      </c>
      <c r="B1331">
        <v>20200214</v>
      </c>
      <c r="C1331" s="130">
        <v>43875</v>
      </c>
      <c r="D1331" s="13">
        <f>INDEX(C:C,ROW(A1330)+MATCH(1,INDEX(A:A,ROW(A1331)):INDEX(A:A,ROW(A1331)+10),0))</f>
        <v>43875</v>
      </c>
      <c r="E1331" s="13">
        <f>INDEX(C:C,MATCH(D1331,C:C,0)+MATCH(1,INDEX(A:A,MATCH(D1331+1,C:C,0)):INDEX(A:A,MATCH(D1331+1,C:C,0)+10),0))</f>
        <v>43878</v>
      </c>
      <c r="F1331" s="13">
        <f>INDEX(C:C,MATCH(E1331,C:C,0)+MATCH(1,INDEX(A:A,MATCH(E1331+1,C:C,0)):INDEX(A:A,MATCH(E1331+1,C:C,0)+10),0))</f>
        <v>43879</v>
      </c>
      <c r="G1331" s="13">
        <f>INDEX(C:C,MATCH(F1331,C:C,0)+MATCH(1,INDEX(A:A,MATCH(F1331+1,C:C,0)):INDEX(A:A,MATCH(F1331+1,C:C,0)+10),0))</f>
        <v>43880</v>
      </c>
    </row>
    <row r="1332" spans="1:7" x14ac:dyDescent="0.25">
      <c r="A1332">
        <v>0</v>
      </c>
      <c r="B1332">
        <v>20200215</v>
      </c>
      <c r="C1332" s="130">
        <v>43876</v>
      </c>
      <c r="D1332" s="13">
        <f>INDEX(C:C,ROW(A1331)+MATCH(1,INDEX(A:A,ROW(A1332)):INDEX(A:A,ROW(A1332)+10),0))</f>
        <v>43878</v>
      </c>
      <c r="E1332" s="13">
        <f>INDEX(C:C,MATCH(D1332,C:C,0)+MATCH(1,INDEX(A:A,MATCH(D1332+1,C:C,0)):INDEX(A:A,MATCH(D1332+1,C:C,0)+10),0))</f>
        <v>43879</v>
      </c>
      <c r="F1332" s="13">
        <f>INDEX(C:C,MATCH(E1332,C:C,0)+MATCH(1,INDEX(A:A,MATCH(E1332+1,C:C,0)):INDEX(A:A,MATCH(E1332+1,C:C,0)+10),0))</f>
        <v>43880</v>
      </c>
      <c r="G1332" s="13">
        <f>INDEX(C:C,MATCH(F1332,C:C,0)+MATCH(1,INDEX(A:A,MATCH(F1332+1,C:C,0)):INDEX(A:A,MATCH(F1332+1,C:C,0)+10),0))</f>
        <v>43881</v>
      </c>
    </row>
    <row r="1333" spans="1:7" x14ac:dyDescent="0.25">
      <c r="A1333">
        <v>0</v>
      </c>
      <c r="B1333">
        <v>20200216</v>
      </c>
      <c r="C1333" s="130">
        <v>43877</v>
      </c>
      <c r="D1333" s="13">
        <f>INDEX(C:C,ROW(A1332)+MATCH(1,INDEX(A:A,ROW(A1333)):INDEX(A:A,ROW(A1333)+10),0))</f>
        <v>43878</v>
      </c>
      <c r="E1333" s="13">
        <f>INDEX(C:C,MATCH(D1333,C:C,0)+MATCH(1,INDEX(A:A,MATCH(D1333+1,C:C,0)):INDEX(A:A,MATCH(D1333+1,C:C,0)+10),0))</f>
        <v>43879</v>
      </c>
      <c r="F1333" s="13">
        <f>INDEX(C:C,MATCH(E1333,C:C,0)+MATCH(1,INDEX(A:A,MATCH(E1333+1,C:C,0)):INDEX(A:A,MATCH(E1333+1,C:C,0)+10),0))</f>
        <v>43880</v>
      </c>
      <c r="G1333" s="13">
        <f>INDEX(C:C,MATCH(F1333,C:C,0)+MATCH(1,INDEX(A:A,MATCH(F1333+1,C:C,0)):INDEX(A:A,MATCH(F1333+1,C:C,0)+10),0))</f>
        <v>43881</v>
      </c>
    </row>
    <row r="1334" spans="1:7" x14ac:dyDescent="0.25">
      <c r="A1334">
        <v>1</v>
      </c>
      <c r="B1334">
        <v>20200217</v>
      </c>
      <c r="C1334" s="130">
        <v>43878</v>
      </c>
      <c r="D1334" s="13">
        <f>INDEX(C:C,ROW(A1333)+MATCH(1,INDEX(A:A,ROW(A1334)):INDEX(A:A,ROW(A1334)+10),0))</f>
        <v>43878</v>
      </c>
      <c r="E1334" s="13">
        <f>INDEX(C:C,MATCH(D1334,C:C,0)+MATCH(1,INDEX(A:A,MATCH(D1334+1,C:C,0)):INDEX(A:A,MATCH(D1334+1,C:C,0)+10),0))</f>
        <v>43879</v>
      </c>
      <c r="F1334" s="13">
        <f>INDEX(C:C,MATCH(E1334,C:C,0)+MATCH(1,INDEX(A:A,MATCH(E1334+1,C:C,0)):INDEX(A:A,MATCH(E1334+1,C:C,0)+10),0))</f>
        <v>43880</v>
      </c>
      <c r="G1334" s="13">
        <f>INDEX(C:C,MATCH(F1334,C:C,0)+MATCH(1,INDEX(A:A,MATCH(F1334+1,C:C,0)):INDEX(A:A,MATCH(F1334+1,C:C,0)+10),0))</f>
        <v>43881</v>
      </c>
    </row>
    <row r="1335" spans="1:7" x14ac:dyDescent="0.25">
      <c r="A1335">
        <v>1</v>
      </c>
      <c r="B1335">
        <v>20200218</v>
      </c>
      <c r="C1335" s="130">
        <v>43879</v>
      </c>
      <c r="D1335" s="13">
        <f>INDEX(C:C,ROW(A1334)+MATCH(1,INDEX(A:A,ROW(A1335)):INDEX(A:A,ROW(A1335)+10),0))</f>
        <v>43879</v>
      </c>
      <c r="E1335" s="13">
        <f>INDEX(C:C,MATCH(D1335,C:C,0)+MATCH(1,INDEX(A:A,MATCH(D1335+1,C:C,0)):INDEX(A:A,MATCH(D1335+1,C:C,0)+10),0))</f>
        <v>43880</v>
      </c>
      <c r="F1335" s="13">
        <f>INDEX(C:C,MATCH(E1335,C:C,0)+MATCH(1,INDEX(A:A,MATCH(E1335+1,C:C,0)):INDEX(A:A,MATCH(E1335+1,C:C,0)+10),0))</f>
        <v>43881</v>
      </c>
      <c r="G1335" s="13">
        <f>INDEX(C:C,MATCH(F1335,C:C,0)+MATCH(1,INDEX(A:A,MATCH(F1335+1,C:C,0)):INDEX(A:A,MATCH(F1335+1,C:C,0)+10),0))</f>
        <v>43882</v>
      </c>
    </row>
    <row r="1336" spans="1:7" x14ac:dyDescent="0.25">
      <c r="A1336">
        <v>1</v>
      </c>
      <c r="B1336">
        <v>20200219</v>
      </c>
      <c r="C1336" s="130">
        <v>43880</v>
      </c>
      <c r="D1336" s="13">
        <f>INDEX(C:C,ROW(A1335)+MATCH(1,INDEX(A:A,ROW(A1336)):INDEX(A:A,ROW(A1336)+10),0))</f>
        <v>43880</v>
      </c>
      <c r="E1336" s="13">
        <f>INDEX(C:C,MATCH(D1336,C:C,0)+MATCH(1,INDEX(A:A,MATCH(D1336+1,C:C,0)):INDEX(A:A,MATCH(D1336+1,C:C,0)+10),0))</f>
        <v>43881</v>
      </c>
      <c r="F1336" s="13">
        <f>INDEX(C:C,MATCH(E1336,C:C,0)+MATCH(1,INDEX(A:A,MATCH(E1336+1,C:C,0)):INDEX(A:A,MATCH(E1336+1,C:C,0)+10),0))</f>
        <v>43882</v>
      </c>
      <c r="G1336" s="13">
        <f>INDEX(C:C,MATCH(F1336,C:C,0)+MATCH(1,INDEX(A:A,MATCH(F1336+1,C:C,0)):INDEX(A:A,MATCH(F1336+1,C:C,0)+10),0))</f>
        <v>43885</v>
      </c>
    </row>
    <row r="1337" spans="1:7" x14ac:dyDescent="0.25">
      <c r="A1337">
        <v>1</v>
      </c>
      <c r="B1337">
        <v>20200220</v>
      </c>
      <c r="C1337" s="130">
        <v>43881</v>
      </c>
      <c r="D1337" s="13">
        <f>INDEX(C:C,ROW(A1336)+MATCH(1,INDEX(A:A,ROW(A1337)):INDEX(A:A,ROW(A1337)+10),0))</f>
        <v>43881</v>
      </c>
      <c r="E1337" s="13">
        <f>INDEX(C:C,MATCH(D1337,C:C,0)+MATCH(1,INDEX(A:A,MATCH(D1337+1,C:C,0)):INDEX(A:A,MATCH(D1337+1,C:C,0)+10),0))</f>
        <v>43882</v>
      </c>
      <c r="F1337" s="13">
        <f>INDEX(C:C,MATCH(E1337,C:C,0)+MATCH(1,INDEX(A:A,MATCH(E1337+1,C:C,0)):INDEX(A:A,MATCH(E1337+1,C:C,0)+10),0))</f>
        <v>43885</v>
      </c>
      <c r="G1337" s="13">
        <f>INDEX(C:C,MATCH(F1337,C:C,0)+MATCH(1,INDEX(A:A,MATCH(F1337+1,C:C,0)):INDEX(A:A,MATCH(F1337+1,C:C,0)+10),0))</f>
        <v>43886</v>
      </c>
    </row>
    <row r="1338" spans="1:7" x14ac:dyDescent="0.25">
      <c r="A1338">
        <v>1</v>
      </c>
      <c r="B1338">
        <v>20200221</v>
      </c>
      <c r="C1338" s="130">
        <v>43882</v>
      </c>
      <c r="D1338" s="13">
        <f>INDEX(C:C,ROW(A1337)+MATCH(1,INDEX(A:A,ROW(A1338)):INDEX(A:A,ROW(A1338)+10),0))</f>
        <v>43882</v>
      </c>
      <c r="E1338" s="13">
        <f>INDEX(C:C,MATCH(D1338,C:C,0)+MATCH(1,INDEX(A:A,MATCH(D1338+1,C:C,0)):INDEX(A:A,MATCH(D1338+1,C:C,0)+10),0))</f>
        <v>43885</v>
      </c>
      <c r="F1338" s="13">
        <f>INDEX(C:C,MATCH(E1338,C:C,0)+MATCH(1,INDEX(A:A,MATCH(E1338+1,C:C,0)):INDEX(A:A,MATCH(E1338+1,C:C,0)+10),0))</f>
        <v>43886</v>
      </c>
      <c r="G1338" s="13">
        <f>INDEX(C:C,MATCH(F1338,C:C,0)+MATCH(1,INDEX(A:A,MATCH(F1338+1,C:C,0)):INDEX(A:A,MATCH(F1338+1,C:C,0)+10),0))</f>
        <v>43887</v>
      </c>
    </row>
    <row r="1339" spans="1:7" x14ac:dyDescent="0.25">
      <c r="A1339">
        <v>0</v>
      </c>
      <c r="B1339">
        <v>20200222</v>
      </c>
      <c r="C1339" s="130">
        <v>43883</v>
      </c>
      <c r="D1339" s="13">
        <f>INDEX(C:C,ROW(A1338)+MATCH(1,INDEX(A:A,ROW(A1339)):INDEX(A:A,ROW(A1339)+10),0))</f>
        <v>43885</v>
      </c>
      <c r="E1339" s="13">
        <f>INDEX(C:C,MATCH(D1339,C:C,0)+MATCH(1,INDEX(A:A,MATCH(D1339+1,C:C,0)):INDEX(A:A,MATCH(D1339+1,C:C,0)+10),0))</f>
        <v>43886</v>
      </c>
      <c r="F1339" s="13">
        <f>INDEX(C:C,MATCH(E1339,C:C,0)+MATCH(1,INDEX(A:A,MATCH(E1339+1,C:C,0)):INDEX(A:A,MATCH(E1339+1,C:C,0)+10),0))</f>
        <v>43887</v>
      </c>
      <c r="G1339" s="13">
        <f>INDEX(C:C,MATCH(F1339,C:C,0)+MATCH(1,INDEX(A:A,MATCH(F1339+1,C:C,0)):INDEX(A:A,MATCH(F1339+1,C:C,0)+10),0))</f>
        <v>43888</v>
      </c>
    </row>
    <row r="1340" spans="1:7" x14ac:dyDescent="0.25">
      <c r="A1340">
        <v>0</v>
      </c>
      <c r="B1340">
        <v>20200223</v>
      </c>
      <c r="C1340" s="130">
        <v>43884</v>
      </c>
      <c r="D1340" s="13">
        <f>INDEX(C:C,ROW(A1339)+MATCH(1,INDEX(A:A,ROW(A1340)):INDEX(A:A,ROW(A1340)+10),0))</f>
        <v>43885</v>
      </c>
      <c r="E1340" s="13">
        <f>INDEX(C:C,MATCH(D1340,C:C,0)+MATCH(1,INDEX(A:A,MATCH(D1340+1,C:C,0)):INDEX(A:A,MATCH(D1340+1,C:C,0)+10),0))</f>
        <v>43886</v>
      </c>
      <c r="F1340" s="13">
        <f>INDEX(C:C,MATCH(E1340,C:C,0)+MATCH(1,INDEX(A:A,MATCH(E1340+1,C:C,0)):INDEX(A:A,MATCH(E1340+1,C:C,0)+10),0))</f>
        <v>43887</v>
      </c>
      <c r="G1340" s="13">
        <f>INDEX(C:C,MATCH(F1340,C:C,0)+MATCH(1,INDEX(A:A,MATCH(F1340+1,C:C,0)):INDEX(A:A,MATCH(F1340+1,C:C,0)+10),0))</f>
        <v>43888</v>
      </c>
    </row>
    <row r="1341" spans="1:7" x14ac:dyDescent="0.25">
      <c r="A1341">
        <v>1</v>
      </c>
      <c r="B1341">
        <v>20200224</v>
      </c>
      <c r="C1341" s="130">
        <v>43885</v>
      </c>
      <c r="D1341" s="13">
        <f>INDEX(C:C,ROW(A1340)+MATCH(1,INDEX(A:A,ROW(A1341)):INDEX(A:A,ROW(A1341)+10),0))</f>
        <v>43885</v>
      </c>
      <c r="E1341" s="13">
        <f>INDEX(C:C,MATCH(D1341,C:C,0)+MATCH(1,INDEX(A:A,MATCH(D1341+1,C:C,0)):INDEX(A:A,MATCH(D1341+1,C:C,0)+10),0))</f>
        <v>43886</v>
      </c>
      <c r="F1341" s="13">
        <f>INDEX(C:C,MATCH(E1341,C:C,0)+MATCH(1,INDEX(A:A,MATCH(E1341+1,C:C,0)):INDEX(A:A,MATCH(E1341+1,C:C,0)+10),0))</f>
        <v>43887</v>
      </c>
      <c r="G1341" s="13">
        <f>INDEX(C:C,MATCH(F1341,C:C,0)+MATCH(1,INDEX(A:A,MATCH(F1341+1,C:C,0)):INDEX(A:A,MATCH(F1341+1,C:C,0)+10),0))</f>
        <v>43888</v>
      </c>
    </row>
    <row r="1342" spans="1:7" x14ac:dyDescent="0.25">
      <c r="A1342">
        <v>1</v>
      </c>
      <c r="B1342">
        <v>20200225</v>
      </c>
      <c r="C1342" s="130">
        <v>43886</v>
      </c>
      <c r="D1342" s="13">
        <f>INDEX(C:C,ROW(A1341)+MATCH(1,INDEX(A:A,ROW(A1342)):INDEX(A:A,ROW(A1342)+10),0))</f>
        <v>43886</v>
      </c>
      <c r="E1342" s="13">
        <f>INDEX(C:C,MATCH(D1342,C:C,0)+MATCH(1,INDEX(A:A,MATCH(D1342+1,C:C,0)):INDEX(A:A,MATCH(D1342+1,C:C,0)+10),0))</f>
        <v>43887</v>
      </c>
      <c r="F1342" s="13">
        <f>INDEX(C:C,MATCH(E1342,C:C,0)+MATCH(1,INDEX(A:A,MATCH(E1342+1,C:C,0)):INDEX(A:A,MATCH(E1342+1,C:C,0)+10),0))</f>
        <v>43888</v>
      </c>
      <c r="G1342" s="13">
        <f>INDEX(C:C,MATCH(F1342,C:C,0)+MATCH(1,INDEX(A:A,MATCH(F1342+1,C:C,0)):INDEX(A:A,MATCH(F1342+1,C:C,0)+10),0))</f>
        <v>43889</v>
      </c>
    </row>
    <row r="1343" spans="1:7" x14ac:dyDescent="0.25">
      <c r="A1343">
        <v>1</v>
      </c>
      <c r="B1343">
        <v>20200226</v>
      </c>
      <c r="C1343" s="130">
        <v>43887</v>
      </c>
      <c r="D1343" s="13">
        <f>INDEX(C:C,ROW(A1342)+MATCH(1,INDEX(A:A,ROW(A1343)):INDEX(A:A,ROW(A1343)+10),0))</f>
        <v>43887</v>
      </c>
      <c r="E1343" s="13">
        <f>INDEX(C:C,MATCH(D1343,C:C,0)+MATCH(1,INDEX(A:A,MATCH(D1343+1,C:C,0)):INDEX(A:A,MATCH(D1343+1,C:C,0)+10),0))</f>
        <v>43888</v>
      </c>
      <c r="F1343" s="13">
        <f>INDEX(C:C,MATCH(E1343,C:C,0)+MATCH(1,INDEX(A:A,MATCH(E1343+1,C:C,0)):INDEX(A:A,MATCH(E1343+1,C:C,0)+10),0))</f>
        <v>43889</v>
      </c>
      <c r="G1343" s="13">
        <f>INDEX(C:C,MATCH(F1343,C:C,0)+MATCH(1,INDEX(A:A,MATCH(F1343+1,C:C,0)):INDEX(A:A,MATCH(F1343+1,C:C,0)+10),0))</f>
        <v>43892</v>
      </c>
    </row>
    <row r="1344" spans="1:7" x14ac:dyDescent="0.25">
      <c r="A1344">
        <v>1</v>
      </c>
      <c r="B1344">
        <v>20200227</v>
      </c>
      <c r="C1344" s="130">
        <v>43888</v>
      </c>
      <c r="D1344" s="13">
        <f>INDEX(C:C,ROW(A1343)+MATCH(1,INDEX(A:A,ROW(A1344)):INDEX(A:A,ROW(A1344)+10),0))</f>
        <v>43888</v>
      </c>
      <c r="E1344" s="13">
        <f>INDEX(C:C,MATCH(D1344,C:C,0)+MATCH(1,INDEX(A:A,MATCH(D1344+1,C:C,0)):INDEX(A:A,MATCH(D1344+1,C:C,0)+10),0))</f>
        <v>43889</v>
      </c>
      <c r="F1344" s="13">
        <f>INDEX(C:C,MATCH(E1344,C:C,0)+MATCH(1,INDEX(A:A,MATCH(E1344+1,C:C,0)):INDEX(A:A,MATCH(E1344+1,C:C,0)+10),0))</f>
        <v>43892</v>
      </c>
      <c r="G1344" s="13">
        <f>INDEX(C:C,MATCH(F1344,C:C,0)+MATCH(1,INDEX(A:A,MATCH(F1344+1,C:C,0)):INDEX(A:A,MATCH(F1344+1,C:C,0)+10),0))</f>
        <v>43893</v>
      </c>
    </row>
    <row r="1345" spans="1:7" x14ac:dyDescent="0.25">
      <c r="A1345">
        <v>1</v>
      </c>
      <c r="B1345">
        <v>20200228</v>
      </c>
      <c r="C1345" s="130">
        <v>43889</v>
      </c>
      <c r="D1345" s="13">
        <f>INDEX(C:C,ROW(A1344)+MATCH(1,INDEX(A:A,ROW(A1345)):INDEX(A:A,ROW(A1345)+10),0))</f>
        <v>43889</v>
      </c>
      <c r="E1345" s="13">
        <f>INDEX(C:C,MATCH(D1345,C:C,0)+MATCH(1,INDEX(A:A,MATCH(D1345+1,C:C,0)):INDEX(A:A,MATCH(D1345+1,C:C,0)+10),0))</f>
        <v>43892</v>
      </c>
      <c r="F1345" s="13">
        <f>INDEX(C:C,MATCH(E1345,C:C,0)+MATCH(1,INDEX(A:A,MATCH(E1345+1,C:C,0)):INDEX(A:A,MATCH(E1345+1,C:C,0)+10),0))</f>
        <v>43893</v>
      </c>
      <c r="G1345" s="13">
        <f>INDEX(C:C,MATCH(F1345,C:C,0)+MATCH(1,INDEX(A:A,MATCH(F1345+1,C:C,0)):INDEX(A:A,MATCH(F1345+1,C:C,0)+10),0))</f>
        <v>43894</v>
      </c>
    </row>
    <row r="1346" spans="1:7" x14ac:dyDescent="0.25">
      <c r="A1346">
        <v>0</v>
      </c>
      <c r="B1346">
        <v>20200229</v>
      </c>
      <c r="C1346" s="130">
        <v>43890</v>
      </c>
      <c r="D1346" s="13">
        <f>INDEX(C:C,ROW(A1345)+MATCH(1,INDEX(A:A,ROW(A1346)):INDEX(A:A,ROW(A1346)+10),0))</f>
        <v>43892</v>
      </c>
      <c r="E1346" s="13">
        <f>INDEX(C:C,MATCH(D1346,C:C,0)+MATCH(1,INDEX(A:A,MATCH(D1346+1,C:C,0)):INDEX(A:A,MATCH(D1346+1,C:C,0)+10),0))</f>
        <v>43893</v>
      </c>
      <c r="F1346" s="13">
        <f>INDEX(C:C,MATCH(E1346,C:C,0)+MATCH(1,INDEX(A:A,MATCH(E1346+1,C:C,0)):INDEX(A:A,MATCH(E1346+1,C:C,0)+10),0))</f>
        <v>43894</v>
      </c>
      <c r="G1346" s="13">
        <f>INDEX(C:C,MATCH(F1346,C:C,0)+MATCH(1,INDEX(A:A,MATCH(F1346+1,C:C,0)):INDEX(A:A,MATCH(F1346+1,C:C,0)+10),0))</f>
        <v>43895</v>
      </c>
    </row>
    <row r="1347" spans="1:7" x14ac:dyDescent="0.25">
      <c r="A1347">
        <v>0</v>
      </c>
      <c r="B1347">
        <v>20200301</v>
      </c>
      <c r="C1347" s="130">
        <v>43891</v>
      </c>
      <c r="D1347" s="13">
        <f>INDEX(C:C,ROW(A1346)+MATCH(1,INDEX(A:A,ROW(A1347)):INDEX(A:A,ROW(A1347)+10),0))</f>
        <v>43892</v>
      </c>
      <c r="E1347" s="13">
        <f>INDEX(C:C,MATCH(D1347,C:C,0)+MATCH(1,INDEX(A:A,MATCH(D1347+1,C:C,0)):INDEX(A:A,MATCH(D1347+1,C:C,0)+10),0))</f>
        <v>43893</v>
      </c>
      <c r="F1347" s="13">
        <f>INDEX(C:C,MATCH(E1347,C:C,0)+MATCH(1,INDEX(A:A,MATCH(E1347+1,C:C,0)):INDEX(A:A,MATCH(E1347+1,C:C,0)+10),0))</f>
        <v>43894</v>
      </c>
      <c r="G1347" s="13">
        <f>INDEX(C:C,MATCH(F1347,C:C,0)+MATCH(1,INDEX(A:A,MATCH(F1347+1,C:C,0)):INDEX(A:A,MATCH(F1347+1,C:C,0)+10),0))</f>
        <v>43895</v>
      </c>
    </row>
    <row r="1348" spans="1:7" x14ac:dyDescent="0.25">
      <c r="A1348">
        <v>1</v>
      </c>
      <c r="B1348">
        <v>20200302</v>
      </c>
      <c r="C1348" s="130">
        <v>43892</v>
      </c>
      <c r="D1348" s="13">
        <f>INDEX(C:C,ROW(A1347)+MATCH(1,INDEX(A:A,ROW(A1348)):INDEX(A:A,ROW(A1348)+10),0))</f>
        <v>43892</v>
      </c>
      <c r="E1348" s="13">
        <f>INDEX(C:C,MATCH(D1348,C:C,0)+MATCH(1,INDEX(A:A,MATCH(D1348+1,C:C,0)):INDEX(A:A,MATCH(D1348+1,C:C,0)+10),0))</f>
        <v>43893</v>
      </c>
      <c r="F1348" s="13">
        <f>INDEX(C:C,MATCH(E1348,C:C,0)+MATCH(1,INDEX(A:A,MATCH(E1348+1,C:C,0)):INDEX(A:A,MATCH(E1348+1,C:C,0)+10),0))</f>
        <v>43894</v>
      </c>
      <c r="G1348" s="13">
        <f>INDEX(C:C,MATCH(F1348,C:C,0)+MATCH(1,INDEX(A:A,MATCH(F1348+1,C:C,0)):INDEX(A:A,MATCH(F1348+1,C:C,0)+10),0))</f>
        <v>43895</v>
      </c>
    </row>
    <row r="1349" spans="1:7" x14ac:dyDescent="0.25">
      <c r="A1349">
        <v>1</v>
      </c>
      <c r="B1349">
        <v>20200303</v>
      </c>
      <c r="C1349" s="130">
        <v>43893</v>
      </c>
      <c r="D1349" s="13">
        <f>INDEX(C:C,ROW(A1348)+MATCH(1,INDEX(A:A,ROW(A1349)):INDEX(A:A,ROW(A1349)+10),0))</f>
        <v>43893</v>
      </c>
      <c r="E1349" s="13">
        <f>INDEX(C:C,MATCH(D1349,C:C,0)+MATCH(1,INDEX(A:A,MATCH(D1349+1,C:C,0)):INDEX(A:A,MATCH(D1349+1,C:C,0)+10),0))</f>
        <v>43894</v>
      </c>
      <c r="F1349" s="13">
        <f>INDEX(C:C,MATCH(E1349,C:C,0)+MATCH(1,INDEX(A:A,MATCH(E1349+1,C:C,0)):INDEX(A:A,MATCH(E1349+1,C:C,0)+10),0))</f>
        <v>43895</v>
      </c>
      <c r="G1349" s="13">
        <f>INDEX(C:C,MATCH(F1349,C:C,0)+MATCH(1,INDEX(A:A,MATCH(F1349+1,C:C,0)):INDEX(A:A,MATCH(F1349+1,C:C,0)+10),0))</f>
        <v>43896</v>
      </c>
    </row>
    <row r="1350" spans="1:7" x14ac:dyDescent="0.25">
      <c r="A1350">
        <v>1</v>
      </c>
      <c r="B1350">
        <v>20200304</v>
      </c>
      <c r="C1350" s="130">
        <v>43894</v>
      </c>
      <c r="D1350" s="13">
        <f>INDEX(C:C,ROW(A1349)+MATCH(1,INDEX(A:A,ROW(A1350)):INDEX(A:A,ROW(A1350)+10),0))</f>
        <v>43894</v>
      </c>
      <c r="E1350" s="13">
        <f>INDEX(C:C,MATCH(D1350,C:C,0)+MATCH(1,INDEX(A:A,MATCH(D1350+1,C:C,0)):INDEX(A:A,MATCH(D1350+1,C:C,0)+10),0))</f>
        <v>43895</v>
      </c>
      <c r="F1350" s="13">
        <f>INDEX(C:C,MATCH(E1350,C:C,0)+MATCH(1,INDEX(A:A,MATCH(E1350+1,C:C,0)):INDEX(A:A,MATCH(E1350+1,C:C,0)+10),0))</f>
        <v>43896</v>
      </c>
      <c r="G1350" s="13">
        <f>INDEX(C:C,MATCH(F1350,C:C,0)+MATCH(1,INDEX(A:A,MATCH(F1350+1,C:C,0)):INDEX(A:A,MATCH(F1350+1,C:C,0)+10),0))</f>
        <v>43899</v>
      </c>
    </row>
    <row r="1351" spans="1:7" x14ac:dyDescent="0.25">
      <c r="A1351">
        <v>1</v>
      </c>
      <c r="B1351">
        <v>20200305</v>
      </c>
      <c r="C1351" s="130">
        <v>43895</v>
      </c>
      <c r="D1351" s="13">
        <f>INDEX(C:C,ROW(A1350)+MATCH(1,INDEX(A:A,ROW(A1351)):INDEX(A:A,ROW(A1351)+10),0))</f>
        <v>43895</v>
      </c>
      <c r="E1351" s="13">
        <f>INDEX(C:C,MATCH(D1351,C:C,0)+MATCH(1,INDEX(A:A,MATCH(D1351+1,C:C,0)):INDEX(A:A,MATCH(D1351+1,C:C,0)+10),0))</f>
        <v>43896</v>
      </c>
      <c r="F1351" s="13">
        <f>INDEX(C:C,MATCH(E1351,C:C,0)+MATCH(1,INDEX(A:A,MATCH(E1351+1,C:C,0)):INDEX(A:A,MATCH(E1351+1,C:C,0)+10),0))</f>
        <v>43899</v>
      </c>
      <c r="G1351" s="13">
        <f>INDEX(C:C,MATCH(F1351,C:C,0)+MATCH(1,INDEX(A:A,MATCH(F1351+1,C:C,0)):INDEX(A:A,MATCH(F1351+1,C:C,0)+10),0))</f>
        <v>43900</v>
      </c>
    </row>
    <row r="1352" spans="1:7" x14ac:dyDescent="0.25">
      <c r="A1352">
        <v>1</v>
      </c>
      <c r="B1352">
        <v>20200306</v>
      </c>
      <c r="C1352" s="130">
        <v>43896</v>
      </c>
      <c r="D1352" s="13">
        <f>INDEX(C:C,ROW(A1351)+MATCH(1,INDEX(A:A,ROW(A1352)):INDEX(A:A,ROW(A1352)+10),0))</f>
        <v>43896</v>
      </c>
      <c r="E1352" s="13">
        <f>INDEX(C:C,MATCH(D1352,C:C,0)+MATCH(1,INDEX(A:A,MATCH(D1352+1,C:C,0)):INDEX(A:A,MATCH(D1352+1,C:C,0)+10),0))</f>
        <v>43899</v>
      </c>
      <c r="F1352" s="13">
        <f>INDEX(C:C,MATCH(E1352,C:C,0)+MATCH(1,INDEX(A:A,MATCH(E1352+1,C:C,0)):INDEX(A:A,MATCH(E1352+1,C:C,0)+10),0))</f>
        <v>43900</v>
      </c>
      <c r="G1352" s="13">
        <f>INDEX(C:C,MATCH(F1352,C:C,0)+MATCH(1,INDEX(A:A,MATCH(F1352+1,C:C,0)):INDEX(A:A,MATCH(F1352+1,C:C,0)+10),0))</f>
        <v>43901</v>
      </c>
    </row>
    <row r="1353" spans="1:7" x14ac:dyDescent="0.25">
      <c r="A1353">
        <v>0</v>
      </c>
      <c r="B1353">
        <v>20200307</v>
      </c>
      <c r="C1353" s="130">
        <v>43897</v>
      </c>
      <c r="D1353" s="13">
        <f>INDEX(C:C,ROW(A1352)+MATCH(1,INDEX(A:A,ROW(A1353)):INDEX(A:A,ROW(A1353)+10),0))</f>
        <v>43899</v>
      </c>
      <c r="E1353" s="13">
        <f>INDEX(C:C,MATCH(D1353,C:C,0)+MATCH(1,INDEX(A:A,MATCH(D1353+1,C:C,0)):INDEX(A:A,MATCH(D1353+1,C:C,0)+10),0))</f>
        <v>43900</v>
      </c>
      <c r="F1353" s="13">
        <f>INDEX(C:C,MATCH(E1353,C:C,0)+MATCH(1,INDEX(A:A,MATCH(E1353+1,C:C,0)):INDEX(A:A,MATCH(E1353+1,C:C,0)+10),0))</f>
        <v>43901</v>
      </c>
      <c r="G1353" s="13">
        <f>INDEX(C:C,MATCH(F1353,C:C,0)+MATCH(1,INDEX(A:A,MATCH(F1353+1,C:C,0)):INDEX(A:A,MATCH(F1353+1,C:C,0)+10),0))</f>
        <v>43902</v>
      </c>
    </row>
    <row r="1354" spans="1:7" x14ac:dyDescent="0.25">
      <c r="A1354">
        <v>0</v>
      </c>
      <c r="B1354">
        <v>20200308</v>
      </c>
      <c r="C1354" s="130">
        <v>43898</v>
      </c>
      <c r="D1354" s="13">
        <f>INDEX(C:C,ROW(A1353)+MATCH(1,INDEX(A:A,ROW(A1354)):INDEX(A:A,ROW(A1354)+10),0))</f>
        <v>43899</v>
      </c>
      <c r="E1354" s="13">
        <f>INDEX(C:C,MATCH(D1354,C:C,0)+MATCH(1,INDEX(A:A,MATCH(D1354+1,C:C,0)):INDEX(A:A,MATCH(D1354+1,C:C,0)+10),0))</f>
        <v>43900</v>
      </c>
      <c r="F1354" s="13">
        <f>INDEX(C:C,MATCH(E1354,C:C,0)+MATCH(1,INDEX(A:A,MATCH(E1354+1,C:C,0)):INDEX(A:A,MATCH(E1354+1,C:C,0)+10),0))</f>
        <v>43901</v>
      </c>
      <c r="G1354" s="13">
        <f>INDEX(C:C,MATCH(F1354,C:C,0)+MATCH(1,INDEX(A:A,MATCH(F1354+1,C:C,0)):INDEX(A:A,MATCH(F1354+1,C:C,0)+10),0))</f>
        <v>43902</v>
      </c>
    </row>
    <row r="1355" spans="1:7" x14ac:dyDescent="0.25">
      <c r="A1355">
        <v>1</v>
      </c>
      <c r="B1355">
        <v>20200309</v>
      </c>
      <c r="C1355" s="130">
        <v>43899</v>
      </c>
      <c r="D1355" s="13">
        <f>INDEX(C:C,ROW(A1354)+MATCH(1,INDEX(A:A,ROW(A1355)):INDEX(A:A,ROW(A1355)+10),0))</f>
        <v>43899</v>
      </c>
      <c r="E1355" s="13">
        <f>INDEX(C:C,MATCH(D1355,C:C,0)+MATCH(1,INDEX(A:A,MATCH(D1355+1,C:C,0)):INDEX(A:A,MATCH(D1355+1,C:C,0)+10),0))</f>
        <v>43900</v>
      </c>
      <c r="F1355" s="13">
        <f>INDEX(C:C,MATCH(E1355,C:C,0)+MATCH(1,INDEX(A:A,MATCH(E1355+1,C:C,0)):INDEX(A:A,MATCH(E1355+1,C:C,0)+10),0))</f>
        <v>43901</v>
      </c>
      <c r="G1355" s="13">
        <f>INDEX(C:C,MATCH(F1355,C:C,0)+MATCH(1,INDEX(A:A,MATCH(F1355+1,C:C,0)):INDEX(A:A,MATCH(F1355+1,C:C,0)+10),0))</f>
        <v>43902</v>
      </c>
    </row>
    <row r="1356" spans="1:7" x14ac:dyDescent="0.25">
      <c r="A1356">
        <v>1</v>
      </c>
      <c r="B1356">
        <v>20200310</v>
      </c>
      <c r="C1356" s="130">
        <v>43900</v>
      </c>
      <c r="D1356" s="13">
        <f>INDEX(C:C,ROW(A1355)+MATCH(1,INDEX(A:A,ROW(A1356)):INDEX(A:A,ROW(A1356)+10),0))</f>
        <v>43900</v>
      </c>
      <c r="E1356" s="13">
        <f>INDEX(C:C,MATCH(D1356,C:C,0)+MATCH(1,INDEX(A:A,MATCH(D1356+1,C:C,0)):INDEX(A:A,MATCH(D1356+1,C:C,0)+10),0))</f>
        <v>43901</v>
      </c>
      <c r="F1356" s="13">
        <f>INDEX(C:C,MATCH(E1356,C:C,0)+MATCH(1,INDEX(A:A,MATCH(E1356+1,C:C,0)):INDEX(A:A,MATCH(E1356+1,C:C,0)+10),0))</f>
        <v>43902</v>
      </c>
      <c r="G1356" s="13">
        <f>INDEX(C:C,MATCH(F1356,C:C,0)+MATCH(1,INDEX(A:A,MATCH(F1356+1,C:C,0)):INDEX(A:A,MATCH(F1356+1,C:C,0)+10),0))</f>
        <v>43903</v>
      </c>
    </row>
    <row r="1357" spans="1:7" x14ac:dyDescent="0.25">
      <c r="A1357">
        <v>1</v>
      </c>
      <c r="B1357">
        <v>20200311</v>
      </c>
      <c r="C1357" s="130">
        <v>43901</v>
      </c>
      <c r="D1357" s="13">
        <f>INDEX(C:C,ROW(A1356)+MATCH(1,INDEX(A:A,ROW(A1357)):INDEX(A:A,ROW(A1357)+10),0))</f>
        <v>43901</v>
      </c>
      <c r="E1357" s="13">
        <f>INDEX(C:C,MATCH(D1357,C:C,0)+MATCH(1,INDEX(A:A,MATCH(D1357+1,C:C,0)):INDEX(A:A,MATCH(D1357+1,C:C,0)+10),0))</f>
        <v>43902</v>
      </c>
      <c r="F1357" s="13">
        <f>INDEX(C:C,MATCH(E1357,C:C,0)+MATCH(1,INDEX(A:A,MATCH(E1357+1,C:C,0)):INDEX(A:A,MATCH(E1357+1,C:C,0)+10),0))</f>
        <v>43903</v>
      </c>
      <c r="G1357" s="13">
        <f>INDEX(C:C,MATCH(F1357,C:C,0)+MATCH(1,INDEX(A:A,MATCH(F1357+1,C:C,0)):INDEX(A:A,MATCH(F1357+1,C:C,0)+10),0))</f>
        <v>43906</v>
      </c>
    </row>
    <row r="1358" spans="1:7" x14ac:dyDescent="0.25">
      <c r="A1358">
        <v>1</v>
      </c>
      <c r="B1358">
        <v>20200312</v>
      </c>
      <c r="C1358" s="130">
        <v>43902</v>
      </c>
      <c r="D1358" s="13">
        <f>INDEX(C:C,ROW(A1357)+MATCH(1,INDEX(A:A,ROW(A1358)):INDEX(A:A,ROW(A1358)+10),0))</f>
        <v>43902</v>
      </c>
      <c r="E1358" s="13">
        <f>INDEX(C:C,MATCH(D1358,C:C,0)+MATCH(1,INDEX(A:A,MATCH(D1358+1,C:C,0)):INDEX(A:A,MATCH(D1358+1,C:C,0)+10),0))</f>
        <v>43903</v>
      </c>
      <c r="F1358" s="13">
        <f>INDEX(C:C,MATCH(E1358,C:C,0)+MATCH(1,INDEX(A:A,MATCH(E1358+1,C:C,0)):INDEX(A:A,MATCH(E1358+1,C:C,0)+10),0))</f>
        <v>43906</v>
      </c>
      <c r="G1358" s="13">
        <f>INDEX(C:C,MATCH(F1358,C:C,0)+MATCH(1,INDEX(A:A,MATCH(F1358+1,C:C,0)):INDEX(A:A,MATCH(F1358+1,C:C,0)+10),0))</f>
        <v>43907</v>
      </c>
    </row>
    <row r="1359" spans="1:7" x14ac:dyDescent="0.25">
      <c r="A1359">
        <v>1</v>
      </c>
      <c r="B1359">
        <v>20200313</v>
      </c>
      <c r="C1359" s="130">
        <v>43903</v>
      </c>
      <c r="D1359" s="13">
        <f>INDEX(C:C,ROW(A1358)+MATCH(1,INDEX(A:A,ROW(A1359)):INDEX(A:A,ROW(A1359)+10),0))</f>
        <v>43903</v>
      </c>
      <c r="E1359" s="13">
        <f>INDEX(C:C,MATCH(D1359,C:C,0)+MATCH(1,INDEX(A:A,MATCH(D1359+1,C:C,0)):INDEX(A:A,MATCH(D1359+1,C:C,0)+10),0))</f>
        <v>43906</v>
      </c>
      <c r="F1359" s="13">
        <f>INDEX(C:C,MATCH(E1359,C:C,0)+MATCH(1,INDEX(A:A,MATCH(E1359+1,C:C,0)):INDEX(A:A,MATCH(E1359+1,C:C,0)+10),0))</f>
        <v>43907</v>
      </c>
      <c r="G1359" s="13">
        <f>INDEX(C:C,MATCH(F1359,C:C,0)+MATCH(1,INDEX(A:A,MATCH(F1359+1,C:C,0)):INDEX(A:A,MATCH(F1359+1,C:C,0)+10),0))</f>
        <v>43908</v>
      </c>
    </row>
    <row r="1360" spans="1:7" x14ac:dyDescent="0.25">
      <c r="A1360">
        <v>0</v>
      </c>
      <c r="B1360">
        <v>20200314</v>
      </c>
      <c r="C1360" s="130">
        <v>43904</v>
      </c>
      <c r="D1360" s="13">
        <f>INDEX(C:C,ROW(A1359)+MATCH(1,INDEX(A:A,ROW(A1360)):INDEX(A:A,ROW(A1360)+10),0))</f>
        <v>43906</v>
      </c>
      <c r="E1360" s="13">
        <f>INDEX(C:C,MATCH(D1360,C:C,0)+MATCH(1,INDEX(A:A,MATCH(D1360+1,C:C,0)):INDEX(A:A,MATCH(D1360+1,C:C,0)+10),0))</f>
        <v>43907</v>
      </c>
      <c r="F1360" s="13">
        <f>INDEX(C:C,MATCH(E1360,C:C,0)+MATCH(1,INDEX(A:A,MATCH(E1360+1,C:C,0)):INDEX(A:A,MATCH(E1360+1,C:C,0)+10),0))</f>
        <v>43908</v>
      </c>
      <c r="G1360" s="13">
        <f>INDEX(C:C,MATCH(F1360,C:C,0)+MATCH(1,INDEX(A:A,MATCH(F1360+1,C:C,0)):INDEX(A:A,MATCH(F1360+1,C:C,0)+10),0))</f>
        <v>43909</v>
      </c>
    </row>
    <row r="1361" spans="1:7" x14ac:dyDescent="0.25">
      <c r="A1361">
        <v>0</v>
      </c>
      <c r="B1361">
        <v>20200315</v>
      </c>
      <c r="C1361" s="130">
        <v>43905</v>
      </c>
      <c r="D1361" s="13">
        <f>INDEX(C:C,ROW(A1360)+MATCH(1,INDEX(A:A,ROW(A1361)):INDEX(A:A,ROW(A1361)+10),0))</f>
        <v>43906</v>
      </c>
      <c r="E1361" s="13">
        <f>INDEX(C:C,MATCH(D1361,C:C,0)+MATCH(1,INDEX(A:A,MATCH(D1361+1,C:C,0)):INDEX(A:A,MATCH(D1361+1,C:C,0)+10),0))</f>
        <v>43907</v>
      </c>
      <c r="F1361" s="13">
        <f>INDEX(C:C,MATCH(E1361,C:C,0)+MATCH(1,INDEX(A:A,MATCH(E1361+1,C:C,0)):INDEX(A:A,MATCH(E1361+1,C:C,0)+10),0))</f>
        <v>43908</v>
      </c>
      <c r="G1361" s="13">
        <f>INDEX(C:C,MATCH(F1361,C:C,0)+MATCH(1,INDEX(A:A,MATCH(F1361+1,C:C,0)):INDEX(A:A,MATCH(F1361+1,C:C,0)+10),0))</f>
        <v>43909</v>
      </c>
    </row>
    <row r="1362" spans="1:7" x14ac:dyDescent="0.25">
      <c r="A1362">
        <v>1</v>
      </c>
      <c r="B1362">
        <v>20200316</v>
      </c>
      <c r="C1362" s="130">
        <v>43906</v>
      </c>
      <c r="D1362" s="13">
        <f>INDEX(C:C,ROW(A1361)+MATCH(1,INDEX(A:A,ROW(A1362)):INDEX(A:A,ROW(A1362)+10),0))</f>
        <v>43906</v>
      </c>
      <c r="E1362" s="13">
        <f>INDEX(C:C,MATCH(D1362,C:C,0)+MATCH(1,INDEX(A:A,MATCH(D1362+1,C:C,0)):INDEX(A:A,MATCH(D1362+1,C:C,0)+10),0))</f>
        <v>43907</v>
      </c>
      <c r="F1362" s="13">
        <f>INDEX(C:C,MATCH(E1362,C:C,0)+MATCH(1,INDEX(A:A,MATCH(E1362+1,C:C,0)):INDEX(A:A,MATCH(E1362+1,C:C,0)+10),0))</f>
        <v>43908</v>
      </c>
      <c r="G1362" s="13">
        <f>INDEX(C:C,MATCH(F1362,C:C,0)+MATCH(1,INDEX(A:A,MATCH(F1362+1,C:C,0)):INDEX(A:A,MATCH(F1362+1,C:C,0)+10),0))</f>
        <v>43909</v>
      </c>
    </row>
    <row r="1363" spans="1:7" x14ac:dyDescent="0.25">
      <c r="A1363">
        <v>1</v>
      </c>
      <c r="B1363">
        <v>20200317</v>
      </c>
      <c r="C1363" s="130">
        <v>43907</v>
      </c>
      <c r="D1363" s="13">
        <f>INDEX(C:C,ROW(A1362)+MATCH(1,INDEX(A:A,ROW(A1363)):INDEX(A:A,ROW(A1363)+10),0))</f>
        <v>43907</v>
      </c>
      <c r="E1363" s="13">
        <f>INDEX(C:C,MATCH(D1363,C:C,0)+MATCH(1,INDEX(A:A,MATCH(D1363+1,C:C,0)):INDEX(A:A,MATCH(D1363+1,C:C,0)+10),0))</f>
        <v>43908</v>
      </c>
      <c r="F1363" s="13">
        <f>INDEX(C:C,MATCH(E1363,C:C,0)+MATCH(1,INDEX(A:A,MATCH(E1363+1,C:C,0)):INDEX(A:A,MATCH(E1363+1,C:C,0)+10),0))</f>
        <v>43909</v>
      </c>
      <c r="G1363" s="13">
        <f>INDEX(C:C,MATCH(F1363,C:C,0)+MATCH(1,INDEX(A:A,MATCH(F1363+1,C:C,0)):INDEX(A:A,MATCH(F1363+1,C:C,0)+10),0))</f>
        <v>43910</v>
      </c>
    </row>
    <row r="1364" spans="1:7" x14ac:dyDescent="0.25">
      <c r="A1364">
        <v>1</v>
      </c>
      <c r="B1364">
        <v>20200318</v>
      </c>
      <c r="C1364" s="130">
        <v>43908</v>
      </c>
      <c r="D1364" s="13">
        <f>INDEX(C:C,ROW(A1363)+MATCH(1,INDEX(A:A,ROW(A1364)):INDEX(A:A,ROW(A1364)+10),0))</f>
        <v>43908</v>
      </c>
      <c r="E1364" s="13">
        <f>INDEX(C:C,MATCH(D1364,C:C,0)+MATCH(1,INDEX(A:A,MATCH(D1364+1,C:C,0)):INDEX(A:A,MATCH(D1364+1,C:C,0)+10),0))</f>
        <v>43909</v>
      </c>
      <c r="F1364" s="13">
        <f>INDEX(C:C,MATCH(E1364,C:C,0)+MATCH(1,INDEX(A:A,MATCH(E1364+1,C:C,0)):INDEX(A:A,MATCH(E1364+1,C:C,0)+10),0))</f>
        <v>43910</v>
      </c>
      <c r="G1364" s="13">
        <f>INDEX(C:C,MATCH(F1364,C:C,0)+MATCH(1,INDEX(A:A,MATCH(F1364+1,C:C,0)):INDEX(A:A,MATCH(F1364+1,C:C,0)+10),0))</f>
        <v>43913</v>
      </c>
    </row>
    <row r="1365" spans="1:7" x14ac:dyDescent="0.25">
      <c r="A1365">
        <v>1</v>
      </c>
      <c r="B1365">
        <v>20200319</v>
      </c>
      <c r="C1365" s="130">
        <v>43909</v>
      </c>
      <c r="D1365" s="13">
        <f>INDEX(C:C,ROW(A1364)+MATCH(1,INDEX(A:A,ROW(A1365)):INDEX(A:A,ROW(A1365)+10),0))</f>
        <v>43909</v>
      </c>
      <c r="E1365" s="13">
        <f>INDEX(C:C,MATCH(D1365,C:C,0)+MATCH(1,INDEX(A:A,MATCH(D1365+1,C:C,0)):INDEX(A:A,MATCH(D1365+1,C:C,0)+10),0))</f>
        <v>43910</v>
      </c>
      <c r="F1365" s="13">
        <f>INDEX(C:C,MATCH(E1365,C:C,0)+MATCH(1,INDEX(A:A,MATCH(E1365+1,C:C,0)):INDEX(A:A,MATCH(E1365+1,C:C,0)+10),0))</f>
        <v>43913</v>
      </c>
      <c r="G1365" s="13">
        <f>INDEX(C:C,MATCH(F1365,C:C,0)+MATCH(1,INDEX(A:A,MATCH(F1365+1,C:C,0)):INDEX(A:A,MATCH(F1365+1,C:C,0)+10),0))</f>
        <v>43914</v>
      </c>
    </row>
    <row r="1366" spans="1:7" x14ac:dyDescent="0.25">
      <c r="A1366">
        <v>1</v>
      </c>
      <c r="B1366">
        <v>20200320</v>
      </c>
      <c r="C1366" s="130">
        <v>43910</v>
      </c>
      <c r="D1366" s="13">
        <f>INDEX(C:C,ROW(A1365)+MATCH(1,INDEX(A:A,ROW(A1366)):INDEX(A:A,ROW(A1366)+10),0))</f>
        <v>43910</v>
      </c>
      <c r="E1366" s="13">
        <f>INDEX(C:C,MATCH(D1366,C:C,0)+MATCH(1,INDEX(A:A,MATCH(D1366+1,C:C,0)):INDEX(A:A,MATCH(D1366+1,C:C,0)+10),0))</f>
        <v>43913</v>
      </c>
      <c r="F1366" s="13">
        <f>INDEX(C:C,MATCH(E1366,C:C,0)+MATCH(1,INDEX(A:A,MATCH(E1366+1,C:C,0)):INDEX(A:A,MATCH(E1366+1,C:C,0)+10),0))</f>
        <v>43914</v>
      </c>
      <c r="G1366" s="13">
        <f>INDEX(C:C,MATCH(F1366,C:C,0)+MATCH(1,INDEX(A:A,MATCH(F1366+1,C:C,0)):INDEX(A:A,MATCH(F1366+1,C:C,0)+10),0))</f>
        <v>43915</v>
      </c>
    </row>
    <row r="1367" spans="1:7" x14ac:dyDescent="0.25">
      <c r="A1367">
        <v>0</v>
      </c>
      <c r="B1367">
        <v>20200321</v>
      </c>
      <c r="C1367" s="130">
        <v>43911</v>
      </c>
      <c r="D1367" s="13">
        <f>INDEX(C:C,ROW(A1366)+MATCH(1,INDEX(A:A,ROW(A1367)):INDEX(A:A,ROW(A1367)+10),0))</f>
        <v>43913</v>
      </c>
      <c r="E1367" s="13">
        <f>INDEX(C:C,MATCH(D1367,C:C,0)+MATCH(1,INDEX(A:A,MATCH(D1367+1,C:C,0)):INDEX(A:A,MATCH(D1367+1,C:C,0)+10),0))</f>
        <v>43914</v>
      </c>
      <c r="F1367" s="13">
        <f>INDEX(C:C,MATCH(E1367,C:C,0)+MATCH(1,INDEX(A:A,MATCH(E1367+1,C:C,0)):INDEX(A:A,MATCH(E1367+1,C:C,0)+10),0))</f>
        <v>43915</v>
      </c>
      <c r="G1367" s="13">
        <f>INDEX(C:C,MATCH(F1367,C:C,0)+MATCH(1,INDEX(A:A,MATCH(F1367+1,C:C,0)):INDEX(A:A,MATCH(F1367+1,C:C,0)+10),0))</f>
        <v>43916</v>
      </c>
    </row>
    <row r="1368" spans="1:7" x14ac:dyDescent="0.25">
      <c r="A1368">
        <v>0</v>
      </c>
      <c r="B1368">
        <v>20200322</v>
      </c>
      <c r="C1368" s="130">
        <v>43912</v>
      </c>
      <c r="D1368" s="13">
        <f>INDEX(C:C,ROW(A1367)+MATCH(1,INDEX(A:A,ROW(A1368)):INDEX(A:A,ROW(A1368)+10),0))</f>
        <v>43913</v>
      </c>
      <c r="E1368" s="13">
        <f>INDEX(C:C,MATCH(D1368,C:C,0)+MATCH(1,INDEX(A:A,MATCH(D1368+1,C:C,0)):INDEX(A:A,MATCH(D1368+1,C:C,0)+10),0))</f>
        <v>43914</v>
      </c>
      <c r="F1368" s="13">
        <f>INDEX(C:C,MATCH(E1368,C:C,0)+MATCH(1,INDEX(A:A,MATCH(E1368+1,C:C,0)):INDEX(A:A,MATCH(E1368+1,C:C,0)+10),0))</f>
        <v>43915</v>
      </c>
      <c r="G1368" s="13">
        <f>INDEX(C:C,MATCH(F1368,C:C,0)+MATCH(1,INDEX(A:A,MATCH(F1368+1,C:C,0)):INDEX(A:A,MATCH(F1368+1,C:C,0)+10),0))</f>
        <v>43916</v>
      </c>
    </row>
    <row r="1369" spans="1:7" x14ac:dyDescent="0.25">
      <c r="A1369">
        <v>1</v>
      </c>
      <c r="B1369">
        <v>20200323</v>
      </c>
      <c r="C1369" s="130">
        <v>43913</v>
      </c>
      <c r="D1369" s="13">
        <f>INDEX(C:C,ROW(A1368)+MATCH(1,INDEX(A:A,ROW(A1369)):INDEX(A:A,ROW(A1369)+10),0))</f>
        <v>43913</v>
      </c>
      <c r="E1369" s="13">
        <f>INDEX(C:C,MATCH(D1369,C:C,0)+MATCH(1,INDEX(A:A,MATCH(D1369+1,C:C,0)):INDEX(A:A,MATCH(D1369+1,C:C,0)+10),0))</f>
        <v>43914</v>
      </c>
      <c r="F1369" s="13">
        <f>INDEX(C:C,MATCH(E1369,C:C,0)+MATCH(1,INDEX(A:A,MATCH(E1369+1,C:C,0)):INDEX(A:A,MATCH(E1369+1,C:C,0)+10),0))</f>
        <v>43915</v>
      </c>
      <c r="G1369" s="13">
        <f>INDEX(C:C,MATCH(F1369,C:C,0)+MATCH(1,INDEX(A:A,MATCH(F1369+1,C:C,0)):INDEX(A:A,MATCH(F1369+1,C:C,0)+10),0))</f>
        <v>43916</v>
      </c>
    </row>
    <row r="1370" spans="1:7" x14ac:dyDescent="0.25">
      <c r="A1370">
        <v>1</v>
      </c>
      <c r="B1370">
        <v>20200324</v>
      </c>
      <c r="C1370" s="130">
        <v>43914</v>
      </c>
      <c r="D1370" s="13">
        <f>INDEX(C:C,ROW(A1369)+MATCH(1,INDEX(A:A,ROW(A1370)):INDEX(A:A,ROW(A1370)+10),0))</f>
        <v>43914</v>
      </c>
      <c r="E1370" s="13">
        <f>INDEX(C:C,MATCH(D1370,C:C,0)+MATCH(1,INDEX(A:A,MATCH(D1370+1,C:C,0)):INDEX(A:A,MATCH(D1370+1,C:C,0)+10),0))</f>
        <v>43915</v>
      </c>
      <c r="F1370" s="13">
        <f>INDEX(C:C,MATCH(E1370,C:C,0)+MATCH(1,INDEX(A:A,MATCH(E1370+1,C:C,0)):INDEX(A:A,MATCH(E1370+1,C:C,0)+10),0))</f>
        <v>43916</v>
      </c>
      <c r="G1370" s="13">
        <f>INDEX(C:C,MATCH(F1370,C:C,0)+MATCH(1,INDEX(A:A,MATCH(F1370+1,C:C,0)):INDEX(A:A,MATCH(F1370+1,C:C,0)+10),0))</f>
        <v>43917</v>
      </c>
    </row>
    <row r="1371" spans="1:7" x14ac:dyDescent="0.25">
      <c r="A1371">
        <v>1</v>
      </c>
      <c r="B1371">
        <v>20200325</v>
      </c>
      <c r="C1371" s="130">
        <v>43915</v>
      </c>
      <c r="D1371" s="13">
        <f>INDEX(C:C,ROW(A1370)+MATCH(1,INDEX(A:A,ROW(A1371)):INDEX(A:A,ROW(A1371)+10),0))</f>
        <v>43915</v>
      </c>
      <c r="E1371" s="13">
        <f>INDEX(C:C,MATCH(D1371,C:C,0)+MATCH(1,INDEX(A:A,MATCH(D1371+1,C:C,0)):INDEX(A:A,MATCH(D1371+1,C:C,0)+10),0))</f>
        <v>43916</v>
      </c>
      <c r="F1371" s="13">
        <f>INDEX(C:C,MATCH(E1371,C:C,0)+MATCH(1,INDEX(A:A,MATCH(E1371+1,C:C,0)):INDEX(A:A,MATCH(E1371+1,C:C,0)+10),0))</f>
        <v>43917</v>
      </c>
      <c r="G1371" s="13">
        <f>INDEX(C:C,MATCH(F1371,C:C,0)+MATCH(1,INDEX(A:A,MATCH(F1371+1,C:C,0)):INDEX(A:A,MATCH(F1371+1,C:C,0)+10),0))</f>
        <v>43920</v>
      </c>
    </row>
    <row r="1372" spans="1:7" x14ac:dyDescent="0.25">
      <c r="A1372">
        <v>1</v>
      </c>
      <c r="B1372">
        <v>20200326</v>
      </c>
      <c r="C1372" s="130">
        <v>43916</v>
      </c>
      <c r="D1372" s="13">
        <f>INDEX(C:C,ROW(A1371)+MATCH(1,INDEX(A:A,ROW(A1372)):INDEX(A:A,ROW(A1372)+10),0))</f>
        <v>43916</v>
      </c>
      <c r="E1372" s="13">
        <f>INDEX(C:C,MATCH(D1372,C:C,0)+MATCH(1,INDEX(A:A,MATCH(D1372+1,C:C,0)):INDEX(A:A,MATCH(D1372+1,C:C,0)+10),0))</f>
        <v>43917</v>
      </c>
      <c r="F1372" s="13">
        <f>INDEX(C:C,MATCH(E1372,C:C,0)+MATCH(1,INDEX(A:A,MATCH(E1372+1,C:C,0)):INDEX(A:A,MATCH(E1372+1,C:C,0)+10),0))</f>
        <v>43920</v>
      </c>
      <c r="G1372" s="13">
        <f>INDEX(C:C,MATCH(F1372,C:C,0)+MATCH(1,INDEX(A:A,MATCH(F1372+1,C:C,0)):INDEX(A:A,MATCH(F1372+1,C:C,0)+10),0))</f>
        <v>43921</v>
      </c>
    </row>
    <row r="1373" spans="1:7" x14ac:dyDescent="0.25">
      <c r="A1373">
        <v>1</v>
      </c>
      <c r="B1373">
        <v>20200327</v>
      </c>
      <c r="C1373" s="130">
        <v>43917</v>
      </c>
      <c r="D1373" s="13">
        <f>INDEX(C:C,ROW(A1372)+MATCH(1,INDEX(A:A,ROW(A1373)):INDEX(A:A,ROW(A1373)+10),0))</f>
        <v>43917</v>
      </c>
      <c r="E1373" s="13">
        <f>INDEX(C:C,MATCH(D1373,C:C,0)+MATCH(1,INDEX(A:A,MATCH(D1373+1,C:C,0)):INDEX(A:A,MATCH(D1373+1,C:C,0)+10),0))</f>
        <v>43920</v>
      </c>
      <c r="F1373" s="13">
        <f>INDEX(C:C,MATCH(E1373,C:C,0)+MATCH(1,INDEX(A:A,MATCH(E1373+1,C:C,0)):INDEX(A:A,MATCH(E1373+1,C:C,0)+10),0))</f>
        <v>43921</v>
      </c>
      <c r="G1373" s="13">
        <f>INDEX(C:C,MATCH(F1373,C:C,0)+MATCH(1,INDEX(A:A,MATCH(F1373+1,C:C,0)):INDEX(A:A,MATCH(F1373+1,C:C,0)+10),0))</f>
        <v>43922</v>
      </c>
    </row>
    <row r="1374" spans="1:7" x14ac:dyDescent="0.25">
      <c r="A1374">
        <v>0</v>
      </c>
      <c r="B1374">
        <v>20200328</v>
      </c>
      <c r="C1374" s="130">
        <v>43918</v>
      </c>
      <c r="D1374" s="13">
        <f>INDEX(C:C,ROW(A1373)+MATCH(1,INDEX(A:A,ROW(A1374)):INDEX(A:A,ROW(A1374)+10),0))</f>
        <v>43920</v>
      </c>
      <c r="E1374" s="13">
        <f>INDEX(C:C,MATCH(D1374,C:C,0)+MATCH(1,INDEX(A:A,MATCH(D1374+1,C:C,0)):INDEX(A:A,MATCH(D1374+1,C:C,0)+10),0))</f>
        <v>43921</v>
      </c>
      <c r="F1374" s="13">
        <f>INDEX(C:C,MATCH(E1374,C:C,0)+MATCH(1,INDEX(A:A,MATCH(E1374+1,C:C,0)):INDEX(A:A,MATCH(E1374+1,C:C,0)+10),0))</f>
        <v>43922</v>
      </c>
      <c r="G1374" s="13">
        <f>INDEX(C:C,MATCH(F1374,C:C,0)+MATCH(1,INDEX(A:A,MATCH(F1374+1,C:C,0)):INDEX(A:A,MATCH(F1374+1,C:C,0)+10),0))</f>
        <v>43923</v>
      </c>
    </row>
    <row r="1375" spans="1:7" x14ac:dyDescent="0.25">
      <c r="A1375">
        <v>0</v>
      </c>
      <c r="B1375">
        <v>20200329</v>
      </c>
      <c r="C1375" s="130">
        <v>43919</v>
      </c>
      <c r="D1375" s="13">
        <f>INDEX(C:C,ROW(A1374)+MATCH(1,INDEX(A:A,ROW(A1375)):INDEX(A:A,ROW(A1375)+10),0))</f>
        <v>43920</v>
      </c>
      <c r="E1375" s="13">
        <f>INDEX(C:C,MATCH(D1375,C:C,0)+MATCH(1,INDEX(A:A,MATCH(D1375+1,C:C,0)):INDEX(A:A,MATCH(D1375+1,C:C,0)+10),0))</f>
        <v>43921</v>
      </c>
      <c r="F1375" s="13">
        <f>INDEX(C:C,MATCH(E1375,C:C,0)+MATCH(1,INDEX(A:A,MATCH(E1375+1,C:C,0)):INDEX(A:A,MATCH(E1375+1,C:C,0)+10),0))</f>
        <v>43922</v>
      </c>
      <c r="G1375" s="13">
        <f>INDEX(C:C,MATCH(F1375,C:C,0)+MATCH(1,INDEX(A:A,MATCH(F1375+1,C:C,0)):INDEX(A:A,MATCH(F1375+1,C:C,0)+10),0))</f>
        <v>43923</v>
      </c>
    </row>
    <row r="1376" spans="1:7" x14ac:dyDescent="0.25">
      <c r="A1376">
        <v>1</v>
      </c>
      <c r="B1376">
        <v>20200330</v>
      </c>
      <c r="C1376" s="130">
        <v>43920</v>
      </c>
      <c r="D1376" s="13">
        <f>INDEX(C:C,ROW(A1375)+MATCH(1,INDEX(A:A,ROW(A1376)):INDEX(A:A,ROW(A1376)+10),0))</f>
        <v>43920</v>
      </c>
      <c r="E1376" s="13">
        <f>INDEX(C:C,MATCH(D1376,C:C,0)+MATCH(1,INDEX(A:A,MATCH(D1376+1,C:C,0)):INDEX(A:A,MATCH(D1376+1,C:C,0)+10),0))</f>
        <v>43921</v>
      </c>
      <c r="F1376" s="13">
        <f>INDEX(C:C,MATCH(E1376,C:C,0)+MATCH(1,INDEX(A:A,MATCH(E1376+1,C:C,0)):INDEX(A:A,MATCH(E1376+1,C:C,0)+10),0))</f>
        <v>43922</v>
      </c>
      <c r="G1376" s="13">
        <f>INDEX(C:C,MATCH(F1376,C:C,0)+MATCH(1,INDEX(A:A,MATCH(F1376+1,C:C,0)):INDEX(A:A,MATCH(F1376+1,C:C,0)+10),0))</f>
        <v>43923</v>
      </c>
    </row>
    <row r="1377" spans="1:7" x14ac:dyDescent="0.25">
      <c r="A1377">
        <v>1</v>
      </c>
      <c r="B1377">
        <v>20200331</v>
      </c>
      <c r="C1377" s="130">
        <v>43921</v>
      </c>
      <c r="D1377" s="13">
        <f>INDEX(C:C,ROW(A1376)+MATCH(1,INDEX(A:A,ROW(A1377)):INDEX(A:A,ROW(A1377)+10),0))</f>
        <v>43921</v>
      </c>
      <c r="E1377" s="13">
        <f>INDEX(C:C,MATCH(D1377,C:C,0)+MATCH(1,INDEX(A:A,MATCH(D1377+1,C:C,0)):INDEX(A:A,MATCH(D1377+1,C:C,0)+10),0))</f>
        <v>43922</v>
      </c>
      <c r="F1377" s="13">
        <f>INDEX(C:C,MATCH(E1377,C:C,0)+MATCH(1,INDEX(A:A,MATCH(E1377+1,C:C,0)):INDEX(A:A,MATCH(E1377+1,C:C,0)+10),0))</f>
        <v>43923</v>
      </c>
      <c r="G1377" s="13">
        <f>INDEX(C:C,MATCH(F1377,C:C,0)+MATCH(1,INDEX(A:A,MATCH(F1377+1,C:C,0)):INDEX(A:A,MATCH(F1377+1,C:C,0)+10),0))</f>
        <v>43924</v>
      </c>
    </row>
    <row r="1378" spans="1:7" x14ac:dyDescent="0.25">
      <c r="A1378">
        <v>1</v>
      </c>
      <c r="B1378">
        <v>20200401</v>
      </c>
      <c r="C1378" s="130">
        <v>43922</v>
      </c>
      <c r="D1378" s="13">
        <f>INDEX(C:C,ROW(A1377)+MATCH(1,INDEX(A:A,ROW(A1378)):INDEX(A:A,ROW(A1378)+10),0))</f>
        <v>43922</v>
      </c>
      <c r="E1378" s="13">
        <f>INDEX(C:C,MATCH(D1378,C:C,0)+MATCH(1,INDEX(A:A,MATCH(D1378+1,C:C,0)):INDEX(A:A,MATCH(D1378+1,C:C,0)+10),0))</f>
        <v>43923</v>
      </c>
      <c r="F1378" s="13">
        <f>INDEX(C:C,MATCH(E1378,C:C,0)+MATCH(1,INDEX(A:A,MATCH(E1378+1,C:C,0)):INDEX(A:A,MATCH(E1378+1,C:C,0)+10),0))</f>
        <v>43924</v>
      </c>
      <c r="G1378" s="13">
        <f>INDEX(C:C,MATCH(F1378,C:C,0)+MATCH(1,INDEX(A:A,MATCH(F1378+1,C:C,0)):INDEX(A:A,MATCH(F1378+1,C:C,0)+10),0))</f>
        <v>43927</v>
      </c>
    </row>
    <row r="1379" spans="1:7" x14ac:dyDescent="0.25">
      <c r="A1379">
        <v>1</v>
      </c>
      <c r="B1379">
        <v>20200402</v>
      </c>
      <c r="C1379" s="130">
        <v>43923</v>
      </c>
      <c r="D1379" s="13">
        <f>INDEX(C:C,ROW(A1378)+MATCH(1,INDEX(A:A,ROW(A1379)):INDEX(A:A,ROW(A1379)+10),0))</f>
        <v>43923</v>
      </c>
      <c r="E1379" s="13">
        <f>INDEX(C:C,MATCH(D1379,C:C,0)+MATCH(1,INDEX(A:A,MATCH(D1379+1,C:C,0)):INDEX(A:A,MATCH(D1379+1,C:C,0)+10),0))</f>
        <v>43924</v>
      </c>
      <c r="F1379" s="13">
        <f>INDEX(C:C,MATCH(E1379,C:C,0)+MATCH(1,INDEX(A:A,MATCH(E1379+1,C:C,0)):INDEX(A:A,MATCH(E1379+1,C:C,0)+10),0))</f>
        <v>43927</v>
      </c>
      <c r="G1379" s="13">
        <f>INDEX(C:C,MATCH(F1379,C:C,0)+MATCH(1,INDEX(A:A,MATCH(F1379+1,C:C,0)):INDEX(A:A,MATCH(F1379+1,C:C,0)+10),0))</f>
        <v>43928</v>
      </c>
    </row>
    <row r="1380" spans="1:7" x14ac:dyDescent="0.25">
      <c r="A1380">
        <v>1</v>
      </c>
      <c r="B1380">
        <v>20200403</v>
      </c>
      <c r="C1380" s="130">
        <v>43924</v>
      </c>
      <c r="D1380" s="13">
        <f>INDEX(C:C,ROW(A1379)+MATCH(1,INDEX(A:A,ROW(A1380)):INDEX(A:A,ROW(A1380)+10),0))</f>
        <v>43924</v>
      </c>
      <c r="E1380" s="13">
        <f>INDEX(C:C,MATCH(D1380,C:C,0)+MATCH(1,INDEX(A:A,MATCH(D1380+1,C:C,0)):INDEX(A:A,MATCH(D1380+1,C:C,0)+10),0))</f>
        <v>43927</v>
      </c>
      <c r="F1380" s="13">
        <f>INDEX(C:C,MATCH(E1380,C:C,0)+MATCH(1,INDEX(A:A,MATCH(E1380+1,C:C,0)):INDEX(A:A,MATCH(E1380+1,C:C,0)+10),0))</f>
        <v>43928</v>
      </c>
      <c r="G1380" s="13">
        <f>INDEX(C:C,MATCH(F1380,C:C,0)+MATCH(1,INDEX(A:A,MATCH(F1380+1,C:C,0)):INDEX(A:A,MATCH(F1380+1,C:C,0)+10),0))</f>
        <v>43929</v>
      </c>
    </row>
    <row r="1381" spans="1:7" x14ac:dyDescent="0.25">
      <c r="A1381">
        <v>0</v>
      </c>
      <c r="B1381">
        <v>20200404</v>
      </c>
      <c r="C1381" s="130">
        <v>43925</v>
      </c>
      <c r="D1381" s="13">
        <f>INDEX(C:C,ROW(A1380)+MATCH(1,INDEX(A:A,ROW(A1381)):INDEX(A:A,ROW(A1381)+10),0))</f>
        <v>43927</v>
      </c>
      <c r="E1381" s="13">
        <f>INDEX(C:C,MATCH(D1381,C:C,0)+MATCH(1,INDEX(A:A,MATCH(D1381+1,C:C,0)):INDEX(A:A,MATCH(D1381+1,C:C,0)+10),0))</f>
        <v>43928</v>
      </c>
      <c r="F1381" s="13">
        <f>INDEX(C:C,MATCH(E1381,C:C,0)+MATCH(1,INDEX(A:A,MATCH(E1381+1,C:C,0)):INDEX(A:A,MATCH(E1381+1,C:C,0)+10),0))</f>
        <v>43929</v>
      </c>
      <c r="G1381" s="13">
        <f>INDEX(C:C,MATCH(F1381,C:C,0)+MATCH(1,INDEX(A:A,MATCH(F1381+1,C:C,0)):INDEX(A:A,MATCH(F1381+1,C:C,0)+10),0))</f>
        <v>43935</v>
      </c>
    </row>
    <row r="1382" spans="1:7" x14ac:dyDescent="0.25">
      <c r="A1382">
        <v>0</v>
      </c>
      <c r="B1382">
        <v>20200405</v>
      </c>
      <c r="C1382" s="130">
        <v>43926</v>
      </c>
      <c r="D1382" s="13">
        <f>INDEX(C:C,ROW(A1381)+MATCH(1,INDEX(A:A,ROW(A1382)):INDEX(A:A,ROW(A1382)+10),0))</f>
        <v>43927</v>
      </c>
      <c r="E1382" s="13">
        <f>INDEX(C:C,MATCH(D1382,C:C,0)+MATCH(1,INDEX(A:A,MATCH(D1382+1,C:C,0)):INDEX(A:A,MATCH(D1382+1,C:C,0)+10),0))</f>
        <v>43928</v>
      </c>
      <c r="F1382" s="13">
        <f>INDEX(C:C,MATCH(E1382,C:C,0)+MATCH(1,INDEX(A:A,MATCH(E1382+1,C:C,0)):INDEX(A:A,MATCH(E1382+1,C:C,0)+10),0))</f>
        <v>43929</v>
      </c>
      <c r="G1382" s="13">
        <f>INDEX(C:C,MATCH(F1382,C:C,0)+MATCH(1,INDEX(A:A,MATCH(F1382+1,C:C,0)):INDEX(A:A,MATCH(F1382+1,C:C,0)+10),0))</f>
        <v>43935</v>
      </c>
    </row>
    <row r="1383" spans="1:7" x14ac:dyDescent="0.25">
      <c r="A1383">
        <v>1</v>
      </c>
      <c r="B1383">
        <v>20200406</v>
      </c>
      <c r="C1383" s="130">
        <v>43927</v>
      </c>
      <c r="D1383" s="13">
        <f>INDEX(C:C,ROW(A1382)+MATCH(1,INDEX(A:A,ROW(A1383)):INDEX(A:A,ROW(A1383)+10),0))</f>
        <v>43927</v>
      </c>
      <c r="E1383" s="13">
        <f>INDEX(C:C,MATCH(D1383,C:C,0)+MATCH(1,INDEX(A:A,MATCH(D1383+1,C:C,0)):INDEX(A:A,MATCH(D1383+1,C:C,0)+10),0))</f>
        <v>43928</v>
      </c>
      <c r="F1383" s="13">
        <f>INDEX(C:C,MATCH(E1383,C:C,0)+MATCH(1,INDEX(A:A,MATCH(E1383+1,C:C,0)):INDEX(A:A,MATCH(E1383+1,C:C,0)+10),0))</f>
        <v>43929</v>
      </c>
      <c r="G1383" s="13">
        <f>INDEX(C:C,MATCH(F1383,C:C,0)+MATCH(1,INDEX(A:A,MATCH(F1383+1,C:C,0)):INDEX(A:A,MATCH(F1383+1,C:C,0)+10),0))</f>
        <v>43935</v>
      </c>
    </row>
    <row r="1384" spans="1:7" x14ac:dyDescent="0.25">
      <c r="A1384">
        <v>1</v>
      </c>
      <c r="B1384">
        <v>20200407</v>
      </c>
      <c r="C1384" s="130">
        <v>43928</v>
      </c>
      <c r="D1384" s="13">
        <f>INDEX(C:C,ROW(A1383)+MATCH(1,INDEX(A:A,ROW(A1384)):INDEX(A:A,ROW(A1384)+10),0))</f>
        <v>43928</v>
      </c>
      <c r="E1384" s="13">
        <f>INDEX(C:C,MATCH(D1384,C:C,0)+MATCH(1,INDEX(A:A,MATCH(D1384+1,C:C,0)):INDEX(A:A,MATCH(D1384+1,C:C,0)+10),0))</f>
        <v>43929</v>
      </c>
      <c r="F1384" s="13">
        <f>INDEX(C:C,MATCH(E1384,C:C,0)+MATCH(1,INDEX(A:A,MATCH(E1384+1,C:C,0)):INDEX(A:A,MATCH(E1384+1,C:C,0)+10),0))</f>
        <v>43935</v>
      </c>
      <c r="G1384" s="13">
        <f>INDEX(C:C,MATCH(F1384,C:C,0)+MATCH(1,INDEX(A:A,MATCH(F1384+1,C:C,0)):INDEX(A:A,MATCH(F1384+1,C:C,0)+10),0))</f>
        <v>43936</v>
      </c>
    </row>
    <row r="1385" spans="1:7" x14ac:dyDescent="0.25">
      <c r="A1385">
        <v>1</v>
      </c>
      <c r="B1385">
        <v>20200408</v>
      </c>
      <c r="C1385" s="130">
        <v>43929</v>
      </c>
      <c r="D1385" s="13">
        <f>INDEX(C:C,ROW(A1384)+MATCH(1,INDEX(A:A,ROW(A1385)):INDEX(A:A,ROW(A1385)+10),0))</f>
        <v>43929</v>
      </c>
      <c r="E1385" s="13">
        <f>INDEX(C:C,MATCH(D1385,C:C,0)+MATCH(1,INDEX(A:A,MATCH(D1385+1,C:C,0)):INDEX(A:A,MATCH(D1385+1,C:C,0)+10),0))</f>
        <v>43935</v>
      </c>
      <c r="F1385" s="13">
        <f>INDEX(C:C,MATCH(E1385,C:C,0)+MATCH(1,INDEX(A:A,MATCH(E1385+1,C:C,0)):INDEX(A:A,MATCH(E1385+1,C:C,0)+10),0))</f>
        <v>43936</v>
      </c>
      <c r="G1385" s="13">
        <f>INDEX(C:C,MATCH(F1385,C:C,0)+MATCH(1,INDEX(A:A,MATCH(F1385+1,C:C,0)):INDEX(A:A,MATCH(F1385+1,C:C,0)+10),0))</f>
        <v>43937</v>
      </c>
    </row>
    <row r="1386" spans="1:7" x14ac:dyDescent="0.25">
      <c r="A1386">
        <v>0</v>
      </c>
      <c r="B1386">
        <v>20200409</v>
      </c>
      <c r="C1386" s="130">
        <v>43930</v>
      </c>
      <c r="D1386" s="13">
        <f>INDEX(C:C,ROW(A1385)+MATCH(1,INDEX(A:A,ROW(A1386)):INDEX(A:A,ROW(A1386)+10),0))</f>
        <v>43935</v>
      </c>
      <c r="E1386" s="13">
        <f>INDEX(C:C,MATCH(D1386,C:C,0)+MATCH(1,INDEX(A:A,MATCH(D1386+1,C:C,0)):INDEX(A:A,MATCH(D1386+1,C:C,0)+10),0))</f>
        <v>43936</v>
      </c>
      <c r="F1386" s="13">
        <f>INDEX(C:C,MATCH(E1386,C:C,0)+MATCH(1,INDEX(A:A,MATCH(E1386+1,C:C,0)):INDEX(A:A,MATCH(E1386+1,C:C,0)+10),0))</f>
        <v>43937</v>
      </c>
      <c r="G1386" s="13">
        <f>INDEX(C:C,MATCH(F1386,C:C,0)+MATCH(1,INDEX(A:A,MATCH(F1386+1,C:C,0)):INDEX(A:A,MATCH(F1386+1,C:C,0)+10),0))</f>
        <v>43938</v>
      </c>
    </row>
    <row r="1387" spans="1:7" x14ac:dyDescent="0.25">
      <c r="A1387">
        <v>0</v>
      </c>
      <c r="B1387">
        <v>20200410</v>
      </c>
      <c r="C1387" s="130">
        <v>43931</v>
      </c>
      <c r="D1387" s="13">
        <f>INDEX(C:C,ROW(A1386)+MATCH(1,INDEX(A:A,ROW(A1387)):INDEX(A:A,ROW(A1387)+10),0))</f>
        <v>43935</v>
      </c>
      <c r="E1387" s="13">
        <f>INDEX(C:C,MATCH(D1387,C:C,0)+MATCH(1,INDEX(A:A,MATCH(D1387+1,C:C,0)):INDEX(A:A,MATCH(D1387+1,C:C,0)+10),0))</f>
        <v>43936</v>
      </c>
      <c r="F1387" s="13">
        <f>INDEX(C:C,MATCH(E1387,C:C,0)+MATCH(1,INDEX(A:A,MATCH(E1387+1,C:C,0)):INDEX(A:A,MATCH(E1387+1,C:C,0)+10),0))</f>
        <v>43937</v>
      </c>
      <c r="G1387" s="13">
        <f>INDEX(C:C,MATCH(F1387,C:C,0)+MATCH(1,INDEX(A:A,MATCH(F1387+1,C:C,0)):INDEX(A:A,MATCH(F1387+1,C:C,0)+10),0))</f>
        <v>43938</v>
      </c>
    </row>
    <row r="1388" spans="1:7" x14ac:dyDescent="0.25">
      <c r="A1388">
        <v>0</v>
      </c>
      <c r="B1388">
        <v>20200411</v>
      </c>
      <c r="C1388" s="130">
        <v>43932</v>
      </c>
      <c r="D1388" s="13">
        <f>INDEX(C:C,ROW(A1387)+MATCH(1,INDEX(A:A,ROW(A1388)):INDEX(A:A,ROW(A1388)+10),0))</f>
        <v>43935</v>
      </c>
      <c r="E1388" s="13">
        <f>INDEX(C:C,MATCH(D1388,C:C,0)+MATCH(1,INDEX(A:A,MATCH(D1388+1,C:C,0)):INDEX(A:A,MATCH(D1388+1,C:C,0)+10),0))</f>
        <v>43936</v>
      </c>
      <c r="F1388" s="13">
        <f>INDEX(C:C,MATCH(E1388,C:C,0)+MATCH(1,INDEX(A:A,MATCH(E1388+1,C:C,0)):INDEX(A:A,MATCH(E1388+1,C:C,0)+10),0))</f>
        <v>43937</v>
      </c>
      <c r="G1388" s="13">
        <f>INDEX(C:C,MATCH(F1388,C:C,0)+MATCH(1,INDEX(A:A,MATCH(F1388+1,C:C,0)):INDEX(A:A,MATCH(F1388+1,C:C,0)+10),0))</f>
        <v>43938</v>
      </c>
    </row>
    <row r="1389" spans="1:7" x14ac:dyDescent="0.25">
      <c r="A1389">
        <v>0</v>
      </c>
      <c r="B1389">
        <v>20200412</v>
      </c>
      <c r="C1389" s="130">
        <v>43933</v>
      </c>
      <c r="D1389" s="13">
        <f>INDEX(C:C,ROW(A1388)+MATCH(1,INDEX(A:A,ROW(A1389)):INDEX(A:A,ROW(A1389)+10),0))</f>
        <v>43935</v>
      </c>
      <c r="E1389" s="13">
        <f>INDEX(C:C,MATCH(D1389,C:C,0)+MATCH(1,INDEX(A:A,MATCH(D1389+1,C:C,0)):INDEX(A:A,MATCH(D1389+1,C:C,0)+10),0))</f>
        <v>43936</v>
      </c>
      <c r="F1389" s="13">
        <f>INDEX(C:C,MATCH(E1389,C:C,0)+MATCH(1,INDEX(A:A,MATCH(E1389+1,C:C,0)):INDEX(A:A,MATCH(E1389+1,C:C,0)+10),0))</f>
        <v>43937</v>
      </c>
      <c r="G1389" s="13">
        <f>INDEX(C:C,MATCH(F1389,C:C,0)+MATCH(1,INDEX(A:A,MATCH(F1389+1,C:C,0)):INDEX(A:A,MATCH(F1389+1,C:C,0)+10),0))</f>
        <v>43938</v>
      </c>
    </row>
    <row r="1390" spans="1:7" x14ac:dyDescent="0.25">
      <c r="A1390">
        <v>0</v>
      </c>
      <c r="B1390">
        <v>20200413</v>
      </c>
      <c r="C1390" s="130">
        <v>43934</v>
      </c>
      <c r="D1390" s="13">
        <f>INDEX(C:C,ROW(A1389)+MATCH(1,INDEX(A:A,ROW(A1390)):INDEX(A:A,ROW(A1390)+10),0))</f>
        <v>43935</v>
      </c>
      <c r="E1390" s="13">
        <f>INDEX(C:C,MATCH(D1390,C:C,0)+MATCH(1,INDEX(A:A,MATCH(D1390+1,C:C,0)):INDEX(A:A,MATCH(D1390+1,C:C,0)+10),0))</f>
        <v>43936</v>
      </c>
      <c r="F1390" s="13">
        <f>INDEX(C:C,MATCH(E1390,C:C,0)+MATCH(1,INDEX(A:A,MATCH(E1390+1,C:C,0)):INDEX(A:A,MATCH(E1390+1,C:C,0)+10),0))</f>
        <v>43937</v>
      </c>
      <c r="G1390" s="13">
        <f>INDEX(C:C,MATCH(F1390,C:C,0)+MATCH(1,INDEX(A:A,MATCH(F1390+1,C:C,0)):INDEX(A:A,MATCH(F1390+1,C:C,0)+10),0))</f>
        <v>43938</v>
      </c>
    </row>
    <row r="1391" spans="1:7" x14ac:dyDescent="0.25">
      <c r="A1391">
        <v>1</v>
      </c>
      <c r="B1391">
        <v>20200414</v>
      </c>
      <c r="C1391" s="130">
        <v>43935</v>
      </c>
      <c r="D1391" s="13">
        <f>INDEX(C:C,ROW(A1390)+MATCH(1,INDEX(A:A,ROW(A1391)):INDEX(A:A,ROW(A1391)+10),0))</f>
        <v>43935</v>
      </c>
      <c r="E1391" s="13">
        <f>INDEX(C:C,MATCH(D1391,C:C,0)+MATCH(1,INDEX(A:A,MATCH(D1391+1,C:C,0)):INDEX(A:A,MATCH(D1391+1,C:C,0)+10),0))</f>
        <v>43936</v>
      </c>
      <c r="F1391" s="13">
        <f>INDEX(C:C,MATCH(E1391,C:C,0)+MATCH(1,INDEX(A:A,MATCH(E1391+1,C:C,0)):INDEX(A:A,MATCH(E1391+1,C:C,0)+10),0))</f>
        <v>43937</v>
      </c>
      <c r="G1391" s="13">
        <f>INDEX(C:C,MATCH(F1391,C:C,0)+MATCH(1,INDEX(A:A,MATCH(F1391+1,C:C,0)):INDEX(A:A,MATCH(F1391+1,C:C,0)+10),0))</f>
        <v>43938</v>
      </c>
    </row>
    <row r="1392" spans="1:7" x14ac:dyDescent="0.25">
      <c r="A1392">
        <v>1</v>
      </c>
      <c r="B1392">
        <v>20200415</v>
      </c>
      <c r="C1392" s="130">
        <v>43936</v>
      </c>
      <c r="D1392" s="13">
        <f>INDEX(C:C,ROW(A1391)+MATCH(1,INDEX(A:A,ROW(A1392)):INDEX(A:A,ROW(A1392)+10),0))</f>
        <v>43936</v>
      </c>
      <c r="E1392" s="13">
        <f>INDEX(C:C,MATCH(D1392,C:C,0)+MATCH(1,INDEX(A:A,MATCH(D1392+1,C:C,0)):INDEX(A:A,MATCH(D1392+1,C:C,0)+10),0))</f>
        <v>43937</v>
      </c>
      <c r="F1392" s="13">
        <f>INDEX(C:C,MATCH(E1392,C:C,0)+MATCH(1,INDEX(A:A,MATCH(E1392+1,C:C,0)):INDEX(A:A,MATCH(E1392+1,C:C,0)+10),0))</f>
        <v>43938</v>
      </c>
      <c r="G1392" s="13">
        <f>INDEX(C:C,MATCH(F1392,C:C,0)+MATCH(1,INDEX(A:A,MATCH(F1392+1,C:C,0)):INDEX(A:A,MATCH(F1392+1,C:C,0)+10),0))</f>
        <v>43941</v>
      </c>
    </row>
    <row r="1393" spans="1:7" x14ac:dyDescent="0.25">
      <c r="A1393">
        <v>1</v>
      </c>
      <c r="B1393">
        <v>20200416</v>
      </c>
      <c r="C1393" s="130">
        <v>43937</v>
      </c>
      <c r="D1393" s="13">
        <f>INDEX(C:C,ROW(A1392)+MATCH(1,INDEX(A:A,ROW(A1393)):INDEX(A:A,ROW(A1393)+10),0))</f>
        <v>43937</v>
      </c>
      <c r="E1393" s="13">
        <f>INDEX(C:C,MATCH(D1393,C:C,0)+MATCH(1,INDEX(A:A,MATCH(D1393+1,C:C,0)):INDEX(A:A,MATCH(D1393+1,C:C,0)+10),0))</f>
        <v>43938</v>
      </c>
      <c r="F1393" s="13">
        <f>INDEX(C:C,MATCH(E1393,C:C,0)+MATCH(1,INDEX(A:A,MATCH(E1393+1,C:C,0)):INDEX(A:A,MATCH(E1393+1,C:C,0)+10),0))</f>
        <v>43941</v>
      </c>
      <c r="G1393" s="13">
        <f>INDEX(C:C,MATCH(F1393,C:C,0)+MATCH(1,INDEX(A:A,MATCH(F1393+1,C:C,0)):INDEX(A:A,MATCH(F1393+1,C:C,0)+10),0))</f>
        <v>43942</v>
      </c>
    </row>
    <row r="1394" spans="1:7" x14ac:dyDescent="0.25">
      <c r="A1394">
        <v>1</v>
      </c>
      <c r="B1394">
        <v>20200417</v>
      </c>
      <c r="C1394" s="130">
        <v>43938</v>
      </c>
      <c r="D1394" s="13">
        <f>INDEX(C:C,ROW(A1393)+MATCH(1,INDEX(A:A,ROW(A1394)):INDEX(A:A,ROW(A1394)+10),0))</f>
        <v>43938</v>
      </c>
      <c r="E1394" s="13">
        <f>INDEX(C:C,MATCH(D1394,C:C,0)+MATCH(1,INDEX(A:A,MATCH(D1394+1,C:C,0)):INDEX(A:A,MATCH(D1394+1,C:C,0)+10),0))</f>
        <v>43941</v>
      </c>
      <c r="F1394" s="13">
        <f>INDEX(C:C,MATCH(E1394,C:C,0)+MATCH(1,INDEX(A:A,MATCH(E1394+1,C:C,0)):INDEX(A:A,MATCH(E1394+1,C:C,0)+10),0))</f>
        <v>43942</v>
      </c>
      <c r="G1394" s="13">
        <f>INDEX(C:C,MATCH(F1394,C:C,0)+MATCH(1,INDEX(A:A,MATCH(F1394+1,C:C,0)):INDEX(A:A,MATCH(F1394+1,C:C,0)+10),0))</f>
        <v>43943</v>
      </c>
    </row>
    <row r="1395" spans="1:7" x14ac:dyDescent="0.25">
      <c r="A1395">
        <v>0</v>
      </c>
      <c r="B1395">
        <v>20200418</v>
      </c>
      <c r="C1395" s="130">
        <v>43939</v>
      </c>
      <c r="D1395" s="13">
        <f>INDEX(C:C,ROW(A1394)+MATCH(1,INDEX(A:A,ROW(A1395)):INDEX(A:A,ROW(A1395)+10),0))</f>
        <v>43941</v>
      </c>
      <c r="E1395" s="13">
        <f>INDEX(C:C,MATCH(D1395,C:C,0)+MATCH(1,INDEX(A:A,MATCH(D1395+1,C:C,0)):INDEX(A:A,MATCH(D1395+1,C:C,0)+10),0))</f>
        <v>43942</v>
      </c>
      <c r="F1395" s="13">
        <f>INDEX(C:C,MATCH(E1395,C:C,0)+MATCH(1,INDEX(A:A,MATCH(E1395+1,C:C,0)):INDEX(A:A,MATCH(E1395+1,C:C,0)+10),0))</f>
        <v>43943</v>
      </c>
      <c r="G1395" s="13">
        <f>INDEX(C:C,MATCH(F1395,C:C,0)+MATCH(1,INDEX(A:A,MATCH(F1395+1,C:C,0)):INDEX(A:A,MATCH(F1395+1,C:C,0)+10),0))</f>
        <v>43944</v>
      </c>
    </row>
    <row r="1396" spans="1:7" x14ac:dyDescent="0.25">
      <c r="A1396">
        <v>0</v>
      </c>
      <c r="B1396">
        <v>20200419</v>
      </c>
      <c r="C1396" s="130">
        <v>43940</v>
      </c>
      <c r="D1396" s="13">
        <f>INDEX(C:C,ROW(A1395)+MATCH(1,INDEX(A:A,ROW(A1396)):INDEX(A:A,ROW(A1396)+10),0))</f>
        <v>43941</v>
      </c>
      <c r="E1396" s="13">
        <f>INDEX(C:C,MATCH(D1396,C:C,0)+MATCH(1,INDEX(A:A,MATCH(D1396+1,C:C,0)):INDEX(A:A,MATCH(D1396+1,C:C,0)+10),0))</f>
        <v>43942</v>
      </c>
      <c r="F1396" s="13">
        <f>INDEX(C:C,MATCH(E1396,C:C,0)+MATCH(1,INDEX(A:A,MATCH(E1396+1,C:C,0)):INDEX(A:A,MATCH(E1396+1,C:C,0)+10),0))</f>
        <v>43943</v>
      </c>
      <c r="G1396" s="13">
        <f>INDEX(C:C,MATCH(F1396,C:C,0)+MATCH(1,INDEX(A:A,MATCH(F1396+1,C:C,0)):INDEX(A:A,MATCH(F1396+1,C:C,0)+10),0))</f>
        <v>43944</v>
      </c>
    </row>
    <row r="1397" spans="1:7" x14ac:dyDescent="0.25">
      <c r="A1397">
        <v>1</v>
      </c>
      <c r="B1397">
        <v>20200420</v>
      </c>
      <c r="C1397" s="130">
        <v>43941</v>
      </c>
      <c r="D1397" s="13">
        <f>INDEX(C:C,ROW(A1396)+MATCH(1,INDEX(A:A,ROW(A1397)):INDEX(A:A,ROW(A1397)+10),0))</f>
        <v>43941</v>
      </c>
      <c r="E1397" s="13">
        <f>INDEX(C:C,MATCH(D1397,C:C,0)+MATCH(1,INDEX(A:A,MATCH(D1397+1,C:C,0)):INDEX(A:A,MATCH(D1397+1,C:C,0)+10),0))</f>
        <v>43942</v>
      </c>
      <c r="F1397" s="13">
        <f>INDEX(C:C,MATCH(E1397,C:C,0)+MATCH(1,INDEX(A:A,MATCH(E1397+1,C:C,0)):INDEX(A:A,MATCH(E1397+1,C:C,0)+10),0))</f>
        <v>43943</v>
      </c>
      <c r="G1397" s="13">
        <f>INDEX(C:C,MATCH(F1397,C:C,0)+MATCH(1,INDEX(A:A,MATCH(F1397+1,C:C,0)):INDEX(A:A,MATCH(F1397+1,C:C,0)+10),0))</f>
        <v>43944</v>
      </c>
    </row>
    <row r="1398" spans="1:7" x14ac:dyDescent="0.25">
      <c r="A1398">
        <v>1</v>
      </c>
      <c r="B1398">
        <v>20200421</v>
      </c>
      <c r="C1398" s="130">
        <v>43942</v>
      </c>
      <c r="D1398" s="13">
        <f>INDEX(C:C,ROW(A1397)+MATCH(1,INDEX(A:A,ROW(A1398)):INDEX(A:A,ROW(A1398)+10),0))</f>
        <v>43942</v>
      </c>
      <c r="E1398" s="13">
        <f>INDEX(C:C,MATCH(D1398,C:C,0)+MATCH(1,INDEX(A:A,MATCH(D1398+1,C:C,0)):INDEX(A:A,MATCH(D1398+1,C:C,0)+10),0))</f>
        <v>43943</v>
      </c>
      <c r="F1398" s="13">
        <f>INDEX(C:C,MATCH(E1398,C:C,0)+MATCH(1,INDEX(A:A,MATCH(E1398+1,C:C,0)):INDEX(A:A,MATCH(E1398+1,C:C,0)+10),0))</f>
        <v>43944</v>
      </c>
      <c r="G1398" s="13">
        <f>INDEX(C:C,MATCH(F1398,C:C,0)+MATCH(1,INDEX(A:A,MATCH(F1398+1,C:C,0)):INDEX(A:A,MATCH(F1398+1,C:C,0)+10),0))</f>
        <v>43945</v>
      </c>
    </row>
    <row r="1399" spans="1:7" x14ac:dyDescent="0.25">
      <c r="A1399">
        <v>1</v>
      </c>
      <c r="B1399">
        <v>20200422</v>
      </c>
      <c r="C1399" s="130">
        <v>43943</v>
      </c>
      <c r="D1399" s="13">
        <f>INDEX(C:C,ROW(A1398)+MATCH(1,INDEX(A:A,ROW(A1399)):INDEX(A:A,ROW(A1399)+10),0))</f>
        <v>43943</v>
      </c>
      <c r="E1399" s="13">
        <f>INDEX(C:C,MATCH(D1399,C:C,0)+MATCH(1,INDEX(A:A,MATCH(D1399+1,C:C,0)):INDEX(A:A,MATCH(D1399+1,C:C,0)+10),0))</f>
        <v>43944</v>
      </c>
      <c r="F1399" s="13">
        <f>INDEX(C:C,MATCH(E1399,C:C,0)+MATCH(1,INDEX(A:A,MATCH(E1399+1,C:C,0)):INDEX(A:A,MATCH(E1399+1,C:C,0)+10),0))</f>
        <v>43945</v>
      </c>
      <c r="G1399" s="13">
        <f>INDEX(C:C,MATCH(F1399,C:C,0)+MATCH(1,INDEX(A:A,MATCH(F1399+1,C:C,0)):INDEX(A:A,MATCH(F1399+1,C:C,0)+10),0))</f>
        <v>43948</v>
      </c>
    </row>
    <row r="1400" spans="1:7" x14ac:dyDescent="0.25">
      <c r="A1400">
        <v>1</v>
      </c>
      <c r="B1400">
        <v>20200423</v>
      </c>
      <c r="C1400" s="130">
        <v>43944</v>
      </c>
      <c r="D1400" s="13">
        <f>INDEX(C:C,ROW(A1399)+MATCH(1,INDEX(A:A,ROW(A1400)):INDEX(A:A,ROW(A1400)+10),0))</f>
        <v>43944</v>
      </c>
      <c r="E1400" s="13">
        <f>INDEX(C:C,MATCH(D1400,C:C,0)+MATCH(1,INDEX(A:A,MATCH(D1400+1,C:C,0)):INDEX(A:A,MATCH(D1400+1,C:C,0)+10),0))</f>
        <v>43945</v>
      </c>
      <c r="F1400" s="13">
        <f>INDEX(C:C,MATCH(E1400,C:C,0)+MATCH(1,INDEX(A:A,MATCH(E1400+1,C:C,0)):INDEX(A:A,MATCH(E1400+1,C:C,0)+10),0))</f>
        <v>43948</v>
      </c>
      <c r="G1400" s="13">
        <f>INDEX(C:C,MATCH(F1400,C:C,0)+MATCH(1,INDEX(A:A,MATCH(F1400+1,C:C,0)):INDEX(A:A,MATCH(F1400+1,C:C,0)+10),0))</f>
        <v>43949</v>
      </c>
    </row>
    <row r="1401" spans="1:7" x14ac:dyDescent="0.25">
      <c r="A1401">
        <v>1</v>
      </c>
      <c r="B1401">
        <v>20200424</v>
      </c>
      <c r="C1401" s="130">
        <v>43945</v>
      </c>
      <c r="D1401" s="13">
        <f>INDEX(C:C,ROW(A1400)+MATCH(1,INDEX(A:A,ROW(A1401)):INDEX(A:A,ROW(A1401)+10),0))</f>
        <v>43945</v>
      </c>
      <c r="E1401" s="13">
        <f>INDEX(C:C,MATCH(D1401,C:C,0)+MATCH(1,INDEX(A:A,MATCH(D1401+1,C:C,0)):INDEX(A:A,MATCH(D1401+1,C:C,0)+10),0))</f>
        <v>43948</v>
      </c>
      <c r="F1401" s="13">
        <f>INDEX(C:C,MATCH(E1401,C:C,0)+MATCH(1,INDEX(A:A,MATCH(E1401+1,C:C,0)):INDEX(A:A,MATCH(E1401+1,C:C,0)+10),0))</f>
        <v>43949</v>
      </c>
      <c r="G1401" s="13">
        <f>INDEX(C:C,MATCH(F1401,C:C,0)+MATCH(1,INDEX(A:A,MATCH(F1401+1,C:C,0)):INDEX(A:A,MATCH(F1401+1,C:C,0)+10),0))</f>
        <v>43950</v>
      </c>
    </row>
    <row r="1402" spans="1:7" x14ac:dyDescent="0.25">
      <c r="A1402">
        <v>0</v>
      </c>
      <c r="B1402">
        <v>20200425</v>
      </c>
      <c r="C1402" s="130">
        <v>43946</v>
      </c>
      <c r="D1402" s="13">
        <f>INDEX(C:C,ROW(A1401)+MATCH(1,INDEX(A:A,ROW(A1402)):INDEX(A:A,ROW(A1402)+10),0))</f>
        <v>43948</v>
      </c>
      <c r="E1402" s="13">
        <f>INDEX(C:C,MATCH(D1402,C:C,0)+MATCH(1,INDEX(A:A,MATCH(D1402+1,C:C,0)):INDEX(A:A,MATCH(D1402+1,C:C,0)+10),0))</f>
        <v>43949</v>
      </c>
      <c r="F1402" s="13">
        <f>INDEX(C:C,MATCH(E1402,C:C,0)+MATCH(1,INDEX(A:A,MATCH(E1402+1,C:C,0)):INDEX(A:A,MATCH(E1402+1,C:C,0)+10),0))</f>
        <v>43950</v>
      </c>
      <c r="G1402" s="13">
        <f>INDEX(C:C,MATCH(F1402,C:C,0)+MATCH(1,INDEX(A:A,MATCH(F1402+1,C:C,0)):INDEX(A:A,MATCH(F1402+1,C:C,0)+10),0))</f>
        <v>43951</v>
      </c>
    </row>
    <row r="1403" spans="1:7" x14ac:dyDescent="0.25">
      <c r="A1403">
        <v>0</v>
      </c>
      <c r="B1403">
        <v>20200426</v>
      </c>
      <c r="C1403" s="130">
        <v>43947</v>
      </c>
      <c r="D1403" s="13">
        <f>INDEX(C:C,ROW(A1402)+MATCH(1,INDEX(A:A,ROW(A1403)):INDEX(A:A,ROW(A1403)+10),0))</f>
        <v>43948</v>
      </c>
      <c r="E1403" s="13">
        <f>INDEX(C:C,MATCH(D1403,C:C,0)+MATCH(1,INDEX(A:A,MATCH(D1403+1,C:C,0)):INDEX(A:A,MATCH(D1403+1,C:C,0)+10),0))</f>
        <v>43949</v>
      </c>
      <c r="F1403" s="13">
        <f>INDEX(C:C,MATCH(E1403,C:C,0)+MATCH(1,INDEX(A:A,MATCH(E1403+1,C:C,0)):INDEX(A:A,MATCH(E1403+1,C:C,0)+10),0))</f>
        <v>43950</v>
      </c>
      <c r="G1403" s="13">
        <f>INDEX(C:C,MATCH(F1403,C:C,0)+MATCH(1,INDEX(A:A,MATCH(F1403+1,C:C,0)):INDEX(A:A,MATCH(F1403+1,C:C,0)+10),0))</f>
        <v>43951</v>
      </c>
    </row>
    <row r="1404" spans="1:7" x14ac:dyDescent="0.25">
      <c r="A1404">
        <v>1</v>
      </c>
      <c r="B1404">
        <v>20200427</v>
      </c>
      <c r="C1404" s="130">
        <v>43948</v>
      </c>
      <c r="D1404" s="13">
        <f>INDEX(C:C,ROW(A1403)+MATCH(1,INDEX(A:A,ROW(A1404)):INDEX(A:A,ROW(A1404)+10),0))</f>
        <v>43948</v>
      </c>
      <c r="E1404" s="13">
        <f>INDEX(C:C,MATCH(D1404,C:C,0)+MATCH(1,INDEX(A:A,MATCH(D1404+1,C:C,0)):INDEX(A:A,MATCH(D1404+1,C:C,0)+10),0))</f>
        <v>43949</v>
      </c>
      <c r="F1404" s="13">
        <f>INDEX(C:C,MATCH(E1404,C:C,0)+MATCH(1,INDEX(A:A,MATCH(E1404+1,C:C,0)):INDEX(A:A,MATCH(E1404+1,C:C,0)+10),0))</f>
        <v>43950</v>
      </c>
      <c r="G1404" s="13">
        <f>INDEX(C:C,MATCH(F1404,C:C,0)+MATCH(1,INDEX(A:A,MATCH(F1404+1,C:C,0)):INDEX(A:A,MATCH(F1404+1,C:C,0)+10),0))</f>
        <v>43951</v>
      </c>
    </row>
    <row r="1405" spans="1:7" x14ac:dyDescent="0.25">
      <c r="A1405">
        <v>1</v>
      </c>
      <c r="B1405">
        <v>20200428</v>
      </c>
      <c r="C1405" s="130">
        <v>43949</v>
      </c>
      <c r="D1405" s="13">
        <f>INDEX(C:C,ROW(A1404)+MATCH(1,INDEX(A:A,ROW(A1405)):INDEX(A:A,ROW(A1405)+10),0))</f>
        <v>43949</v>
      </c>
      <c r="E1405" s="13">
        <f>INDEX(C:C,MATCH(D1405,C:C,0)+MATCH(1,INDEX(A:A,MATCH(D1405+1,C:C,0)):INDEX(A:A,MATCH(D1405+1,C:C,0)+10),0))</f>
        <v>43950</v>
      </c>
      <c r="F1405" s="13">
        <f>INDEX(C:C,MATCH(E1405,C:C,0)+MATCH(1,INDEX(A:A,MATCH(E1405+1,C:C,0)):INDEX(A:A,MATCH(E1405+1,C:C,0)+10),0))</f>
        <v>43951</v>
      </c>
      <c r="G1405" s="13">
        <f>INDEX(C:C,MATCH(F1405,C:C,0)+MATCH(1,INDEX(A:A,MATCH(F1405+1,C:C,0)):INDEX(A:A,MATCH(F1405+1,C:C,0)+10),0))</f>
        <v>43955</v>
      </c>
    </row>
    <row r="1406" spans="1:7" x14ac:dyDescent="0.25">
      <c r="A1406">
        <v>1</v>
      </c>
      <c r="B1406">
        <v>20200429</v>
      </c>
      <c r="C1406" s="130">
        <v>43950</v>
      </c>
      <c r="D1406" s="13">
        <f>INDEX(C:C,ROW(A1405)+MATCH(1,INDEX(A:A,ROW(A1406)):INDEX(A:A,ROW(A1406)+10),0))</f>
        <v>43950</v>
      </c>
      <c r="E1406" s="13">
        <f>INDEX(C:C,MATCH(D1406,C:C,0)+MATCH(1,INDEX(A:A,MATCH(D1406+1,C:C,0)):INDEX(A:A,MATCH(D1406+1,C:C,0)+10),0))</f>
        <v>43951</v>
      </c>
      <c r="F1406" s="13">
        <f>INDEX(C:C,MATCH(E1406,C:C,0)+MATCH(1,INDEX(A:A,MATCH(E1406+1,C:C,0)):INDEX(A:A,MATCH(E1406+1,C:C,0)+10),0))</f>
        <v>43955</v>
      </c>
      <c r="G1406" s="13">
        <f>INDEX(C:C,MATCH(F1406,C:C,0)+MATCH(1,INDEX(A:A,MATCH(F1406+1,C:C,0)):INDEX(A:A,MATCH(F1406+1,C:C,0)+10),0))</f>
        <v>43956</v>
      </c>
    </row>
    <row r="1407" spans="1:7" x14ac:dyDescent="0.25">
      <c r="A1407">
        <v>1</v>
      </c>
      <c r="B1407">
        <v>20200430</v>
      </c>
      <c r="C1407" s="130">
        <v>43951</v>
      </c>
      <c r="D1407" s="13">
        <f>INDEX(C:C,ROW(A1406)+MATCH(1,INDEX(A:A,ROW(A1407)):INDEX(A:A,ROW(A1407)+10),0))</f>
        <v>43951</v>
      </c>
      <c r="E1407" s="13">
        <f>INDEX(C:C,MATCH(D1407,C:C,0)+MATCH(1,INDEX(A:A,MATCH(D1407+1,C:C,0)):INDEX(A:A,MATCH(D1407+1,C:C,0)+10),0))</f>
        <v>43955</v>
      </c>
      <c r="F1407" s="13">
        <f>INDEX(C:C,MATCH(E1407,C:C,0)+MATCH(1,INDEX(A:A,MATCH(E1407+1,C:C,0)):INDEX(A:A,MATCH(E1407+1,C:C,0)+10),0))</f>
        <v>43956</v>
      </c>
      <c r="G1407" s="13">
        <f>INDEX(C:C,MATCH(F1407,C:C,0)+MATCH(1,INDEX(A:A,MATCH(F1407+1,C:C,0)):INDEX(A:A,MATCH(F1407+1,C:C,0)+10),0))</f>
        <v>43957</v>
      </c>
    </row>
    <row r="1408" spans="1:7" x14ac:dyDescent="0.25">
      <c r="A1408">
        <v>0</v>
      </c>
      <c r="B1408">
        <v>20200501</v>
      </c>
      <c r="C1408" s="130">
        <v>43952</v>
      </c>
      <c r="D1408" s="13">
        <f>INDEX(C:C,ROW(A1407)+MATCH(1,INDEX(A:A,ROW(A1408)):INDEX(A:A,ROW(A1408)+10),0))</f>
        <v>43955</v>
      </c>
      <c r="E1408" s="13">
        <f>INDEX(C:C,MATCH(D1408,C:C,0)+MATCH(1,INDEX(A:A,MATCH(D1408+1,C:C,0)):INDEX(A:A,MATCH(D1408+1,C:C,0)+10),0))</f>
        <v>43956</v>
      </c>
      <c r="F1408" s="13">
        <f>INDEX(C:C,MATCH(E1408,C:C,0)+MATCH(1,INDEX(A:A,MATCH(E1408+1,C:C,0)):INDEX(A:A,MATCH(E1408+1,C:C,0)+10),0))</f>
        <v>43957</v>
      </c>
      <c r="G1408" s="13">
        <f>INDEX(C:C,MATCH(F1408,C:C,0)+MATCH(1,INDEX(A:A,MATCH(F1408+1,C:C,0)):INDEX(A:A,MATCH(F1408+1,C:C,0)+10),0))</f>
        <v>43958</v>
      </c>
    </row>
    <row r="1409" spans="1:7" x14ac:dyDescent="0.25">
      <c r="A1409">
        <v>0</v>
      </c>
      <c r="B1409">
        <v>20200502</v>
      </c>
      <c r="C1409" s="130">
        <v>43953</v>
      </c>
      <c r="D1409" s="13">
        <f>INDEX(C:C,ROW(A1408)+MATCH(1,INDEX(A:A,ROW(A1409)):INDEX(A:A,ROW(A1409)+10),0))</f>
        <v>43955</v>
      </c>
      <c r="E1409" s="13">
        <f>INDEX(C:C,MATCH(D1409,C:C,0)+MATCH(1,INDEX(A:A,MATCH(D1409+1,C:C,0)):INDEX(A:A,MATCH(D1409+1,C:C,0)+10),0))</f>
        <v>43956</v>
      </c>
      <c r="F1409" s="13">
        <f>INDEX(C:C,MATCH(E1409,C:C,0)+MATCH(1,INDEX(A:A,MATCH(E1409+1,C:C,0)):INDEX(A:A,MATCH(E1409+1,C:C,0)+10),0))</f>
        <v>43957</v>
      </c>
      <c r="G1409" s="13">
        <f>INDEX(C:C,MATCH(F1409,C:C,0)+MATCH(1,INDEX(A:A,MATCH(F1409+1,C:C,0)):INDEX(A:A,MATCH(F1409+1,C:C,0)+10),0))</f>
        <v>43958</v>
      </c>
    </row>
    <row r="1410" spans="1:7" x14ac:dyDescent="0.25">
      <c r="A1410">
        <v>0</v>
      </c>
      <c r="B1410">
        <v>20200503</v>
      </c>
      <c r="C1410" s="130">
        <v>43954</v>
      </c>
      <c r="D1410" s="13">
        <f>INDEX(C:C,ROW(A1409)+MATCH(1,INDEX(A:A,ROW(A1410)):INDEX(A:A,ROW(A1410)+10),0))</f>
        <v>43955</v>
      </c>
      <c r="E1410" s="13">
        <f>INDEX(C:C,MATCH(D1410,C:C,0)+MATCH(1,INDEX(A:A,MATCH(D1410+1,C:C,0)):INDEX(A:A,MATCH(D1410+1,C:C,0)+10),0))</f>
        <v>43956</v>
      </c>
      <c r="F1410" s="13">
        <f>INDEX(C:C,MATCH(E1410,C:C,0)+MATCH(1,INDEX(A:A,MATCH(E1410+1,C:C,0)):INDEX(A:A,MATCH(E1410+1,C:C,0)+10),0))</f>
        <v>43957</v>
      </c>
      <c r="G1410" s="13">
        <f>INDEX(C:C,MATCH(F1410,C:C,0)+MATCH(1,INDEX(A:A,MATCH(F1410+1,C:C,0)):INDEX(A:A,MATCH(F1410+1,C:C,0)+10),0))</f>
        <v>43958</v>
      </c>
    </row>
    <row r="1411" spans="1:7" x14ac:dyDescent="0.25">
      <c r="A1411">
        <v>1</v>
      </c>
      <c r="B1411">
        <v>20200504</v>
      </c>
      <c r="C1411" s="130">
        <v>43955</v>
      </c>
      <c r="D1411" s="13">
        <f>INDEX(C:C,ROW(A1410)+MATCH(1,INDEX(A:A,ROW(A1411)):INDEX(A:A,ROW(A1411)+10),0))</f>
        <v>43955</v>
      </c>
      <c r="E1411" s="13">
        <f>INDEX(C:C,MATCH(D1411,C:C,0)+MATCH(1,INDEX(A:A,MATCH(D1411+1,C:C,0)):INDEX(A:A,MATCH(D1411+1,C:C,0)+10),0))</f>
        <v>43956</v>
      </c>
      <c r="F1411" s="13">
        <f>INDEX(C:C,MATCH(E1411,C:C,0)+MATCH(1,INDEX(A:A,MATCH(E1411+1,C:C,0)):INDEX(A:A,MATCH(E1411+1,C:C,0)+10),0))</f>
        <v>43957</v>
      </c>
      <c r="G1411" s="13">
        <f>INDEX(C:C,MATCH(F1411,C:C,0)+MATCH(1,INDEX(A:A,MATCH(F1411+1,C:C,0)):INDEX(A:A,MATCH(F1411+1,C:C,0)+10),0))</f>
        <v>43958</v>
      </c>
    </row>
    <row r="1412" spans="1:7" x14ac:dyDescent="0.25">
      <c r="A1412">
        <v>1</v>
      </c>
      <c r="B1412">
        <v>20200505</v>
      </c>
      <c r="C1412" s="130">
        <v>43956</v>
      </c>
      <c r="D1412" s="13">
        <f>INDEX(C:C,ROW(A1411)+MATCH(1,INDEX(A:A,ROW(A1412)):INDEX(A:A,ROW(A1412)+10),0))</f>
        <v>43956</v>
      </c>
      <c r="E1412" s="13">
        <f>INDEX(C:C,MATCH(D1412,C:C,0)+MATCH(1,INDEX(A:A,MATCH(D1412+1,C:C,0)):INDEX(A:A,MATCH(D1412+1,C:C,0)+10),0))</f>
        <v>43957</v>
      </c>
      <c r="F1412" s="13">
        <f>INDEX(C:C,MATCH(E1412,C:C,0)+MATCH(1,INDEX(A:A,MATCH(E1412+1,C:C,0)):INDEX(A:A,MATCH(E1412+1,C:C,0)+10),0))</f>
        <v>43958</v>
      </c>
      <c r="G1412" s="13">
        <f>INDEX(C:C,MATCH(F1412,C:C,0)+MATCH(1,INDEX(A:A,MATCH(F1412+1,C:C,0)):INDEX(A:A,MATCH(F1412+1,C:C,0)+10),0))</f>
        <v>43959</v>
      </c>
    </row>
    <row r="1413" spans="1:7" x14ac:dyDescent="0.25">
      <c r="A1413">
        <v>1</v>
      </c>
      <c r="B1413">
        <v>20200506</v>
      </c>
      <c r="C1413" s="130">
        <v>43957</v>
      </c>
      <c r="D1413" s="13">
        <f>INDEX(C:C,ROW(A1412)+MATCH(1,INDEX(A:A,ROW(A1413)):INDEX(A:A,ROW(A1413)+10),0))</f>
        <v>43957</v>
      </c>
      <c r="E1413" s="13">
        <f>INDEX(C:C,MATCH(D1413,C:C,0)+MATCH(1,INDEX(A:A,MATCH(D1413+1,C:C,0)):INDEX(A:A,MATCH(D1413+1,C:C,0)+10),0))</f>
        <v>43958</v>
      </c>
      <c r="F1413" s="13">
        <f>INDEX(C:C,MATCH(E1413,C:C,0)+MATCH(1,INDEX(A:A,MATCH(E1413+1,C:C,0)):INDEX(A:A,MATCH(E1413+1,C:C,0)+10),0))</f>
        <v>43959</v>
      </c>
      <c r="G1413" s="13">
        <f>INDEX(C:C,MATCH(F1413,C:C,0)+MATCH(1,INDEX(A:A,MATCH(F1413+1,C:C,0)):INDEX(A:A,MATCH(F1413+1,C:C,0)+10),0))</f>
        <v>43962</v>
      </c>
    </row>
    <row r="1414" spans="1:7" x14ac:dyDescent="0.25">
      <c r="A1414">
        <v>1</v>
      </c>
      <c r="B1414">
        <v>20200507</v>
      </c>
      <c r="C1414" s="130">
        <v>43958</v>
      </c>
      <c r="D1414" s="13">
        <f>INDEX(C:C,ROW(A1413)+MATCH(1,INDEX(A:A,ROW(A1414)):INDEX(A:A,ROW(A1414)+10),0))</f>
        <v>43958</v>
      </c>
      <c r="E1414" s="13">
        <f>INDEX(C:C,MATCH(D1414,C:C,0)+MATCH(1,INDEX(A:A,MATCH(D1414+1,C:C,0)):INDEX(A:A,MATCH(D1414+1,C:C,0)+10),0))</f>
        <v>43959</v>
      </c>
      <c r="F1414" s="13">
        <f>INDEX(C:C,MATCH(E1414,C:C,0)+MATCH(1,INDEX(A:A,MATCH(E1414+1,C:C,0)):INDEX(A:A,MATCH(E1414+1,C:C,0)+10),0))</f>
        <v>43962</v>
      </c>
      <c r="G1414" s="13">
        <f>INDEX(C:C,MATCH(F1414,C:C,0)+MATCH(1,INDEX(A:A,MATCH(F1414+1,C:C,0)):INDEX(A:A,MATCH(F1414+1,C:C,0)+10),0))</f>
        <v>43963</v>
      </c>
    </row>
    <row r="1415" spans="1:7" x14ac:dyDescent="0.25">
      <c r="A1415">
        <v>1</v>
      </c>
      <c r="B1415">
        <v>20200508</v>
      </c>
      <c r="C1415" s="130">
        <v>43959</v>
      </c>
      <c r="D1415" s="13">
        <f>INDEX(C:C,ROW(A1414)+MATCH(1,INDEX(A:A,ROW(A1415)):INDEX(A:A,ROW(A1415)+10),0))</f>
        <v>43959</v>
      </c>
      <c r="E1415" s="13">
        <f>INDEX(C:C,MATCH(D1415,C:C,0)+MATCH(1,INDEX(A:A,MATCH(D1415+1,C:C,0)):INDEX(A:A,MATCH(D1415+1,C:C,0)+10),0))</f>
        <v>43962</v>
      </c>
      <c r="F1415" s="13">
        <f>INDEX(C:C,MATCH(E1415,C:C,0)+MATCH(1,INDEX(A:A,MATCH(E1415+1,C:C,0)):INDEX(A:A,MATCH(E1415+1,C:C,0)+10),0))</f>
        <v>43963</v>
      </c>
      <c r="G1415" s="13">
        <f>INDEX(C:C,MATCH(F1415,C:C,0)+MATCH(1,INDEX(A:A,MATCH(F1415+1,C:C,0)):INDEX(A:A,MATCH(F1415+1,C:C,0)+10),0))</f>
        <v>43964</v>
      </c>
    </row>
    <row r="1416" spans="1:7" x14ac:dyDescent="0.25">
      <c r="A1416">
        <v>0</v>
      </c>
      <c r="B1416">
        <v>20200509</v>
      </c>
      <c r="C1416" s="130">
        <v>43960</v>
      </c>
      <c r="D1416" s="13">
        <f>INDEX(C:C,ROW(A1415)+MATCH(1,INDEX(A:A,ROW(A1416)):INDEX(A:A,ROW(A1416)+10),0))</f>
        <v>43962</v>
      </c>
      <c r="E1416" s="13">
        <f>INDEX(C:C,MATCH(D1416,C:C,0)+MATCH(1,INDEX(A:A,MATCH(D1416+1,C:C,0)):INDEX(A:A,MATCH(D1416+1,C:C,0)+10),0))</f>
        <v>43963</v>
      </c>
      <c r="F1416" s="13">
        <f>INDEX(C:C,MATCH(E1416,C:C,0)+MATCH(1,INDEX(A:A,MATCH(E1416+1,C:C,0)):INDEX(A:A,MATCH(E1416+1,C:C,0)+10),0))</f>
        <v>43964</v>
      </c>
      <c r="G1416" s="13">
        <f>INDEX(C:C,MATCH(F1416,C:C,0)+MATCH(1,INDEX(A:A,MATCH(F1416+1,C:C,0)):INDEX(A:A,MATCH(F1416+1,C:C,0)+10),0))</f>
        <v>43965</v>
      </c>
    </row>
    <row r="1417" spans="1:7" x14ac:dyDescent="0.25">
      <c r="A1417">
        <v>0</v>
      </c>
      <c r="B1417">
        <v>20200510</v>
      </c>
      <c r="C1417" s="130">
        <v>43961</v>
      </c>
      <c r="D1417" s="13">
        <f>INDEX(C:C,ROW(A1416)+MATCH(1,INDEX(A:A,ROW(A1417)):INDEX(A:A,ROW(A1417)+10),0))</f>
        <v>43962</v>
      </c>
      <c r="E1417" s="13">
        <f>INDEX(C:C,MATCH(D1417,C:C,0)+MATCH(1,INDEX(A:A,MATCH(D1417+1,C:C,0)):INDEX(A:A,MATCH(D1417+1,C:C,0)+10),0))</f>
        <v>43963</v>
      </c>
      <c r="F1417" s="13">
        <f>INDEX(C:C,MATCH(E1417,C:C,0)+MATCH(1,INDEX(A:A,MATCH(E1417+1,C:C,0)):INDEX(A:A,MATCH(E1417+1,C:C,0)+10),0))</f>
        <v>43964</v>
      </c>
      <c r="G1417" s="13">
        <f>INDEX(C:C,MATCH(F1417,C:C,0)+MATCH(1,INDEX(A:A,MATCH(F1417+1,C:C,0)):INDEX(A:A,MATCH(F1417+1,C:C,0)+10),0))</f>
        <v>43965</v>
      </c>
    </row>
    <row r="1418" spans="1:7" x14ac:dyDescent="0.25">
      <c r="A1418">
        <v>1</v>
      </c>
      <c r="B1418">
        <v>20200511</v>
      </c>
      <c r="C1418" s="130">
        <v>43962</v>
      </c>
      <c r="D1418" s="13">
        <f>INDEX(C:C,ROW(A1417)+MATCH(1,INDEX(A:A,ROW(A1418)):INDEX(A:A,ROW(A1418)+10),0))</f>
        <v>43962</v>
      </c>
      <c r="E1418" s="13">
        <f>INDEX(C:C,MATCH(D1418,C:C,0)+MATCH(1,INDEX(A:A,MATCH(D1418+1,C:C,0)):INDEX(A:A,MATCH(D1418+1,C:C,0)+10),0))</f>
        <v>43963</v>
      </c>
      <c r="F1418" s="13">
        <f>INDEX(C:C,MATCH(E1418,C:C,0)+MATCH(1,INDEX(A:A,MATCH(E1418+1,C:C,0)):INDEX(A:A,MATCH(E1418+1,C:C,0)+10),0))</f>
        <v>43964</v>
      </c>
      <c r="G1418" s="13">
        <f>INDEX(C:C,MATCH(F1418,C:C,0)+MATCH(1,INDEX(A:A,MATCH(F1418+1,C:C,0)):INDEX(A:A,MATCH(F1418+1,C:C,0)+10),0))</f>
        <v>43965</v>
      </c>
    </row>
    <row r="1419" spans="1:7" x14ac:dyDescent="0.25">
      <c r="A1419">
        <v>1</v>
      </c>
      <c r="B1419">
        <v>20200512</v>
      </c>
      <c r="C1419" s="130">
        <v>43963</v>
      </c>
      <c r="D1419" s="13">
        <f>INDEX(C:C,ROW(A1418)+MATCH(1,INDEX(A:A,ROW(A1419)):INDEX(A:A,ROW(A1419)+10),0))</f>
        <v>43963</v>
      </c>
      <c r="E1419" s="13">
        <f>INDEX(C:C,MATCH(D1419,C:C,0)+MATCH(1,INDEX(A:A,MATCH(D1419+1,C:C,0)):INDEX(A:A,MATCH(D1419+1,C:C,0)+10),0))</f>
        <v>43964</v>
      </c>
      <c r="F1419" s="13">
        <f>INDEX(C:C,MATCH(E1419,C:C,0)+MATCH(1,INDEX(A:A,MATCH(E1419+1,C:C,0)):INDEX(A:A,MATCH(E1419+1,C:C,0)+10),0))</f>
        <v>43965</v>
      </c>
      <c r="G1419" s="13">
        <f>INDEX(C:C,MATCH(F1419,C:C,0)+MATCH(1,INDEX(A:A,MATCH(F1419+1,C:C,0)):INDEX(A:A,MATCH(F1419+1,C:C,0)+10),0))</f>
        <v>43966</v>
      </c>
    </row>
    <row r="1420" spans="1:7" x14ac:dyDescent="0.25">
      <c r="A1420">
        <v>1</v>
      </c>
      <c r="B1420">
        <v>20200513</v>
      </c>
      <c r="C1420" s="130">
        <v>43964</v>
      </c>
      <c r="D1420" s="13">
        <f>INDEX(C:C,ROW(A1419)+MATCH(1,INDEX(A:A,ROW(A1420)):INDEX(A:A,ROW(A1420)+10),0))</f>
        <v>43964</v>
      </c>
      <c r="E1420" s="13">
        <f>INDEX(C:C,MATCH(D1420,C:C,0)+MATCH(1,INDEX(A:A,MATCH(D1420+1,C:C,0)):INDEX(A:A,MATCH(D1420+1,C:C,0)+10),0))</f>
        <v>43965</v>
      </c>
      <c r="F1420" s="13">
        <f>INDEX(C:C,MATCH(E1420,C:C,0)+MATCH(1,INDEX(A:A,MATCH(E1420+1,C:C,0)):INDEX(A:A,MATCH(E1420+1,C:C,0)+10),0))</f>
        <v>43966</v>
      </c>
      <c r="G1420" s="13">
        <f>INDEX(C:C,MATCH(F1420,C:C,0)+MATCH(1,INDEX(A:A,MATCH(F1420+1,C:C,0)):INDEX(A:A,MATCH(F1420+1,C:C,0)+10),0))</f>
        <v>43969</v>
      </c>
    </row>
    <row r="1421" spans="1:7" x14ac:dyDescent="0.25">
      <c r="A1421">
        <v>1</v>
      </c>
      <c r="B1421">
        <v>20200514</v>
      </c>
      <c r="C1421" s="130">
        <v>43965</v>
      </c>
      <c r="D1421" s="13">
        <f>INDEX(C:C,ROW(A1420)+MATCH(1,INDEX(A:A,ROW(A1421)):INDEX(A:A,ROW(A1421)+10),0))</f>
        <v>43965</v>
      </c>
      <c r="E1421" s="13">
        <f>INDEX(C:C,MATCH(D1421,C:C,0)+MATCH(1,INDEX(A:A,MATCH(D1421+1,C:C,0)):INDEX(A:A,MATCH(D1421+1,C:C,0)+10),0))</f>
        <v>43966</v>
      </c>
      <c r="F1421" s="13">
        <f>INDEX(C:C,MATCH(E1421,C:C,0)+MATCH(1,INDEX(A:A,MATCH(E1421+1,C:C,0)):INDEX(A:A,MATCH(E1421+1,C:C,0)+10),0))</f>
        <v>43969</v>
      </c>
      <c r="G1421" s="13">
        <f>INDEX(C:C,MATCH(F1421,C:C,0)+MATCH(1,INDEX(A:A,MATCH(F1421+1,C:C,0)):INDEX(A:A,MATCH(F1421+1,C:C,0)+10),0))</f>
        <v>43970</v>
      </c>
    </row>
    <row r="1422" spans="1:7" x14ac:dyDescent="0.25">
      <c r="A1422">
        <v>1</v>
      </c>
      <c r="B1422">
        <v>20200515</v>
      </c>
      <c r="C1422" s="130">
        <v>43966</v>
      </c>
      <c r="D1422" s="13">
        <f>INDEX(C:C,ROW(A1421)+MATCH(1,INDEX(A:A,ROW(A1422)):INDEX(A:A,ROW(A1422)+10),0))</f>
        <v>43966</v>
      </c>
      <c r="E1422" s="13">
        <f>INDEX(C:C,MATCH(D1422,C:C,0)+MATCH(1,INDEX(A:A,MATCH(D1422+1,C:C,0)):INDEX(A:A,MATCH(D1422+1,C:C,0)+10),0))</f>
        <v>43969</v>
      </c>
      <c r="F1422" s="13">
        <f>INDEX(C:C,MATCH(E1422,C:C,0)+MATCH(1,INDEX(A:A,MATCH(E1422+1,C:C,0)):INDEX(A:A,MATCH(E1422+1,C:C,0)+10),0))</f>
        <v>43970</v>
      </c>
      <c r="G1422" s="13">
        <f>INDEX(C:C,MATCH(F1422,C:C,0)+MATCH(1,INDEX(A:A,MATCH(F1422+1,C:C,0)):INDEX(A:A,MATCH(F1422+1,C:C,0)+10),0))</f>
        <v>43971</v>
      </c>
    </row>
    <row r="1423" spans="1:7" x14ac:dyDescent="0.25">
      <c r="A1423">
        <v>0</v>
      </c>
      <c r="B1423">
        <v>20200516</v>
      </c>
      <c r="C1423" s="130">
        <v>43967</v>
      </c>
      <c r="D1423" s="13">
        <f>INDEX(C:C,ROW(A1422)+MATCH(1,INDEX(A:A,ROW(A1423)):INDEX(A:A,ROW(A1423)+10),0))</f>
        <v>43969</v>
      </c>
      <c r="E1423" s="13">
        <f>INDEX(C:C,MATCH(D1423,C:C,0)+MATCH(1,INDEX(A:A,MATCH(D1423+1,C:C,0)):INDEX(A:A,MATCH(D1423+1,C:C,0)+10),0))</f>
        <v>43970</v>
      </c>
      <c r="F1423" s="13">
        <f>INDEX(C:C,MATCH(E1423,C:C,0)+MATCH(1,INDEX(A:A,MATCH(E1423+1,C:C,0)):INDEX(A:A,MATCH(E1423+1,C:C,0)+10),0))</f>
        <v>43971</v>
      </c>
      <c r="G1423" s="13">
        <f>INDEX(C:C,MATCH(F1423,C:C,0)+MATCH(1,INDEX(A:A,MATCH(F1423+1,C:C,0)):INDEX(A:A,MATCH(F1423+1,C:C,0)+10),0))</f>
        <v>43973</v>
      </c>
    </row>
    <row r="1424" spans="1:7" x14ac:dyDescent="0.25">
      <c r="A1424">
        <v>0</v>
      </c>
      <c r="B1424">
        <v>20200517</v>
      </c>
      <c r="C1424" s="130">
        <v>43968</v>
      </c>
      <c r="D1424" s="13">
        <f>INDEX(C:C,ROW(A1423)+MATCH(1,INDEX(A:A,ROW(A1424)):INDEX(A:A,ROW(A1424)+10),0))</f>
        <v>43969</v>
      </c>
      <c r="E1424" s="13">
        <f>INDEX(C:C,MATCH(D1424,C:C,0)+MATCH(1,INDEX(A:A,MATCH(D1424+1,C:C,0)):INDEX(A:A,MATCH(D1424+1,C:C,0)+10),0))</f>
        <v>43970</v>
      </c>
      <c r="F1424" s="13">
        <f>INDEX(C:C,MATCH(E1424,C:C,0)+MATCH(1,INDEX(A:A,MATCH(E1424+1,C:C,0)):INDEX(A:A,MATCH(E1424+1,C:C,0)+10),0))</f>
        <v>43971</v>
      </c>
      <c r="G1424" s="13">
        <f>INDEX(C:C,MATCH(F1424,C:C,0)+MATCH(1,INDEX(A:A,MATCH(F1424+1,C:C,0)):INDEX(A:A,MATCH(F1424+1,C:C,0)+10),0))</f>
        <v>43973</v>
      </c>
    </row>
    <row r="1425" spans="1:7" x14ac:dyDescent="0.25">
      <c r="A1425">
        <v>1</v>
      </c>
      <c r="B1425">
        <v>20200518</v>
      </c>
      <c r="C1425" s="130">
        <v>43969</v>
      </c>
      <c r="D1425" s="13">
        <f>INDEX(C:C,ROW(A1424)+MATCH(1,INDEX(A:A,ROW(A1425)):INDEX(A:A,ROW(A1425)+10),0))</f>
        <v>43969</v>
      </c>
      <c r="E1425" s="13">
        <f>INDEX(C:C,MATCH(D1425,C:C,0)+MATCH(1,INDEX(A:A,MATCH(D1425+1,C:C,0)):INDEX(A:A,MATCH(D1425+1,C:C,0)+10),0))</f>
        <v>43970</v>
      </c>
      <c r="F1425" s="13">
        <f>INDEX(C:C,MATCH(E1425,C:C,0)+MATCH(1,INDEX(A:A,MATCH(E1425+1,C:C,0)):INDEX(A:A,MATCH(E1425+1,C:C,0)+10),0))</f>
        <v>43971</v>
      </c>
      <c r="G1425" s="13">
        <f>INDEX(C:C,MATCH(F1425,C:C,0)+MATCH(1,INDEX(A:A,MATCH(F1425+1,C:C,0)):INDEX(A:A,MATCH(F1425+1,C:C,0)+10),0))</f>
        <v>43973</v>
      </c>
    </row>
    <row r="1426" spans="1:7" x14ac:dyDescent="0.25">
      <c r="A1426">
        <v>1</v>
      </c>
      <c r="B1426">
        <v>20200519</v>
      </c>
      <c r="C1426" s="130">
        <v>43970</v>
      </c>
      <c r="D1426" s="13">
        <f>INDEX(C:C,ROW(A1425)+MATCH(1,INDEX(A:A,ROW(A1426)):INDEX(A:A,ROW(A1426)+10),0))</f>
        <v>43970</v>
      </c>
      <c r="E1426" s="13">
        <f>INDEX(C:C,MATCH(D1426,C:C,0)+MATCH(1,INDEX(A:A,MATCH(D1426+1,C:C,0)):INDEX(A:A,MATCH(D1426+1,C:C,0)+10),0))</f>
        <v>43971</v>
      </c>
      <c r="F1426" s="13">
        <f>INDEX(C:C,MATCH(E1426,C:C,0)+MATCH(1,INDEX(A:A,MATCH(E1426+1,C:C,0)):INDEX(A:A,MATCH(E1426+1,C:C,0)+10),0))</f>
        <v>43973</v>
      </c>
      <c r="G1426" s="13">
        <f>INDEX(C:C,MATCH(F1426,C:C,0)+MATCH(1,INDEX(A:A,MATCH(F1426+1,C:C,0)):INDEX(A:A,MATCH(F1426+1,C:C,0)+10),0))</f>
        <v>43976</v>
      </c>
    </row>
    <row r="1427" spans="1:7" x14ac:dyDescent="0.25">
      <c r="A1427">
        <v>1</v>
      </c>
      <c r="B1427">
        <v>20200520</v>
      </c>
      <c r="C1427" s="130">
        <v>43971</v>
      </c>
      <c r="D1427" s="13">
        <f>INDEX(C:C,ROW(A1426)+MATCH(1,INDEX(A:A,ROW(A1427)):INDEX(A:A,ROW(A1427)+10),0))</f>
        <v>43971</v>
      </c>
      <c r="E1427" s="13">
        <f>INDEX(C:C,MATCH(D1427,C:C,0)+MATCH(1,INDEX(A:A,MATCH(D1427+1,C:C,0)):INDEX(A:A,MATCH(D1427+1,C:C,0)+10),0))</f>
        <v>43973</v>
      </c>
      <c r="F1427" s="13">
        <f>INDEX(C:C,MATCH(E1427,C:C,0)+MATCH(1,INDEX(A:A,MATCH(E1427+1,C:C,0)):INDEX(A:A,MATCH(E1427+1,C:C,0)+10),0))</f>
        <v>43976</v>
      </c>
      <c r="G1427" s="13">
        <f>INDEX(C:C,MATCH(F1427,C:C,0)+MATCH(1,INDEX(A:A,MATCH(F1427+1,C:C,0)):INDEX(A:A,MATCH(F1427+1,C:C,0)+10),0))</f>
        <v>43977</v>
      </c>
    </row>
    <row r="1428" spans="1:7" x14ac:dyDescent="0.25">
      <c r="A1428">
        <v>0</v>
      </c>
      <c r="B1428">
        <v>20200521</v>
      </c>
      <c r="C1428" s="130">
        <v>43972</v>
      </c>
      <c r="D1428" s="13">
        <f>INDEX(C:C,ROW(A1427)+MATCH(1,INDEX(A:A,ROW(A1428)):INDEX(A:A,ROW(A1428)+10),0))</f>
        <v>43973</v>
      </c>
      <c r="E1428" s="13">
        <f>INDEX(C:C,MATCH(D1428,C:C,0)+MATCH(1,INDEX(A:A,MATCH(D1428+1,C:C,0)):INDEX(A:A,MATCH(D1428+1,C:C,0)+10),0))</f>
        <v>43976</v>
      </c>
      <c r="F1428" s="13">
        <f>INDEX(C:C,MATCH(E1428,C:C,0)+MATCH(1,INDEX(A:A,MATCH(E1428+1,C:C,0)):INDEX(A:A,MATCH(E1428+1,C:C,0)+10),0))</f>
        <v>43977</v>
      </c>
      <c r="G1428" s="13">
        <f>INDEX(C:C,MATCH(F1428,C:C,0)+MATCH(1,INDEX(A:A,MATCH(F1428+1,C:C,0)):INDEX(A:A,MATCH(F1428+1,C:C,0)+10),0))</f>
        <v>43978</v>
      </c>
    </row>
    <row r="1429" spans="1:7" x14ac:dyDescent="0.25">
      <c r="A1429">
        <v>1</v>
      </c>
      <c r="B1429">
        <v>20200522</v>
      </c>
      <c r="C1429" s="130">
        <v>43973</v>
      </c>
      <c r="D1429" s="13">
        <f>INDEX(C:C,ROW(A1428)+MATCH(1,INDEX(A:A,ROW(A1429)):INDEX(A:A,ROW(A1429)+10),0))</f>
        <v>43973</v>
      </c>
      <c r="E1429" s="13">
        <f>INDEX(C:C,MATCH(D1429,C:C,0)+MATCH(1,INDEX(A:A,MATCH(D1429+1,C:C,0)):INDEX(A:A,MATCH(D1429+1,C:C,0)+10),0))</f>
        <v>43976</v>
      </c>
      <c r="F1429" s="13">
        <f>INDEX(C:C,MATCH(E1429,C:C,0)+MATCH(1,INDEX(A:A,MATCH(E1429+1,C:C,0)):INDEX(A:A,MATCH(E1429+1,C:C,0)+10),0))</f>
        <v>43977</v>
      </c>
      <c r="G1429" s="13">
        <f>INDEX(C:C,MATCH(F1429,C:C,0)+MATCH(1,INDEX(A:A,MATCH(F1429+1,C:C,0)):INDEX(A:A,MATCH(F1429+1,C:C,0)+10),0))</f>
        <v>43978</v>
      </c>
    </row>
    <row r="1430" spans="1:7" x14ac:dyDescent="0.25">
      <c r="A1430">
        <v>0</v>
      </c>
      <c r="B1430">
        <v>20200523</v>
      </c>
      <c r="C1430" s="130">
        <v>43974</v>
      </c>
      <c r="D1430" s="13">
        <f>INDEX(C:C,ROW(A1429)+MATCH(1,INDEX(A:A,ROW(A1430)):INDEX(A:A,ROW(A1430)+10),0))</f>
        <v>43976</v>
      </c>
      <c r="E1430" s="13">
        <f>INDEX(C:C,MATCH(D1430,C:C,0)+MATCH(1,INDEX(A:A,MATCH(D1430+1,C:C,0)):INDEX(A:A,MATCH(D1430+1,C:C,0)+10),0))</f>
        <v>43977</v>
      </c>
      <c r="F1430" s="13">
        <f>INDEX(C:C,MATCH(E1430,C:C,0)+MATCH(1,INDEX(A:A,MATCH(E1430+1,C:C,0)):INDEX(A:A,MATCH(E1430+1,C:C,0)+10),0))</f>
        <v>43978</v>
      </c>
      <c r="G1430" s="13">
        <f>INDEX(C:C,MATCH(F1430,C:C,0)+MATCH(1,INDEX(A:A,MATCH(F1430+1,C:C,0)):INDEX(A:A,MATCH(F1430+1,C:C,0)+10),0))</f>
        <v>43979</v>
      </c>
    </row>
    <row r="1431" spans="1:7" x14ac:dyDescent="0.25">
      <c r="A1431">
        <v>0</v>
      </c>
      <c r="B1431">
        <v>20200524</v>
      </c>
      <c r="C1431" s="130">
        <v>43975</v>
      </c>
      <c r="D1431" s="13">
        <f>INDEX(C:C,ROW(A1430)+MATCH(1,INDEX(A:A,ROW(A1431)):INDEX(A:A,ROW(A1431)+10),0))</f>
        <v>43976</v>
      </c>
      <c r="E1431" s="13">
        <f>INDEX(C:C,MATCH(D1431,C:C,0)+MATCH(1,INDEX(A:A,MATCH(D1431+1,C:C,0)):INDEX(A:A,MATCH(D1431+1,C:C,0)+10),0))</f>
        <v>43977</v>
      </c>
      <c r="F1431" s="13">
        <f>INDEX(C:C,MATCH(E1431,C:C,0)+MATCH(1,INDEX(A:A,MATCH(E1431+1,C:C,0)):INDEX(A:A,MATCH(E1431+1,C:C,0)+10),0))</f>
        <v>43978</v>
      </c>
      <c r="G1431" s="13">
        <f>INDEX(C:C,MATCH(F1431,C:C,0)+MATCH(1,INDEX(A:A,MATCH(F1431+1,C:C,0)):INDEX(A:A,MATCH(F1431+1,C:C,0)+10),0))</f>
        <v>43979</v>
      </c>
    </row>
    <row r="1432" spans="1:7" x14ac:dyDescent="0.25">
      <c r="A1432">
        <v>1</v>
      </c>
      <c r="B1432">
        <v>20200525</v>
      </c>
      <c r="C1432" s="130">
        <v>43976</v>
      </c>
      <c r="D1432" s="13">
        <f>INDEX(C:C,ROW(A1431)+MATCH(1,INDEX(A:A,ROW(A1432)):INDEX(A:A,ROW(A1432)+10),0))</f>
        <v>43976</v>
      </c>
      <c r="E1432" s="13">
        <f>INDEX(C:C,MATCH(D1432,C:C,0)+MATCH(1,INDEX(A:A,MATCH(D1432+1,C:C,0)):INDEX(A:A,MATCH(D1432+1,C:C,0)+10),0))</f>
        <v>43977</v>
      </c>
      <c r="F1432" s="13">
        <f>INDEX(C:C,MATCH(E1432,C:C,0)+MATCH(1,INDEX(A:A,MATCH(E1432+1,C:C,0)):INDEX(A:A,MATCH(E1432+1,C:C,0)+10),0))</f>
        <v>43978</v>
      </c>
      <c r="G1432" s="13">
        <f>INDEX(C:C,MATCH(F1432,C:C,0)+MATCH(1,INDEX(A:A,MATCH(F1432+1,C:C,0)):INDEX(A:A,MATCH(F1432+1,C:C,0)+10),0))</f>
        <v>43979</v>
      </c>
    </row>
    <row r="1433" spans="1:7" x14ac:dyDescent="0.25">
      <c r="A1433">
        <v>1</v>
      </c>
      <c r="B1433">
        <v>20200526</v>
      </c>
      <c r="C1433" s="130">
        <v>43977</v>
      </c>
      <c r="D1433" s="13">
        <f>INDEX(C:C,ROW(A1432)+MATCH(1,INDEX(A:A,ROW(A1433)):INDEX(A:A,ROW(A1433)+10),0))</f>
        <v>43977</v>
      </c>
      <c r="E1433" s="13">
        <f>INDEX(C:C,MATCH(D1433,C:C,0)+MATCH(1,INDEX(A:A,MATCH(D1433+1,C:C,0)):INDEX(A:A,MATCH(D1433+1,C:C,0)+10),0))</f>
        <v>43978</v>
      </c>
      <c r="F1433" s="13">
        <f>INDEX(C:C,MATCH(E1433,C:C,0)+MATCH(1,INDEX(A:A,MATCH(E1433+1,C:C,0)):INDEX(A:A,MATCH(E1433+1,C:C,0)+10),0))</f>
        <v>43979</v>
      </c>
      <c r="G1433" s="13">
        <f>INDEX(C:C,MATCH(F1433,C:C,0)+MATCH(1,INDEX(A:A,MATCH(F1433+1,C:C,0)):INDEX(A:A,MATCH(F1433+1,C:C,0)+10),0))</f>
        <v>43980</v>
      </c>
    </row>
    <row r="1434" spans="1:7" x14ac:dyDescent="0.25">
      <c r="A1434">
        <v>1</v>
      </c>
      <c r="B1434">
        <v>20200527</v>
      </c>
      <c r="C1434" s="130">
        <v>43978</v>
      </c>
      <c r="D1434" s="13">
        <f>INDEX(C:C,ROW(A1433)+MATCH(1,INDEX(A:A,ROW(A1434)):INDEX(A:A,ROW(A1434)+10),0))</f>
        <v>43978</v>
      </c>
      <c r="E1434" s="13">
        <f>INDEX(C:C,MATCH(D1434,C:C,0)+MATCH(1,INDEX(A:A,MATCH(D1434+1,C:C,0)):INDEX(A:A,MATCH(D1434+1,C:C,0)+10),0))</f>
        <v>43979</v>
      </c>
      <c r="F1434" s="13">
        <f>INDEX(C:C,MATCH(E1434,C:C,0)+MATCH(1,INDEX(A:A,MATCH(E1434+1,C:C,0)):INDEX(A:A,MATCH(E1434+1,C:C,0)+10),0))</f>
        <v>43980</v>
      </c>
      <c r="G1434" s="13">
        <f>INDEX(C:C,MATCH(F1434,C:C,0)+MATCH(1,INDEX(A:A,MATCH(F1434+1,C:C,0)):INDEX(A:A,MATCH(F1434+1,C:C,0)+10),0))</f>
        <v>43984</v>
      </c>
    </row>
    <row r="1435" spans="1:7" x14ac:dyDescent="0.25">
      <c r="A1435">
        <v>1</v>
      </c>
      <c r="B1435">
        <v>20200528</v>
      </c>
      <c r="C1435" s="130">
        <v>43979</v>
      </c>
      <c r="D1435" s="13">
        <f>INDEX(C:C,ROW(A1434)+MATCH(1,INDEX(A:A,ROW(A1435)):INDEX(A:A,ROW(A1435)+10),0))</f>
        <v>43979</v>
      </c>
      <c r="E1435" s="13">
        <f>INDEX(C:C,MATCH(D1435,C:C,0)+MATCH(1,INDEX(A:A,MATCH(D1435+1,C:C,0)):INDEX(A:A,MATCH(D1435+1,C:C,0)+10),0))</f>
        <v>43980</v>
      </c>
      <c r="F1435" s="13">
        <f>INDEX(C:C,MATCH(E1435,C:C,0)+MATCH(1,INDEX(A:A,MATCH(E1435+1,C:C,0)):INDEX(A:A,MATCH(E1435+1,C:C,0)+10),0))</f>
        <v>43984</v>
      </c>
      <c r="G1435" s="13">
        <f>INDEX(C:C,MATCH(F1435,C:C,0)+MATCH(1,INDEX(A:A,MATCH(F1435+1,C:C,0)):INDEX(A:A,MATCH(F1435+1,C:C,0)+10),0))</f>
        <v>43985</v>
      </c>
    </row>
    <row r="1436" spans="1:7" x14ac:dyDescent="0.25">
      <c r="A1436">
        <v>1</v>
      </c>
      <c r="B1436">
        <v>20200529</v>
      </c>
      <c r="C1436" s="130">
        <v>43980</v>
      </c>
      <c r="D1436" s="13">
        <f>INDEX(C:C,ROW(A1435)+MATCH(1,INDEX(A:A,ROW(A1436)):INDEX(A:A,ROW(A1436)+10),0))</f>
        <v>43980</v>
      </c>
      <c r="E1436" s="13">
        <f>INDEX(C:C,MATCH(D1436,C:C,0)+MATCH(1,INDEX(A:A,MATCH(D1436+1,C:C,0)):INDEX(A:A,MATCH(D1436+1,C:C,0)+10),0))</f>
        <v>43984</v>
      </c>
      <c r="F1436" s="13">
        <f>INDEX(C:C,MATCH(E1436,C:C,0)+MATCH(1,INDEX(A:A,MATCH(E1436+1,C:C,0)):INDEX(A:A,MATCH(E1436+1,C:C,0)+10),0))</f>
        <v>43985</v>
      </c>
      <c r="G1436" s="13">
        <f>INDEX(C:C,MATCH(F1436,C:C,0)+MATCH(1,INDEX(A:A,MATCH(F1436+1,C:C,0)):INDEX(A:A,MATCH(F1436+1,C:C,0)+10),0))</f>
        <v>43986</v>
      </c>
    </row>
    <row r="1437" spans="1:7" x14ac:dyDescent="0.25">
      <c r="A1437">
        <v>0</v>
      </c>
      <c r="B1437">
        <v>20200530</v>
      </c>
      <c r="C1437" s="130">
        <v>43981</v>
      </c>
      <c r="D1437" s="13">
        <f>INDEX(C:C,ROW(A1436)+MATCH(1,INDEX(A:A,ROW(A1437)):INDEX(A:A,ROW(A1437)+10),0))</f>
        <v>43984</v>
      </c>
      <c r="E1437" s="13">
        <f>INDEX(C:C,MATCH(D1437,C:C,0)+MATCH(1,INDEX(A:A,MATCH(D1437+1,C:C,0)):INDEX(A:A,MATCH(D1437+1,C:C,0)+10),0))</f>
        <v>43985</v>
      </c>
      <c r="F1437" s="13">
        <f>INDEX(C:C,MATCH(E1437,C:C,0)+MATCH(1,INDEX(A:A,MATCH(E1437+1,C:C,0)):INDEX(A:A,MATCH(E1437+1,C:C,0)+10),0))</f>
        <v>43986</v>
      </c>
      <c r="G1437" s="13">
        <f>INDEX(C:C,MATCH(F1437,C:C,0)+MATCH(1,INDEX(A:A,MATCH(F1437+1,C:C,0)):INDEX(A:A,MATCH(F1437+1,C:C,0)+10),0))</f>
        <v>43987</v>
      </c>
    </row>
    <row r="1438" spans="1:7" x14ac:dyDescent="0.25">
      <c r="A1438">
        <v>0</v>
      </c>
      <c r="B1438">
        <v>20200531</v>
      </c>
      <c r="C1438" s="130">
        <v>43982</v>
      </c>
      <c r="D1438" s="13">
        <f>INDEX(C:C,ROW(A1437)+MATCH(1,INDEX(A:A,ROW(A1438)):INDEX(A:A,ROW(A1438)+10),0))</f>
        <v>43984</v>
      </c>
      <c r="E1438" s="13">
        <f>INDEX(C:C,MATCH(D1438,C:C,0)+MATCH(1,INDEX(A:A,MATCH(D1438+1,C:C,0)):INDEX(A:A,MATCH(D1438+1,C:C,0)+10),0))</f>
        <v>43985</v>
      </c>
      <c r="F1438" s="13">
        <f>INDEX(C:C,MATCH(E1438,C:C,0)+MATCH(1,INDEX(A:A,MATCH(E1438+1,C:C,0)):INDEX(A:A,MATCH(E1438+1,C:C,0)+10),0))</f>
        <v>43986</v>
      </c>
      <c r="G1438" s="13">
        <f>INDEX(C:C,MATCH(F1438,C:C,0)+MATCH(1,INDEX(A:A,MATCH(F1438+1,C:C,0)):INDEX(A:A,MATCH(F1438+1,C:C,0)+10),0))</f>
        <v>43987</v>
      </c>
    </row>
    <row r="1439" spans="1:7" x14ac:dyDescent="0.25">
      <c r="A1439">
        <v>0</v>
      </c>
      <c r="B1439">
        <v>20200601</v>
      </c>
      <c r="C1439" s="130">
        <v>43983</v>
      </c>
      <c r="D1439" s="13">
        <f>INDEX(C:C,ROW(A1438)+MATCH(1,INDEX(A:A,ROW(A1439)):INDEX(A:A,ROW(A1439)+10),0))</f>
        <v>43984</v>
      </c>
      <c r="E1439" s="13">
        <f>INDEX(C:C,MATCH(D1439,C:C,0)+MATCH(1,INDEX(A:A,MATCH(D1439+1,C:C,0)):INDEX(A:A,MATCH(D1439+1,C:C,0)+10),0))</f>
        <v>43985</v>
      </c>
      <c r="F1439" s="13">
        <f>INDEX(C:C,MATCH(E1439,C:C,0)+MATCH(1,INDEX(A:A,MATCH(E1439+1,C:C,0)):INDEX(A:A,MATCH(E1439+1,C:C,0)+10),0))</f>
        <v>43986</v>
      </c>
      <c r="G1439" s="13">
        <f>INDEX(C:C,MATCH(F1439,C:C,0)+MATCH(1,INDEX(A:A,MATCH(F1439+1,C:C,0)):INDEX(A:A,MATCH(F1439+1,C:C,0)+10),0))</f>
        <v>43987</v>
      </c>
    </row>
    <row r="1440" spans="1:7" x14ac:dyDescent="0.25">
      <c r="A1440">
        <v>1</v>
      </c>
      <c r="B1440">
        <v>20200602</v>
      </c>
      <c r="C1440" s="130">
        <v>43984</v>
      </c>
      <c r="D1440" s="13">
        <f>INDEX(C:C,ROW(A1439)+MATCH(1,INDEX(A:A,ROW(A1440)):INDEX(A:A,ROW(A1440)+10),0))</f>
        <v>43984</v>
      </c>
      <c r="E1440" s="13">
        <f>INDEX(C:C,MATCH(D1440,C:C,0)+MATCH(1,INDEX(A:A,MATCH(D1440+1,C:C,0)):INDEX(A:A,MATCH(D1440+1,C:C,0)+10),0))</f>
        <v>43985</v>
      </c>
      <c r="F1440" s="13">
        <f>INDEX(C:C,MATCH(E1440,C:C,0)+MATCH(1,INDEX(A:A,MATCH(E1440+1,C:C,0)):INDEX(A:A,MATCH(E1440+1,C:C,0)+10),0))</f>
        <v>43986</v>
      </c>
      <c r="G1440" s="13">
        <f>INDEX(C:C,MATCH(F1440,C:C,0)+MATCH(1,INDEX(A:A,MATCH(F1440+1,C:C,0)):INDEX(A:A,MATCH(F1440+1,C:C,0)+10),0))</f>
        <v>43987</v>
      </c>
    </row>
    <row r="1441" spans="1:7" x14ac:dyDescent="0.25">
      <c r="A1441">
        <v>1</v>
      </c>
      <c r="B1441">
        <v>20200603</v>
      </c>
      <c r="C1441" s="130">
        <v>43985</v>
      </c>
      <c r="D1441" s="13">
        <f>INDEX(C:C,ROW(A1440)+MATCH(1,INDEX(A:A,ROW(A1441)):INDEX(A:A,ROW(A1441)+10),0))</f>
        <v>43985</v>
      </c>
      <c r="E1441" s="13">
        <f>INDEX(C:C,MATCH(D1441,C:C,0)+MATCH(1,INDEX(A:A,MATCH(D1441+1,C:C,0)):INDEX(A:A,MATCH(D1441+1,C:C,0)+10),0))</f>
        <v>43986</v>
      </c>
      <c r="F1441" s="13">
        <f>INDEX(C:C,MATCH(E1441,C:C,0)+MATCH(1,INDEX(A:A,MATCH(E1441+1,C:C,0)):INDEX(A:A,MATCH(E1441+1,C:C,0)+10),0))</f>
        <v>43987</v>
      </c>
      <c r="G1441" s="13">
        <f>INDEX(C:C,MATCH(F1441,C:C,0)+MATCH(1,INDEX(A:A,MATCH(F1441+1,C:C,0)):INDEX(A:A,MATCH(F1441+1,C:C,0)+10),0))</f>
        <v>43990</v>
      </c>
    </row>
    <row r="1442" spans="1:7" x14ac:dyDescent="0.25">
      <c r="A1442">
        <v>1</v>
      </c>
      <c r="B1442">
        <v>20200604</v>
      </c>
      <c r="C1442" s="130">
        <v>43986</v>
      </c>
      <c r="D1442" s="13">
        <f>INDEX(C:C,ROW(A1441)+MATCH(1,INDEX(A:A,ROW(A1442)):INDEX(A:A,ROW(A1442)+10),0))</f>
        <v>43986</v>
      </c>
      <c r="E1442" s="13">
        <f>INDEX(C:C,MATCH(D1442,C:C,0)+MATCH(1,INDEX(A:A,MATCH(D1442+1,C:C,0)):INDEX(A:A,MATCH(D1442+1,C:C,0)+10),0))</f>
        <v>43987</v>
      </c>
      <c r="F1442" s="13">
        <f>INDEX(C:C,MATCH(E1442,C:C,0)+MATCH(1,INDEX(A:A,MATCH(E1442+1,C:C,0)):INDEX(A:A,MATCH(E1442+1,C:C,0)+10),0))</f>
        <v>43990</v>
      </c>
      <c r="G1442" s="13">
        <f>INDEX(C:C,MATCH(F1442,C:C,0)+MATCH(1,INDEX(A:A,MATCH(F1442+1,C:C,0)):INDEX(A:A,MATCH(F1442+1,C:C,0)+10),0))</f>
        <v>43991</v>
      </c>
    </row>
    <row r="1443" spans="1:7" x14ac:dyDescent="0.25">
      <c r="A1443">
        <v>1</v>
      </c>
      <c r="B1443">
        <v>20200605</v>
      </c>
      <c r="C1443" s="130">
        <v>43987</v>
      </c>
      <c r="D1443" s="13">
        <f>INDEX(C:C,ROW(A1442)+MATCH(1,INDEX(A:A,ROW(A1443)):INDEX(A:A,ROW(A1443)+10),0))</f>
        <v>43987</v>
      </c>
      <c r="E1443" s="13">
        <f>INDEX(C:C,MATCH(D1443,C:C,0)+MATCH(1,INDEX(A:A,MATCH(D1443+1,C:C,0)):INDEX(A:A,MATCH(D1443+1,C:C,0)+10),0))</f>
        <v>43990</v>
      </c>
      <c r="F1443" s="13">
        <f>INDEX(C:C,MATCH(E1443,C:C,0)+MATCH(1,INDEX(A:A,MATCH(E1443+1,C:C,0)):INDEX(A:A,MATCH(E1443+1,C:C,0)+10),0))</f>
        <v>43991</v>
      </c>
      <c r="G1443" s="13">
        <f>INDEX(C:C,MATCH(F1443,C:C,0)+MATCH(1,INDEX(A:A,MATCH(F1443+1,C:C,0)):INDEX(A:A,MATCH(F1443+1,C:C,0)+10),0))</f>
        <v>43992</v>
      </c>
    </row>
    <row r="1444" spans="1:7" x14ac:dyDescent="0.25">
      <c r="A1444">
        <v>0</v>
      </c>
      <c r="B1444">
        <v>20200606</v>
      </c>
      <c r="C1444" s="130">
        <v>43988</v>
      </c>
      <c r="D1444" s="13">
        <f>INDEX(C:C,ROW(A1443)+MATCH(1,INDEX(A:A,ROW(A1444)):INDEX(A:A,ROW(A1444)+10),0))</f>
        <v>43990</v>
      </c>
      <c r="E1444" s="13">
        <f>INDEX(C:C,MATCH(D1444,C:C,0)+MATCH(1,INDEX(A:A,MATCH(D1444+1,C:C,0)):INDEX(A:A,MATCH(D1444+1,C:C,0)+10),0))</f>
        <v>43991</v>
      </c>
      <c r="F1444" s="13">
        <f>INDEX(C:C,MATCH(E1444,C:C,0)+MATCH(1,INDEX(A:A,MATCH(E1444+1,C:C,0)):INDEX(A:A,MATCH(E1444+1,C:C,0)+10),0))</f>
        <v>43992</v>
      </c>
      <c r="G1444" s="13">
        <f>INDEX(C:C,MATCH(F1444,C:C,0)+MATCH(1,INDEX(A:A,MATCH(F1444+1,C:C,0)):INDEX(A:A,MATCH(F1444+1,C:C,0)+10),0))</f>
        <v>43993</v>
      </c>
    </row>
    <row r="1445" spans="1:7" x14ac:dyDescent="0.25">
      <c r="A1445">
        <v>0</v>
      </c>
      <c r="B1445">
        <v>20200607</v>
      </c>
      <c r="C1445" s="130">
        <v>43989</v>
      </c>
      <c r="D1445" s="13">
        <f>INDEX(C:C,ROW(A1444)+MATCH(1,INDEX(A:A,ROW(A1445)):INDEX(A:A,ROW(A1445)+10),0))</f>
        <v>43990</v>
      </c>
      <c r="E1445" s="13">
        <f>INDEX(C:C,MATCH(D1445,C:C,0)+MATCH(1,INDEX(A:A,MATCH(D1445+1,C:C,0)):INDEX(A:A,MATCH(D1445+1,C:C,0)+10),0))</f>
        <v>43991</v>
      </c>
      <c r="F1445" s="13">
        <f>INDEX(C:C,MATCH(E1445,C:C,0)+MATCH(1,INDEX(A:A,MATCH(E1445+1,C:C,0)):INDEX(A:A,MATCH(E1445+1,C:C,0)+10),0))</f>
        <v>43992</v>
      </c>
      <c r="G1445" s="13">
        <f>INDEX(C:C,MATCH(F1445,C:C,0)+MATCH(1,INDEX(A:A,MATCH(F1445+1,C:C,0)):INDEX(A:A,MATCH(F1445+1,C:C,0)+10),0))</f>
        <v>43993</v>
      </c>
    </row>
    <row r="1446" spans="1:7" x14ac:dyDescent="0.25">
      <c r="A1446">
        <v>1</v>
      </c>
      <c r="B1446">
        <v>20200608</v>
      </c>
      <c r="C1446" s="130">
        <v>43990</v>
      </c>
      <c r="D1446" s="13">
        <f>INDEX(C:C,ROW(A1445)+MATCH(1,INDEX(A:A,ROW(A1446)):INDEX(A:A,ROW(A1446)+10),0))</f>
        <v>43990</v>
      </c>
      <c r="E1446" s="13">
        <f>INDEX(C:C,MATCH(D1446,C:C,0)+MATCH(1,INDEX(A:A,MATCH(D1446+1,C:C,0)):INDEX(A:A,MATCH(D1446+1,C:C,0)+10),0))</f>
        <v>43991</v>
      </c>
      <c r="F1446" s="13">
        <f>INDEX(C:C,MATCH(E1446,C:C,0)+MATCH(1,INDEX(A:A,MATCH(E1446+1,C:C,0)):INDEX(A:A,MATCH(E1446+1,C:C,0)+10),0))</f>
        <v>43992</v>
      </c>
      <c r="G1446" s="13">
        <f>INDEX(C:C,MATCH(F1446,C:C,0)+MATCH(1,INDEX(A:A,MATCH(F1446+1,C:C,0)):INDEX(A:A,MATCH(F1446+1,C:C,0)+10),0))</f>
        <v>43993</v>
      </c>
    </row>
    <row r="1447" spans="1:7" x14ac:dyDescent="0.25">
      <c r="A1447">
        <v>1</v>
      </c>
      <c r="B1447">
        <v>20200609</v>
      </c>
      <c r="C1447" s="130">
        <v>43991</v>
      </c>
      <c r="D1447" s="13">
        <f>INDEX(C:C,ROW(A1446)+MATCH(1,INDEX(A:A,ROW(A1447)):INDEX(A:A,ROW(A1447)+10),0))</f>
        <v>43991</v>
      </c>
      <c r="E1447" s="13">
        <f>INDEX(C:C,MATCH(D1447,C:C,0)+MATCH(1,INDEX(A:A,MATCH(D1447+1,C:C,0)):INDEX(A:A,MATCH(D1447+1,C:C,0)+10),0))</f>
        <v>43992</v>
      </c>
      <c r="F1447" s="13">
        <f>INDEX(C:C,MATCH(E1447,C:C,0)+MATCH(1,INDEX(A:A,MATCH(E1447+1,C:C,0)):INDEX(A:A,MATCH(E1447+1,C:C,0)+10),0))</f>
        <v>43993</v>
      </c>
      <c r="G1447" s="13">
        <f>INDEX(C:C,MATCH(F1447,C:C,0)+MATCH(1,INDEX(A:A,MATCH(F1447+1,C:C,0)):INDEX(A:A,MATCH(F1447+1,C:C,0)+10),0))</f>
        <v>43994</v>
      </c>
    </row>
    <row r="1448" spans="1:7" x14ac:dyDescent="0.25">
      <c r="A1448">
        <v>1</v>
      </c>
      <c r="B1448">
        <v>20200610</v>
      </c>
      <c r="C1448" s="130">
        <v>43992</v>
      </c>
      <c r="D1448" s="13">
        <f>INDEX(C:C,ROW(A1447)+MATCH(1,INDEX(A:A,ROW(A1448)):INDEX(A:A,ROW(A1448)+10),0))</f>
        <v>43992</v>
      </c>
      <c r="E1448" s="13">
        <f>INDEX(C:C,MATCH(D1448,C:C,0)+MATCH(1,INDEX(A:A,MATCH(D1448+1,C:C,0)):INDEX(A:A,MATCH(D1448+1,C:C,0)+10),0))</f>
        <v>43993</v>
      </c>
      <c r="F1448" s="13">
        <f>INDEX(C:C,MATCH(E1448,C:C,0)+MATCH(1,INDEX(A:A,MATCH(E1448+1,C:C,0)):INDEX(A:A,MATCH(E1448+1,C:C,0)+10),0))</f>
        <v>43994</v>
      </c>
      <c r="G1448" s="13">
        <f>INDEX(C:C,MATCH(F1448,C:C,0)+MATCH(1,INDEX(A:A,MATCH(F1448+1,C:C,0)):INDEX(A:A,MATCH(F1448+1,C:C,0)+10),0))</f>
        <v>43997</v>
      </c>
    </row>
    <row r="1449" spans="1:7" x14ac:dyDescent="0.25">
      <c r="A1449">
        <v>1</v>
      </c>
      <c r="B1449">
        <v>20200611</v>
      </c>
      <c r="C1449" s="130">
        <v>43993</v>
      </c>
      <c r="D1449" s="13">
        <f>INDEX(C:C,ROW(A1448)+MATCH(1,INDEX(A:A,ROW(A1449)):INDEX(A:A,ROW(A1449)+10),0))</f>
        <v>43993</v>
      </c>
      <c r="E1449" s="13">
        <f>INDEX(C:C,MATCH(D1449,C:C,0)+MATCH(1,INDEX(A:A,MATCH(D1449+1,C:C,0)):INDEX(A:A,MATCH(D1449+1,C:C,0)+10),0))</f>
        <v>43994</v>
      </c>
      <c r="F1449" s="13">
        <f>INDEX(C:C,MATCH(E1449,C:C,0)+MATCH(1,INDEX(A:A,MATCH(E1449+1,C:C,0)):INDEX(A:A,MATCH(E1449+1,C:C,0)+10),0))</f>
        <v>43997</v>
      </c>
      <c r="G1449" s="13">
        <f>INDEX(C:C,MATCH(F1449,C:C,0)+MATCH(1,INDEX(A:A,MATCH(F1449+1,C:C,0)):INDEX(A:A,MATCH(F1449+1,C:C,0)+10),0))</f>
        <v>43998</v>
      </c>
    </row>
    <row r="1450" spans="1:7" x14ac:dyDescent="0.25">
      <c r="A1450">
        <v>1</v>
      </c>
      <c r="B1450">
        <v>20200612</v>
      </c>
      <c r="C1450" s="130">
        <v>43994</v>
      </c>
      <c r="D1450" s="13">
        <f>INDEX(C:C,ROW(A1449)+MATCH(1,INDEX(A:A,ROW(A1450)):INDEX(A:A,ROW(A1450)+10),0))</f>
        <v>43994</v>
      </c>
      <c r="E1450" s="13">
        <f>INDEX(C:C,MATCH(D1450,C:C,0)+MATCH(1,INDEX(A:A,MATCH(D1450+1,C:C,0)):INDEX(A:A,MATCH(D1450+1,C:C,0)+10),0))</f>
        <v>43997</v>
      </c>
      <c r="F1450" s="13">
        <f>INDEX(C:C,MATCH(E1450,C:C,0)+MATCH(1,INDEX(A:A,MATCH(E1450+1,C:C,0)):INDEX(A:A,MATCH(E1450+1,C:C,0)+10),0))</f>
        <v>43998</v>
      </c>
      <c r="G1450" s="13">
        <f>INDEX(C:C,MATCH(F1450,C:C,0)+MATCH(1,INDEX(A:A,MATCH(F1450+1,C:C,0)):INDEX(A:A,MATCH(F1450+1,C:C,0)+10),0))</f>
        <v>43999</v>
      </c>
    </row>
    <row r="1451" spans="1:7" x14ac:dyDescent="0.25">
      <c r="A1451">
        <v>0</v>
      </c>
      <c r="B1451">
        <v>20200613</v>
      </c>
      <c r="C1451" s="130">
        <v>43995</v>
      </c>
      <c r="D1451" s="13">
        <f>INDEX(C:C,ROW(A1450)+MATCH(1,INDEX(A:A,ROW(A1451)):INDEX(A:A,ROW(A1451)+10),0))</f>
        <v>43997</v>
      </c>
      <c r="E1451" s="13">
        <f>INDEX(C:C,MATCH(D1451,C:C,0)+MATCH(1,INDEX(A:A,MATCH(D1451+1,C:C,0)):INDEX(A:A,MATCH(D1451+1,C:C,0)+10),0))</f>
        <v>43998</v>
      </c>
      <c r="F1451" s="13">
        <f>INDEX(C:C,MATCH(E1451,C:C,0)+MATCH(1,INDEX(A:A,MATCH(E1451+1,C:C,0)):INDEX(A:A,MATCH(E1451+1,C:C,0)+10),0))</f>
        <v>43999</v>
      </c>
      <c r="G1451" s="13">
        <f>INDEX(C:C,MATCH(F1451,C:C,0)+MATCH(1,INDEX(A:A,MATCH(F1451+1,C:C,0)):INDEX(A:A,MATCH(F1451+1,C:C,0)+10),0))</f>
        <v>44000</v>
      </c>
    </row>
    <row r="1452" spans="1:7" x14ac:dyDescent="0.25">
      <c r="A1452">
        <v>0</v>
      </c>
      <c r="B1452">
        <v>20200614</v>
      </c>
      <c r="C1452" s="130">
        <v>43996</v>
      </c>
      <c r="D1452" s="13">
        <f>INDEX(C:C,ROW(A1451)+MATCH(1,INDEX(A:A,ROW(A1452)):INDEX(A:A,ROW(A1452)+10),0))</f>
        <v>43997</v>
      </c>
      <c r="E1452" s="13">
        <f>INDEX(C:C,MATCH(D1452,C:C,0)+MATCH(1,INDEX(A:A,MATCH(D1452+1,C:C,0)):INDEX(A:A,MATCH(D1452+1,C:C,0)+10),0))</f>
        <v>43998</v>
      </c>
      <c r="F1452" s="13">
        <f>INDEX(C:C,MATCH(E1452,C:C,0)+MATCH(1,INDEX(A:A,MATCH(E1452+1,C:C,0)):INDEX(A:A,MATCH(E1452+1,C:C,0)+10),0))</f>
        <v>43999</v>
      </c>
      <c r="G1452" s="13">
        <f>INDEX(C:C,MATCH(F1452,C:C,0)+MATCH(1,INDEX(A:A,MATCH(F1452+1,C:C,0)):INDEX(A:A,MATCH(F1452+1,C:C,0)+10),0))</f>
        <v>44000</v>
      </c>
    </row>
    <row r="1453" spans="1:7" x14ac:dyDescent="0.25">
      <c r="A1453">
        <v>1</v>
      </c>
      <c r="B1453">
        <v>20200615</v>
      </c>
      <c r="C1453" s="130">
        <v>43997</v>
      </c>
      <c r="D1453" s="13">
        <f>INDEX(C:C,ROW(A1452)+MATCH(1,INDEX(A:A,ROW(A1453)):INDEX(A:A,ROW(A1453)+10),0))</f>
        <v>43997</v>
      </c>
      <c r="E1453" s="13">
        <f>INDEX(C:C,MATCH(D1453,C:C,0)+MATCH(1,INDEX(A:A,MATCH(D1453+1,C:C,0)):INDEX(A:A,MATCH(D1453+1,C:C,0)+10),0))</f>
        <v>43998</v>
      </c>
      <c r="F1453" s="13">
        <f>INDEX(C:C,MATCH(E1453,C:C,0)+MATCH(1,INDEX(A:A,MATCH(E1453+1,C:C,0)):INDEX(A:A,MATCH(E1453+1,C:C,0)+10),0))</f>
        <v>43999</v>
      </c>
      <c r="G1453" s="13">
        <f>INDEX(C:C,MATCH(F1453,C:C,0)+MATCH(1,INDEX(A:A,MATCH(F1453+1,C:C,0)):INDEX(A:A,MATCH(F1453+1,C:C,0)+10),0))</f>
        <v>44000</v>
      </c>
    </row>
    <row r="1454" spans="1:7" x14ac:dyDescent="0.25">
      <c r="A1454">
        <v>1</v>
      </c>
      <c r="B1454">
        <v>20200616</v>
      </c>
      <c r="C1454" s="130">
        <v>43998</v>
      </c>
      <c r="D1454" s="13">
        <f>INDEX(C:C,ROW(A1453)+MATCH(1,INDEX(A:A,ROW(A1454)):INDEX(A:A,ROW(A1454)+10),0))</f>
        <v>43998</v>
      </c>
      <c r="E1454" s="13">
        <f>INDEX(C:C,MATCH(D1454,C:C,0)+MATCH(1,INDEX(A:A,MATCH(D1454+1,C:C,0)):INDEX(A:A,MATCH(D1454+1,C:C,0)+10),0))</f>
        <v>43999</v>
      </c>
      <c r="F1454" s="13">
        <f>INDEX(C:C,MATCH(E1454,C:C,0)+MATCH(1,INDEX(A:A,MATCH(E1454+1,C:C,0)):INDEX(A:A,MATCH(E1454+1,C:C,0)+10),0))</f>
        <v>44000</v>
      </c>
      <c r="G1454" s="13">
        <f>INDEX(C:C,MATCH(F1454,C:C,0)+MATCH(1,INDEX(A:A,MATCH(F1454+1,C:C,0)):INDEX(A:A,MATCH(F1454+1,C:C,0)+10),0))</f>
        <v>44001</v>
      </c>
    </row>
    <row r="1455" spans="1:7" x14ac:dyDescent="0.25">
      <c r="A1455">
        <v>1</v>
      </c>
      <c r="B1455">
        <v>20200617</v>
      </c>
      <c r="C1455" s="130">
        <v>43999</v>
      </c>
      <c r="D1455" s="13">
        <f>INDEX(C:C,ROW(A1454)+MATCH(1,INDEX(A:A,ROW(A1455)):INDEX(A:A,ROW(A1455)+10),0))</f>
        <v>43999</v>
      </c>
      <c r="E1455" s="13">
        <f>INDEX(C:C,MATCH(D1455,C:C,0)+MATCH(1,INDEX(A:A,MATCH(D1455+1,C:C,0)):INDEX(A:A,MATCH(D1455+1,C:C,0)+10),0))</f>
        <v>44000</v>
      </c>
      <c r="F1455" s="13">
        <f>INDEX(C:C,MATCH(E1455,C:C,0)+MATCH(1,INDEX(A:A,MATCH(E1455+1,C:C,0)):INDEX(A:A,MATCH(E1455+1,C:C,0)+10),0))</f>
        <v>44001</v>
      </c>
      <c r="G1455" s="13">
        <f>INDEX(C:C,MATCH(F1455,C:C,0)+MATCH(1,INDEX(A:A,MATCH(F1455+1,C:C,0)):INDEX(A:A,MATCH(F1455+1,C:C,0)+10),0))</f>
        <v>44004</v>
      </c>
    </row>
    <row r="1456" spans="1:7" x14ac:dyDescent="0.25">
      <c r="A1456">
        <v>1</v>
      </c>
      <c r="B1456">
        <v>20200618</v>
      </c>
      <c r="C1456" s="130">
        <v>44000</v>
      </c>
      <c r="D1456" s="13">
        <f>INDEX(C:C,ROW(A1455)+MATCH(1,INDEX(A:A,ROW(A1456)):INDEX(A:A,ROW(A1456)+10),0))</f>
        <v>44000</v>
      </c>
      <c r="E1456" s="13">
        <f>INDEX(C:C,MATCH(D1456,C:C,0)+MATCH(1,INDEX(A:A,MATCH(D1456+1,C:C,0)):INDEX(A:A,MATCH(D1456+1,C:C,0)+10),0))</f>
        <v>44001</v>
      </c>
      <c r="F1456" s="13">
        <f>INDEX(C:C,MATCH(E1456,C:C,0)+MATCH(1,INDEX(A:A,MATCH(E1456+1,C:C,0)):INDEX(A:A,MATCH(E1456+1,C:C,0)+10),0))</f>
        <v>44004</v>
      </c>
      <c r="G1456" s="13">
        <f>INDEX(C:C,MATCH(F1456,C:C,0)+MATCH(1,INDEX(A:A,MATCH(F1456+1,C:C,0)):INDEX(A:A,MATCH(F1456+1,C:C,0)+10),0))</f>
        <v>44005</v>
      </c>
    </row>
    <row r="1457" spans="1:7" x14ac:dyDescent="0.25">
      <c r="A1457">
        <v>1</v>
      </c>
      <c r="B1457">
        <v>20200619</v>
      </c>
      <c r="C1457" s="130">
        <v>44001</v>
      </c>
      <c r="D1457" s="13">
        <f>INDEX(C:C,ROW(A1456)+MATCH(1,INDEX(A:A,ROW(A1457)):INDEX(A:A,ROW(A1457)+10),0))</f>
        <v>44001</v>
      </c>
      <c r="E1457" s="13">
        <f>INDEX(C:C,MATCH(D1457,C:C,0)+MATCH(1,INDEX(A:A,MATCH(D1457+1,C:C,0)):INDEX(A:A,MATCH(D1457+1,C:C,0)+10),0))</f>
        <v>44004</v>
      </c>
      <c r="F1457" s="13">
        <f>INDEX(C:C,MATCH(E1457,C:C,0)+MATCH(1,INDEX(A:A,MATCH(E1457+1,C:C,0)):INDEX(A:A,MATCH(E1457+1,C:C,0)+10),0))</f>
        <v>44005</v>
      </c>
      <c r="G1457" s="13">
        <f>INDEX(C:C,MATCH(F1457,C:C,0)+MATCH(1,INDEX(A:A,MATCH(F1457+1,C:C,0)):INDEX(A:A,MATCH(F1457+1,C:C,0)+10),0))</f>
        <v>44006</v>
      </c>
    </row>
    <row r="1458" spans="1:7" x14ac:dyDescent="0.25">
      <c r="A1458">
        <v>0</v>
      </c>
      <c r="B1458">
        <v>20200620</v>
      </c>
      <c r="C1458" s="130">
        <v>44002</v>
      </c>
      <c r="D1458" s="13">
        <f>INDEX(C:C,ROW(A1457)+MATCH(1,INDEX(A:A,ROW(A1458)):INDEX(A:A,ROW(A1458)+10),0))</f>
        <v>44004</v>
      </c>
      <c r="E1458" s="13">
        <f>INDEX(C:C,MATCH(D1458,C:C,0)+MATCH(1,INDEX(A:A,MATCH(D1458+1,C:C,0)):INDEX(A:A,MATCH(D1458+1,C:C,0)+10),0))</f>
        <v>44005</v>
      </c>
      <c r="F1458" s="13">
        <f>INDEX(C:C,MATCH(E1458,C:C,0)+MATCH(1,INDEX(A:A,MATCH(E1458+1,C:C,0)):INDEX(A:A,MATCH(E1458+1,C:C,0)+10),0))</f>
        <v>44006</v>
      </c>
      <c r="G1458" s="13">
        <f>INDEX(C:C,MATCH(F1458,C:C,0)+MATCH(1,INDEX(A:A,MATCH(F1458+1,C:C,0)):INDEX(A:A,MATCH(F1458+1,C:C,0)+10),0))</f>
        <v>44007</v>
      </c>
    </row>
    <row r="1459" spans="1:7" x14ac:dyDescent="0.25">
      <c r="A1459">
        <v>0</v>
      </c>
      <c r="B1459">
        <v>20200621</v>
      </c>
      <c r="C1459" s="130">
        <v>44003</v>
      </c>
      <c r="D1459" s="13">
        <f>INDEX(C:C,ROW(A1458)+MATCH(1,INDEX(A:A,ROW(A1459)):INDEX(A:A,ROW(A1459)+10),0))</f>
        <v>44004</v>
      </c>
      <c r="E1459" s="13">
        <f>INDEX(C:C,MATCH(D1459,C:C,0)+MATCH(1,INDEX(A:A,MATCH(D1459+1,C:C,0)):INDEX(A:A,MATCH(D1459+1,C:C,0)+10),0))</f>
        <v>44005</v>
      </c>
      <c r="F1459" s="13">
        <f>INDEX(C:C,MATCH(E1459,C:C,0)+MATCH(1,INDEX(A:A,MATCH(E1459+1,C:C,0)):INDEX(A:A,MATCH(E1459+1,C:C,0)+10),0))</f>
        <v>44006</v>
      </c>
      <c r="G1459" s="13">
        <f>INDEX(C:C,MATCH(F1459,C:C,0)+MATCH(1,INDEX(A:A,MATCH(F1459+1,C:C,0)):INDEX(A:A,MATCH(F1459+1,C:C,0)+10),0))</f>
        <v>44007</v>
      </c>
    </row>
    <row r="1460" spans="1:7" x14ac:dyDescent="0.25">
      <c r="A1460">
        <v>1</v>
      </c>
      <c r="B1460">
        <v>20200622</v>
      </c>
      <c r="C1460" s="130">
        <v>44004</v>
      </c>
      <c r="D1460" s="13">
        <f>INDEX(C:C,ROW(A1459)+MATCH(1,INDEX(A:A,ROW(A1460)):INDEX(A:A,ROW(A1460)+10),0))</f>
        <v>44004</v>
      </c>
      <c r="E1460" s="13">
        <f>INDEX(C:C,MATCH(D1460,C:C,0)+MATCH(1,INDEX(A:A,MATCH(D1460+1,C:C,0)):INDEX(A:A,MATCH(D1460+1,C:C,0)+10),0))</f>
        <v>44005</v>
      </c>
      <c r="F1460" s="13">
        <f>INDEX(C:C,MATCH(E1460,C:C,0)+MATCH(1,INDEX(A:A,MATCH(E1460+1,C:C,0)):INDEX(A:A,MATCH(E1460+1,C:C,0)+10),0))</f>
        <v>44006</v>
      </c>
      <c r="G1460" s="13">
        <f>INDEX(C:C,MATCH(F1460,C:C,0)+MATCH(1,INDEX(A:A,MATCH(F1460+1,C:C,0)):INDEX(A:A,MATCH(F1460+1,C:C,0)+10),0))</f>
        <v>44007</v>
      </c>
    </row>
    <row r="1461" spans="1:7" x14ac:dyDescent="0.25">
      <c r="A1461">
        <v>1</v>
      </c>
      <c r="B1461">
        <v>20200623</v>
      </c>
      <c r="C1461" s="130">
        <v>44005</v>
      </c>
      <c r="D1461" s="13">
        <f>INDEX(C:C,ROW(A1460)+MATCH(1,INDEX(A:A,ROW(A1461)):INDEX(A:A,ROW(A1461)+10),0))</f>
        <v>44005</v>
      </c>
      <c r="E1461" s="13">
        <f>INDEX(C:C,MATCH(D1461,C:C,0)+MATCH(1,INDEX(A:A,MATCH(D1461+1,C:C,0)):INDEX(A:A,MATCH(D1461+1,C:C,0)+10),0))</f>
        <v>44006</v>
      </c>
      <c r="F1461" s="13">
        <f>INDEX(C:C,MATCH(E1461,C:C,0)+MATCH(1,INDEX(A:A,MATCH(E1461+1,C:C,0)):INDEX(A:A,MATCH(E1461+1,C:C,0)+10),0))</f>
        <v>44007</v>
      </c>
      <c r="G1461" s="13">
        <f>INDEX(C:C,MATCH(F1461,C:C,0)+MATCH(1,INDEX(A:A,MATCH(F1461+1,C:C,0)):INDEX(A:A,MATCH(F1461+1,C:C,0)+10),0))</f>
        <v>44008</v>
      </c>
    </row>
    <row r="1462" spans="1:7" x14ac:dyDescent="0.25">
      <c r="A1462">
        <v>1</v>
      </c>
      <c r="B1462">
        <v>20200624</v>
      </c>
      <c r="C1462" s="130">
        <v>44006</v>
      </c>
      <c r="D1462" s="13">
        <f>INDEX(C:C,ROW(A1461)+MATCH(1,INDEX(A:A,ROW(A1462)):INDEX(A:A,ROW(A1462)+10),0))</f>
        <v>44006</v>
      </c>
      <c r="E1462" s="13">
        <f>INDEX(C:C,MATCH(D1462,C:C,0)+MATCH(1,INDEX(A:A,MATCH(D1462+1,C:C,0)):INDEX(A:A,MATCH(D1462+1,C:C,0)+10),0))</f>
        <v>44007</v>
      </c>
      <c r="F1462" s="13">
        <f>INDEX(C:C,MATCH(E1462,C:C,0)+MATCH(1,INDEX(A:A,MATCH(E1462+1,C:C,0)):INDEX(A:A,MATCH(E1462+1,C:C,0)+10),0))</f>
        <v>44008</v>
      </c>
      <c r="G1462" s="13">
        <f>INDEX(C:C,MATCH(F1462,C:C,0)+MATCH(1,INDEX(A:A,MATCH(F1462+1,C:C,0)):INDEX(A:A,MATCH(F1462+1,C:C,0)+10),0))</f>
        <v>44011</v>
      </c>
    </row>
    <row r="1463" spans="1:7" x14ac:dyDescent="0.25">
      <c r="A1463">
        <v>1</v>
      </c>
      <c r="B1463">
        <v>20200625</v>
      </c>
      <c r="C1463" s="130">
        <v>44007</v>
      </c>
      <c r="D1463" s="13">
        <f>INDEX(C:C,ROW(A1462)+MATCH(1,INDEX(A:A,ROW(A1463)):INDEX(A:A,ROW(A1463)+10),0))</f>
        <v>44007</v>
      </c>
      <c r="E1463" s="13">
        <f>INDEX(C:C,MATCH(D1463,C:C,0)+MATCH(1,INDEX(A:A,MATCH(D1463+1,C:C,0)):INDEX(A:A,MATCH(D1463+1,C:C,0)+10),0))</f>
        <v>44008</v>
      </c>
      <c r="F1463" s="13">
        <f>INDEX(C:C,MATCH(E1463,C:C,0)+MATCH(1,INDEX(A:A,MATCH(E1463+1,C:C,0)):INDEX(A:A,MATCH(E1463+1,C:C,0)+10),0))</f>
        <v>44011</v>
      </c>
      <c r="G1463" s="13">
        <f>INDEX(C:C,MATCH(F1463,C:C,0)+MATCH(1,INDEX(A:A,MATCH(F1463+1,C:C,0)):INDEX(A:A,MATCH(F1463+1,C:C,0)+10),0))</f>
        <v>44012</v>
      </c>
    </row>
    <row r="1464" spans="1:7" x14ac:dyDescent="0.25">
      <c r="A1464">
        <v>1</v>
      </c>
      <c r="B1464">
        <v>20200626</v>
      </c>
      <c r="C1464" s="130">
        <v>44008</v>
      </c>
      <c r="D1464" s="13">
        <f>INDEX(C:C,ROW(A1463)+MATCH(1,INDEX(A:A,ROW(A1464)):INDEX(A:A,ROW(A1464)+10),0))</f>
        <v>44008</v>
      </c>
      <c r="E1464" s="13">
        <f>INDEX(C:C,MATCH(D1464,C:C,0)+MATCH(1,INDEX(A:A,MATCH(D1464+1,C:C,0)):INDEX(A:A,MATCH(D1464+1,C:C,0)+10),0))</f>
        <v>44011</v>
      </c>
      <c r="F1464" s="13">
        <f>INDEX(C:C,MATCH(E1464,C:C,0)+MATCH(1,INDEX(A:A,MATCH(E1464+1,C:C,0)):INDEX(A:A,MATCH(E1464+1,C:C,0)+10),0))</f>
        <v>44012</v>
      </c>
      <c r="G1464" s="13">
        <f>INDEX(C:C,MATCH(F1464,C:C,0)+MATCH(1,INDEX(A:A,MATCH(F1464+1,C:C,0)):INDEX(A:A,MATCH(F1464+1,C:C,0)+10),0))</f>
        <v>44013</v>
      </c>
    </row>
    <row r="1465" spans="1:7" x14ac:dyDescent="0.25">
      <c r="A1465">
        <v>0</v>
      </c>
      <c r="B1465">
        <v>20200627</v>
      </c>
      <c r="C1465" s="130">
        <v>44009</v>
      </c>
      <c r="D1465" s="13">
        <f>INDEX(C:C,ROW(A1464)+MATCH(1,INDEX(A:A,ROW(A1465)):INDEX(A:A,ROW(A1465)+10),0))</f>
        <v>44011</v>
      </c>
      <c r="E1465" s="13">
        <f>INDEX(C:C,MATCH(D1465,C:C,0)+MATCH(1,INDEX(A:A,MATCH(D1465+1,C:C,0)):INDEX(A:A,MATCH(D1465+1,C:C,0)+10),0))</f>
        <v>44012</v>
      </c>
      <c r="F1465" s="13">
        <f>INDEX(C:C,MATCH(E1465,C:C,0)+MATCH(1,INDEX(A:A,MATCH(E1465+1,C:C,0)):INDEX(A:A,MATCH(E1465+1,C:C,0)+10),0))</f>
        <v>44013</v>
      </c>
      <c r="G1465" s="13">
        <f>INDEX(C:C,MATCH(F1465,C:C,0)+MATCH(1,INDEX(A:A,MATCH(F1465+1,C:C,0)):INDEX(A:A,MATCH(F1465+1,C:C,0)+10),0))</f>
        <v>44014</v>
      </c>
    </row>
    <row r="1466" spans="1:7" x14ac:dyDescent="0.25">
      <c r="A1466">
        <v>0</v>
      </c>
      <c r="B1466">
        <v>20200628</v>
      </c>
      <c r="C1466" s="130">
        <v>44010</v>
      </c>
      <c r="D1466" s="13">
        <f>INDEX(C:C,ROW(A1465)+MATCH(1,INDEX(A:A,ROW(A1466)):INDEX(A:A,ROW(A1466)+10),0))</f>
        <v>44011</v>
      </c>
      <c r="E1466" s="13">
        <f>INDEX(C:C,MATCH(D1466,C:C,0)+MATCH(1,INDEX(A:A,MATCH(D1466+1,C:C,0)):INDEX(A:A,MATCH(D1466+1,C:C,0)+10),0))</f>
        <v>44012</v>
      </c>
      <c r="F1466" s="13">
        <f>INDEX(C:C,MATCH(E1466,C:C,0)+MATCH(1,INDEX(A:A,MATCH(E1466+1,C:C,0)):INDEX(A:A,MATCH(E1466+1,C:C,0)+10),0))</f>
        <v>44013</v>
      </c>
      <c r="G1466" s="13">
        <f>INDEX(C:C,MATCH(F1466,C:C,0)+MATCH(1,INDEX(A:A,MATCH(F1466+1,C:C,0)):INDEX(A:A,MATCH(F1466+1,C:C,0)+10),0))</f>
        <v>44014</v>
      </c>
    </row>
    <row r="1467" spans="1:7" x14ac:dyDescent="0.25">
      <c r="A1467">
        <v>1</v>
      </c>
      <c r="B1467">
        <v>20200629</v>
      </c>
      <c r="C1467" s="130">
        <v>44011</v>
      </c>
      <c r="D1467" s="13">
        <f>INDEX(C:C,ROW(A1466)+MATCH(1,INDEX(A:A,ROW(A1467)):INDEX(A:A,ROW(A1467)+10),0))</f>
        <v>44011</v>
      </c>
      <c r="E1467" s="13">
        <f>INDEX(C:C,MATCH(D1467,C:C,0)+MATCH(1,INDEX(A:A,MATCH(D1467+1,C:C,0)):INDEX(A:A,MATCH(D1467+1,C:C,0)+10),0))</f>
        <v>44012</v>
      </c>
      <c r="F1467" s="13">
        <f>INDEX(C:C,MATCH(E1467,C:C,0)+MATCH(1,INDEX(A:A,MATCH(E1467+1,C:C,0)):INDEX(A:A,MATCH(E1467+1,C:C,0)+10),0))</f>
        <v>44013</v>
      </c>
      <c r="G1467" s="13">
        <f>INDEX(C:C,MATCH(F1467,C:C,0)+MATCH(1,INDEX(A:A,MATCH(F1467+1,C:C,0)):INDEX(A:A,MATCH(F1467+1,C:C,0)+10),0))</f>
        <v>44014</v>
      </c>
    </row>
    <row r="1468" spans="1:7" x14ac:dyDescent="0.25">
      <c r="A1468">
        <v>1</v>
      </c>
      <c r="B1468">
        <v>20200630</v>
      </c>
      <c r="C1468" s="130">
        <v>44012</v>
      </c>
      <c r="D1468" s="13">
        <f>INDEX(C:C,ROW(A1467)+MATCH(1,INDEX(A:A,ROW(A1468)):INDEX(A:A,ROW(A1468)+10),0))</f>
        <v>44012</v>
      </c>
      <c r="E1468" s="13">
        <f>INDEX(C:C,MATCH(D1468,C:C,0)+MATCH(1,INDEX(A:A,MATCH(D1468+1,C:C,0)):INDEX(A:A,MATCH(D1468+1,C:C,0)+10),0))</f>
        <v>44013</v>
      </c>
      <c r="F1468" s="13">
        <f>INDEX(C:C,MATCH(E1468,C:C,0)+MATCH(1,INDEX(A:A,MATCH(E1468+1,C:C,0)):INDEX(A:A,MATCH(E1468+1,C:C,0)+10),0))</f>
        <v>44014</v>
      </c>
      <c r="G1468" s="13">
        <f>INDEX(C:C,MATCH(F1468,C:C,0)+MATCH(1,INDEX(A:A,MATCH(F1468+1,C:C,0)):INDEX(A:A,MATCH(F1468+1,C:C,0)+10),0))</f>
        <v>44015</v>
      </c>
    </row>
    <row r="1469" spans="1:7" x14ac:dyDescent="0.25">
      <c r="A1469">
        <v>1</v>
      </c>
      <c r="B1469">
        <v>20200701</v>
      </c>
      <c r="C1469" s="130">
        <v>44013</v>
      </c>
      <c r="D1469" s="13">
        <f>INDEX(C:C,ROW(A1468)+MATCH(1,INDEX(A:A,ROW(A1469)):INDEX(A:A,ROW(A1469)+10),0))</f>
        <v>44013</v>
      </c>
      <c r="E1469" s="13">
        <f>INDEX(C:C,MATCH(D1469,C:C,0)+MATCH(1,INDEX(A:A,MATCH(D1469+1,C:C,0)):INDEX(A:A,MATCH(D1469+1,C:C,0)+10),0))</f>
        <v>44014</v>
      </c>
      <c r="F1469" s="13">
        <f>INDEX(C:C,MATCH(E1469,C:C,0)+MATCH(1,INDEX(A:A,MATCH(E1469+1,C:C,0)):INDEX(A:A,MATCH(E1469+1,C:C,0)+10),0))</f>
        <v>44015</v>
      </c>
      <c r="G1469" s="13">
        <f>INDEX(C:C,MATCH(F1469,C:C,0)+MATCH(1,INDEX(A:A,MATCH(F1469+1,C:C,0)):INDEX(A:A,MATCH(F1469+1,C:C,0)+10),0))</f>
        <v>44018</v>
      </c>
    </row>
    <row r="1470" spans="1:7" x14ac:dyDescent="0.25">
      <c r="A1470">
        <v>1</v>
      </c>
      <c r="B1470">
        <v>20200702</v>
      </c>
      <c r="C1470" s="130">
        <v>44014</v>
      </c>
      <c r="D1470" s="13">
        <f>INDEX(C:C,ROW(A1469)+MATCH(1,INDEX(A:A,ROW(A1470)):INDEX(A:A,ROW(A1470)+10),0))</f>
        <v>44014</v>
      </c>
      <c r="E1470" s="13">
        <f>INDEX(C:C,MATCH(D1470,C:C,0)+MATCH(1,INDEX(A:A,MATCH(D1470+1,C:C,0)):INDEX(A:A,MATCH(D1470+1,C:C,0)+10),0))</f>
        <v>44015</v>
      </c>
      <c r="F1470" s="13">
        <f>INDEX(C:C,MATCH(E1470,C:C,0)+MATCH(1,INDEX(A:A,MATCH(E1470+1,C:C,0)):INDEX(A:A,MATCH(E1470+1,C:C,0)+10),0))</f>
        <v>44018</v>
      </c>
      <c r="G1470" s="13">
        <f>INDEX(C:C,MATCH(F1470,C:C,0)+MATCH(1,INDEX(A:A,MATCH(F1470+1,C:C,0)):INDEX(A:A,MATCH(F1470+1,C:C,0)+10),0))</f>
        <v>44019</v>
      </c>
    </row>
    <row r="1471" spans="1:7" x14ac:dyDescent="0.25">
      <c r="A1471">
        <v>1</v>
      </c>
      <c r="B1471">
        <v>20200703</v>
      </c>
      <c r="C1471" s="130">
        <v>44015</v>
      </c>
      <c r="D1471" s="13">
        <f>INDEX(C:C,ROW(A1470)+MATCH(1,INDEX(A:A,ROW(A1471)):INDEX(A:A,ROW(A1471)+10),0))</f>
        <v>44015</v>
      </c>
      <c r="E1471" s="13">
        <f>INDEX(C:C,MATCH(D1471,C:C,0)+MATCH(1,INDEX(A:A,MATCH(D1471+1,C:C,0)):INDEX(A:A,MATCH(D1471+1,C:C,0)+10),0))</f>
        <v>44018</v>
      </c>
      <c r="F1471" s="13">
        <f>INDEX(C:C,MATCH(E1471,C:C,0)+MATCH(1,INDEX(A:A,MATCH(E1471+1,C:C,0)):INDEX(A:A,MATCH(E1471+1,C:C,0)+10),0))</f>
        <v>44019</v>
      </c>
      <c r="G1471" s="13">
        <f>INDEX(C:C,MATCH(F1471,C:C,0)+MATCH(1,INDEX(A:A,MATCH(F1471+1,C:C,0)):INDEX(A:A,MATCH(F1471+1,C:C,0)+10),0))</f>
        <v>44020</v>
      </c>
    </row>
    <row r="1472" spans="1:7" x14ac:dyDescent="0.25">
      <c r="A1472">
        <v>0</v>
      </c>
      <c r="B1472">
        <v>20200704</v>
      </c>
      <c r="C1472" s="130">
        <v>44016</v>
      </c>
      <c r="D1472" s="13">
        <f>INDEX(C:C,ROW(A1471)+MATCH(1,INDEX(A:A,ROW(A1472)):INDEX(A:A,ROW(A1472)+10),0))</f>
        <v>44018</v>
      </c>
      <c r="E1472" s="13">
        <f>INDEX(C:C,MATCH(D1472,C:C,0)+MATCH(1,INDEX(A:A,MATCH(D1472+1,C:C,0)):INDEX(A:A,MATCH(D1472+1,C:C,0)+10),0))</f>
        <v>44019</v>
      </c>
      <c r="F1472" s="13">
        <f>INDEX(C:C,MATCH(E1472,C:C,0)+MATCH(1,INDEX(A:A,MATCH(E1472+1,C:C,0)):INDEX(A:A,MATCH(E1472+1,C:C,0)+10),0))</f>
        <v>44020</v>
      </c>
      <c r="G1472" s="13">
        <f>INDEX(C:C,MATCH(F1472,C:C,0)+MATCH(1,INDEX(A:A,MATCH(F1472+1,C:C,0)):INDEX(A:A,MATCH(F1472+1,C:C,0)+10),0))</f>
        <v>44021</v>
      </c>
    </row>
    <row r="1473" spans="1:7" x14ac:dyDescent="0.25">
      <c r="A1473">
        <v>0</v>
      </c>
      <c r="B1473">
        <v>20200705</v>
      </c>
      <c r="C1473" s="130">
        <v>44017</v>
      </c>
      <c r="D1473" s="13">
        <f>INDEX(C:C,ROW(A1472)+MATCH(1,INDEX(A:A,ROW(A1473)):INDEX(A:A,ROW(A1473)+10),0))</f>
        <v>44018</v>
      </c>
      <c r="E1473" s="13">
        <f>INDEX(C:C,MATCH(D1473,C:C,0)+MATCH(1,INDEX(A:A,MATCH(D1473+1,C:C,0)):INDEX(A:A,MATCH(D1473+1,C:C,0)+10),0))</f>
        <v>44019</v>
      </c>
      <c r="F1473" s="13">
        <f>INDEX(C:C,MATCH(E1473,C:C,0)+MATCH(1,INDEX(A:A,MATCH(E1473+1,C:C,0)):INDEX(A:A,MATCH(E1473+1,C:C,0)+10),0))</f>
        <v>44020</v>
      </c>
      <c r="G1473" s="13">
        <f>INDEX(C:C,MATCH(F1473,C:C,0)+MATCH(1,INDEX(A:A,MATCH(F1473+1,C:C,0)):INDEX(A:A,MATCH(F1473+1,C:C,0)+10),0))</f>
        <v>44021</v>
      </c>
    </row>
    <row r="1474" spans="1:7" x14ac:dyDescent="0.25">
      <c r="A1474">
        <v>1</v>
      </c>
      <c r="B1474">
        <v>20200706</v>
      </c>
      <c r="C1474" s="130">
        <v>44018</v>
      </c>
      <c r="D1474" s="13">
        <f>INDEX(C:C,ROW(A1473)+MATCH(1,INDEX(A:A,ROW(A1474)):INDEX(A:A,ROW(A1474)+10),0))</f>
        <v>44018</v>
      </c>
      <c r="E1474" s="13">
        <f>INDEX(C:C,MATCH(D1474,C:C,0)+MATCH(1,INDEX(A:A,MATCH(D1474+1,C:C,0)):INDEX(A:A,MATCH(D1474+1,C:C,0)+10),0))</f>
        <v>44019</v>
      </c>
      <c r="F1474" s="13">
        <f>INDEX(C:C,MATCH(E1474,C:C,0)+MATCH(1,INDEX(A:A,MATCH(E1474+1,C:C,0)):INDEX(A:A,MATCH(E1474+1,C:C,0)+10),0))</f>
        <v>44020</v>
      </c>
      <c r="G1474" s="13">
        <f>INDEX(C:C,MATCH(F1474,C:C,0)+MATCH(1,INDEX(A:A,MATCH(F1474+1,C:C,0)):INDEX(A:A,MATCH(F1474+1,C:C,0)+10),0))</f>
        <v>44021</v>
      </c>
    </row>
    <row r="1475" spans="1:7" x14ac:dyDescent="0.25">
      <c r="A1475">
        <v>1</v>
      </c>
      <c r="B1475">
        <v>20200707</v>
      </c>
      <c r="C1475" s="130">
        <v>44019</v>
      </c>
      <c r="D1475" s="13">
        <f>INDEX(C:C,ROW(A1474)+MATCH(1,INDEX(A:A,ROW(A1475)):INDEX(A:A,ROW(A1475)+10),0))</f>
        <v>44019</v>
      </c>
      <c r="E1475" s="13">
        <f>INDEX(C:C,MATCH(D1475,C:C,0)+MATCH(1,INDEX(A:A,MATCH(D1475+1,C:C,0)):INDEX(A:A,MATCH(D1475+1,C:C,0)+10),0))</f>
        <v>44020</v>
      </c>
      <c r="F1475" s="13">
        <f>INDEX(C:C,MATCH(E1475,C:C,0)+MATCH(1,INDEX(A:A,MATCH(E1475+1,C:C,0)):INDEX(A:A,MATCH(E1475+1,C:C,0)+10),0))</f>
        <v>44021</v>
      </c>
      <c r="G1475" s="13">
        <f>INDEX(C:C,MATCH(F1475,C:C,0)+MATCH(1,INDEX(A:A,MATCH(F1475+1,C:C,0)):INDEX(A:A,MATCH(F1475+1,C:C,0)+10),0))</f>
        <v>44022</v>
      </c>
    </row>
    <row r="1476" spans="1:7" x14ac:dyDescent="0.25">
      <c r="A1476">
        <v>1</v>
      </c>
      <c r="B1476">
        <v>20200708</v>
      </c>
      <c r="C1476" s="130">
        <v>44020</v>
      </c>
      <c r="D1476" s="13">
        <f>INDEX(C:C,ROW(A1475)+MATCH(1,INDEX(A:A,ROW(A1476)):INDEX(A:A,ROW(A1476)+10),0))</f>
        <v>44020</v>
      </c>
      <c r="E1476" s="13">
        <f>INDEX(C:C,MATCH(D1476,C:C,0)+MATCH(1,INDEX(A:A,MATCH(D1476+1,C:C,0)):INDEX(A:A,MATCH(D1476+1,C:C,0)+10),0))</f>
        <v>44021</v>
      </c>
      <c r="F1476" s="13">
        <f>INDEX(C:C,MATCH(E1476,C:C,0)+MATCH(1,INDEX(A:A,MATCH(E1476+1,C:C,0)):INDEX(A:A,MATCH(E1476+1,C:C,0)+10),0))</f>
        <v>44022</v>
      </c>
      <c r="G1476" s="13">
        <f>INDEX(C:C,MATCH(F1476,C:C,0)+MATCH(1,INDEX(A:A,MATCH(F1476+1,C:C,0)):INDEX(A:A,MATCH(F1476+1,C:C,0)+10),0))</f>
        <v>44025</v>
      </c>
    </row>
    <row r="1477" spans="1:7" x14ac:dyDescent="0.25">
      <c r="A1477">
        <v>1</v>
      </c>
      <c r="B1477">
        <v>20200709</v>
      </c>
      <c r="C1477" s="130">
        <v>44021</v>
      </c>
      <c r="D1477" s="13">
        <f>INDEX(C:C,ROW(A1476)+MATCH(1,INDEX(A:A,ROW(A1477)):INDEX(A:A,ROW(A1477)+10),0))</f>
        <v>44021</v>
      </c>
      <c r="E1477" s="13">
        <f>INDEX(C:C,MATCH(D1477,C:C,0)+MATCH(1,INDEX(A:A,MATCH(D1477+1,C:C,0)):INDEX(A:A,MATCH(D1477+1,C:C,0)+10),0))</f>
        <v>44022</v>
      </c>
      <c r="F1477" s="13">
        <f>INDEX(C:C,MATCH(E1477,C:C,0)+MATCH(1,INDEX(A:A,MATCH(E1477+1,C:C,0)):INDEX(A:A,MATCH(E1477+1,C:C,0)+10),0))</f>
        <v>44025</v>
      </c>
      <c r="G1477" s="13">
        <f>INDEX(C:C,MATCH(F1477,C:C,0)+MATCH(1,INDEX(A:A,MATCH(F1477+1,C:C,0)):INDEX(A:A,MATCH(F1477+1,C:C,0)+10),0))</f>
        <v>44026</v>
      </c>
    </row>
    <row r="1478" spans="1:7" x14ac:dyDescent="0.25">
      <c r="A1478">
        <v>1</v>
      </c>
      <c r="B1478">
        <v>20200710</v>
      </c>
      <c r="C1478" s="130">
        <v>44022</v>
      </c>
      <c r="D1478" s="13">
        <f>INDEX(C:C,ROW(A1477)+MATCH(1,INDEX(A:A,ROW(A1478)):INDEX(A:A,ROW(A1478)+10),0))</f>
        <v>44022</v>
      </c>
      <c r="E1478" s="13">
        <f>INDEX(C:C,MATCH(D1478,C:C,0)+MATCH(1,INDEX(A:A,MATCH(D1478+1,C:C,0)):INDEX(A:A,MATCH(D1478+1,C:C,0)+10),0))</f>
        <v>44025</v>
      </c>
      <c r="F1478" s="13">
        <f>INDEX(C:C,MATCH(E1478,C:C,0)+MATCH(1,INDEX(A:A,MATCH(E1478+1,C:C,0)):INDEX(A:A,MATCH(E1478+1,C:C,0)+10),0))</f>
        <v>44026</v>
      </c>
      <c r="G1478" s="13">
        <f>INDEX(C:C,MATCH(F1478,C:C,0)+MATCH(1,INDEX(A:A,MATCH(F1478+1,C:C,0)):INDEX(A:A,MATCH(F1478+1,C:C,0)+10),0))</f>
        <v>44027</v>
      </c>
    </row>
    <row r="1479" spans="1:7" x14ac:dyDescent="0.25">
      <c r="A1479">
        <v>0</v>
      </c>
      <c r="B1479">
        <v>20200711</v>
      </c>
      <c r="C1479" s="130">
        <v>44023</v>
      </c>
      <c r="D1479" s="13">
        <f>INDEX(C:C,ROW(A1478)+MATCH(1,INDEX(A:A,ROW(A1479)):INDEX(A:A,ROW(A1479)+10),0))</f>
        <v>44025</v>
      </c>
      <c r="E1479" s="13">
        <f>INDEX(C:C,MATCH(D1479,C:C,0)+MATCH(1,INDEX(A:A,MATCH(D1479+1,C:C,0)):INDEX(A:A,MATCH(D1479+1,C:C,0)+10),0))</f>
        <v>44026</v>
      </c>
      <c r="F1479" s="13">
        <f>INDEX(C:C,MATCH(E1479,C:C,0)+MATCH(1,INDEX(A:A,MATCH(E1479+1,C:C,0)):INDEX(A:A,MATCH(E1479+1,C:C,0)+10),0))</f>
        <v>44027</v>
      </c>
      <c r="G1479" s="13">
        <f>INDEX(C:C,MATCH(F1479,C:C,0)+MATCH(1,INDEX(A:A,MATCH(F1479+1,C:C,0)):INDEX(A:A,MATCH(F1479+1,C:C,0)+10),0))</f>
        <v>44028</v>
      </c>
    </row>
    <row r="1480" spans="1:7" x14ac:dyDescent="0.25">
      <c r="A1480">
        <v>0</v>
      </c>
      <c r="B1480">
        <v>20200712</v>
      </c>
      <c r="C1480" s="130">
        <v>44024</v>
      </c>
      <c r="D1480" s="13">
        <f>INDEX(C:C,ROW(A1479)+MATCH(1,INDEX(A:A,ROW(A1480)):INDEX(A:A,ROW(A1480)+10),0))</f>
        <v>44025</v>
      </c>
      <c r="E1480" s="13">
        <f>INDEX(C:C,MATCH(D1480,C:C,0)+MATCH(1,INDEX(A:A,MATCH(D1480+1,C:C,0)):INDEX(A:A,MATCH(D1480+1,C:C,0)+10),0))</f>
        <v>44026</v>
      </c>
      <c r="F1480" s="13">
        <f>INDEX(C:C,MATCH(E1480,C:C,0)+MATCH(1,INDEX(A:A,MATCH(E1480+1,C:C,0)):INDEX(A:A,MATCH(E1480+1,C:C,0)+10),0))</f>
        <v>44027</v>
      </c>
      <c r="G1480" s="13">
        <f>INDEX(C:C,MATCH(F1480,C:C,0)+MATCH(1,INDEX(A:A,MATCH(F1480+1,C:C,0)):INDEX(A:A,MATCH(F1480+1,C:C,0)+10),0))</f>
        <v>44028</v>
      </c>
    </row>
    <row r="1481" spans="1:7" x14ac:dyDescent="0.25">
      <c r="A1481">
        <v>1</v>
      </c>
      <c r="B1481">
        <v>20200713</v>
      </c>
      <c r="C1481" s="130">
        <v>44025</v>
      </c>
      <c r="D1481" s="13">
        <f>INDEX(C:C,ROW(A1480)+MATCH(1,INDEX(A:A,ROW(A1481)):INDEX(A:A,ROW(A1481)+10),0))</f>
        <v>44025</v>
      </c>
      <c r="E1481" s="13">
        <f>INDEX(C:C,MATCH(D1481,C:C,0)+MATCH(1,INDEX(A:A,MATCH(D1481+1,C:C,0)):INDEX(A:A,MATCH(D1481+1,C:C,0)+10),0))</f>
        <v>44026</v>
      </c>
      <c r="F1481" s="13">
        <f>INDEX(C:C,MATCH(E1481,C:C,0)+MATCH(1,INDEX(A:A,MATCH(E1481+1,C:C,0)):INDEX(A:A,MATCH(E1481+1,C:C,0)+10),0))</f>
        <v>44027</v>
      </c>
      <c r="G1481" s="13">
        <f>INDEX(C:C,MATCH(F1481,C:C,0)+MATCH(1,INDEX(A:A,MATCH(F1481+1,C:C,0)):INDEX(A:A,MATCH(F1481+1,C:C,0)+10),0))</f>
        <v>44028</v>
      </c>
    </row>
    <row r="1482" spans="1:7" x14ac:dyDescent="0.25">
      <c r="A1482">
        <v>1</v>
      </c>
      <c r="B1482">
        <v>20200714</v>
      </c>
      <c r="C1482" s="130">
        <v>44026</v>
      </c>
      <c r="D1482" s="13">
        <f>INDEX(C:C,ROW(A1481)+MATCH(1,INDEX(A:A,ROW(A1482)):INDEX(A:A,ROW(A1482)+10),0))</f>
        <v>44026</v>
      </c>
      <c r="E1482" s="13">
        <f>INDEX(C:C,MATCH(D1482,C:C,0)+MATCH(1,INDEX(A:A,MATCH(D1482+1,C:C,0)):INDEX(A:A,MATCH(D1482+1,C:C,0)+10),0))</f>
        <v>44027</v>
      </c>
      <c r="F1482" s="13">
        <f>INDEX(C:C,MATCH(E1482,C:C,0)+MATCH(1,INDEX(A:A,MATCH(E1482+1,C:C,0)):INDEX(A:A,MATCH(E1482+1,C:C,0)+10),0))</f>
        <v>44028</v>
      </c>
      <c r="G1482" s="13">
        <f>INDEX(C:C,MATCH(F1482,C:C,0)+MATCH(1,INDEX(A:A,MATCH(F1482+1,C:C,0)):INDEX(A:A,MATCH(F1482+1,C:C,0)+10),0))</f>
        <v>44029</v>
      </c>
    </row>
    <row r="1483" spans="1:7" x14ac:dyDescent="0.25">
      <c r="A1483">
        <v>1</v>
      </c>
      <c r="B1483">
        <v>20200715</v>
      </c>
      <c r="C1483" s="130">
        <v>44027</v>
      </c>
      <c r="D1483" s="13">
        <f>INDEX(C:C,ROW(A1482)+MATCH(1,INDEX(A:A,ROW(A1483)):INDEX(A:A,ROW(A1483)+10),0))</f>
        <v>44027</v>
      </c>
      <c r="E1483" s="13">
        <f>INDEX(C:C,MATCH(D1483,C:C,0)+MATCH(1,INDEX(A:A,MATCH(D1483+1,C:C,0)):INDEX(A:A,MATCH(D1483+1,C:C,0)+10),0))</f>
        <v>44028</v>
      </c>
      <c r="F1483" s="13">
        <f>INDEX(C:C,MATCH(E1483,C:C,0)+MATCH(1,INDEX(A:A,MATCH(E1483+1,C:C,0)):INDEX(A:A,MATCH(E1483+1,C:C,0)+10),0))</f>
        <v>44029</v>
      </c>
      <c r="G1483" s="13">
        <f>INDEX(C:C,MATCH(F1483,C:C,0)+MATCH(1,INDEX(A:A,MATCH(F1483+1,C:C,0)):INDEX(A:A,MATCH(F1483+1,C:C,0)+10),0))</f>
        <v>44032</v>
      </c>
    </row>
    <row r="1484" spans="1:7" x14ac:dyDescent="0.25">
      <c r="A1484">
        <v>1</v>
      </c>
      <c r="B1484">
        <v>20200716</v>
      </c>
      <c r="C1484" s="130">
        <v>44028</v>
      </c>
      <c r="D1484" s="13">
        <f>INDEX(C:C,ROW(A1483)+MATCH(1,INDEX(A:A,ROW(A1484)):INDEX(A:A,ROW(A1484)+10),0))</f>
        <v>44028</v>
      </c>
      <c r="E1484" s="13">
        <f>INDEX(C:C,MATCH(D1484,C:C,0)+MATCH(1,INDEX(A:A,MATCH(D1484+1,C:C,0)):INDEX(A:A,MATCH(D1484+1,C:C,0)+10),0))</f>
        <v>44029</v>
      </c>
      <c r="F1484" s="13">
        <f>INDEX(C:C,MATCH(E1484,C:C,0)+MATCH(1,INDEX(A:A,MATCH(E1484+1,C:C,0)):INDEX(A:A,MATCH(E1484+1,C:C,0)+10),0))</f>
        <v>44032</v>
      </c>
      <c r="G1484" s="13">
        <f>INDEX(C:C,MATCH(F1484,C:C,0)+MATCH(1,INDEX(A:A,MATCH(F1484+1,C:C,0)):INDEX(A:A,MATCH(F1484+1,C:C,0)+10),0))</f>
        <v>44033</v>
      </c>
    </row>
    <row r="1485" spans="1:7" x14ac:dyDescent="0.25">
      <c r="A1485">
        <v>1</v>
      </c>
      <c r="B1485">
        <v>20200717</v>
      </c>
      <c r="C1485" s="130">
        <v>44029</v>
      </c>
      <c r="D1485" s="13">
        <f>INDEX(C:C,ROW(A1484)+MATCH(1,INDEX(A:A,ROW(A1485)):INDEX(A:A,ROW(A1485)+10),0))</f>
        <v>44029</v>
      </c>
      <c r="E1485" s="13">
        <f>INDEX(C:C,MATCH(D1485,C:C,0)+MATCH(1,INDEX(A:A,MATCH(D1485+1,C:C,0)):INDEX(A:A,MATCH(D1485+1,C:C,0)+10),0))</f>
        <v>44032</v>
      </c>
      <c r="F1485" s="13">
        <f>INDEX(C:C,MATCH(E1485,C:C,0)+MATCH(1,INDEX(A:A,MATCH(E1485+1,C:C,0)):INDEX(A:A,MATCH(E1485+1,C:C,0)+10),0))</f>
        <v>44033</v>
      </c>
      <c r="G1485" s="13">
        <f>INDEX(C:C,MATCH(F1485,C:C,0)+MATCH(1,INDEX(A:A,MATCH(F1485+1,C:C,0)):INDEX(A:A,MATCH(F1485+1,C:C,0)+10),0))</f>
        <v>44034</v>
      </c>
    </row>
    <row r="1486" spans="1:7" x14ac:dyDescent="0.25">
      <c r="A1486">
        <v>0</v>
      </c>
      <c r="B1486">
        <v>20200718</v>
      </c>
      <c r="C1486" s="130">
        <v>44030</v>
      </c>
      <c r="D1486" s="13">
        <f>INDEX(C:C,ROW(A1485)+MATCH(1,INDEX(A:A,ROW(A1486)):INDEX(A:A,ROW(A1486)+10),0))</f>
        <v>44032</v>
      </c>
      <c r="E1486" s="13">
        <f>INDEX(C:C,MATCH(D1486,C:C,0)+MATCH(1,INDEX(A:A,MATCH(D1486+1,C:C,0)):INDEX(A:A,MATCH(D1486+1,C:C,0)+10),0))</f>
        <v>44033</v>
      </c>
      <c r="F1486" s="13">
        <f>INDEX(C:C,MATCH(E1486,C:C,0)+MATCH(1,INDEX(A:A,MATCH(E1486+1,C:C,0)):INDEX(A:A,MATCH(E1486+1,C:C,0)+10),0))</f>
        <v>44034</v>
      </c>
      <c r="G1486" s="13">
        <f>INDEX(C:C,MATCH(F1486,C:C,0)+MATCH(1,INDEX(A:A,MATCH(F1486+1,C:C,0)):INDEX(A:A,MATCH(F1486+1,C:C,0)+10),0))</f>
        <v>44035</v>
      </c>
    </row>
    <row r="1487" spans="1:7" x14ac:dyDescent="0.25">
      <c r="A1487">
        <v>0</v>
      </c>
      <c r="B1487">
        <v>20200719</v>
      </c>
      <c r="C1487" s="130">
        <v>44031</v>
      </c>
      <c r="D1487" s="13">
        <f>INDEX(C:C,ROW(A1486)+MATCH(1,INDEX(A:A,ROW(A1487)):INDEX(A:A,ROW(A1487)+10),0))</f>
        <v>44032</v>
      </c>
      <c r="E1487" s="13">
        <f>INDEX(C:C,MATCH(D1487,C:C,0)+MATCH(1,INDEX(A:A,MATCH(D1487+1,C:C,0)):INDEX(A:A,MATCH(D1487+1,C:C,0)+10),0))</f>
        <v>44033</v>
      </c>
      <c r="F1487" s="13">
        <f>INDEX(C:C,MATCH(E1487,C:C,0)+MATCH(1,INDEX(A:A,MATCH(E1487+1,C:C,0)):INDEX(A:A,MATCH(E1487+1,C:C,0)+10),0))</f>
        <v>44034</v>
      </c>
      <c r="G1487" s="13">
        <f>INDEX(C:C,MATCH(F1487,C:C,0)+MATCH(1,INDEX(A:A,MATCH(F1487+1,C:C,0)):INDEX(A:A,MATCH(F1487+1,C:C,0)+10),0))</f>
        <v>44035</v>
      </c>
    </row>
    <row r="1488" spans="1:7" x14ac:dyDescent="0.25">
      <c r="A1488">
        <v>1</v>
      </c>
      <c r="B1488">
        <v>20200720</v>
      </c>
      <c r="C1488" s="130">
        <v>44032</v>
      </c>
      <c r="D1488" s="13">
        <f>INDEX(C:C,ROW(A1487)+MATCH(1,INDEX(A:A,ROW(A1488)):INDEX(A:A,ROW(A1488)+10),0))</f>
        <v>44032</v>
      </c>
      <c r="E1488" s="13">
        <f>INDEX(C:C,MATCH(D1488,C:C,0)+MATCH(1,INDEX(A:A,MATCH(D1488+1,C:C,0)):INDEX(A:A,MATCH(D1488+1,C:C,0)+10),0))</f>
        <v>44033</v>
      </c>
      <c r="F1488" s="13">
        <f>INDEX(C:C,MATCH(E1488,C:C,0)+MATCH(1,INDEX(A:A,MATCH(E1488+1,C:C,0)):INDEX(A:A,MATCH(E1488+1,C:C,0)+10),0))</f>
        <v>44034</v>
      </c>
      <c r="G1488" s="13">
        <f>INDEX(C:C,MATCH(F1488,C:C,0)+MATCH(1,INDEX(A:A,MATCH(F1488+1,C:C,0)):INDEX(A:A,MATCH(F1488+1,C:C,0)+10),0))</f>
        <v>44035</v>
      </c>
    </row>
    <row r="1489" spans="1:7" x14ac:dyDescent="0.25">
      <c r="A1489">
        <v>1</v>
      </c>
      <c r="B1489">
        <v>20200721</v>
      </c>
      <c r="C1489" s="130">
        <v>44033</v>
      </c>
      <c r="D1489" s="13">
        <f>INDEX(C:C,ROW(A1488)+MATCH(1,INDEX(A:A,ROW(A1489)):INDEX(A:A,ROW(A1489)+10),0))</f>
        <v>44033</v>
      </c>
      <c r="E1489" s="13">
        <f>INDEX(C:C,MATCH(D1489,C:C,0)+MATCH(1,INDEX(A:A,MATCH(D1489+1,C:C,0)):INDEX(A:A,MATCH(D1489+1,C:C,0)+10),0))</f>
        <v>44034</v>
      </c>
      <c r="F1489" s="13">
        <f>INDEX(C:C,MATCH(E1489,C:C,0)+MATCH(1,INDEX(A:A,MATCH(E1489+1,C:C,0)):INDEX(A:A,MATCH(E1489+1,C:C,0)+10),0))</f>
        <v>44035</v>
      </c>
      <c r="G1489" s="13">
        <f>INDEX(C:C,MATCH(F1489,C:C,0)+MATCH(1,INDEX(A:A,MATCH(F1489+1,C:C,0)):INDEX(A:A,MATCH(F1489+1,C:C,0)+10),0))</f>
        <v>44036</v>
      </c>
    </row>
    <row r="1490" spans="1:7" x14ac:dyDescent="0.25">
      <c r="A1490">
        <v>1</v>
      </c>
      <c r="B1490">
        <v>20200722</v>
      </c>
      <c r="C1490" s="130">
        <v>44034</v>
      </c>
      <c r="D1490" s="13">
        <f>INDEX(C:C,ROW(A1489)+MATCH(1,INDEX(A:A,ROW(A1490)):INDEX(A:A,ROW(A1490)+10),0))</f>
        <v>44034</v>
      </c>
      <c r="E1490" s="13">
        <f>INDEX(C:C,MATCH(D1490,C:C,0)+MATCH(1,INDEX(A:A,MATCH(D1490+1,C:C,0)):INDEX(A:A,MATCH(D1490+1,C:C,0)+10),0))</f>
        <v>44035</v>
      </c>
      <c r="F1490" s="13">
        <f>INDEX(C:C,MATCH(E1490,C:C,0)+MATCH(1,INDEX(A:A,MATCH(E1490+1,C:C,0)):INDEX(A:A,MATCH(E1490+1,C:C,0)+10),0))</f>
        <v>44036</v>
      </c>
      <c r="G1490" s="13">
        <f>INDEX(C:C,MATCH(F1490,C:C,0)+MATCH(1,INDEX(A:A,MATCH(F1490+1,C:C,0)):INDEX(A:A,MATCH(F1490+1,C:C,0)+10),0))</f>
        <v>44039</v>
      </c>
    </row>
    <row r="1491" spans="1:7" x14ac:dyDescent="0.25">
      <c r="A1491">
        <v>1</v>
      </c>
      <c r="B1491">
        <v>20200723</v>
      </c>
      <c r="C1491" s="130">
        <v>44035</v>
      </c>
      <c r="D1491" s="13">
        <f>INDEX(C:C,ROW(A1490)+MATCH(1,INDEX(A:A,ROW(A1491)):INDEX(A:A,ROW(A1491)+10),0))</f>
        <v>44035</v>
      </c>
      <c r="E1491" s="13">
        <f>INDEX(C:C,MATCH(D1491,C:C,0)+MATCH(1,INDEX(A:A,MATCH(D1491+1,C:C,0)):INDEX(A:A,MATCH(D1491+1,C:C,0)+10),0))</f>
        <v>44036</v>
      </c>
      <c r="F1491" s="13">
        <f>INDEX(C:C,MATCH(E1491,C:C,0)+MATCH(1,INDEX(A:A,MATCH(E1491+1,C:C,0)):INDEX(A:A,MATCH(E1491+1,C:C,0)+10),0))</f>
        <v>44039</v>
      </c>
      <c r="G1491" s="13">
        <f>INDEX(C:C,MATCH(F1491,C:C,0)+MATCH(1,INDEX(A:A,MATCH(F1491+1,C:C,0)):INDEX(A:A,MATCH(F1491+1,C:C,0)+10),0))</f>
        <v>44040</v>
      </c>
    </row>
    <row r="1492" spans="1:7" x14ac:dyDescent="0.25">
      <c r="A1492">
        <v>1</v>
      </c>
      <c r="B1492">
        <v>20200724</v>
      </c>
      <c r="C1492" s="130">
        <v>44036</v>
      </c>
      <c r="D1492" s="13">
        <f>INDEX(C:C,ROW(A1491)+MATCH(1,INDEX(A:A,ROW(A1492)):INDEX(A:A,ROW(A1492)+10),0))</f>
        <v>44036</v>
      </c>
      <c r="E1492" s="13">
        <f>INDEX(C:C,MATCH(D1492,C:C,0)+MATCH(1,INDEX(A:A,MATCH(D1492+1,C:C,0)):INDEX(A:A,MATCH(D1492+1,C:C,0)+10),0))</f>
        <v>44039</v>
      </c>
      <c r="F1492" s="13">
        <f>INDEX(C:C,MATCH(E1492,C:C,0)+MATCH(1,INDEX(A:A,MATCH(E1492+1,C:C,0)):INDEX(A:A,MATCH(E1492+1,C:C,0)+10),0))</f>
        <v>44040</v>
      </c>
      <c r="G1492" s="13">
        <f>INDEX(C:C,MATCH(F1492,C:C,0)+MATCH(1,INDEX(A:A,MATCH(F1492+1,C:C,0)):INDEX(A:A,MATCH(F1492+1,C:C,0)+10),0))</f>
        <v>44041</v>
      </c>
    </row>
    <row r="1493" spans="1:7" x14ac:dyDescent="0.25">
      <c r="A1493">
        <v>0</v>
      </c>
      <c r="B1493">
        <v>20200725</v>
      </c>
      <c r="C1493" s="130">
        <v>44037</v>
      </c>
      <c r="D1493" s="13">
        <f>INDEX(C:C,ROW(A1492)+MATCH(1,INDEX(A:A,ROW(A1493)):INDEX(A:A,ROW(A1493)+10),0))</f>
        <v>44039</v>
      </c>
      <c r="E1493" s="13">
        <f>INDEX(C:C,MATCH(D1493,C:C,0)+MATCH(1,INDEX(A:A,MATCH(D1493+1,C:C,0)):INDEX(A:A,MATCH(D1493+1,C:C,0)+10),0))</f>
        <v>44040</v>
      </c>
      <c r="F1493" s="13">
        <f>INDEX(C:C,MATCH(E1493,C:C,0)+MATCH(1,INDEX(A:A,MATCH(E1493+1,C:C,0)):INDEX(A:A,MATCH(E1493+1,C:C,0)+10),0))</f>
        <v>44041</v>
      </c>
      <c r="G1493" s="13">
        <f>INDEX(C:C,MATCH(F1493,C:C,0)+MATCH(1,INDEX(A:A,MATCH(F1493+1,C:C,0)):INDEX(A:A,MATCH(F1493+1,C:C,0)+10),0))</f>
        <v>44042</v>
      </c>
    </row>
    <row r="1494" spans="1:7" x14ac:dyDescent="0.25">
      <c r="A1494">
        <v>0</v>
      </c>
      <c r="B1494">
        <v>20200726</v>
      </c>
      <c r="C1494" s="130">
        <v>44038</v>
      </c>
      <c r="D1494" s="13">
        <f>INDEX(C:C,ROW(A1493)+MATCH(1,INDEX(A:A,ROW(A1494)):INDEX(A:A,ROW(A1494)+10),0))</f>
        <v>44039</v>
      </c>
      <c r="E1494" s="13">
        <f>INDEX(C:C,MATCH(D1494,C:C,0)+MATCH(1,INDEX(A:A,MATCH(D1494+1,C:C,0)):INDEX(A:A,MATCH(D1494+1,C:C,0)+10),0))</f>
        <v>44040</v>
      </c>
      <c r="F1494" s="13">
        <f>INDEX(C:C,MATCH(E1494,C:C,0)+MATCH(1,INDEX(A:A,MATCH(E1494+1,C:C,0)):INDEX(A:A,MATCH(E1494+1,C:C,0)+10),0))</f>
        <v>44041</v>
      </c>
      <c r="G1494" s="13">
        <f>INDEX(C:C,MATCH(F1494,C:C,0)+MATCH(1,INDEX(A:A,MATCH(F1494+1,C:C,0)):INDEX(A:A,MATCH(F1494+1,C:C,0)+10),0))</f>
        <v>44042</v>
      </c>
    </row>
    <row r="1495" spans="1:7" x14ac:dyDescent="0.25">
      <c r="A1495">
        <v>1</v>
      </c>
      <c r="B1495">
        <v>20200727</v>
      </c>
      <c r="C1495" s="130">
        <v>44039</v>
      </c>
      <c r="D1495" s="13">
        <f>INDEX(C:C,ROW(A1494)+MATCH(1,INDEX(A:A,ROW(A1495)):INDEX(A:A,ROW(A1495)+10),0))</f>
        <v>44039</v>
      </c>
      <c r="E1495" s="13">
        <f>INDEX(C:C,MATCH(D1495,C:C,0)+MATCH(1,INDEX(A:A,MATCH(D1495+1,C:C,0)):INDEX(A:A,MATCH(D1495+1,C:C,0)+10),0))</f>
        <v>44040</v>
      </c>
      <c r="F1495" s="13">
        <f>INDEX(C:C,MATCH(E1495,C:C,0)+MATCH(1,INDEX(A:A,MATCH(E1495+1,C:C,0)):INDEX(A:A,MATCH(E1495+1,C:C,0)+10),0))</f>
        <v>44041</v>
      </c>
      <c r="G1495" s="13">
        <f>INDEX(C:C,MATCH(F1495,C:C,0)+MATCH(1,INDEX(A:A,MATCH(F1495+1,C:C,0)):INDEX(A:A,MATCH(F1495+1,C:C,0)+10),0))</f>
        <v>44042</v>
      </c>
    </row>
    <row r="1496" spans="1:7" x14ac:dyDescent="0.25">
      <c r="A1496">
        <v>1</v>
      </c>
      <c r="B1496">
        <v>20200728</v>
      </c>
      <c r="C1496" s="130">
        <v>44040</v>
      </c>
      <c r="D1496" s="13">
        <f>INDEX(C:C,ROW(A1495)+MATCH(1,INDEX(A:A,ROW(A1496)):INDEX(A:A,ROW(A1496)+10),0))</f>
        <v>44040</v>
      </c>
      <c r="E1496" s="13">
        <f>INDEX(C:C,MATCH(D1496,C:C,0)+MATCH(1,INDEX(A:A,MATCH(D1496+1,C:C,0)):INDEX(A:A,MATCH(D1496+1,C:C,0)+10),0))</f>
        <v>44041</v>
      </c>
      <c r="F1496" s="13">
        <f>INDEX(C:C,MATCH(E1496,C:C,0)+MATCH(1,INDEX(A:A,MATCH(E1496+1,C:C,0)):INDEX(A:A,MATCH(E1496+1,C:C,0)+10),0))</f>
        <v>44042</v>
      </c>
      <c r="G1496" s="13">
        <f>INDEX(C:C,MATCH(F1496,C:C,0)+MATCH(1,INDEX(A:A,MATCH(F1496+1,C:C,0)):INDEX(A:A,MATCH(F1496+1,C:C,0)+10),0))</f>
        <v>44043</v>
      </c>
    </row>
    <row r="1497" spans="1:7" x14ac:dyDescent="0.25">
      <c r="A1497">
        <v>1</v>
      </c>
      <c r="B1497">
        <v>20200729</v>
      </c>
      <c r="C1497" s="130">
        <v>44041</v>
      </c>
      <c r="D1497" s="13">
        <f>INDEX(C:C,ROW(A1496)+MATCH(1,INDEX(A:A,ROW(A1497)):INDEX(A:A,ROW(A1497)+10),0))</f>
        <v>44041</v>
      </c>
      <c r="E1497" s="13">
        <f>INDEX(C:C,MATCH(D1497,C:C,0)+MATCH(1,INDEX(A:A,MATCH(D1497+1,C:C,0)):INDEX(A:A,MATCH(D1497+1,C:C,0)+10),0))</f>
        <v>44042</v>
      </c>
      <c r="F1497" s="13">
        <f>INDEX(C:C,MATCH(E1497,C:C,0)+MATCH(1,INDEX(A:A,MATCH(E1497+1,C:C,0)):INDEX(A:A,MATCH(E1497+1,C:C,0)+10),0))</f>
        <v>44043</v>
      </c>
      <c r="G1497" s="13">
        <f>INDEX(C:C,MATCH(F1497,C:C,0)+MATCH(1,INDEX(A:A,MATCH(F1497+1,C:C,0)):INDEX(A:A,MATCH(F1497+1,C:C,0)+10),0))</f>
        <v>44046</v>
      </c>
    </row>
    <row r="1498" spans="1:7" x14ac:dyDescent="0.25">
      <c r="A1498">
        <v>1</v>
      </c>
      <c r="B1498">
        <v>20200730</v>
      </c>
      <c r="C1498" s="130">
        <v>44042</v>
      </c>
      <c r="D1498" s="13">
        <f>INDEX(C:C,ROW(A1497)+MATCH(1,INDEX(A:A,ROW(A1498)):INDEX(A:A,ROW(A1498)+10),0))</f>
        <v>44042</v>
      </c>
      <c r="E1498" s="13">
        <f>INDEX(C:C,MATCH(D1498,C:C,0)+MATCH(1,INDEX(A:A,MATCH(D1498+1,C:C,0)):INDEX(A:A,MATCH(D1498+1,C:C,0)+10),0))</f>
        <v>44043</v>
      </c>
      <c r="F1498" s="13">
        <f>INDEX(C:C,MATCH(E1498,C:C,0)+MATCH(1,INDEX(A:A,MATCH(E1498+1,C:C,0)):INDEX(A:A,MATCH(E1498+1,C:C,0)+10),0))</f>
        <v>44046</v>
      </c>
      <c r="G1498" s="13">
        <f>INDEX(C:C,MATCH(F1498,C:C,0)+MATCH(1,INDEX(A:A,MATCH(F1498+1,C:C,0)):INDEX(A:A,MATCH(F1498+1,C:C,0)+10),0))</f>
        <v>44047</v>
      </c>
    </row>
    <row r="1499" spans="1:7" x14ac:dyDescent="0.25">
      <c r="A1499">
        <v>1</v>
      </c>
      <c r="B1499">
        <v>20200731</v>
      </c>
      <c r="C1499" s="130">
        <v>44043</v>
      </c>
      <c r="D1499" s="13">
        <f>INDEX(C:C,ROW(A1498)+MATCH(1,INDEX(A:A,ROW(A1499)):INDEX(A:A,ROW(A1499)+10),0))</f>
        <v>44043</v>
      </c>
      <c r="E1499" s="13">
        <f>INDEX(C:C,MATCH(D1499,C:C,0)+MATCH(1,INDEX(A:A,MATCH(D1499+1,C:C,0)):INDEX(A:A,MATCH(D1499+1,C:C,0)+10),0))</f>
        <v>44046</v>
      </c>
      <c r="F1499" s="13">
        <f>INDEX(C:C,MATCH(E1499,C:C,0)+MATCH(1,INDEX(A:A,MATCH(E1499+1,C:C,0)):INDEX(A:A,MATCH(E1499+1,C:C,0)+10),0))</f>
        <v>44047</v>
      </c>
      <c r="G1499" s="13">
        <f>INDEX(C:C,MATCH(F1499,C:C,0)+MATCH(1,INDEX(A:A,MATCH(F1499+1,C:C,0)):INDEX(A:A,MATCH(F1499+1,C:C,0)+10),0))</f>
        <v>44048</v>
      </c>
    </row>
    <row r="1500" spans="1:7" x14ac:dyDescent="0.25">
      <c r="A1500">
        <v>0</v>
      </c>
      <c r="B1500">
        <v>20200801</v>
      </c>
      <c r="C1500" s="130">
        <v>44044</v>
      </c>
      <c r="D1500" s="13">
        <f>INDEX(C:C,ROW(A1499)+MATCH(1,INDEX(A:A,ROW(A1500)):INDEX(A:A,ROW(A1500)+10),0))</f>
        <v>44046</v>
      </c>
      <c r="E1500" s="13">
        <f>INDEX(C:C,MATCH(D1500,C:C,0)+MATCH(1,INDEX(A:A,MATCH(D1500+1,C:C,0)):INDEX(A:A,MATCH(D1500+1,C:C,0)+10),0))</f>
        <v>44047</v>
      </c>
      <c r="F1500" s="13">
        <f>INDEX(C:C,MATCH(E1500,C:C,0)+MATCH(1,INDEX(A:A,MATCH(E1500+1,C:C,0)):INDEX(A:A,MATCH(E1500+1,C:C,0)+10),0))</f>
        <v>44048</v>
      </c>
      <c r="G1500" s="13">
        <f>INDEX(C:C,MATCH(F1500,C:C,0)+MATCH(1,INDEX(A:A,MATCH(F1500+1,C:C,0)):INDEX(A:A,MATCH(F1500+1,C:C,0)+10),0))</f>
        <v>44049</v>
      </c>
    </row>
    <row r="1501" spans="1:7" x14ac:dyDescent="0.25">
      <c r="A1501">
        <v>0</v>
      </c>
      <c r="B1501">
        <v>20200802</v>
      </c>
      <c r="C1501" s="130">
        <v>44045</v>
      </c>
      <c r="D1501" s="13">
        <f>INDEX(C:C,ROW(A1500)+MATCH(1,INDEX(A:A,ROW(A1501)):INDEX(A:A,ROW(A1501)+10),0))</f>
        <v>44046</v>
      </c>
      <c r="E1501" s="13">
        <f>INDEX(C:C,MATCH(D1501,C:C,0)+MATCH(1,INDEX(A:A,MATCH(D1501+1,C:C,0)):INDEX(A:A,MATCH(D1501+1,C:C,0)+10),0))</f>
        <v>44047</v>
      </c>
      <c r="F1501" s="13">
        <f>INDEX(C:C,MATCH(E1501,C:C,0)+MATCH(1,INDEX(A:A,MATCH(E1501+1,C:C,0)):INDEX(A:A,MATCH(E1501+1,C:C,0)+10),0))</f>
        <v>44048</v>
      </c>
      <c r="G1501" s="13">
        <f>INDEX(C:C,MATCH(F1501,C:C,0)+MATCH(1,INDEX(A:A,MATCH(F1501+1,C:C,0)):INDEX(A:A,MATCH(F1501+1,C:C,0)+10),0))</f>
        <v>44049</v>
      </c>
    </row>
    <row r="1502" spans="1:7" x14ac:dyDescent="0.25">
      <c r="A1502">
        <v>1</v>
      </c>
      <c r="B1502">
        <v>20200803</v>
      </c>
      <c r="C1502" s="130">
        <v>44046</v>
      </c>
      <c r="D1502" s="13">
        <f>INDEX(C:C,ROW(A1501)+MATCH(1,INDEX(A:A,ROW(A1502)):INDEX(A:A,ROW(A1502)+10),0))</f>
        <v>44046</v>
      </c>
      <c r="E1502" s="13">
        <f>INDEX(C:C,MATCH(D1502,C:C,0)+MATCH(1,INDEX(A:A,MATCH(D1502+1,C:C,0)):INDEX(A:A,MATCH(D1502+1,C:C,0)+10),0))</f>
        <v>44047</v>
      </c>
      <c r="F1502" s="13">
        <f>INDEX(C:C,MATCH(E1502,C:C,0)+MATCH(1,INDEX(A:A,MATCH(E1502+1,C:C,0)):INDEX(A:A,MATCH(E1502+1,C:C,0)+10),0))</f>
        <v>44048</v>
      </c>
      <c r="G1502" s="13">
        <f>INDEX(C:C,MATCH(F1502,C:C,0)+MATCH(1,INDEX(A:A,MATCH(F1502+1,C:C,0)):INDEX(A:A,MATCH(F1502+1,C:C,0)+10),0))</f>
        <v>44049</v>
      </c>
    </row>
    <row r="1503" spans="1:7" x14ac:dyDescent="0.25">
      <c r="A1503">
        <v>1</v>
      </c>
      <c r="B1503">
        <v>20200804</v>
      </c>
      <c r="C1503" s="130">
        <v>44047</v>
      </c>
      <c r="D1503" s="13">
        <f>INDEX(C:C,ROW(A1502)+MATCH(1,INDEX(A:A,ROW(A1503)):INDEX(A:A,ROW(A1503)+10),0))</f>
        <v>44047</v>
      </c>
      <c r="E1503" s="13">
        <f>INDEX(C:C,MATCH(D1503,C:C,0)+MATCH(1,INDEX(A:A,MATCH(D1503+1,C:C,0)):INDEX(A:A,MATCH(D1503+1,C:C,0)+10),0))</f>
        <v>44048</v>
      </c>
      <c r="F1503" s="13">
        <f>INDEX(C:C,MATCH(E1503,C:C,0)+MATCH(1,INDEX(A:A,MATCH(E1503+1,C:C,0)):INDEX(A:A,MATCH(E1503+1,C:C,0)+10),0))</f>
        <v>44049</v>
      </c>
      <c r="G1503" s="13">
        <f>INDEX(C:C,MATCH(F1503,C:C,0)+MATCH(1,INDEX(A:A,MATCH(F1503+1,C:C,0)):INDEX(A:A,MATCH(F1503+1,C:C,0)+10),0))</f>
        <v>44050</v>
      </c>
    </row>
    <row r="1504" spans="1:7" x14ac:dyDescent="0.25">
      <c r="A1504">
        <v>1</v>
      </c>
      <c r="B1504">
        <v>20200805</v>
      </c>
      <c r="C1504" s="130">
        <v>44048</v>
      </c>
      <c r="D1504" s="13">
        <f>INDEX(C:C,ROW(A1503)+MATCH(1,INDEX(A:A,ROW(A1504)):INDEX(A:A,ROW(A1504)+10),0))</f>
        <v>44048</v>
      </c>
      <c r="E1504" s="13">
        <f>INDEX(C:C,MATCH(D1504,C:C,0)+MATCH(1,INDEX(A:A,MATCH(D1504+1,C:C,0)):INDEX(A:A,MATCH(D1504+1,C:C,0)+10),0))</f>
        <v>44049</v>
      </c>
      <c r="F1504" s="13">
        <f>INDEX(C:C,MATCH(E1504,C:C,0)+MATCH(1,INDEX(A:A,MATCH(E1504+1,C:C,0)):INDEX(A:A,MATCH(E1504+1,C:C,0)+10),0))</f>
        <v>44050</v>
      </c>
      <c r="G1504" s="13">
        <f>INDEX(C:C,MATCH(F1504,C:C,0)+MATCH(1,INDEX(A:A,MATCH(F1504+1,C:C,0)):INDEX(A:A,MATCH(F1504+1,C:C,0)+10),0))</f>
        <v>44053</v>
      </c>
    </row>
    <row r="1505" spans="1:7" x14ac:dyDescent="0.25">
      <c r="A1505">
        <v>1</v>
      </c>
      <c r="B1505">
        <v>20200806</v>
      </c>
      <c r="C1505" s="130">
        <v>44049</v>
      </c>
      <c r="D1505" s="13">
        <f>INDEX(C:C,ROW(A1504)+MATCH(1,INDEX(A:A,ROW(A1505)):INDEX(A:A,ROW(A1505)+10),0))</f>
        <v>44049</v>
      </c>
      <c r="E1505" s="13">
        <f>INDEX(C:C,MATCH(D1505,C:C,0)+MATCH(1,INDEX(A:A,MATCH(D1505+1,C:C,0)):INDEX(A:A,MATCH(D1505+1,C:C,0)+10),0))</f>
        <v>44050</v>
      </c>
      <c r="F1505" s="13">
        <f>INDEX(C:C,MATCH(E1505,C:C,0)+MATCH(1,INDEX(A:A,MATCH(E1505+1,C:C,0)):INDEX(A:A,MATCH(E1505+1,C:C,0)+10),0))</f>
        <v>44053</v>
      </c>
      <c r="G1505" s="13">
        <f>INDEX(C:C,MATCH(F1505,C:C,0)+MATCH(1,INDEX(A:A,MATCH(F1505+1,C:C,0)):INDEX(A:A,MATCH(F1505+1,C:C,0)+10),0))</f>
        <v>44054</v>
      </c>
    </row>
    <row r="1506" spans="1:7" x14ac:dyDescent="0.25">
      <c r="A1506">
        <v>1</v>
      </c>
      <c r="B1506">
        <v>20200807</v>
      </c>
      <c r="C1506" s="130">
        <v>44050</v>
      </c>
      <c r="D1506" s="13">
        <f>INDEX(C:C,ROW(A1505)+MATCH(1,INDEX(A:A,ROW(A1506)):INDEX(A:A,ROW(A1506)+10),0))</f>
        <v>44050</v>
      </c>
      <c r="E1506" s="13">
        <f>INDEX(C:C,MATCH(D1506,C:C,0)+MATCH(1,INDEX(A:A,MATCH(D1506+1,C:C,0)):INDEX(A:A,MATCH(D1506+1,C:C,0)+10),0))</f>
        <v>44053</v>
      </c>
      <c r="F1506" s="13">
        <f>INDEX(C:C,MATCH(E1506,C:C,0)+MATCH(1,INDEX(A:A,MATCH(E1506+1,C:C,0)):INDEX(A:A,MATCH(E1506+1,C:C,0)+10),0))</f>
        <v>44054</v>
      </c>
      <c r="G1506" s="13">
        <f>INDEX(C:C,MATCH(F1506,C:C,0)+MATCH(1,INDEX(A:A,MATCH(F1506+1,C:C,0)):INDEX(A:A,MATCH(F1506+1,C:C,0)+10),0))</f>
        <v>44055</v>
      </c>
    </row>
    <row r="1507" spans="1:7" x14ac:dyDescent="0.25">
      <c r="A1507">
        <v>0</v>
      </c>
      <c r="B1507">
        <v>20200808</v>
      </c>
      <c r="C1507" s="130">
        <v>44051</v>
      </c>
      <c r="D1507" s="13">
        <f>INDEX(C:C,ROW(A1506)+MATCH(1,INDEX(A:A,ROW(A1507)):INDEX(A:A,ROW(A1507)+10),0))</f>
        <v>44053</v>
      </c>
      <c r="E1507" s="13">
        <f>INDEX(C:C,MATCH(D1507,C:C,0)+MATCH(1,INDEX(A:A,MATCH(D1507+1,C:C,0)):INDEX(A:A,MATCH(D1507+1,C:C,0)+10),0))</f>
        <v>44054</v>
      </c>
      <c r="F1507" s="13">
        <f>INDEX(C:C,MATCH(E1507,C:C,0)+MATCH(1,INDEX(A:A,MATCH(E1507+1,C:C,0)):INDEX(A:A,MATCH(E1507+1,C:C,0)+10),0))</f>
        <v>44055</v>
      </c>
      <c r="G1507" s="13">
        <f>INDEX(C:C,MATCH(F1507,C:C,0)+MATCH(1,INDEX(A:A,MATCH(F1507+1,C:C,0)):INDEX(A:A,MATCH(F1507+1,C:C,0)+10),0))</f>
        <v>44056</v>
      </c>
    </row>
    <row r="1508" spans="1:7" x14ac:dyDescent="0.25">
      <c r="A1508">
        <v>0</v>
      </c>
      <c r="B1508">
        <v>20200809</v>
      </c>
      <c r="C1508" s="130">
        <v>44052</v>
      </c>
      <c r="D1508" s="13">
        <f>INDEX(C:C,ROW(A1507)+MATCH(1,INDEX(A:A,ROW(A1508)):INDEX(A:A,ROW(A1508)+10),0))</f>
        <v>44053</v>
      </c>
      <c r="E1508" s="13">
        <f>INDEX(C:C,MATCH(D1508,C:C,0)+MATCH(1,INDEX(A:A,MATCH(D1508+1,C:C,0)):INDEX(A:A,MATCH(D1508+1,C:C,0)+10),0))</f>
        <v>44054</v>
      </c>
      <c r="F1508" s="13">
        <f>INDEX(C:C,MATCH(E1508,C:C,0)+MATCH(1,INDEX(A:A,MATCH(E1508+1,C:C,0)):INDEX(A:A,MATCH(E1508+1,C:C,0)+10),0))</f>
        <v>44055</v>
      </c>
      <c r="G1508" s="13">
        <f>INDEX(C:C,MATCH(F1508,C:C,0)+MATCH(1,INDEX(A:A,MATCH(F1508+1,C:C,0)):INDEX(A:A,MATCH(F1508+1,C:C,0)+10),0))</f>
        <v>44056</v>
      </c>
    </row>
    <row r="1509" spans="1:7" x14ac:dyDescent="0.25">
      <c r="A1509">
        <v>1</v>
      </c>
      <c r="B1509">
        <v>20200810</v>
      </c>
      <c r="C1509" s="130">
        <v>44053</v>
      </c>
      <c r="D1509" s="13">
        <f>INDEX(C:C,ROW(A1508)+MATCH(1,INDEX(A:A,ROW(A1509)):INDEX(A:A,ROW(A1509)+10),0))</f>
        <v>44053</v>
      </c>
      <c r="E1509" s="13">
        <f>INDEX(C:C,MATCH(D1509,C:C,0)+MATCH(1,INDEX(A:A,MATCH(D1509+1,C:C,0)):INDEX(A:A,MATCH(D1509+1,C:C,0)+10),0))</f>
        <v>44054</v>
      </c>
      <c r="F1509" s="13">
        <f>INDEX(C:C,MATCH(E1509,C:C,0)+MATCH(1,INDEX(A:A,MATCH(E1509+1,C:C,0)):INDEX(A:A,MATCH(E1509+1,C:C,0)+10),0))</f>
        <v>44055</v>
      </c>
      <c r="G1509" s="13">
        <f>INDEX(C:C,MATCH(F1509,C:C,0)+MATCH(1,INDEX(A:A,MATCH(F1509+1,C:C,0)):INDEX(A:A,MATCH(F1509+1,C:C,0)+10),0))</f>
        <v>44056</v>
      </c>
    </row>
    <row r="1510" spans="1:7" x14ac:dyDescent="0.25">
      <c r="A1510">
        <v>1</v>
      </c>
      <c r="B1510">
        <v>20200811</v>
      </c>
      <c r="C1510" s="130">
        <v>44054</v>
      </c>
      <c r="D1510" s="13">
        <f>INDEX(C:C,ROW(A1509)+MATCH(1,INDEX(A:A,ROW(A1510)):INDEX(A:A,ROW(A1510)+10),0))</f>
        <v>44054</v>
      </c>
      <c r="E1510" s="13">
        <f>INDEX(C:C,MATCH(D1510,C:C,0)+MATCH(1,INDEX(A:A,MATCH(D1510+1,C:C,0)):INDEX(A:A,MATCH(D1510+1,C:C,0)+10),0))</f>
        <v>44055</v>
      </c>
      <c r="F1510" s="13">
        <f>INDEX(C:C,MATCH(E1510,C:C,0)+MATCH(1,INDEX(A:A,MATCH(E1510+1,C:C,0)):INDEX(A:A,MATCH(E1510+1,C:C,0)+10),0))</f>
        <v>44056</v>
      </c>
      <c r="G1510" s="13">
        <f>INDEX(C:C,MATCH(F1510,C:C,0)+MATCH(1,INDEX(A:A,MATCH(F1510+1,C:C,0)):INDEX(A:A,MATCH(F1510+1,C:C,0)+10),0))</f>
        <v>44057</v>
      </c>
    </row>
    <row r="1511" spans="1:7" x14ac:dyDescent="0.25">
      <c r="A1511">
        <v>1</v>
      </c>
      <c r="B1511">
        <v>20200812</v>
      </c>
      <c r="C1511" s="130">
        <v>44055</v>
      </c>
      <c r="D1511" s="13">
        <f>INDEX(C:C,ROW(A1510)+MATCH(1,INDEX(A:A,ROW(A1511)):INDEX(A:A,ROW(A1511)+10),0))</f>
        <v>44055</v>
      </c>
      <c r="E1511" s="13">
        <f>INDEX(C:C,MATCH(D1511,C:C,0)+MATCH(1,INDEX(A:A,MATCH(D1511+1,C:C,0)):INDEX(A:A,MATCH(D1511+1,C:C,0)+10),0))</f>
        <v>44056</v>
      </c>
      <c r="F1511" s="13">
        <f>INDEX(C:C,MATCH(E1511,C:C,0)+MATCH(1,INDEX(A:A,MATCH(E1511+1,C:C,0)):INDEX(A:A,MATCH(E1511+1,C:C,0)+10),0))</f>
        <v>44057</v>
      </c>
      <c r="G1511" s="13">
        <f>INDEX(C:C,MATCH(F1511,C:C,0)+MATCH(1,INDEX(A:A,MATCH(F1511+1,C:C,0)):INDEX(A:A,MATCH(F1511+1,C:C,0)+10),0))</f>
        <v>44060</v>
      </c>
    </row>
    <row r="1512" spans="1:7" x14ac:dyDescent="0.25">
      <c r="A1512">
        <v>1</v>
      </c>
      <c r="B1512">
        <v>20200813</v>
      </c>
      <c r="C1512" s="130">
        <v>44056</v>
      </c>
      <c r="D1512" s="13">
        <f>INDEX(C:C,ROW(A1511)+MATCH(1,INDEX(A:A,ROW(A1512)):INDEX(A:A,ROW(A1512)+10),0))</f>
        <v>44056</v>
      </c>
      <c r="E1512" s="13">
        <f>INDEX(C:C,MATCH(D1512,C:C,0)+MATCH(1,INDEX(A:A,MATCH(D1512+1,C:C,0)):INDEX(A:A,MATCH(D1512+1,C:C,0)+10),0))</f>
        <v>44057</v>
      </c>
      <c r="F1512" s="13">
        <f>INDEX(C:C,MATCH(E1512,C:C,0)+MATCH(1,INDEX(A:A,MATCH(E1512+1,C:C,0)):INDEX(A:A,MATCH(E1512+1,C:C,0)+10),0))</f>
        <v>44060</v>
      </c>
      <c r="G1512" s="13">
        <f>INDEX(C:C,MATCH(F1512,C:C,0)+MATCH(1,INDEX(A:A,MATCH(F1512+1,C:C,0)):INDEX(A:A,MATCH(F1512+1,C:C,0)+10),0))</f>
        <v>44061</v>
      </c>
    </row>
    <row r="1513" spans="1:7" x14ac:dyDescent="0.25">
      <c r="A1513">
        <v>1</v>
      </c>
      <c r="B1513">
        <v>20200814</v>
      </c>
      <c r="C1513" s="130">
        <v>44057</v>
      </c>
      <c r="D1513" s="13">
        <f>INDEX(C:C,ROW(A1512)+MATCH(1,INDEX(A:A,ROW(A1513)):INDEX(A:A,ROW(A1513)+10),0))</f>
        <v>44057</v>
      </c>
      <c r="E1513" s="13">
        <f>INDEX(C:C,MATCH(D1513,C:C,0)+MATCH(1,INDEX(A:A,MATCH(D1513+1,C:C,0)):INDEX(A:A,MATCH(D1513+1,C:C,0)+10),0))</f>
        <v>44060</v>
      </c>
      <c r="F1513" s="13">
        <f>INDEX(C:C,MATCH(E1513,C:C,0)+MATCH(1,INDEX(A:A,MATCH(E1513+1,C:C,0)):INDEX(A:A,MATCH(E1513+1,C:C,0)+10),0))</f>
        <v>44061</v>
      </c>
      <c r="G1513" s="13">
        <f>INDEX(C:C,MATCH(F1513,C:C,0)+MATCH(1,INDEX(A:A,MATCH(F1513+1,C:C,0)):INDEX(A:A,MATCH(F1513+1,C:C,0)+10),0))</f>
        <v>44062</v>
      </c>
    </row>
    <row r="1514" spans="1:7" x14ac:dyDescent="0.25">
      <c r="A1514">
        <v>0</v>
      </c>
      <c r="B1514">
        <v>20200815</v>
      </c>
      <c r="C1514" s="130">
        <v>44058</v>
      </c>
      <c r="D1514" s="13">
        <f>INDEX(C:C,ROW(A1513)+MATCH(1,INDEX(A:A,ROW(A1514)):INDEX(A:A,ROW(A1514)+10),0))</f>
        <v>44060</v>
      </c>
      <c r="E1514" s="13">
        <f>INDEX(C:C,MATCH(D1514,C:C,0)+MATCH(1,INDEX(A:A,MATCH(D1514+1,C:C,0)):INDEX(A:A,MATCH(D1514+1,C:C,0)+10),0))</f>
        <v>44061</v>
      </c>
      <c r="F1514" s="13">
        <f>INDEX(C:C,MATCH(E1514,C:C,0)+MATCH(1,INDEX(A:A,MATCH(E1514+1,C:C,0)):INDEX(A:A,MATCH(E1514+1,C:C,0)+10),0))</f>
        <v>44062</v>
      </c>
      <c r="G1514" s="13">
        <f>INDEX(C:C,MATCH(F1514,C:C,0)+MATCH(1,INDEX(A:A,MATCH(F1514+1,C:C,0)):INDEX(A:A,MATCH(F1514+1,C:C,0)+10),0))</f>
        <v>44063</v>
      </c>
    </row>
    <row r="1515" spans="1:7" x14ac:dyDescent="0.25">
      <c r="A1515">
        <v>0</v>
      </c>
      <c r="B1515">
        <v>20200816</v>
      </c>
      <c r="C1515" s="130">
        <v>44059</v>
      </c>
      <c r="D1515" s="13">
        <f>INDEX(C:C,ROW(A1514)+MATCH(1,INDEX(A:A,ROW(A1515)):INDEX(A:A,ROW(A1515)+10),0))</f>
        <v>44060</v>
      </c>
      <c r="E1515" s="13">
        <f>INDEX(C:C,MATCH(D1515,C:C,0)+MATCH(1,INDEX(A:A,MATCH(D1515+1,C:C,0)):INDEX(A:A,MATCH(D1515+1,C:C,0)+10),0))</f>
        <v>44061</v>
      </c>
      <c r="F1515" s="13">
        <f>INDEX(C:C,MATCH(E1515,C:C,0)+MATCH(1,INDEX(A:A,MATCH(E1515+1,C:C,0)):INDEX(A:A,MATCH(E1515+1,C:C,0)+10),0))</f>
        <v>44062</v>
      </c>
      <c r="G1515" s="13">
        <f>INDEX(C:C,MATCH(F1515,C:C,0)+MATCH(1,INDEX(A:A,MATCH(F1515+1,C:C,0)):INDEX(A:A,MATCH(F1515+1,C:C,0)+10),0))</f>
        <v>44063</v>
      </c>
    </row>
    <row r="1516" spans="1:7" x14ac:dyDescent="0.25">
      <c r="A1516">
        <v>1</v>
      </c>
      <c r="B1516">
        <v>20200817</v>
      </c>
      <c r="C1516" s="130">
        <v>44060</v>
      </c>
      <c r="D1516" s="13">
        <f>INDEX(C:C,ROW(A1515)+MATCH(1,INDEX(A:A,ROW(A1516)):INDEX(A:A,ROW(A1516)+10),0))</f>
        <v>44060</v>
      </c>
      <c r="E1516" s="13">
        <f>INDEX(C:C,MATCH(D1516,C:C,0)+MATCH(1,INDEX(A:A,MATCH(D1516+1,C:C,0)):INDEX(A:A,MATCH(D1516+1,C:C,0)+10),0))</f>
        <v>44061</v>
      </c>
      <c r="F1516" s="13">
        <f>INDEX(C:C,MATCH(E1516,C:C,0)+MATCH(1,INDEX(A:A,MATCH(E1516+1,C:C,0)):INDEX(A:A,MATCH(E1516+1,C:C,0)+10),0))</f>
        <v>44062</v>
      </c>
      <c r="G1516" s="13">
        <f>INDEX(C:C,MATCH(F1516,C:C,0)+MATCH(1,INDEX(A:A,MATCH(F1516+1,C:C,0)):INDEX(A:A,MATCH(F1516+1,C:C,0)+10),0))</f>
        <v>44063</v>
      </c>
    </row>
    <row r="1517" spans="1:7" x14ac:dyDescent="0.25">
      <c r="A1517">
        <v>1</v>
      </c>
      <c r="B1517">
        <v>20200818</v>
      </c>
      <c r="C1517" s="130">
        <v>44061</v>
      </c>
      <c r="D1517" s="13">
        <f>INDEX(C:C,ROW(A1516)+MATCH(1,INDEX(A:A,ROW(A1517)):INDEX(A:A,ROW(A1517)+10),0))</f>
        <v>44061</v>
      </c>
      <c r="E1517" s="13">
        <f>INDEX(C:C,MATCH(D1517,C:C,0)+MATCH(1,INDEX(A:A,MATCH(D1517+1,C:C,0)):INDEX(A:A,MATCH(D1517+1,C:C,0)+10),0))</f>
        <v>44062</v>
      </c>
      <c r="F1517" s="13">
        <f>INDEX(C:C,MATCH(E1517,C:C,0)+MATCH(1,INDEX(A:A,MATCH(E1517+1,C:C,0)):INDEX(A:A,MATCH(E1517+1,C:C,0)+10),0))</f>
        <v>44063</v>
      </c>
      <c r="G1517" s="13">
        <f>INDEX(C:C,MATCH(F1517,C:C,0)+MATCH(1,INDEX(A:A,MATCH(F1517+1,C:C,0)):INDEX(A:A,MATCH(F1517+1,C:C,0)+10),0))</f>
        <v>44064</v>
      </c>
    </row>
    <row r="1518" spans="1:7" x14ac:dyDescent="0.25">
      <c r="A1518">
        <v>1</v>
      </c>
      <c r="B1518">
        <v>20200819</v>
      </c>
      <c r="C1518" s="130">
        <v>44062</v>
      </c>
      <c r="D1518" s="13">
        <f>INDEX(C:C,ROW(A1517)+MATCH(1,INDEX(A:A,ROW(A1518)):INDEX(A:A,ROW(A1518)+10),0))</f>
        <v>44062</v>
      </c>
      <c r="E1518" s="13">
        <f>INDEX(C:C,MATCH(D1518,C:C,0)+MATCH(1,INDEX(A:A,MATCH(D1518+1,C:C,0)):INDEX(A:A,MATCH(D1518+1,C:C,0)+10),0))</f>
        <v>44063</v>
      </c>
      <c r="F1518" s="13">
        <f>INDEX(C:C,MATCH(E1518,C:C,0)+MATCH(1,INDEX(A:A,MATCH(E1518+1,C:C,0)):INDEX(A:A,MATCH(E1518+1,C:C,0)+10),0))</f>
        <v>44064</v>
      </c>
      <c r="G1518" s="13">
        <f>INDEX(C:C,MATCH(F1518,C:C,0)+MATCH(1,INDEX(A:A,MATCH(F1518+1,C:C,0)):INDEX(A:A,MATCH(F1518+1,C:C,0)+10),0))</f>
        <v>44067</v>
      </c>
    </row>
    <row r="1519" spans="1:7" x14ac:dyDescent="0.25">
      <c r="A1519">
        <v>1</v>
      </c>
      <c r="B1519">
        <v>20200820</v>
      </c>
      <c r="C1519" s="130">
        <v>44063</v>
      </c>
      <c r="D1519" s="13">
        <f>INDEX(C:C,ROW(A1518)+MATCH(1,INDEX(A:A,ROW(A1519)):INDEX(A:A,ROW(A1519)+10),0))</f>
        <v>44063</v>
      </c>
      <c r="E1519" s="13">
        <f>INDEX(C:C,MATCH(D1519,C:C,0)+MATCH(1,INDEX(A:A,MATCH(D1519+1,C:C,0)):INDEX(A:A,MATCH(D1519+1,C:C,0)+10),0))</f>
        <v>44064</v>
      </c>
      <c r="F1519" s="13">
        <f>INDEX(C:C,MATCH(E1519,C:C,0)+MATCH(1,INDEX(A:A,MATCH(E1519+1,C:C,0)):INDEX(A:A,MATCH(E1519+1,C:C,0)+10),0))</f>
        <v>44067</v>
      </c>
      <c r="G1519" s="13">
        <f>INDEX(C:C,MATCH(F1519,C:C,0)+MATCH(1,INDEX(A:A,MATCH(F1519+1,C:C,0)):INDEX(A:A,MATCH(F1519+1,C:C,0)+10),0))</f>
        <v>44068</v>
      </c>
    </row>
    <row r="1520" spans="1:7" x14ac:dyDescent="0.25">
      <c r="A1520">
        <v>1</v>
      </c>
      <c r="B1520">
        <v>20200821</v>
      </c>
      <c r="C1520" s="130">
        <v>44064</v>
      </c>
      <c r="D1520" s="13">
        <f>INDEX(C:C,ROW(A1519)+MATCH(1,INDEX(A:A,ROW(A1520)):INDEX(A:A,ROW(A1520)+10),0))</f>
        <v>44064</v>
      </c>
      <c r="E1520" s="13">
        <f>INDEX(C:C,MATCH(D1520,C:C,0)+MATCH(1,INDEX(A:A,MATCH(D1520+1,C:C,0)):INDEX(A:A,MATCH(D1520+1,C:C,0)+10),0))</f>
        <v>44067</v>
      </c>
      <c r="F1520" s="13">
        <f>INDEX(C:C,MATCH(E1520,C:C,0)+MATCH(1,INDEX(A:A,MATCH(E1520+1,C:C,0)):INDEX(A:A,MATCH(E1520+1,C:C,0)+10),0))</f>
        <v>44068</v>
      </c>
      <c r="G1520" s="13">
        <f>INDEX(C:C,MATCH(F1520,C:C,0)+MATCH(1,INDEX(A:A,MATCH(F1520+1,C:C,0)):INDEX(A:A,MATCH(F1520+1,C:C,0)+10),0))</f>
        <v>44069</v>
      </c>
    </row>
    <row r="1521" spans="1:7" x14ac:dyDescent="0.25">
      <c r="A1521">
        <v>0</v>
      </c>
      <c r="B1521">
        <v>20200822</v>
      </c>
      <c r="C1521" s="130">
        <v>44065</v>
      </c>
      <c r="D1521" s="13">
        <f>INDEX(C:C,ROW(A1520)+MATCH(1,INDEX(A:A,ROW(A1521)):INDEX(A:A,ROW(A1521)+10),0))</f>
        <v>44067</v>
      </c>
      <c r="E1521" s="13">
        <f>INDEX(C:C,MATCH(D1521,C:C,0)+MATCH(1,INDEX(A:A,MATCH(D1521+1,C:C,0)):INDEX(A:A,MATCH(D1521+1,C:C,0)+10),0))</f>
        <v>44068</v>
      </c>
      <c r="F1521" s="13">
        <f>INDEX(C:C,MATCH(E1521,C:C,0)+MATCH(1,INDEX(A:A,MATCH(E1521+1,C:C,0)):INDEX(A:A,MATCH(E1521+1,C:C,0)+10),0))</f>
        <v>44069</v>
      </c>
      <c r="G1521" s="13">
        <f>INDEX(C:C,MATCH(F1521,C:C,0)+MATCH(1,INDEX(A:A,MATCH(F1521+1,C:C,0)):INDEX(A:A,MATCH(F1521+1,C:C,0)+10),0))</f>
        <v>44070</v>
      </c>
    </row>
    <row r="1522" spans="1:7" x14ac:dyDescent="0.25">
      <c r="A1522">
        <v>0</v>
      </c>
      <c r="B1522">
        <v>20200823</v>
      </c>
      <c r="C1522" s="130">
        <v>44066</v>
      </c>
      <c r="D1522" s="13">
        <f>INDEX(C:C,ROW(A1521)+MATCH(1,INDEX(A:A,ROW(A1522)):INDEX(A:A,ROW(A1522)+10),0))</f>
        <v>44067</v>
      </c>
      <c r="E1522" s="13">
        <f>INDEX(C:C,MATCH(D1522,C:C,0)+MATCH(1,INDEX(A:A,MATCH(D1522+1,C:C,0)):INDEX(A:A,MATCH(D1522+1,C:C,0)+10),0))</f>
        <v>44068</v>
      </c>
      <c r="F1522" s="13">
        <f>INDEX(C:C,MATCH(E1522,C:C,0)+MATCH(1,INDEX(A:A,MATCH(E1522+1,C:C,0)):INDEX(A:A,MATCH(E1522+1,C:C,0)+10),0))</f>
        <v>44069</v>
      </c>
      <c r="G1522" s="13">
        <f>INDEX(C:C,MATCH(F1522,C:C,0)+MATCH(1,INDEX(A:A,MATCH(F1522+1,C:C,0)):INDEX(A:A,MATCH(F1522+1,C:C,0)+10),0))</f>
        <v>44070</v>
      </c>
    </row>
    <row r="1523" spans="1:7" x14ac:dyDescent="0.25">
      <c r="A1523">
        <v>1</v>
      </c>
      <c r="B1523">
        <v>20200824</v>
      </c>
      <c r="C1523" s="130">
        <v>44067</v>
      </c>
      <c r="D1523" s="13">
        <f>INDEX(C:C,ROW(A1522)+MATCH(1,INDEX(A:A,ROW(A1523)):INDEX(A:A,ROW(A1523)+10),0))</f>
        <v>44067</v>
      </c>
      <c r="E1523" s="13">
        <f>INDEX(C:C,MATCH(D1523,C:C,0)+MATCH(1,INDEX(A:A,MATCH(D1523+1,C:C,0)):INDEX(A:A,MATCH(D1523+1,C:C,0)+10),0))</f>
        <v>44068</v>
      </c>
      <c r="F1523" s="13">
        <f>INDEX(C:C,MATCH(E1523,C:C,0)+MATCH(1,INDEX(A:A,MATCH(E1523+1,C:C,0)):INDEX(A:A,MATCH(E1523+1,C:C,0)+10),0))</f>
        <v>44069</v>
      </c>
      <c r="G1523" s="13">
        <f>INDEX(C:C,MATCH(F1523,C:C,0)+MATCH(1,INDEX(A:A,MATCH(F1523+1,C:C,0)):INDEX(A:A,MATCH(F1523+1,C:C,0)+10),0))</f>
        <v>44070</v>
      </c>
    </row>
    <row r="1524" spans="1:7" x14ac:dyDescent="0.25">
      <c r="A1524">
        <v>1</v>
      </c>
      <c r="B1524">
        <v>20200825</v>
      </c>
      <c r="C1524" s="130">
        <v>44068</v>
      </c>
      <c r="D1524" s="13">
        <f>INDEX(C:C,ROW(A1523)+MATCH(1,INDEX(A:A,ROW(A1524)):INDEX(A:A,ROW(A1524)+10),0))</f>
        <v>44068</v>
      </c>
      <c r="E1524" s="13">
        <f>INDEX(C:C,MATCH(D1524,C:C,0)+MATCH(1,INDEX(A:A,MATCH(D1524+1,C:C,0)):INDEX(A:A,MATCH(D1524+1,C:C,0)+10),0))</f>
        <v>44069</v>
      </c>
      <c r="F1524" s="13">
        <f>INDEX(C:C,MATCH(E1524,C:C,0)+MATCH(1,INDEX(A:A,MATCH(E1524+1,C:C,0)):INDEX(A:A,MATCH(E1524+1,C:C,0)+10),0))</f>
        <v>44070</v>
      </c>
      <c r="G1524" s="13">
        <f>INDEX(C:C,MATCH(F1524,C:C,0)+MATCH(1,INDEX(A:A,MATCH(F1524+1,C:C,0)):INDEX(A:A,MATCH(F1524+1,C:C,0)+10),0))</f>
        <v>44071</v>
      </c>
    </row>
    <row r="1525" spans="1:7" x14ac:dyDescent="0.25">
      <c r="A1525">
        <v>1</v>
      </c>
      <c r="B1525">
        <v>20200826</v>
      </c>
      <c r="C1525" s="130">
        <v>44069</v>
      </c>
      <c r="D1525" s="13">
        <f>INDEX(C:C,ROW(A1524)+MATCH(1,INDEX(A:A,ROW(A1525)):INDEX(A:A,ROW(A1525)+10),0))</f>
        <v>44069</v>
      </c>
      <c r="E1525" s="13">
        <f>INDEX(C:C,MATCH(D1525,C:C,0)+MATCH(1,INDEX(A:A,MATCH(D1525+1,C:C,0)):INDEX(A:A,MATCH(D1525+1,C:C,0)+10),0))</f>
        <v>44070</v>
      </c>
      <c r="F1525" s="13">
        <f>INDEX(C:C,MATCH(E1525,C:C,0)+MATCH(1,INDEX(A:A,MATCH(E1525+1,C:C,0)):INDEX(A:A,MATCH(E1525+1,C:C,0)+10),0))</f>
        <v>44071</v>
      </c>
      <c r="G1525" s="13">
        <f>INDEX(C:C,MATCH(F1525,C:C,0)+MATCH(1,INDEX(A:A,MATCH(F1525+1,C:C,0)):INDEX(A:A,MATCH(F1525+1,C:C,0)+10),0))</f>
        <v>44074</v>
      </c>
    </row>
    <row r="1526" spans="1:7" x14ac:dyDescent="0.25">
      <c r="A1526">
        <v>1</v>
      </c>
      <c r="B1526">
        <v>20200827</v>
      </c>
      <c r="C1526" s="130">
        <v>44070</v>
      </c>
      <c r="D1526" s="13">
        <f>INDEX(C:C,ROW(A1525)+MATCH(1,INDEX(A:A,ROW(A1526)):INDEX(A:A,ROW(A1526)+10),0))</f>
        <v>44070</v>
      </c>
      <c r="E1526" s="13">
        <f>INDEX(C:C,MATCH(D1526,C:C,0)+MATCH(1,INDEX(A:A,MATCH(D1526+1,C:C,0)):INDEX(A:A,MATCH(D1526+1,C:C,0)+10),0))</f>
        <v>44071</v>
      </c>
      <c r="F1526" s="13">
        <f>INDEX(C:C,MATCH(E1526,C:C,0)+MATCH(1,INDEX(A:A,MATCH(E1526+1,C:C,0)):INDEX(A:A,MATCH(E1526+1,C:C,0)+10),0))</f>
        <v>44074</v>
      </c>
      <c r="G1526" s="13">
        <f>INDEX(C:C,MATCH(F1526,C:C,0)+MATCH(1,INDEX(A:A,MATCH(F1526+1,C:C,0)):INDEX(A:A,MATCH(F1526+1,C:C,0)+10),0))</f>
        <v>44075</v>
      </c>
    </row>
    <row r="1527" spans="1:7" x14ac:dyDescent="0.25">
      <c r="A1527">
        <v>1</v>
      </c>
      <c r="B1527">
        <v>20200828</v>
      </c>
      <c r="C1527" s="130">
        <v>44071</v>
      </c>
      <c r="D1527" s="13">
        <f>INDEX(C:C,ROW(A1526)+MATCH(1,INDEX(A:A,ROW(A1527)):INDEX(A:A,ROW(A1527)+10),0))</f>
        <v>44071</v>
      </c>
      <c r="E1527" s="13">
        <f>INDEX(C:C,MATCH(D1527,C:C,0)+MATCH(1,INDEX(A:A,MATCH(D1527+1,C:C,0)):INDEX(A:A,MATCH(D1527+1,C:C,0)+10),0))</f>
        <v>44074</v>
      </c>
      <c r="F1527" s="13">
        <f>INDEX(C:C,MATCH(E1527,C:C,0)+MATCH(1,INDEX(A:A,MATCH(E1527+1,C:C,0)):INDEX(A:A,MATCH(E1527+1,C:C,0)+10),0))</f>
        <v>44075</v>
      </c>
      <c r="G1527" s="13">
        <f>INDEX(C:C,MATCH(F1527,C:C,0)+MATCH(1,INDEX(A:A,MATCH(F1527+1,C:C,0)):INDEX(A:A,MATCH(F1527+1,C:C,0)+10),0))</f>
        <v>44076</v>
      </c>
    </row>
    <row r="1528" spans="1:7" x14ac:dyDescent="0.25">
      <c r="A1528">
        <v>0</v>
      </c>
      <c r="B1528">
        <v>20200829</v>
      </c>
      <c r="C1528" s="130">
        <v>44072</v>
      </c>
      <c r="D1528" s="13">
        <f>INDEX(C:C,ROW(A1527)+MATCH(1,INDEX(A:A,ROW(A1528)):INDEX(A:A,ROW(A1528)+10),0))</f>
        <v>44074</v>
      </c>
      <c r="E1528" s="13">
        <f>INDEX(C:C,MATCH(D1528,C:C,0)+MATCH(1,INDEX(A:A,MATCH(D1528+1,C:C,0)):INDEX(A:A,MATCH(D1528+1,C:C,0)+10),0))</f>
        <v>44075</v>
      </c>
      <c r="F1528" s="13">
        <f>INDEX(C:C,MATCH(E1528,C:C,0)+MATCH(1,INDEX(A:A,MATCH(E1528+1,C:C,0)):INDEX(A:A,MATCH(E1528+1,C:C,0)+10),0))</f>
        <v>44076</v>
      </c>
      <c r="G1528" s="13">
        <f>INDEX(C:C,MATCH(F1528,C:C,0)+MATCH(1,INDEX(A:A,MATCH(F1528+1,C:C,0)):INDEX(A:A,MATCH(F1528+1,C:C,0)+10),0))</f>
        <v>44077</v>
      </c>
    </row>
    <row r="1529" spans="1:7" x14ac:dyDescent="0.25">
      <c r="A1529">
        <v>0</v>
      </c>
      <c r="B1529">
        <v>20200830</v>
      </c>
      <c r="C1529" s="130">
        <v>44073</v>
      </c>
      <c r="D1529" s="13">
        <f>INDEX(C:C,ROW(A1528)+MATCH(1,INDEX(A:A,ROW(A1529)):INDEX(A:A,ROW(A1529)+10),0))</f>
        <v>44074</v>
      </c>
      <c r="E1529" s="13">
        <f>INDEX(C:C,MATCH(D1529,C:C,0)+MATCH(1,INDEX(A:A,MATCH(D1529+1,C:C,0)):INDEX(A:A,MATCH(D1529+1,C:C,0)+10),0))</f>
        <v>44075</v>
      </c>
      <c r="F1529" s="13">
        <f>INDEX(C:C,MATCH(E1529,C:C,0)+MATCH(1,INDEX(A:A,MATCH(E1529+1,C:C,0)):INDEX(A:A,MATCH(E1529+1,C:C,0)+10),0))</f>
        <v>44076</v>
      </c>
      <c r="G1529" s="13">
        <f>INDEX(C:C,MATCH(F1529,C:C,0)+MATCH(1,INDEX(A:A,MATCH(F1529+1,C:C,0)):INDEX(A:A,MATCH(F1529+1,C:C,0)+10),0))</f>
        <v>44077</v>
      </c>
    </row>
    <row r="1530" spans="1:7" x14ac:dyDescent="0.25">
      <c r="A1530">
        <v>1</v>
      </c>
      <c r="B1530">
        <v>20200831</v>
      </c>
      <c r="C1530" s="130">
        <v>44074</v>
      </c>
      <c r="D1530" s="13">
        <f>INDEX(C:C,ROW(A1529)+MATCH(1,INDEX(A:A,ROW(A1530)):INDEX(A:A,ROW(A1530)+10),0))</f>
        <v>44074</v>
      </c>
      <c r="E1530" s="13">
        <f>INDEX(C:C,MATCH(D1530,C:C,0)+MATCH(1,INDEX(A:A,MATCH(D1530+1,C:C,0)):INDEX(A:A,MATCH(D1530+1,C:C,0)+10),0))</f>
        <v>44075</v>
      </c>
      <c r="F1530" s="13">
        <f>INDEX(C:C,MATCH(E1530,C:C,0)+MATCH(1,INDEX(A:A,MATCH(E1530+1,C:C,0)):INDEX(A:A,MATCH(E1530+1,C:C,0)+10),0))</f>
        <v>44076</v>
      </c>
      <c r="G1530" s="13">
        <f>INDEX(C:C,MATCH(F1530,C:C,0)+MATCH(1,INDEX(A:A,MATCH(F1530+1,C:C,0)):INDEX(A:A,MATCH(F1530+1,C:C,0)+10),0))</f>
        <v>44077</v>
      </c>
    </row>
    <row r="1531" spans="1:7" x14ac:dyDescent="0.25">
      <c r="A1531">
        <v>1</v>
      </c>
      <c r="B1531">
        <v>20200901</v>
      </c>
      <c r="C1531" s="130">
        <v>44075</v>
      </c>
      <c r="D1531" s="13">
        <f>INDEX(C:C,ROW(A1530)+MATCH(1,INDEX(A:A,ROW(A1531)):INDEX(A:A,ROW(A1531)+10),0))</f>
        <v>44075</v>
      </c>
      <c r="E1531" s="13">
        <f>INDEX(C:C,MATCH(D1531,C:C,0)+MATCH(1,INDEX(A:A,MATCH(D1531+1,C:C,0)):INDEX(A:A,MATCH(D1531+1,C:C,0)+10),0))</f>
        <v>44076</v>
      </c>
      <c r="F1531" s="13">
        <f>INDEX(C:C,MATCH(E1531,C:C,0)+MATCH(1,INDEX(A:A,MATCH(E1531+1,C:C,0)):INDEX(A:A,MATCH(E1531+1,C:C,0)+10),0))</f>
        <v>44077</v>
      </c>
      <c r="G1531" s="13">
        <f>INDEX(C:C,MATCH(F1531,C:C,0)+MATCH(1,INDEX(A:A,MATCH(F1531+1,C:C,0)):INDEX(A:A,MATCH(F1531+1,C:C,0)+10),0))</f>
        <v>44078</v>
      </c>
    </row>
    <row r="1532" spans="1:7" x14ac:dyDescent="0.25">
      <c r="A1532">
        <v>1</v>
      </c>
      <c r="B1532">
        <v>20200902</v>
      </c>
      <c r="C1532" s="130">
        <v>44076</v>
      </c>
      <c r="D1532" s="13">
        <f>INDEX(C:C,ROW(A1531)+MATCH(1,INDEX(A:A,ROW(A1532)):INDEX(A:A,ROW(A1532)+10),0))</f>
        <v>44076</v>
      </c>
      <c r="E1532" s="13">
        <f>INDEX(C:C,MATCH(D1532,C:C,0)+MATCH(1,INDEX(A:A,MATCH(D1532+1,C:C,0)):INDEX(A:A,MATCH(D1532+1,C:C,0)+10),0))</f>
        <v>44077</v>
      </c>
      <c r="F1532" s="13">
        <f>INDEX(C:C,MATCH(E1532,C:C,0)+MATCH(1,INDEX(A:A,MATCH(E1532+1,C:C,0)):INDEX(A:A,MATCH(E1532+1,C:C,0)+10),0))</f>
        <v>44078</v>
      </c>
      <c r="G1532" s="13">
        <f>INDEX(C:C,MATCH(F1532,C:C,0)+MATCH(1,INDEX(A:A,MATCH(F1532+1,C:C,0)):INDEX(A:A,MATCH(F1532+1,C:C,0)+10),0))</f>
        <v>44081</v>
      </c>
    </row>
    <row r="1533" spans="1:7" x14ac:dyDescent="0.25">
      <c r="A1533">
        <v>1</v>
      </c>
      <c r="B1533">
        <v>20200903</v>
      </c>
      <c r="C1533" s="130">
        <v>44077</v>
      </c>
      <c r="D1533" s="13">
        <f>INDEX(C:C,ROW(A1532)+MATCH(1,INDEX(A:A,ROW(A1533)):INDEX(A:A,ROW(A1533)+10),0))</f>
        <v>44077</v>
      </c>
      <c r="E1533" s="13">
        <f>INDEX(C:C,MATCH(D1533,C:C,0)+MATCH(1,INDEX(A:A,MATCH(D1533+1,C:C,0)):INDEX(A:A,MATCH(D1533+1,C:C,0)+10),0))</f>
        <v>44078</v>
      </c>
      <c r="F1533" s="13">
        <f>INDEX(C:C,MATCH(E1533,C:C,0)+MATCH(1,INDEX(A:A,MATCH(E1533+1,C:C,0)):INDEX(A:A,MATCH(E1533+1,C:C,0)+10),0))</f>
        <v>44081</v>
      </c>
      <c r="G1533" s="13">
        <f>INDEX(C:C,MATCH(F1533,C:C,0)+MATCH(1,INDEX(A:A,MATCH(F1533+1,C:C,0)):INDEX(A:A,MATCH(F1533+1,C:C,0)+10),0))</f>
        <v>44082</v>
      </c>
    </row>
    <row r="1534" spans="1:7" x14ac:dyDescent="0.25">
      <c r="A1534">
        <v>1</v>
      </c>
      <c r="B1534">
        <v>20200904</v>
      </c>
      <c r="C1534" s="130">
        <v>44078</v>
      </c>
      <c r="D1534" s="13">
        <f>INDEX(C:C,ROW(A1533)+MATCH(1,INDEX(A:A,ROW(A1534)):INDEX(A:A,ROW(A1534)+10),0))</f>
        <v>44078</v>
      </c>
      <c r="E1534" s="13">
        <f>INDEX(C:C,MATCH(D1534,C:C,0)+MATCH(1,INDEX(A:A,MATCH(D1534+1,C:C,0)):INDEX(A:A,MATCH(D1534+1,C:C,0)+10),0))</f>
        <v>44081</v>
      </c>
      <c r="F1534" s="13">
        <f>INDEX(C:C,MATCH(E1534,C:C,0)+MATCH(1,INDEX(A:A,MATCH(E1534+1,C:C,0)):INDEX(A:A,MATCH(E1534+1,C:C,0)+10),0))</f>
        <v>44082</v>
      </c>
      <c r="G1534" s="13">
        <f>INDEX(C:C,MATCH(F1534,C:C,0)+MATCH(1,INDEX(A:A,MATCH(F1534+1,C:C,0)):INDEX(A:A,MATCH(F1534+1,C:C,0)+10),0))</f>
        <v>44083</v>
      </c>
    </row>
    <row r="1535" spans="1:7" x14ac:dyDescent="0.25">
      <c r="A1535">
        <v>0</v>
      </c>
      <c r="B1535">
        <v>20200905</v>
      </c>
      <c r="C1535" s="130">
        <v>44079</v>
      </c>
      <c r="D1535" s="13">
        <f>INDEX(C:C,ROW(A1534)+MATCH(1,INDEX(A:A,ROW(A1535)):INDEX(A:A,ROW(A1535)+10),0))</f>
        <v>44081</v>
      </c>
      <c r="E1535" s="13">
        <f>INDEX(C:C,MATCH(D1535,C:C,0)+MATCH(1,INDEX(A:A,MATCH(D1535+1,C:C,0)):INDEX(A:A,MATCH(D1535+1,C:C,0)+10),0))</f>
        <v>44082</v>
      </c>
      <c r="F1535" s="13">
        <f>INDEX(C:C,MATCH(E1535,C:C,0)+MATCH(1,INDEX(A:A,MATCH(E1535+1,C:C,0)):INDEX(A:A,MATCH(E1535+1,C:C,0)+10),0))</f>
        <v>44083</v>
      </c>
      <c r="G1535" s="13">
        <f>INDEX(C:C,MATCH(F1535,C:C,0)+MATCH(1,INDEX(A:A,MATCH(F1535+1,C:C,0)):INDEX(A:A,MATCH(F1535+1,C:C,0)+10),0))</f>
        <v>44084</v>
      </c>
    </row>
    <row r="1536" spans="1:7" x14ac:dyDescent="0.25">
      <c r="A1536">
        <v>0</v>
      </c>
      <c r="B1536">
        <v>20200906</v>
      </c>
      <c r="C1536" s="130">
        <v>44080</v>
      </c>
      <c r="D1536" s="13">
        <f>INDEX(C:C,ROW(A1535)+MATCH(1,INDEX(A:A,ROW(A1536)):INDEX(A:A,ROW(A1536)+10),0))</f>
        <v>44081</v>
      </c>
      <c r="E1536" s="13">
        <f>INDEX(C:C,MATCH(D1536,C:C,0)+MATCH(1,INDEX(A:A,MATCH(D1536+1,C:C,0)):INDEX(A:A,MATCH(D1536+1,C:C,0)+10),0))</f>
        <v>44082</v>
      </c>
      <c r="F1536" s="13">
        <f>INDEX(C:C,MATCH(E1536,C:C,0)+MATCH(1,INDEX(A:A,MATCH(E1536+1,C:C,0)):INDEX(A:A,MATCH(E1536+1,C:C,0)+10),0))</f>
        <v>44083</v>
      </c>
      <c r="G1536" s="13">
        <f>INDEX(C:C,MATCH(F1536,C:C,0)+MATCH(1,INDEX(A:A,MATCH(F1536+1,C:C,0)):INDEX(A:A,MATCH(F1536+1,C:C,0)+10),0))</f>
        <v>44084</v>
      </c>
    </row>
    <row r="1537" spans="1:7" x14ac:dyDescent="0.25">
      <c r="A1537">
        <v>1</v>
      </c>
      <c r="B1537">
        <v>20200907</v>
      </c>
      <c r="C1537" s="130">
        <v>44081</v>
      </c>
      <c r="D1537" s="13">
        <f>INDEX(C:C,ROW(A1536)+MATCH(1,INDEX(A:A,ROW(A1537)):INDEX(A:A,ROW(A1537)+10),0))</f>
        <v>44081</v>
      </c>
      <c r="E1537" s="13">
        <f>INDEX(C:C,MATCH(D1537,C:C,0)+MATCH(1,INDEX(A:A,MATCH(D1537+1,C:C,0)):INDEX(A:A,MATCH(D1537+1,C:C,0)+10),0))</f>
        <v>44082</v>
      </c>
      <c r="F1537" s="13">
        <f>INDEX(C:C,MATCH(E1537,C:C,0)+MATCH(1,INDEX(A:A,MATCH(E1537+1,C:C,0)):INDEX(A:A,MATCH(E1537+1,C:C,0)+10),0))</f>
        <v>44083</v>
      </c>
      <c r="G1537" s="13">
        <f>INDEX(C:C,MATCH(F1537,C:C,0)+MATCH(1,INDEX(A:A,MATCH(F1537+1,C:C,0)):INDEX(A:A,MATCH(F1537+1,C:C,0)+10),0))</f>
        <v>44084</v>
      </c>
    </row>
    <row r="1538" spans="1:7" x14ac:dyDescent="0.25">
      <c r="A1538">
        <v>1</v>
      </c>
      <c r="B1538">
        <v>20200908</v>
      </c>
      <c r="C1538" s="130">
        <v>44082</v>
      </c>
      <c r="D1538" s="13">
        <f>INDEX(C:C,ROW(A1537)+MATCH(1,INDEX(A:A,ROW(A1538)):INDEX(A:A,ROW(A1538)+10),0))</f>
        <v>44082</v>
      </c>
      <c r="E1538" s="13">
        <f>INDEX(C:C,MATCH(D1538,C:C,0)+MATCH(1,INDEX(A:A,MATCH(D1538+1,C:C,0)):INDEX(A:A,MATCH(D1538+1,C:C,0)+10),0))</f>
        <v>44083</v>
      </c>
      <c r="F1538" s="13">
        <f>INDEX(C:C,MATCH(E1538,C:C,0)+MATCH(1,INDEX(A:A,MATCH(E1538+1,C:C,0)):INDEX(A:A,MATCH(E1538+1,C:C,0)+10),0))</f>
        <v>44084</v>
      </c>
      <c r="G1538" s="13">
        <f>INDEX(C:C,MATCH(F1538,C:C,0)+MATCH(1,INDEX(A:A,MATCH(F1538+1,C:C,0)):INDEX(A:A,MATCH(F1538+1,C:C,0)+10),0))</f>
        <v>44085</v>
      </c>
    </row>
    <row r="1539" spans="1:7" x14ac:dyDescent="0.25">
      <c r="A1539">
        <v>1</v>
      </c>
      <c r="B1539">
        <v>20200909</v>
      </c>
      <c r="C1539" s="130">
        <v>44083</v>
      </c>
      <c r="D1539" s="13">
        <f>INDEX(C:C,ROW(A1538)+MATCH(1,INDEX(A:A,ROW(A1539)):INDEX(A:A,ROW(A1539)+10),0))</f>
        <v>44083</v>
      </c>
      <c r="E1539" s="13">
        <f>INDEX(C:C,MATCH(D1539,C:C,0)+MATCH(1,INDEX(A:A,MATCH(D1539+1,C:C,0)):INDEX(A:A,MATCH(D1539+1,C:C,0)+10),0))</f>
        <v>44084</v>
      </c>
      <c r="F1539" s="13">
        <f>INDEX(C:C,MATCH(E1539,C:C,0)+MATCH(1,INDEX(A:A,MATCH(E1539+1,C:C,0)):INDEX(A:A,MATCH(E1539+1,C:C,0)+10),0))</f>
        <v>44085</v>
      </c>
      <c r="G1539" s="13">
        <f>INDEX(C:C,MATCH(F1539,C:C,0)+MATCH(1,INDEX(A:A,MATCH(F1539+1,C:C,0)):INDEX(A:A,MATCH(F1539+1,C:C,0)+10),0))</f>
        <v>44088</v>
      </c>
    </row>
    <row r="1540" spans="1:7" x14ac:dyDescent="0.25">
      <c r="A1540">
        <v>1</v>
      </c>
      <c r="B1540">
        <v>20200910</v>
      </c>
      <c r="C1540" s="130">
        <v>44084</v>
      </c>
      <c r="D1540" s="13">
        <f>INDEX(C:C,ROW(A1539)+MATCH(1,INDEX(A:A,ROW(A1540)):INDEX(A:A,ROW(A1540)+10),0))</f>
        <v>44084</v>
      </c>
      <c r="E1540" s="13">
        <f>INDEX(C:C,MATCH(D1540,C:C,0)+MATCH(1,INDEX(A:A,MATCH(D1540+1,C:C,0)):INDEX(A:A,MATCH(D1540+1,C:C,0)+10),0))</f>
        <v>44085</v>
      </c>
      <c r="F1540" s="13">
        <f>INDEX(C:C,MATCH(E1540,C:C,0)+MATCH(1,INDEX(A:A,MATCH(E1540+1,C:C,0)):INDEX(A:A,MATCH(E1540+1,C:C,0)+10),0))</f>
        <v>44088</v>
      </c>
      <c r="G1540" s="13">
        <f>INDEX(C:C,MATCH(F1540,C:C,0)+MATCH(1,INDEX(A:A,MATCH(F1540+1,C:C,0)):INDEX(A:A,MATCH(F1540+1,C:C,0)+10),0))</f>
        <v>44089</v>
      </c>
    </row>
    <row r="1541" spans="1:7" x14ac:dyDescent="0.25">
      <c r="A1541">
        <v>1</v>
      </c>
      <c r="B1541">
        <v>20200911</v>
      </c>
      <c r="C1541" s="130">
        <v>44085</v>
      </c>
      <c r="D1541" s="13">
        <f>INDEX(C:C,ROW(A1540)+MATCH(1,INDEX(A:A,ROW(A1541)):INDEX(A:A,ROW(A1541)+10),0))</f>
        <v>44085</v>
      </c>
      <c r="E1541" s="13">
        <f>INDEX(C:C,MATCH(D1541,C:C,0)+MATCH(1,INDEX(A:A,MATCH(D1541+1,C:C,0)):INDEX(A:A,MATCH(D1541+1,C:C,0)+10),0))</f>
        <v>44088</v>
      </c>
      <c r="F1541" s="13">
        <f>INDEX(C:C,MATCH(E1541,C:C,0)+MATCH(1,INDEX(A:A,MATCH(E1541+1,C:C,0)):INDEX(A:A,MATCH(E1541+1,C:C,0)+10),0))</f>
        <v>44089</v>
      </c>
      <c r="G1541" s="13">
        <f>INDEX(C:C,MATCH(F1541,C:C,0)+MATCH(1,INDEX(A:A,MATCH(F1541+1,C:C,0)):INDEX(A:A,MATCH(F1541+1,C:C,0)+10),0))</f>
        <v>44090</v>
      </c>
    </row>
    <row r="1542" spans="1:7" x14ac:dyDescent="0.25">
      <c r="A1542">
        <v>0</v>
      </c>
      <c r="B1542">
        <v>20200912</v>
      </c>
      <c r="C1542" s="130">
        <v>44086</v>
      </c>
      <c r="D1542" s="13">
        <f>INDEX(C:C,ROW(A1541)+MATCH(1,INDEX(A:A,ROW(A1542)):INDEX(A:A,ROW(A1542)+10),0))</f>
        <v>44088</v>
      </c>
      <c r="E1542" s="13">
        <f>INDEX(C:C,MATCH(D1542,C:C,0)+MATCH(1,INDEX(A:A,MATCH(D1542+1,C:C,0)):INDEX(A:A,MATCH(D1542+1,C:C,0)+10),0))</f>
        <v>44089</v>
      </c>
      <c r="F1542" s="13">
        <f>INDEX(C:C,MATCH(E1542,C:C,0)+MATCH(1,INDEX(A:A,MATCH(E1542+1,C:C,0)):INDEX(A:A,MATCH(E1542+1,C:C,0)+10),0))</f>
        <v>44090</v>
      </c>
      <c r="G1542" s="13">
        <f>INDEX(C:C,MATCH(F1542,C:C,0)+MATCH(1,INDEX(A:A,MATCH(F1542+1,C:C,0)):INDEX(A:A,MATCH(F1542+1,C:C,0)+10),0))</f>
        <v>44091</v>
      </c>
    </row>
    <row r="1543" spans="1:7" x14ac:dyDescent="0.25">
      <c r="A1543">
        <v>0</v>
      </c>
      <c r="B1543">
        <v>20200913</v>
      </c>
      <c r="C1543" s="130">
        <v>44087</v>
      </c>
      <c r="D1543" s="13">
        <f>INDEX(C:C,ROW(A1542)+MATCH(1,INDEX(A:A,ROW(A1543)):INDEX(A:A,ROW(A1543)+10),0))</f>
        <v>44088</v>
      </c>
      <c r="E1543" s="13">
        <f>INDEX(C:C,MATCH(D1543,C:C,0)+MATCH(1,INDEX(A:A,MATCH(D1543+1,C:C,0)):INDEX(A:A,MATCH(D1543+1,C:C,0)+10),0))</f>
        <v>44089</v>
      </c>
      <c r="F1543" s="13">
        <f>INDEX(C:C,MATCH(E1543,C:C,0)+MATCH(1,INDEX(A:A,MATCH(E1543+1,C:C,0)):INDEX(A:A,MATCH(E1543+1,C:C,0)+10),0))</f>
        <v>44090</v>
      </c>
      <c r="G1543" s="13">
        <f>INDEX(C:C,MATCH(F1543,C:C,0)+MATCH(1,INDEX(A:A,MATCH(F1543+1,C:C,0)):INDEX(A:A,MATCH(F1543+1,C:C,0)+10),0))</f>
        <v>44091</v>
      </c>
    </row>
    <row r="1544" spans="1:7" x14ac:dyDescent="0.25">
      <c r="A1544">
        <v>1</v>
      </c>
      <c r="B1544">
        <v>20200914</v>
      </c>
      <c r="C1544" s="130">
        <v>44088</v>
      </c>
      <c r="D1544" s="13">
        <f>INDEX(C:C,ROW(A1543)+MATCH(1,INDEX(A:A,ROW(A1544)):INDEX(A:A,ROW(A1544)+10),0))</f>
        <v>44088</v>
      </c>
      <c r="E1544" s="13">
        <f>INDEX(C:C,MATCH(D1544,C:C,0)+MATCH(1,INDEX(A:A,MATCH(D1544+1,C:C,0)):INDEX(A:A,MATCH(D1544+1,C:C,0)+10),0))</f>
        <v>44089</v>
      </c>
      <c r="F1544" s="13">
        <f>INDEX(C:C,MATCH(E1544,C:C,0)+MATCH(1,INDEX(A:A,MATCH(E1544+1,C:C,0)):INDEX(A:A,MATCH(E1544+1,C:C,0)+10),0))</f>
        <v>44090</v>
      </c>
      <c r="G1544" s="13">
        <f>INDEX(C:C,MATCH(F1544,C:C,0)+MATCH(1,INDEX(A:A,MATCH(F1544+1,C:C,0)):INDEX(A:A,MATCH(F1544+1,C:C,0)+10),0))</f>
        <v>44091</v>
      </c>
    </row>
    <row r="1545" spans="1:7" x14ac:dyDescent="0.25">
      <c r="A1545">
        <v>1</v>
      </c>
      <c r="B1545">
        <v>20200915</v>
      </c>
      <c r="C1545" s="130">
        <v>44089</v>
      </c>
      <c r="D1545" s="13">
        <f>INDEX(C:C,ROW(A1544)+MATCH(1,INDEX(A:A,ROW(A1545)):INDEX(A:A,ROW(A1545)+10),0))</f>
        <v>44089</v>
      </c>
      <c r="E1545" s="13">
        <f>INDEX(C:C,MATCH(D1545,C:C,0)+MATCH(1,INDEX(A:A,MATCH(D1545+1,C:C,0)):INDEX(A:A,MATCH(D1545+1,C:C,0)+10),0))</f>
        <v>44090</v>
      </c>
      <c r="F1545" s="13">
        <f>INDEX(C:C,MATCH(E1545,C:C,0)+MATCH(1,INDEX(A:A,MATCH(E1545+1,C:C,0)):INDEX(A:A,MATCH(E1545+1,C:C,0)+10),0))</f>
        <v>44091</v>
      </c>
      <c r="G1545" s="13">
        <f>INDEX(C:C,MATCH(F1545,C:C,0)+MATCH(1,INDEX(A:A,MATCH(F1545+1,C:C,0)):INDEX(A:A,MATCH(F1545+1,C:C,0)+10),0))</f>
        <v>44092</v>
      </c>
    </row>
    <row r="1546" spans="1:7" x14ac:dyDescent="0.25">
      <c r="A1546">
        <v>1</v>
      </c>
      <c r="B1546">
        <v>20200916</v>
      </c>
      <c r="C1546" s="130">
        <v>44090</v>
      </c>
      <c r="D1546" s="13">
        <f>INDEX(C:C,ROW(A1545)+MATCH(1,INDEX(A:A,ROW(A1546)):INDEX(A:A,ROW(A1546)+10),0))</f>
        <v>44090</v>
      </c>
      <c r="E1546" s="13">
        <f>INDEX(C:C,MATCH(D1546,C:C,0)+MATCH(1,INDEX(A:A,MATCH(D1546+1,C:C,0)):INDEX(A:A,MATCH(D1546+1,C:C,0)+10),0))</f>
        <v>44091</v>
      </c>
      <c r="F1546" s="13">
        <f>INDEX(C:C,MATCH(E1546,C:C,0)+MATCH(1,INDEX(A:A,MATCH(E1546+1,C:C,0)):INDEX(A:A,MATCH(E1546+1,C:C,0)+10),0))</f>
        <v>44092</v>
      </c>
      <c r="G1546" s="13">
        <f>INDEX(C:C,MATCH(F1546,C:C,0)+MATCH(1,INDEX(A:A,MATCH(F1546+1,C:C,0)):INDEX(A:A,MATCH(F1546+1,C:C,0)+10),0))</f>
        <v>44095</v>
      </c>
    </row>
    <row r="1547" spans="1:7" x14ac:dyDescent="0.25">
      <c r="A1547">
        <v>1</v>
      </c>
      <c r="B1547">
        <v>20200917</v>
      </c>
      <c r="C1547" s="130">
        <v>44091</v>
      </c>
      <c r="D1547" s="13">
        <f>INDEX(C:C,ROW(A1546)+MATCH(1,INDEX(A:A,ROW(A1547)):INDEX(A:A,ROW(A1547)+10),0))</f>
        <v>44091</v>
      </c>
      <c r="E1547" s="13">
        <f>INDEX(C:C,MATCH(D1547,C:C,0)+MATCH(1,INDEX(A:A,MATCH(D1547+1,C:C,0)):INDEX(A:A,MATCH(D1547+1,C:C,0)+10),0))</f>
        <v>44092</v>
      </c>
      <c r="F1547" s="13">
        <f>INDEX(C:C,MATCH(E1547,C:C,0)+MATCH(1,INDEX(A:A,MATCH(E1547+1,C:C,0)):INDEX(A:A,MATCH(E1547+1,C:C,0)+10),0))</f>
        <v>44095</v>
      </c>
      <c r="G1547" s="13">
        <f>INDEX(C:C,MATCH(F1547,C:C,0)+MATCH(1,INDEX(A:A,MATCH(F1547+1,C:C,0)):INDEX(A:A,MATCH(F1547+1,C:C,0)+10),0))</f>
        <v>44096</v>
      </c>
    </row>
    <row r="1548" spans="1:7" x14ac:dyDescent="0.25">
      <c r="A1548">
        <v>1</v>
      </c>
      <c r="B1548">
        <v>20200918</v>
      </c>
      <c r="C1548" s="130">
        <v>44092</v>
      </c>
      <c r="D1548" s="13">
        <f>INDEX(C:C,ROW(A1547)+MATCH(1,INDEX(A:A,ROW(A1548)):INDEX(A:A,ROW(A1548)+10),0))</f>
        <v>44092</v>
      </c>
      <c r="E1548" s="13">
        <f>INDEX(C:C,MATCH(D1548,C:C,0)+MATCH(1,INDEX(A:A,MATCH(D1548+1,C:C,0)):INDEX(A:A,MATCH(D1548+1,C:C,0)+10),0))</f>
        <v>44095</v>
      </c>
      <c r="F1548" s="13">
        <f>INDEX(C:C,MATCH(E1548,C:C,0)+MATCH(1,INDEX(A:A,MATCH(E1548+1,C:C,0)):INDEX(A:A,MATCH(E1548+1,C:C,0)+10),0))</f>
        <v>44096</v>
      </c>
      <c r="G1548" s="13">
        <f>INDEX(C:C,MATCH(F1548,C:C,0)+MATCH(1,INDEX(A:A,MATCH(F1548+1,C:C,0)):INDEX(A:A,MATCH(F1548+1,C:C,0)+10),0))</f>
        <v>44097</v>
      </c>
    </row>
    <row r="1549" spans="1:7" x14ac:dyDescent="0.25">
      <c r="A1549">
        <v>0</v>
      </c>
      <c r="B1549">
        <v>20200919</v>
      </c>
      <c r="C1549" s="130">
        <v>44093</v>
      </c>
      <c r="D1549" s="13">
        <f>INDEX(C:C,ROW(A1548)+MATCH(1,INDEX(A:A,ROW(A1549)):INDEX(A:A,ROW(A1549)+10),0))</f>
        <v>44095</v>
      </c>
      <c r="E1549" s="13">
        <f>INDEX(C:C,MATCH(D1549,C:C,0)+MATCH(1,INDEX(A:A,MATCH(D1549+1,C:C,0)):INDEX(A:A,MATCH(D1549+1,C:C,0)+10),0))</f>
        <v>44096</v>
      </c>
      <c r="F1549" s="13">
        <f>INDEX(C:C,MATCH(E1549,C:C,0)+MATCH(1,INDEX(A:A,MATCH(E1549+1,C:C,0)):INDEX(A:A,MATCH(E1549+1,C:C,0)+10),0))</f>
        <v>44097</v>
      </c>
      <c r="G1549" s="13">
        <f>INDEX(C:C,MATCH(F1549,C:C,0)+MATCH(1,INDEX(A:A,MATCH(F1549+1,C:C,0)):INDEX(A:A,MATCH(F1549+1,C:C,0)+10),0))</f>
        <v>44098</v>
      </c>
    </row>
    <row r="1550" spans="1:7" x14ac:dyDescent="0.25">
      <c r="A1550">
        <v>0</v>
      </c>
      <c r="B1550">
        <v>20200920</v>
      </c>
      <c r="C1550" s="130">
        <v>44094</v>
      </c>
      <c r="D1550" s="13">
        <f>INDEX(C:C,ROW(A1549)+MATCH(1,INDEX(A:A,ROW(A1550)):INDEX(A:A,ROW(A1550)+10),0))</f>
        <v>44095</v>
      </c>
      <c r="E1550" s="13">
        <f>INDEX(C:C,MATCH(D1550,C:C,0)+MATCH(1,INDEX(A:A,MATCH(D1550+1,C:C,0)):INDEX(A:A,MATCH(D1550+1,C:C,0)+10),0))</f>
        <v>44096</v>
      </c>
      <c r="F1550" s="13">
        <f>INDEX(C:C,MATCH(E1550,C:C,0)+MATCH(1,INDEX(A:A,MATCH(E1550+1,C:C,0)):INDEX(A:A,MATCH(E1550+1,C:C,0)+10),0))</f>
        <v>44097</v>
      </c>
      <c r="G1550" s="13">
        <f>INDEX(C:C,MATCH(F1550,C:C,0)+MATCH(1,INDEX(A:A,MATCH(F1550+1,C:C,0)):INDEX(A:A,MATCH(F1550+1,C:C,0)+10),0))</f>
        <v>44098</v>
      </c>
    </row>
    <row r="1551" spans="1:7" x14ac:dyDescent="0.25">
      <c r="A1551">
        <v>1</v>
      </c>
      <c r="B1551">
        <v>20200921</v>
      </c>
      <c r="C1551" s="130">
        <v>44095</v>
      </c>
      <c r="D1551" s="13">
        <f>INDEX(C:C,ROW(A1550)+MATCH(1,INDEX(A:A,ROW(A1551)):INDEX(A:A,ROW(A1551)+10),0))</f>
        <v>44095</v>
      </c>
      <c r="E1551" s="13">
        <f>INDEX(C:C,MATCH(D1551,C:C,0)+MATCH(1,INDEX(A:A,MATCH(D1551+1,C:C,0)):INDEX(A:A,MATCH(D1551+1,C:C,0)+10),0))</f>
        <v>44096</v>
      </c>
      <c r="F1551" s="13">
        <f>INDEX(C:C,MATCH(E1551,C:C,0)+MATCH(1,INDEX(A:A,MATCH(E1551+1,C:C,0)):INDEX(A:A,MATCH(E1551+1,C:C,0)+10),0))</f>
        <v>44097</v>
      </c>
      <c r="G1551" s="13">
        <f>INDEX(C:C,MATCH(F1551,C:C,0)+MATCH(1,INDEX(A:A,MATCH(F1551+1,C:C,0)):INDEX(A:A,MATCH(F1551+1,C:C,0)+10),0))</f>
        <v>44098</v>
      </c>
    </row>
    <row r="1552" spans="1:7" x14ac:dyDescent="0.25">
      <c r="A1552">
        <v>1</v>
      </c>
      <c r="B1552">
        <v>20200922</v>
      </c>
      <c r="C1552" s="130">
        <v>44096</v>
      </c>
      <c r="D1552" s="13">
        <f>INDEX(C:C,ROW(A1551)+MATCH(1,INDEX(A:A,ROW(A1552)):INDEX(A:A,ROW(A1552)+10),0))</f>
        <v>44096</v>
      </c>
      <c r="E1552" s="13">
        <f>INDEX(C:C,MATCH(D1552,C:C,0)+MATCH(1,INDEX(A:A,MATCH(D1552+1,C:C,0)):INDEX(A:A,MATCH(D1552+1,C:C,0)+10),0))</f>
        <v>44097</v>
      </c>
      <c r="F1552" s="13">
        <f>INDEX(C:C,MATCH(E1552,C:C,0)+MATCH(1,INDEX(A:A,MATCH(E1552+1,C:C,0)):INDEX(A:A,MATCH(E1552+1,C:C,0)+10),0))</f>
        <v>44098</v>
      </c>
      <c r="G1552" s="13">
        <f>INDEX(C:C,MATCH(F1552,C:C,0)+MATCH(1,INDEX(A:A,MATCH(F1552+1,C:C,0)):INDEX(A:A,MATCH(F1552+1,C:C,0)+10),0))</f>
        <v>44099</v>
      </c>
    </row>
    <row r="1553" spans="1:7" x14ac:dyDescent="0.25">
      <c r="A1553">
        <v>1</v>
      </c>
      <c r="B1553">
        <v>20200923</v>
      </c>
      <c r="C1553" s="130">
        <v>44097</v>
      </c>
      <c r="D1553" s="13">
        <f>INDEX(C:C,ROW(A1552)+MATCH(1,INDEX(A:A,ROW(A1553)):INDEX(A:A,ROW(A1553)+10),0))</f>
        <v>44097</v>
      </c>
      <c r="E1553" s="13">
        <f>INDEX(C:C,MATCH(D1553,C:C,0)+MATCH(1,INDEX(A:A,MATCH(D1553+1,C:C,0)):INDEX(A:A,MATCH(D1553+1,C:C,0)+10),0))</f>
        <v>44098</v>
      </c>
      <c r="F1553" s="13">
        <f>INDEX(C:C,MATCH(E1553,C:C,0)+MATCH(1,INDEX(A:A,MATCH(E1553+1,C:C,0)):INDEX(A:A,MATCH(E1553+1,C:C,0)+10),0))</f>
        <v>44099</v>
      </c>
      <c r="G1553" s="13">
        <f>INDEX(C:C,MATCH(F1553,C:C,0)+MATCH(1,INDEX(A:A,MATCH(F1553+1,C:C,0)):INDEX(A:A,MATCH(F1553+1,C:C,0)+10),0))</f>
        <v>44102</v>
      </c>
    </row>
    <row r="1554" spans="1:7" x14ac:dyDescent="0.25">
      <c r="A1554">
        <v>1</v>
      </c>
      <c r="B1554">
        <v>20200924</v>
      </c>
      <c r="C1554" s="130">
        <v>44098</v>
      </c>
      <c r="D1554" s="13">
        <f>INDEX(C:C,ROW(A1553)+MATCH(1,INDEX(A:A,ROW(A1554)):INDEX(A:A,ROW(A1554)+10),0))</f>
        <v>44098</v>
      </c>
      <c r="E1554" s="13">
        <f>INDEX(C:C,MATCH(D1554,C:C,0)+MATCH(1,INDEX(A:A,MATCH(D1554+1,C:C,0)):INDEX(A:A,MATCH(D1554+1,C:C,0)+10),0))</f>
        <v>44099</v>
      </c>
      <c r="F1554" s="13">
        <f>INDEX(C:C,MATCH(E1554,C:C,0)+MATCH(1,INDEX(A:A,MATCH(E1554+1,C:C,0)):INDEX(A:A,MATCH(E1554+1,C:C,0)+10),0))</f>
        <v>44102</v>
      </c>
      <c r="G1554" s="13">
        <f>INDEX(C:C,MATCH(F1554,C:C,0)+MATCH(1,INDEX(A:A,MATCH(F1554+1,C:C,0)):INDEX(A:A,MATCH(F1554+1,C:C,0)+10),0))</f>
        <v>44103</v>
      </c>
    </row>
    <row r="1555" spans="1:7" x14ac:dyDescent="0.25">
      <c r="A1555">
        <v>1</v>
      </c>
      <c r="B1555">
        <v>20200925</v>
      </c>
      <c r="C1555" s="130">
        <v>44099</v>
      </c>
      <c r="D1555" s="13">
        <f>INDEX(C:C,ROW(A1554)+MATCH(1,INDEX(A:A,ROW(A1555)):INDEX(A:A,ROW(A1555)+10),0))</f>
        <v>44099</v>
      </c>
      <c r="E1555" s="13">
        <f>INDEX(C:C,MATCH(D1555,C:C,0)+MATCH(1,INDEX(A:A,MATCH(D1555+1,C:C,0)):INDEX(A:A,MATCH(D1555+1,C:C,0)+10),0))</f>
        <v>44102</v>
      </c>
      <c r="F1555" s="13">
        <f>INDEX(C:C,MATCH(E1555,C:C,0)+MATCH(1,INDEX(A:A,MATCH(E1555+1,C:C,0)):INDEX(A:A,MATCH(E1555+1,C:C,0)+10),0))</f>
        <v>44103</v>
      </c>
      <c r="G1555" s="13">
        <f>INDEX(C:C,MATCH(F1555,C:C,0)+MATCH(1,INDEX(A:A,MATCH(F1555+1,C:C,0)):INDEX(A:A,MATCH(F1555+1,C:C,0)+10),0))</f>
        <v>44104</v>
      </c>
    </row>
    <row r="1556" spans="1:7" x14ac:dyDescent="0.25">
      <c r="A1556">
        <v>0</v>
      </c>
      <c r="B1556">
        <v>20200926</v>
      </c>
      <c r="C1556" s="130">
        <v>44100</v>
      </c>
      <c r="D1556" s="13">
        <f>INDEX(C:C,ROW(A1555)+MATCH(1,INDEX(A:A,ROW(A1556)):INDEX(A:A,ROW(A1556)+10),0))</f>
        <v>44102</v>
      </c>
      <c r="E1556" s="13">
        <f>INDEX(C:C,MATCH(D1556,C:C,0)+MATCH(1,INDEX(A:A,MATCH(D1556+1,C:C,0)):INDEX(A:A,MATCH(D1556+1,C:C,0)+10),0))</f>
        <v>44103</v>
      </c>
      <c r="F1556" s="13">
        <f>INDEX(C:C,MATCH(E1556,C:C,0)+MATCH(1,INDEX(A:A,MATCH(E1556+1,C:C,0)):INDEX(A:A,MATCH(E1556+1,C:C,0)+10),0))</f>
        <v>44104</v>
      </c>
      <c r="G1556" s="13">
        <f>INDEX(C:C,MATCH(F1556,C:C,0)+MATCH(1,INDEX(A:A,MATCH(F1556+1,C:C,0)):INDEX(A:A,MATCH(F1556+1,C:C,0)+10),0))</f>
        <v>44105</v>
      </c>
    </row>
    <row r="1557" spans="1:7" x14ac:dyDescent="0.25">
      <c r="A1557">
        <v>0</v>
      </c>
      <c r="B1557">
        <v>20200927</v>
      </c>
      <c r="C1557" s="130">
        <v>44101</v>
      </c>
      <c r="D1557" s="13">
        <f>INDEX(C:C,ROW(A1556)+MATCH(1,INDEX(A:A,ROW(A1557)):INDEX(A:A,ROW(A1557)+10),0))</f>
        <v>44102</v>
      </c>
      <c r="E1557" s="13">
        <f>INDEX(C:C,MATCH(D1557,C:C,0)+MATCH(1,INDEX(A:A,MATCH(D1557+1,C:C,0)):INDEX(A:A,MATCH(D1557+1,C:C,0)+10),0))</f>
        <v>44103</v>
      </c>
      <c r="F1557" s="13">
        <f>INDEX(C:C,MATCH(E1557,C:C,0)+MATCH(1,INDEX(A:A,MATCH(E1557+1,C:C,0)):INDEX(A:A,MATCH(E1557+1,C:C,0)+10),0))</f>
        <v>44104</v>
      </c>
      <c r="G1557" s="13">
        <f>INDEX(C:C,MATCH(F1557,C:C,0)+MATCH(1,INDEX(A:A,MATCH(F1557+1,C:C,0)):INDEX(A:A,MATCH(F1557+1,C:C,0)+10),0))</f>
        <v>44105</v>
      </c>
    </row>
    <row r="1558" spans="1:7" x14ac:dyDescent="0.25">
      <c r="A1558">
        <v>1</v>
      </c>
      <c r="B1558">
        <v>20200928</v>
      </c>
      <c r="C1558" s="130">
        <v>44102</v>
      </c>
      <c r="D1558" s="13">
        <f>INDEX(C:C,ROW(A1557)+MATCH(1,INDEX(A:A,ROW(A1558)):INDEX(A:A,ROW(A1558)+10),0))</f>
        <v>44102</v>
      </c>
      <c r="E1558" s="13">
        <f>INDEX(C:C,MATCH(D1558,C:C,0)+MATCH(1,INDEX(A:A,MATCH(D1558+1,C:C,0)):INDEX(A:A,MATCH(D1558+1,C:C,0)+10),0))</f>
        <v>44103</v>
      </c>
      <c r="F1558" s="13">
        <f>INDEX(C:C,MATCH(E1558,C:C,0)+MATCH(1,INDEX(A:A,MATCH(E1558+1,C:C,0)):INDEX(A:A,MATCH(E1558+1,C:C,0)+10),0))</f>
        <v>44104</v>
      </c>
      <c r="G1558" s="13">
        <f>INDEX(C:C,MATCH(F1558,C:C,0)+MATCH(1,INDEX(A:A,MATCH(F1558+1,C:C,0)):INDEX(A:A,MATCH(F1558+1,C:C,0)+10),0))</f>
        <v>44105</v>
      </c>
    </row>
    <row r="1559" spans="1:7" x14ac:dyDescent="0.25">
      <c r="A1559">
        <v>1</v>
      </c>
      <c r="B1559">
        <v>20200929</v>
      </c>
      <c r="C1559" s="130">
        <v>44103</v>
      </c>
      <c r="D1559" s="13">
        <f>INDEX(C:C,ROW(A1558)+MATCH(1,INDEX(A:A,ROW(A1559)):INDEX(A:A,ROW(A1559)+10),0))</f>
        <v>44103</v>
      </c>
      <c r="E1559" s="13">
        <f>INDEX(C:C,MATCH(D1559,C:C,0)+MATCH(1,INDEX(A:A,MATCH(D1559+1,C:C,0)):INDEX(A:A,MATCH(D1559+1,C:C,0)+10),0))</f>
        <v>44104</v>
      </c>
      <c r="F1559" s="13">
        <f>INDEX(C:C,MATCH(E1559,C:C,0)+MATCH(1,INDEX(A:A,MATCH(E1559+1,C:C,0)):INDEX(A:A,MATCH(E1559+1,C:C,0)+10),0))</f>
        <v>44105</v>
      </c>
      <c r="G1559" s="13">
        <f>INDEX(C:C,MATCH(F1559,C:C,0)+MATCH(1,INDEX(A:A,MATCH(F1559+1,C:C,0)):INDEX(A:A,MATCH(F1559+1,C:C,0)+10),0))</f>
        <v>44106</v>
      </c>
    </row>
    <row r="1560" spans="1:7" x14ac:dyDescent="0.25">
      <c r="A1560">
        <v>1</v>
      </c>
      <c r="B1560">
        <v>20200930</v>
      </c>
      <c r="C1560" s="130">
        <v>44104</v>
      </c>
      <c r="D1560" s="13">
        <f>INDEX(C:C,ROW(A1559)+MATCH(1,INDEX(A:A,ROW(A1560)):INDEX(A:A,ROW(A1560)+10),0))</f>
        <v>44104</v>
      </c>
      <c r="E1560" s="13">
        <f>INDEX(C:C,MATCH(D1560,C:C,0)+MATCH(1,INDEX(A:A,MATCH(D1560+1,C:C,0)):INDEX(A:A,MATCH(D1560+1,C:C,0)+10),0))</f>
        <v>44105</v>
      </c>
      <c r="F1560" s="13">
        <f>INDEX(C:C,MATCH(E1560,C:C,0)+MATCH(1,INDEX(A:A,MATCH(E1560+1,C:C,0)):INDEX(A:A,MATCH(E1560+1,C:C,0)+10),0))</f>
        <v>44106</v>
      </c>
      <c r="G1560" s="13">
        <f>INDEX(C:C,MATCH(F1560,C:C,0)+MATCH(1,INDEX(A:A,MATCH(F1560+1,C:C,0)):INDEX(A:A,MATCH(F1560+1,C:C,0)+10),0))</f>
        <v>44109</v>
      </c>
    </row>
    <row r="1561" spans="1:7" x14ac:dyDescent="0.25">
      <c r="A1561">
        <v>1</v>
      </c>
      <c r="B1561">
        <v>20201001</v>
      </c>
      <c r="C1561" s="130">
        <v>44105</v>
      </c>
      <c r="D1561" s="13">
        <f>INDEX(C:C,ROW(A1560)+MATCH(1,INDEX(A:A,ROW(A1561)):INDEX(A:A,ROW(A1561)+10),0))</f>
        <v>44105</v>
      </c>
      <c r="E1561" s="13">
        <f>INDEX(C:C,MATCH(D1561,C:C,0)+MATCH(1,INDEX(A:A,MATCH(D1561+1,C:C,0)):INDEX(A:A,MATCH(D1561+1,C:C,0)+10),0))</f>
        <v>44106</v>
      </c>
      <c r="F1561" s="13">
        <f>INDEX(C:C,MATCH(E1561,C:C,0)+MATCH(1,INDEX(A:A,MATCH(E1561+1,C:C,0)):INDEX(A:A,MATCH(E1561+1,C:C,0)+10),0))</f>
        <v>44109</v>
      </c>
      <c r="G1561" s="13">
        <f>INDEX(C:C,MATCH(F1561,C:C,0)+MATCH(1,INDEX(A:A,MATCH(F1561+1,C:C,0)):INDEX(A:A,MATCH(F1561+1,C:C,0)+10),0))</f>
        <v>44110</v>
      </c>
    </row>
    <row r="1562" spans="1:7" x14ac:dyDescent="0.25">
      <c r="A1562">
        <v>1</v>
      </c>
      <c r="B1562">
        <v>20201002</v>
      </c>
      <c r="C1562" s="130">
        <v>44106</v>
      </c>
      <c r="D1562" s="13">
        <f>INDEX(C:C,ROW(A1561)+MATCH(1,INDEX(A:A,ROW(A1562)):INDEX(A:A,ROW(A1562)+10),0))</f>
        <v>44106</v>
      </c>
      <c r="E1562" s="13">
        <f>INDEX(C:C,MATCH(D1562,C:C,0)+MATCH(1,INDEX(A:A,MATCH(D1562+1,C:C,0)):INDEX(A:A,MATCH(D1562+1,C:C,0)+10),0))</f>
        <v>44109</v>
      </c>
      <c r="F1562" s="13">
        <f>INDEX(C:C,MATCH(E1562,C:C,0)+MATCH(1,INDEX(A:A,MATCH(E1562+1,C:C,0)):INDEX(A:A,MATCH(E1562+1,C:C,0)+10),0))</f>
        <v>44110</v>
      </c>
      <c r="G1562" s="13">
        <f>INDEX(C:C,MATCH(F1562,C:C,0)+MATCH(1,INDEX(A:A,MATCH(F1562+1,C:C,0)):INDEX(A:A,MATCH(F1562+1,C:C,0)+10),0))</f>
        <v>44111</v>
      </c>
    </row>
    <row r="1563" spans="1:7" x14ac:dyDescent="0.25">
      <c r="A1563">
        <v>0</v>
      </c>
      <c r="B1563">
        <v>20201003</v>
      </c>
      <c r="C1563" s="130">
        <v>44107</v>
      </c>
      <c r="D1563" s="13">
        <f>INDEX(C:C,ROW(A1562)+MATCH(1,INDEX(A:A,ROW(A1563)):INDEX(A:A,ROW(A1563)+10),0))</f>
        <v>44109</v>
      </c>
      <c r="E1563" s="13">
        <f>INDEX(C:C,MATCH(D1563,C:C,0)+MATCH(1,INDEX(A:A,MATCH(D1563+1,C:C,0)):INDEX(A:A,MATCH(D1563+1,C:C,0)+10),0))</f>
        <v>44110</v>
      </c>
      <c r="F1563" s="13">
        <f>INDEX(C:C,MATCH(E1563,C:C,0)+MATCH(1,INDEX(A:A,MATCH(E1563+1,C:C,0)):INDEX(A:A,MATCH(E1563+1,C:C,0)+10),0))</f>
        <v>44111</v>
      </c>
      <c r="G1563" s="13">
        <f>INDEX(C:C,MATCH(F1563,C:C,0)+MATCH(1,INDEX(A:A,MATCH(F1563+1,C:C,0)):INDEX(A:A,MATCH(F1563+1,C:C,0)+10),0))</f>
        <v>44112</v>
      </c>
    </row>
    <row r="1564" spans="1:7" x14ac:dyDescent="0.25">
      <c r="A1564">
        <v>0</v>
      </c>
      <c r="B1564">
        <v>20201004</v>
      </c>
      <c r="C1564" s="130">
        <v>44108</v>
      </c>
      <c r="D1564" s="13">
        <f>INDEX(C:C,ROW(A1563)+MATCH(1,INDEX(A:A,ROW(A1564)):INDEX(A:A,ROW(A1564)+10),0))</f>
        <v>44109</v>
      </c>
      <c r="E1564" s="13">
        <f>INDEX(C:C,MATCH(D1564,C:C,0)+MATCH(1,INDEX(A:A,MATCH(D1564+1,C:C,0)):INDEX(A:A,MATCH(D1564+1,C:C,0)+10),0))</f>
        <v>44110</v>
      </c>
      <c r="F1564" s="13">
        <f>INDEX(C:C,MATCH(E1564,C:C,0)+MATCH(1,INDEX(A:A,MATCH(E1564+1,C:C,0)):INDEX(A:A,MATCH(E1564+1,C:C,0)+10),0))</f>
        <v>44111</v>
      </c>
      <c r="G1564" s="13">
        <f>INDEX(C:C,MATCH(F1564,C:C,0)+MATCH(1,INDEX(A:A,MATCH(F1564+1,C:C,0)):INDEX(A:A,MATCH(F1564+1,C:C,0)+10),0))</f>
        <v>44112</v>
      </c>
    </row>
    <row r="1565" spans="1:7" x14ac:dyDescent="0.25">
      <c r="A1565">
        <v>1</v>
      </c>
      <c r="B1565">
        <v>20201005</v>
      </c>
      <c r="C1565" s="130">
        <v>44109</v>
      </c>
      <c r="D1565" s="13">
        <f>INDEX(C:C,ROW(A1564)+MATCH(1,INDEX(A:A,ROW(A1565)):INDEX(A:A,ROW(A1565)+10),0))</f>
        <v>44109</v>
      </c>
      <c r="E1565" s="13">
        <f>INDEX(C:C,MATCH(D1565,C:C,0)+MATCH(1,INDEX(A:A,MATCH(D1565+1,C:C,0)):INDEX(A:A,MATCH(D1565+1,C:C,0)+10),0))</f>
        <v>44110</v>
      </c>
      <c r="F1565" s="13">
        <f>INDEX(C:C,MATCH(E1565,C:C,0)+MATCH(1,INDEX(A:A,MATCH(E1565+1,C:C,0)):INDEX(A:A,MATCH(E1565+1,C:C,0)+10),0))</f>
        <v>44111</v>
      </c>
      <c r="G1565" s="13">
        <f>INDEX(C:C,MATCH(F1565,C:C,0)+MATCH(1,INDEX(A:A,MATCH(F1565+1,C:C,0)):INDEX(A:A,MATCH(F1565+1,C:C,0)+10),0))</f>
        <v>44112</v>
      </c>
    </row>
    <row r="1566" spans="1:7" x14ac:dyDescent="0.25">
      <c r="A1566">
        <v>1</v>
      </c>
      <c r="B1566">
        <v>20201006</v>
      </c>
      <c r="C1566" s="130">
        <v>44110</v>
      </c>
      <c r="D1566" s="13">
        <f>INDEX(C:C,ROW(A1565)+MATCH(1,INDEX(A:A,ROW(A1566)):INDEX(A:A,ROW(A1566)+10),0))</f>
        <v>44110</v>
      </c>
      <c r="E1566" s="13">
        <f>INDEX(C:C,MATCH(D1566,C:C,0)+MATCH(1,INDEX(A:A,MATCH(D1566+1,C:C,0)):INDEX(A:A,MATCH(D1566+1,C:C,0)+10),0))</f>
        <v>44111</v>
      </c>
      <c r="F1566" s="13">
        <f>INDEX(C:C,MATCH(E1566,C:C,0)+MATCH(1,INDEX(A:A,MATCH(E1566+1,C:C,0)):INDEX(A:A,MATCH(E1566+1,C:C,0)+10),0))</f>
        <v>44112</v>
      </c>
      <c r="G1566" s="13">
        <f>INDEX(C:C,MATCH(F1566,C:C,0)+MATCH(1,INDEX(A:A,MATCH(F1566+1,C:C,0)):INDEX(A:A,MATCH(F1566+1,C:C,0)+10),0))</f>
        <v>44113</v>
      </c>
    </row>
    <row r="1567" spans="1:7" x14ac:dyDescent="0.25">
      <c r="A1567">
        <v>1</v>
      </c>
      <c r="B1567">
        <v>20201007</v>
      </c>
      <c r="C1567" s="130">
        <v>44111</v>
      </c>
      <c r="D1567" s="13">
        <f>INDEX(C:C,ROW(A1566)+MATCH(1,INDEX(A:A,ROW(A1567)):INDEX(A:A,ROW(A1567)+10),0))</f>
        <v>44111</v>
      </c>
      <c r="E1567" s="13">
        <f>INDEX(C:C,MATCH(D1567,C:C,0)+MATCH(1,INDEX(A:A,MATCH(D1567+1,C:C,0)):INDEX(A:A,MATCH(D1567+1,C:C,0)+10),0))</f>
        <v>44112</v>
      </c>
      <c r="F1567" s="13">
        <f>INDEX(C:C,MATCH(E1567,C:C,0)+MATCH(1,INDEX(A:A,MATCH(E1567+1,C:C,0)):INDEX(A:A,MATCH(E1567+1,C:C,0)+10),0))</f>
        <v>44113</v>
      </c>
      <c r="G1567" s="13">
        <f>INDEX(C:C,MATCH(F1567,C:C,0)+MATCH(1,INDEX(A:A,MATCH(F1567+1,C:C,0)):INDEX(A:A,MATCH(F1567+1,C:C,0)+10),0))</f>
        <v>44116</v>
      </c>
    </row>
    <row r="1568" spans="1:7" x14ac:dyDescent="0.25">
      <c r="A1568">
        <v>1</v>
      </c>
      <c r="B1568">
        <v>20201008</v>
      </c>
      <c r="C1568" s="130">
        <v>44112</v>
      </c>
      <c r="D1568" s="13">
        <f>INDEX(C:C,ROW(A1567)+MATCH(1,INDEX(A:A,ROW(A1568)):INDEX(A:A,ROW(A1568)+10),0))</f>
        <v>44112</v>
      </c>
      <c r="E1568" s="13">
        <f>INDEX(C:C,MATCH(D1568,C:C,0)+MATCH(1,INDEX(A:A,MATCH(D1568+1,C:C,0)):INDEX(A:A,MATCH(D1568+1,C:C,0)+10),0))</f>
        <v>44113</v>
      </c>
      <c r="F1568" s="13">
        <f>INDEX(C:C,MATCH(E1568,C:C,0)+MATCH(1,INDEX(A:A,MATCH(E1568+1,C:C,0)):INDEX(A:A,MATCH(E1568+1,C:C,0)+10),0))</f>
        <v>44116</v>
      </c>
      <c r="G1568" s="13">
        <f>INDEX(C:C,MATCH(F1568,C:C,0)+MATCH(1,INDEX(A:A,MATCH(F1568+1,C:C,0)):INDEX(A:A,MATCH(F1568+1,C:C,0)+10),0))</f>
        <v>44117</v>
      </c>
    </row>
    <row r="1569" spans="1:7" x14ac:dyDescent="0.25">
      <c r="A1569">
        <v>1</v>
      </c>
      <c r="B1569">
        <v>20201009</v>
      </c>
      <c r="C1569" s="130">
        <v>44113</v>
      </c>
      <c r="D1569" s="13">
        <f>INDEX(C:C,ROW(A1568)+MATCH(1,INDEX(A:A,ROW(A1569)):INDEX(A:A,ROW(A1569)+10),0))</f>
        <v>44113</v>
      </c>
      <c r="E1569" s="13">
        <f>INDEX(C:C,MATCH(D1569,C:C,0)+MATCH(1,INDEX(A:A,MATCH(D1569+1,C:C,0)):INDEX(A:A,MATCH(D1569+1,C:C,0)+10),0))</f>
        <v>44116</v>
      </c>
      <c r="F1569" s="13">
        <f>INDEX(C:C,MATCH(E1569,C:C,0)+MATCH(1,INDEX(A:A,MATCH(E1569+1,C:C,0)):INDEX(A:A,MATCH(E1569+1,C:C,0)+10),0))</f>
        <v>44117</v>
      </c>
      <c r="G1569" s="13">
        <f>INDEX(C:C,MATCH(F1569,C:C,0)+MATCH(1,INDEX(A:A,MATCH(F1569+1,C:C,0)):INDEX(A:A,MATCH(F1569+1,C:C,0)+10),0))</f>
        <v>44118</v>
      </c>
    </row>
    <row r="1570" spans="1:7" x14ac:dyDescent="0.25">
      <c r="A1570">
        <v>0</v>
      </c>
      <c r="B1570">
        <v>20201010</v>
      </c>
      <c r="C1570" s="130">
        <v>44114</v>
      </c>
      <c r="D1570" s="13">
        <f>INDEX(C:C,ROW(A1569)+MATCH(1,INDEX(A:A,ROW(A1570)):INDEX(A:A,ROW(A1570)+10),0))</f>
        <v>44116</v>
      </c>
      <c r="E1570" s="13">
        <f>INDEX(C:C,MATCH(D1570,C:C,0)+MATCH(1,INDEX(A:A,MATCH(D1570+1,C:C,0)):INDEX(A:A,MATCH(D1570+1,C:C,0)+10),0))</f>
        <v>44117</v>
      </c>
      <c r="F1570" s="13">
        <f>INDEX(C:C,MATCH(E1570,C:C,0)+MATCH(1,INDEX(A:A,MATCH(E1570+1,C:C,0)):INDEX(A:A,MATCH(E1570+1,C:C,0)+10),0))</f>
        <v>44118</v>
      </c>
      <c r="G1570" s="13">
        <f>INDEX(C:C,MATCH(F1570,C:C,0)+MATCH(1,INDEX(A:A,MATCH(F1570+1,C:C,0)):INDEX(A:A,MATCH(F1570+1,C:C,0)+10),0))</f>
        <v>44119</v>
      </c>
    </row>
    <row r="1571" spans="1:7" x14ac:dyDescent="0.25">
      <c r="A1571">
        <v>0</v>
      </c>
      <c r="B1571">
        <v>20201011</v>
      </c>
      <c r="C1571" s="130">
        <v>44115</v>
      </c>
      <c r="D1571" s="13">
        <f>INDEX(C:C,ROW(A1570)+MATCH(1,INDEX(A:A,ROW(A1571)):INDEX(A:A,ROW(A1571)+10),0))</f>
        <v>44116</v>
      </c>
      <c r="E1571" s="13">
        <f>INDEX(C:C,MATCH(D1571,C:C,0)+MATCH(1,INDEX(A:A,MATCH(D1571+1,C:C,0)):INDEX(A:A,MATCH(D1571+1,C:C,0)+10),0))</f>
        <v>44117</v>
      </c>
      <c r="F1571" s="13">
        <f>INDEX(C:C,MATCH(E1571,C:C,0)+MATCH(1,INDEX(A:A,MATCH(E1571+1,C:C,0)):INDEX(A:A,MATCH(E1571+1,C:C,0)+10),0))</f>
        <v>44118</v>
      </c>
      <c r="G1571" s="13">
        <f>INDEX(C:C,MATCH(F1571,C:C,0)+MATCH(1,INDEX(A:A,MATCH(F1571+1,C:C,0)):INDEX(A:A,MATCH(F1571+1,C:C,0)+10),0))</f>
        <v>44119</v>
      </c>
    </row>
    <row r="1572" spans="1:7" x14ac:dyDescent="0.25">
      <c r="A1572">
        <v>1</v>
      </c>
      <c r="B1572">
        <v>20201012</v>
      </c>
      <c r="C1572" s="130">
        <v>44116</v>
      </c>
      <c r="D1572" s="13">
        <f>INDEX(C:C,ROW(A1571)+MATCH(1,INDEX(A:A,ROW(A1572)):INDEX(A:A,ROW(A1572)+10),0))</f>
        <v>44116</v>
      </c>
      <c r="E1572" s="13">
        <f>INDEX(C:C,MATCH(D1572,C:C,0)+MATCH(1,INDEX(A:A,MATCH(D1572+1,C:C,0)):INDEX(A:A,MATCH(D1572+1,C:C,0)+10),0))</f>
        <v>44117</v>
      </c>
      <c r="F1572" s="13">
        <f>INDEX(C:C,MATCH(E1572,C:C,0)+MATCH(1,INDEX(A:A,MATCH(E1572+1,C:C,0)):INDEX(A:A,MATCH(E1572+1,C:C,0)+10),0))</f>
        <v>44118</v>
      </c>
      <c r="G1572" s="13">
        <f>INDEX(C:C,MATCH(F1572,C:C,0)+MATCH(1,INDEX(A:A,MATCH(F1572+1,C:C,0)):INDEX(A:A,MATCH(F1572+1,C:C,0)+10),0))</f>
        <v>44119</v>
      </c>
    </row>
    <row r="1573" spans="1:7" x14ac:dyDescent="0.25">
      <c r="A1573">
        <v>1</v>
      </c>
      <c r="B1573">
        <v>20201013</v>
      </c>
      <c r="C1573" s="130">
        <v>44117</v>
      </c>
      <c r="D1573" s="13">
        <f>INDEX(C:C,ROW(A1572)+MATCH(1,INDEX(A:A,ROW(A1573)):INDEX(A:A,ROW(A1573)+10),0))</f>
        <v>44117</v>
      </c>
      <c r="E1573" s="13">
        <f>INDEX(C:C,MATCH(D1573,C:C,0)+MATCH(1,INDEX(A:A,MATCH(D1573+1,C:C,0)):INDEX(A:A,MATCH(D1573+1,C:C,0)+10),0))</f>
        <v>44118</v>
      </c>
      <c r="F1573" s="13">
        <f>INDEX(C:C,MATCH(E1573,C:C,0)+MATCH(1,INDEX(A:A,MATCH(E1573+1,C:C,0)):INDEX(A:A,MATCH(E1573+1,C:C,0)+10),0))</f>
        <v>44119</v>
      </c>
      <c r="G1573" s="13">
        <f>INDEX(C:C,MATCH(F1573,C:C,0)+MATCH(1,INDEX(A:A,MATCH(F1573+1,C:C,0)):INDEX(A:A,MATCH(F1573+1,C:C,0)+10),0))</f>
        <v>44120</v>
      </c>
    </row>
    <row r="1574" spans="1:7" x14ac:dyDescent="0.25">
      <c r="A1574">
        <v>1</v>
      </c>
      <c r="B1574">
        <v>20201014</v>
      </c>
      <c r="C1574" s="130">
        <v>44118</v>
      </c>
      <c r="D1574" s="13">
        <f>INDEX(C:C,ROW(A1573)+MATCH(1,INDEX(A:A,ROW(A1574)):INDEX(A:A,ROW(A1574)+10),0))</f>
        <v>44118</v>
      </c>
      <c r="E1574" s="13">
        <f>INDEX(C:C,MATCH(D1574,C:C,0)+MATCH(1,INDEX(A:A,MATCH(D1574+1,C:C,0)):INDEX(A:A,MATCH(D1574+1,C:C,0)+10),0))</f>
        <v>44119</v>
      </c>
      <c r="F1574" s="13">
        <f>INDEX(C:C,MATCH(E1574,C:C,0)+MATCH(1,INDEX(A:A,MATCH(E1574+1,C:C,0)):INDEX(A:A,MATCH(E1574+1,C:C,0)+10),0))</f>
        <v>44120</v>
      </c>
      <c r="G1574" s="13">
        <f>INDEX(C:C,MATCH(F1574,C:C,0)+MATCH(1,INDEX(A:A,MATCH(F1574+1,C:C,0)):INDEX(A:A,MATCH(F1574+1,C:C,0)+10),0))</f>
        <v>44123</v>
      </c>
    </row>
    <row r="1575" spans="1:7" x14ac:dyDescent="0.25">
      <c r="A1575">
        <v>1</v>
      </c>
      <c r="B1575">
        <v>20201015</v>
      </c>
      <c r="C1575" s="130">
        <v>44119</v>
      </c>
      <c r="D1575" s="13">
        <f>INDEX(C:C,ROW(A1574)+MATCH(1,INDEX(A:A,ROW(A1575)):INDEX(A:A,ROW(A1575)+10),0))</f>
        <v>44119</v>
      </c>
      <c r="E1575" s="13">
        <f>INDEX(C:C,MATCH(D1575,C:C,0)+MATCH(1,INDEX(A:A,MATCH(D1575+1,C:C,0)):INDEX(A:A,MATCH(D1575+1,C:C,0)+10),0))</f>
        <v>44120</v>
      </c>
      <c r="F1575" s="13">
        <f>INDEX(C:C,MATCH(E1575,C:C,0)+MATCH(1,INDEX(A:A,MATCH(E1575+1,C:C,0)):INDEX(A:A,MATCH(E1575+1,C:C,0)+10),0))</f>
        <v>44123</v>
      </c>
      <c r="G1575" s="13">
        <f>INDEX(C:C,MATCH(F1575,C:C,0)+MATCH(1,INDEX(A:A,MATCH(F1575+1,C:C,0)):INDEX(A:A,MATCH(F1575+1,C:C,0)+10),0))</f>
        <v>44124</v>
      </c>
    </row>
    <row r="1576" spans="1:7" x14ac:dyDescent="0.25">
      <c r="A1576">
        <v>1</v>
      </c>
      <c r="B1576">
        <v>20201016</v>
      </c>
      <c r="C1576" s="130">
        <v>44120</v>
      </c>
      <c r="D1576" s="13">
        <f>INDEX(C:C,ROW(A1575)+MATCH(1,INDEX(A:A,ROW(A1576)):INDEX(A:A,ROW(A1576)+10),0))</f>
        <v>44120</v>
      </c>
      <c r="E1576" s="13">
        <f>INDEX(C:C,MATCH(D1576,C:C,0)+MATCH(1,INDEX(A:A,MATCH(D1576+1,C:C,0)):INDEX(A:A,MATCH(D1576+1,C:C,0)+10),0))</f>
        <v>44123</v>
      </c>
      <c r="F1576" s="13">
        <f>INDEX(C:C,MATCH(E1576,C:C,0)+MATCH(1,INDEX(A:A,MATCH(E1576+1,C:C,0)):INDEX(A:A,MATCH(E1576+1,C:C,0)+10),0))</f>
        <v>44124</v>
      </c>
      <c r="G1576" s="13">
        <f>INDEX(C:C,MATCH(F1576,C:C,0)+MATCH(1,INDEX(A:A,MATCH(F1576+1,C:C,0)):INDEX(A:A,MATCH(F1576+1,C:C,0)+10),0))</f>
        <v>44125</v>
      </c>
    </row>
    <row r="1577" spans="1:7" x14ac:dyDescent="0.25">
      <c r="A1577">
        <v>0</v>
      </c>
      <c r="B1577">
        <v>20201017</v>
      </c>
      <c r="C1577" s="130">
        <v>44121</v>
      </c>
      <c r="D1577" s="13">
        <f>INDEX(C:C,ROW(A1576)+MATCH(1,INDEX(A:A,ROW(A1577)):INDEX(A:A,ROW(A1577)+10),0))</f>
        <v>44123</v>
      </c>
      <c r="E1577" s="13">
        <f>INDEX(C:C,MATCH(D1577,C:C,0)+MATCH(1,INDEX(A:A,MATCH(D1577+1,C:C,0)):INDEX(A:A,MATCH(D1577+1,C:C,0)+10),0))</f>
        <v>44124</v>
      </c>
      <c r="F1577" s="13">
        <f>INDEX(C:C,MATCH(E1577,C:C,0)+MATCH(1,INDEX(A:A,MATCH(E1577+1,C:C,0)):INDEX(A:A,MATCH(E1577+1,C:C,0)+10),0))</f>
        <v>44125</v>
      </c>
      <c r="G1577" s="13">
        <f>INDEX(C:C,MATCH(F1577,C:C,0)+MATCH(1,INDEX(A:A,MATCH(F1577+1,C:C,0)):INDEX(A:A,MATCH(F1577+1,C:C,0)+10),0))</f>
        <v>44126</v>
      </c>
    </row>
    <row r="1578" spans="1:7" x14ac:dyDescent="0.25">
      <c r="A1578">
        <v>0</v>
      </c>
      <c r="B1578">
        <v>20201018</v>
      </c>
      <c r="C1578" s="130">
        <v>44122</v>
      </c>
      <c r="D1578" s="13">
        <f>INDEX(C:C,ROW(A1577)+MATCH(1,INDEX(A:A,ROW(A1578)):INDEX(A:A,ROW(A1578)+10),0))</f>
        <v>44123</v>
      </c>
      <c r="E1578" s="13">
        <f>INDEX(C:C,MATCH(D1578,C:C,0)+MATCH(1,INDEX(A:A,MATCH(D1578+1,C:C,0)):INDEX(A:A,MATCH(D1578+1,C:C,0)+10),0))</f>
        <v>44124</v>
      </c>
      <c r="F1578" s="13">
        <f>INDEX(C:C,MATCH(E1578,C:C,0)+MATCH(1,INDEX(A:A,MATCH(E1578+1,C:C,0)):INDEX(A:A,MATCH(E1578+1,C:C,0)+10),0))</f>
        <v>44125</v>
      </c>
      <c r="G1578" s="13">
        <f>INDEX(C:C,MATCH(F1578,C:C,0)+MATCH(1,INDEX(A:A,MATCH(F1578+1,C:C,0)):INDEX(A:A,MATCH(F1578+1,C:C,0)+10),0))</f>
        <v>44126</v>
      </c>
    </row>
    <row r="1579" spans="1:7" x14ac:dyDescent="0.25">
      <c r="A1579">
        <v>1</v>
      </c>
      <c r="B1579">
        <v>20201019</v>
      </c>
      <c r="C1579" s="130">
        <v>44123</v>
      </c>
      <c r="D1579" s="13">
        <f>INDEX(C:C,ROW(A1578)+MATCH(1,INDEX(A:A,ROW(A1579)):INDEX(A:A,ROW(A1579)+10),0))</f>
        <v>44123</v>
      </c>
      <c r="E1579" s="13">
        <f>INDEX(C:C,MATCH(D1579,C:C,0)+MATCH(1,INDEX(A:A,MATCH(D1579+1,C:C,0)):INDEX(A:A,MATCH(D1579+1,C:C,0)+10),0))</f>
        <v>44124</v>
      </c>
      <c r="F1579" s="13">
        <f>INDEX(C:C,MATCH(E1579,C:C,0)+MATCH(1,INDEX(A:A,MATCH(E1579+1,C:C,0)):INDEX(A:A,MATCH(E1579+1,C:C,0)+10),0))</f>
        <v>44125</v>
      </c>
      <c r="G1579" s="13">
        <f>INDEX(C:C,MATCH(F1579,C:C,0)+MATCH(1,INDEX(A:A,MATCH(F1579+1,C:C,0)):INDEX(A:A,MATCH(F1579+1,C:C,0)+10),0))</f>
        <v>44126</v>
      </c>
    </row>
    <row r="1580" spans="1:7" x14ac:dyDescent="0.25">
      <c r="A1580">
        <v>1</v>
      </c>
      <c r="B1580">
        <v>20201020</v>
      </c>
      <c r="C1580" s="130">
        <v>44124</v>
      </c>
      <c r="D1580" s="13">
        <f>INDEX(C:C,ROW(A1579)+MATCH(1,INDEX(A:A,ROW(A1580)):INDEX(A:A,ROW(A1580)+10),0))</f>
        <v>44124</v>
      </c>
      <c r="E1580" s="13">
        <f>INDEX(C:C,MATCH(D1580,C:C,0)+MATCH(1,INDEX(A:A,MATCH(D1580+1,C:C,0)):INDEX(A:A,MATCH(D1580+1,C:C,0)+10),0))</f>
        <v>44125</v>
      </c>
      <c r="F1580" s="13">
        <f>INDEX(C:C,MATCH(E1580,C:C,0)+MATCH(1,INDEX(A:A,MATCH(E1580+1,C:C,0)):INDEX(A:A,MATCH(E1580+1,C:C,0)+10),0))</f>
        <v>44126</v>
      </c>
      <c r="G1580" s="13">
        <f>INDEX(C:C,MATCH(F1580,C:C,0)+MATCH(1,INDEX(A:A,MATCH(F1580+1,C:C,0)):INDEX(A:A,MATCH(F1580+1,C:C,0)+10),0))</f>
        <v>44127</v>
      </c>
    </row>
    <row r="1581" spans="1:7" x14ac:dyDescent="0.25">
      <c r="A1581">
        <v>1</v>
      </c>
      <c r="B1581">
        <v>20201021</v>
      </c>
      <c r="C1581" s="130">
        <v>44125</v>
      </c>
      <c r="D1581" s="13">
        <f>INDEX(C:C,ROW(A1580)+MATCH(1,INDEX(A:A,ROW(A1581)):INDEX(A:A,ROW(A1581)+10),0))</f>
        <v>44125</v>
      </c>
      <c r="E1581" s="13">
        <f>INDEX(C:C,MATCH(D1581,C:C,0)+MATCH(1,INDEX(A:A,MATCH(D1581+1,C:C,0)):INDEX(A:A,MATCH(D1581+1,C:C,0)+10),0))</f>
        <v>44126</v>
      </c>
      <c r="F1581" s="13">
        <f>INDEX(C:C,MATCH(E1581,C:C,0)+MATCH(1,INDEX(A:A,MATCH(E1581+1,C:C,0)):INDEX(A:A,MATCH(E1581+1,C:C,0)+10),0))</f>
        <v>44127</v>
      </c>
      <c r="G1581" s="13">
        <f>INDEX(C:C,MATCH(F1581,C:C,0)+MATCH(1,INDEX(A:A,MATCH(F1581+1,C:C,0)):INDEX(A:A,MATCH(F1581+1,C:C,0)+10),0))</f>
        <v>44130</v>
      </c>
    </row>
    <row r="1582" spans="1:7" x14ac:dyDescent="0.25">
      <c r="A1582">
        <v>1</v>
      </c>
      <c r="B1582">
        <v>20201022</v>
      </c>
      <c r="C1582" s="130">
        <v>44126</v>
      </c>
      <c r="D1582" s="13">
        <f>INDEX(C:C,ROW(A1581)+MATCH(1,INDEX(A:A,ROW(A1582)):INDEX(A:A,ROW(A1582)+10),0))</f>
        <v>44126</v>
      </c>
      <c r="E1582" s="13">
        <f>INDEX(C:C,MATCH(D1582,C:C,0)+MATCH(1,INDEX(A:A,MATCH(D1582+1,C:C,0)):INDEX(A:A,MATCH(D1582+1,C:C,0)+10),0))</f>
        <v>44127</v>
      </c>
      <c r="F1582" s="13">
        <f>INDEX(C:C,MATCH(E1582,C:C,0)+MATCH(1,INDEX(A:A,MATCH(E1582+1,C:C,0)):INDEX(A:A,MATCH(E1582+1,C:C,0)+10),0))</f>
        <v>44130</v>
      </c>
      <c r="G1582" s="13">
        <f>INDEX(C:C,MATCH(F1582,C:C,0)+MATCH(1,INDEX(A:A,MATCH(F1582+1,C:C,0)):INDEX(A:A,MATCH(F1582+1,C:C,0)+10),0))</f>
        <v>44131</v>
      </c>
    </row>
    <row r="1583" spans="1:7" x14ac:dyDescent="0.25">
      <c r="A1583">
        <v>1</v>
      </c>
      <c r="B1583">
        <v>20201023</v>
      </c>
      <c r="C1583" s="130">
        <v>44127</v>
      </c>
      <c r="D1583" s="13">
        <f>INDEX(C:C,ROW(A1582)+MATCH(1,INDEX(A:A,ROW(A1583)):INDEX(A:A,ROW(A1583)+10),0))</f>
        <v>44127</v>
      </c>
      <c r="E1583" s="13">
        <f>INDEX(C:C,MATCH(D1583,C:C,0)+MATCH(1,INDEX(A:A,MATCH(D1583+1,C:C,0)):INDEX(A:A,MATCH(D1583+1,C:C,0)+10),0))</f>
        <v>44130</v>
      </c>
      <c r="F1583" s="13">
        <f>INDEX(C:C,MATCH(E1583,C:C,0)+MATCH(1,INDEX(A:A,MATCH(E1583+1,C:C,0)):INDEX(A:A,MATCH(E1583+1,C:C,0)+10),0))</f>
        <v>44131</v>
      </c>
      <c r="G1583" s="13">
        <f>INDEX(C:C,MATCH(F1583,C:C,0)+MATCH(1,INDEX(A:A,MATCH(F1583+1,C:C,0)):INDEX(A:A,MATCH(F1583+1,C:C,0)+10),0))</f>
        <v>44132</v>
      </c>
    </row>
    <row r="1584" spans="1:7" x14ac:dyDescent="0.25">
      <c r="A1584">
        <v>0</v>
      </c>
      <c r="B1584">
        <v>20201024</v>
      </c>
      <c r="C1584" s="130">
        <v>44128</v>
      </c>
      <c r="D1584" s="13">
        <f>INDEX(C:C,ROW(A1583)+MATCH(1,INDEX(A:A,ROW(A1584)):INDEX(A:A,ROW(A1584)+10),0))</f>
        <v>44130</v>
      </c>
      <c r="E1584" s="13">
        <f>INDEX(C:C,MATCH(D1584,C:C,0)+MATCH(1,INDEX(A:A,MATCH(D1584+1,C:C,0)):INDEX(A:A,MATCH(D1584+1,C:C,0)+10),0))</f>
        <v>44131</v>
      </c>
      <c r="F1584" s="13">
        <f>INDEX(C:C,MATCH(E1584,C:C,0)+MATCH(1,INDEX(A:A,MATCH(E1584+1,C:C,0)):INDEX(A:A,MATCH(E1584+1,C:C,0)+10),0))</f>
        <v>44132</v>
      </c>
      <c r="G1584" s="13">
        <f>INDEX(C:C,MATCH(F1584,C:C,0)+MATCH(1,INDEX(A:A,MATCH(F1584+1,C:C,0)):INDEX(A:A,MATCH(F1584+1,C:C,0)+10),0))</f>
        <v>44133</v>
      </c>
    </row>
    <row r="1585" spans="1:7" x14ac:dyDescent="0.25">
      <c r="A1585">
        <v>0</v>
      </c>
      <c r="B1585">
        <v>20201025</v>
      </c>
      <c r="C1585" s="130">
        <v>44129</v>
      </c>
      <c r="D1585" s="13">
        <f>INDEX(C:C,ROW(A1584)+MATCH(1,INDEX(A:A,ROW(A1585)):INDEX(A:A,ROW(A1585)+10),0))</f>
        <v>44130</v>
      </c>
      <c r="E1585" s="13">
        <f>INDEX(C:C,MATCH(D1585,C:C,0)+MATCH(1,INDEX(A:A,MATCH(D1585+1,C:C,0)):INDEX(A:A,MATCH(D1585+1,C:C,0)+10),0))</f>
        <v>44131</v>
      </c>
      <c r="F1585" s="13">
        <f>INDEX(C:C,MATCH(E1585,C:C,0)+MATCH(1,INDEX(A:A,MATCH(E1585+1,C:C,0)):INDEX(A:A,MATCH(E1585+1,C:C,0)+10),0))</f>
        <v>44132</v>
      </c>
      <c r="G1585" s="13">
        <f>INDEX(C:C,MATCH(F1585,C:C,0)+MATCH(1,INDEX(A:A,MATCH(F1585+1,C:C,0)):INDEX(A:A,MATCH(F1585+1,C:C,0)+10),0))</f>
        <v>44133</v>
      </c>
    </row>
    <row r="1586" spans="1:7" x14ac:dyDescent="0.25">
      <c r="A1586">
        <v>1</v>
      </c>
      <c r="B1586">
        <v>20201026</v>
      </c>
      <c r="C1586" s="130">
        <v>44130</v>
      </c>
      <c r="D1586" s="13">
        <f>INDEX(C:C,ROW(A1585)+MATCH(1,INDEX(A:A,ROW(A1586)):INDEX(A:A,ROW(A1586)+10),0))</f>
        <v>44130</v>
      </c>
      <c r="E1586" s="13">
        <f>INDEX(C:C,MATCH(D1586,C:C,0)+MATCH(1,INDEX(A:A,MATCH(D1586+1,C:C,0)):INDEX(A:A,MATCH(D1586+1,C:C,0)+10),0))</f>
        <v>44131</v>
      </c>
      <c r="F1586" s="13">
        <f>INDEX(C:C,MATCH(E1586,C:C,0)+MATCH(1,INDEX(A:A,MATCH(E1586+1,C:C,0)):INDEX(A:A,MATCH(E1586+1,C:C,0)+10),0))</f>
        <v>44132</v>
      </c>
      <c r="G1586" s="13">
        <f>INDEX(C:C,MATCH(F1586,C:C,0)+MATCH(1,INDEX(A:A,MATCH(F1586+1,C:C,0)):INDEX(A:A,MATCH(F1586+1,C:C,0)+10),0))</f>
        <v>44133</v>
      </c>
    </row>
    <row r="1587" spans="1:7" x14ac:dyDescent="0.25">
      <c r="A1587">
        <v>1</v>
      </c>
      <c r="B1587">
        <v>20201027</v>
      </c>
      <c r="C1587" s="130">
        <v>44131</v>
      </c>
      <c r="D1587" s="13">
        <f>INDEX(C:C,ROW(A1586)+MATCH(1,INDEX(A:A,ROW(A1587)):INDEX(A:A,ROW(A1587)+10),0))</f>
        <v>44131</v>
      </c>
      <c r="E1587" s="13">
        <f>INDEX(C:C,MATCH(D1587,C:C,0)+MATCH(1,INDEX(A:A,MATCH(D1587+1,C:C,0)):INDEX(A:A,MATCH(D1587+1,C:C,0)+10),0))</f>
        <v>44132</v>
      </c>
      <c r="F1587" s="13">
        <f>INDEX(C:C,MATCH(E1587,C:C,0)+MATCH(1,INDEX(A:A,MATCH(E1587+1,C:C,0)):INDEX(A:A,MATCH(E1587+1,C:C,0)+10),0))</f>
        <v>44133</v>
      </c>
      <c r="G1587" s="13">
        <f>INDEX(C:C,MATCH(F1587,C:C,0)+MATCH(1,INDEX(A:A,MATCH(F1587+1,C:C,0)):INDEX(A:A,MATCH(F1587+1,C:C,0)+10),0))</f>
        <v>44134</v>
      </c>
    </row>
    <row r="1588" spans="1:7" x14ac:dyDescent="0.25">
      <c r="A1588">
        <v>1</v>
      </c>
      <c r="B1588">
        <v>20201028</v>
      </c>
      <c r="C1588" s="130">
        <v>44132</v>
      </c>
      <c r="D1588" s="13">
        <f>INDEX(C:C,ROW(A1587)+MATCH(1,INDEX(A:A,ROW(A1588)):INDEX(A:A,ROW(A1588)+10),0))</f>
        <v>44132</v>
      </c>
      <c r="E1588" s="13">
        <f>INDEX(C:C,MATCH(D1588,C:C,0)+MATCH(1,INDEX(A:A,MATCH(D1588+1,C:C,0)):INDEX(A:A,MATCH(D1588+1,C:C,0)+10),0))</f>
        <v>44133</v>
      </c>
      <c r="F1588" s="13">
        <f>INDEX(C:C,MATCH(E1588,C:C,0)+MATCH(1,INDEX(A:A,MATCH(E1588+1,C:C,0)):INDEX(A:A,MATCH(E1588+1,C:C,0)+10),0))</f>
        <v>44134</v>
      </c>
      <c r="G1588" s="13">
        <f>INDEX(C:C,MATCH(F1588,C:C,0)+MATCH(1,INDEX(A:A,MATCH(F1588+1,C:C,0)):INDEX(A:A,MATCH(F1588+1,C:C,0)+10),0))</f>
        <v>44137</v>
      </c>
    </row>
    <row r="1589" spans="1:7" x14ac:dyDescent="0.25">
      <c r="A1589">
        <v>1</v>
      </c>
      <c r="B1589">
        <v>20201029</v>
      </c>
      <c r="C1589" s="130">
        <v>44133</v>
      </c>
      <c r="D1589" s="13">
        <f>INDEX(C:C,ROW(A1588)+MATCH(1,INDEX(A:A,ROW(A1589)):INDEX(A:A,ROW(A1589)+10),0))</f>
        <v>44133</v>
      </c>
      <c r="E1589" s="13">
        <f>INDEX(C:C,MATCH(D1589,C:C,0)+MATCH(1,INDEX(A:A,MATCH(D1589+1,C:C,0)):INDEX(A:A,MATCH(D1589+1,C:C,0)+10),0))</f>
        <v>44134</v>
      </c>
      <c r="F1589" s="13">
        <f>INDEX(C:C,MATCH(E1589,C:C,0)+MATCH(1,INDEX(A:A,MATCH(E1589+1,C:C,0)):INDEX(A:A,MATCH(E1589+1,C:C,0)+10),0))</f>
        <v>44137</v>
      </c>
      <c r="G1589" s="13">
        <f>INDEX(C:C,MATCH(F1589,C:C,0)+MATCH(1,INDEX(A:A,MATCH(F1589+1,C:C,0)):INDEX(A:A,MATCH(F1589+1,C:C,0)+10),0))</f>
        <v>44138</v>
      </c>
    </row>
    <row r="1590" spans="1:7" x14ac:dyDescent="0.25">
      <c r="A1590">
        <v>1</v>
      </c>
      <c r="B1590">
        <v>20201030</v>
      </c>
      <c r="C1590" s="130">
        <v>44134</v>
      </c>
      <c r="D1590" s="13">
        <f>INDEX(C:C,ROW(A1589)+MATCH(1,INDEX(A:A,ROW(A1590)):INDEX(A:A,ROW(A1590)+10),0))</f>
        <v>44134</v>
      </c>
      <c r="E1590" s="13">
        <f>INDEX(C:C,MATCH(D1590,C:C,0)+MATCH(1,INDEX(A:A,MATCH(D1590+1,C:C,0)):INDEX(A:A,MATCH(D1590+1,C:C,0)+10),0))</f>
        <v>44137</v>
      </c>
      <c r="F1590" s="13">
        <f>INDEX(C:C,MATCH(E1590,C:C,0)+MATCH(1,INDEX(A:A,MATCH(E1590+1,C:C,0)):INDEX(A:A,MATCH(E1590+1,C:C,0)+10),0))</f>
        <v>44138</v>
      </c>
      <c r="G1590" s="13">
        <f>INDEX(C:C,MATCH(F1590,C:C,0)+MATCH(1,INDEX(A:A,MATCH(F1590+1,C:C,0)):INDEX(A:A,MATCH(F1590+1,C:C,0)+10),0))</f>
        <v>44139</v>
      </c>
    </row>
    <row r="1591" spans="1:7" x14ac:dyDescent="0.25">
      <c r="A1591">
        <v>0</v>
      </c>
      <c r="B1591">
        <v>20201031</v>
      </c>
      <c r="C1591" s="130">
        <v>44135</v>
      </c>
      <c r="D1591" s="13">
        <f>INDEX(C:C,ROW(A1590)+MATCH(1,INDEX(A:A,ROW(A1591)):INDEX(A:A,ROW(A1591)+10),0))</f>
        <v>44137</v>
      </c>
      <c r="E1591" s="13">
        <f>INDEX(C:C,MATCH(D1591,C:C,0)+MATCH(1,INDEX(A:A,MATCH(D1591+1,C:C,0)):INDEX(A:A,MATCH(D1591+1,C:C,0)+10),0))</f>
        <v>44138</v>
      </c>
      <c r="F1591" s="13">
        <f>INDEX(C:C,MATCH(E1591,C:C,0)+MATCH(1,INDEX(A:A,MATCH(E1591+1,C:C,0)):INDEX(A:A,MATCH(E1591+1,C:C,0)+10),0))</f>
        <v>44139</v>
      </c>
      <c r="G1591" s="13">
        <f>INDEX(C:C,MATCH(F1591,C:C,0)+MATCH(1,INDEX(A:A,MATCH(F1591+1,C:C,0)):INDEX(A:A,MATCH(F1591+1,C:C,0)+10),0))</f>
        <v>44140</v>
      </c>
    </row>
    <row r="1592" spans="1:7" x14ac:dyDescent="0.25">
      <c r="A1592">
        <v>0</v>
      </c>
      <c r="B1592">
        <v>20201101</v>
      </c>
      <c r="C1592" s="130">
        <v>44136</v>
      </c>
      <c r="D1592" s="13">
        <f>INDEX(C:C,ROW(A1591)+MATCH(1,INDEX(A:A,ROW(A1592)):INDEX(A:A,ROW(A1592)+10),0))</f>
        <v>44137</v>
      </c>
      <c r="E1592" s="13">
        <f>INDEX(C:C,MATCH(D1592,C:C,0)+MATCH(1,INDEX(A:A,MATCH(D1592+1,C:C,0)):INDEX(A:A,MATCH(D1592+1,C:C,0)+10),0))</f>
        <v>44138</v>
      </c>
      <c r="F1592" s="13">
        <f>INDEX(C:C,MATCH(E1592,C:C,0)+MATCH(1,INDEX(A:A,MATCH(E1592+1,C:C,0)):INDEX(A:A,MATCH(E1592+1,C:C,0)+10),0))</f>
        <v>44139</v>
      </c>
      <c r="G1592" s="13">
        <f>INDEX(C:C,MATCH(F1592,C:C,0)+MATCH(1,INDEX(A:A,MATCH(F1592+1,C:C,0)):INDEX(A:A,MATCH(F1592+1,C:C,0)+10),0))</f>
        <v>44140</v>
      </c>
    </row>
    <row r="1593" spans="1:7" x14ac:dyDescent="0.25">
      <c r="A1593">
        <v>1</v>
      </c>
      <c r="B1593">
        <v>20201102</v>
      </c>
      <c r="C1593" s="130">
        <v>44137</v>
      </c>
      <c r="D1593" s="13">
        <f>INDEX(C:C,ROW(A1592)+MATCH(1,INDEX(A:A,ROW(A1593)):INDEX(A:A,ROW(A1593)+10),0))</f>
        <v>44137</v>
      </c>
      <c r="E1593" s="13">
        <f>INDEX(C:C,MATCH(D1593,C:C,0)+MATCH(1,INDEX(A:A,MATCH(D1593+1,C:C,0)):INDEX(A:A,MATCH(D1593+1,C:C,0)+10),0))</f>
        <v>44138</v>
      </c>
      <c r="F1593" s="13">
        <f>INDEX(C:C,MATCH(E1593,C:C,0)+MATCH(1,INDEX(A:A,MATCH(E1593+1,C:C,0)):INDEX(A:A,MATCH(E1593+1,C:C,0)+10),0))</f>
        <v>44139</v>
      </c>
      <c r="G1593" s="13">
        <f>INDEX(C:C,MATCH(F1593,C:C,0)+MATCH(1,INDEX(A:A,MATCH(F1593+1,C:C,0)):INDEX(A:A,MATCH(F1593+1,C:C,0)+10),0))</f>
        <v>44140</v>
      </c>
    </row>
    <row r="1594" spans="1:7" x14ac:dyDescent="0.25">
      <c r="A1594">
        <v>1</v>
      </c>
      <c r="B1594">
        <v>20201103</v>
      </c>
      <c r="C1594" s="130">
        <v>44138</v>
      </c>
      <c r="D1594" s="13">
        <f>INDEX(C:C,ROW(A1593)+MATCH(1,INDEX(A:A,ROW(A1594)):INDEX(A:A,ROW(A1594)+10),0))</f>
        <v>44138</v>
      </c>
      <c r="E1594" s="13">
        <f>INDEX(C:C,MATCH(D1594,C:C,0)+MATCH(1,INDEX(A:A,MATCH(D1594+1,C:C,0)):INDEX(A:A,MATCH(D1594+1,C:C,0)+10),0))</f>
        <v>44139</v>
      </c>
      <c r="F1594" s="13">
        <f>INDEX(C:C,MATCH(E1594,C:C,0)+MATCH(1,INDEX(A:A,MATCH(E1594+1,C:C,0)):INDEX(A:A,MATCH(E1594+1,C:C,0)+10),0))</f>
        <v>44140</v>
      </c>
      <c r="G1594" s="13">
        <f>INDEX(C:C,MATCH(F1594,C:C,0)+MATCH(1,INDEX(A:A,MATCH(F1594+1,C:C,0)):INDEX(A:A,MATCH(F1594+1,C:C,0)+10),0))</f>
        <v>44141</v>
      </c>
    </row>
    <row r="1595" spans="1:7" x14ac:dyDescent="0.25">
      <c r="A1595">
        <v>1</v>
      </c>
      <c r="B1595">
        <v>20201104</v>
      </c>
      <c r="C1595" s="130">
        <v>44139</v>
      </c>
      <c r="D1595" s="13">
        <f>INDEX(C:C,ROW(A1594)+MATCH(1,INDEX(A:A,ROW(A1595)):INDEX(A:A,ROW(A1595)+10),0))</f>
        <v>44139</v>
      </c>
      <c r="E1595" s="13">
        <f>INDEX(C:C,MATCH(D1595,C:C,0)+MATCH(1,INDEX(A:A,MATCH(D1595+1,C:C,0)):INDEX(A:A,MATCH(D1595+1,C:C,0)+10),0))</f>
        <v>44140</v>
      </c>
      <c r="F1595" s="13">
        <f>INDEX(C:C,MATCH(E1595,C:C,0)+MATCH(1,INDEX(A:A,MATCH(E1595+1,C:C,0)):INDEX(A:A,MATCH(E1595+1,C:C,0)+10),0))</f>
        <v>44141</v>
      </c>
      <c r="G1595" s="13">
        <f>INDEX(C:C,MATCH(F1595,C:C,0)+MATCH(1,INDEX(A:A,MATCH(F1595+1,C:C,0)):INDEX(A:A,MATCH(F1595+1,C:C,0)+10),0))</f>
        <v>44144</v>
      </c>
    </row>
    <row r="1596" spans="1:7" x14ac:dyDescent="0.25">
      <c r="A1596">
        <v>1</v>
      </c>
      <c r="B1596">
        <v>20201105</v>
      </c>
      <c r="C1596" s="130">
        <v>44140</v>
      </c>
      <c r="D1596" s="13">
        <f>INDEX(C:C,ROW(A1595)+MATCH(1,INDEX(A:A,ROW(A1596)):INDEX(A:A,ROW(A1596)+10),0))</f>
        <v>44140</v>
      </c>
      <c r="E1596" s="13">
        <f>INDEX(C:C,MATCH(D1596,C:C,0)+MATCH(1,INDEX(A:A,MATCH(D1596+1,C:C,0)):INDEX(A:A,MATCH(D1596+1,C:C,0)+10),0))</f>
        <v>44141</v>
      </c>
      <c r="F1596" s="13">
        <f>INDEX(C:C,MATCH(E1596,C:C,0)+MATCH(1,INDEX(A:A,MATCH(E1596+1,C:C,0)):INDEX(A:A,MATCH(E1596+1,C:C,0)+10),0))</f>
        <v>44144</v>
      </c>
      <c r="G1596" s="13">
        <f>INDEX(C:C,MATCH(F1596,C:C,0)+MATCH(1,INDEX(A:A,MATCH(F1596+1,C:C,0)):INDEX(A:A,MATCH(F1596+1,C:C,0)+10),0))</f>
        <v>44145</v>
      </c>
    </row>
    <row r="1597" spans="1:7" x14ac:dyDescent="0.25">
      <c r="A1597">
        <v>1</v>
      </c>
      <c r="B1597">
        <v>20201106</v>
      </c>
      <c r="C1597" s="130">
        <v>44141</v>
      </c>
      <c r="D1597" s="13">
        <f>INDEX(C:C,ROW(A1596)+MATCH(1,INDEX(A:A,ROW(A1597)):INDEX(A:A,ROW(A1597)+10),0))</f>
        <v>44141</v>
      </c>
      <c r="E1597" s="13">
        <f>INDEX(C:C,MATCH(D1597,C:C,0)+MATCH(1,INDEX(A:A,MATCH(D1597+1,C:C,0)):INDEX(A:A,MATCH(D1597+1,C:C,0)+10),0))</f>
        <v>44144</v>
      </c>
      <c r="F1597" s="13">
        <f>INDEX(C:C,MATCH(E1597,C:C,0)+MATCH(1,INDEX(A:A,MATCH(E1597+1,C:C,0)):INDEX(A:A,MATCH(E1597+1,C:C,0)+10),0))</f>
        <v>44145</v>
      </c>
      <c r="G1597" s="13">
        <f>INDEX(C:C,MATCH(F1597,C:C,0)+MATCH(1,INDEX(A:A,MATCH(F1597+1,C:C,0)):INDEX(A:A,MATCH(F1597+1,C:C,0)+10),0))</f>
        <v>44146</v>
      </c>
    </row>
    <row r="1598" spans="1:7" x14ac:dyDescent="0.25">
      <c r="A1598">
        <v>0</v>
      </c>
      <c r="B1598">
        <v>20201107</v>
      </c>
      <c r="C1598" s="130">
        <v>44142</v>
      </c>
      <c r="D1598" s="13">
        <f>INDEX(C:C,ROW(A1597)+MATCH(1,INDEX(A:A,ROW(A1598)):INDEX(A:A,ROW(A1598)+10),0))</f>
        <v>44144</v>
      </c>
      <c r="E1598" s="13">
        <f>INDEX(C:C,MATCH(D1598,C:C,0)+MATCH(1,INDEX(A:A,MATCH(D1598+1,C:C,0)):INDEX(A:A,MATCH(D1598+1,C:C,0)+10),0))</f>
        <v>44145</v>
      </c>
      <c r="F1598" s="13">
        <f>INDEX(C:C,MATCH(E1598,C:C,0)+MATCH(1,INDEX(A:A,MATCH(E1598+1,C:C,0)):INDEX(A:A,MATCH(E1598+1,C:C,0)+10),0))</f>
        <v>44146</v>
      </c>
      <c r="G1598" s="13">
        <f>INDEX(C:C,MATCH(F1598,C:C,0)+MATCH(1,INDEX(A:A,MATCH(F1598+1,C:C,0)):INDEX(A:A,MATCH(F1598+1,C:C,0)+10),0))</f>
        <v>44147</v>
      </c>
    </row>
    <row r="1599" spans="1:7" x14ac:dyDescent="0.25">
      <c r="A1599">
        <v>0</v>
      </c>
      <c r="B1599">
        <v>20201108</v>
      </c>
      <c r="C1599" s="130">
        <v>44143</v>
      </c>
      <c r="D1599" s="13">
        <f>INDEX(C:C,ROW(A1598)+MATCH(1,INDEX(A:A,ROW(A1599)):INDEX(A:A,ROW(A1599)+10),0))</f>
        <v>44144</v>
      </c>
      <c r="E1599" s="13">
        <f>INDEX(C:C,MATCH(D1599,C:C,0)+MATCH(1,INDEX(A:A,MATCH(D1599+1,C:C,0)):INDEX(A:A,MATCH(D1599+1,C:C,0)+10),0))</f>
        <v>44145</v>
      </c>
      <c r="F1599" s="13">
        <f>INDEX(C:C,MATCH(E1599,C:C,0)+MATCH(1,INDEX(A:A,MATCH(E1599+1,C:C,0)):INDEX(A:A,MATCH(E1599+1,C:C,0)+10),0))</f>
        <v>44146</v>
      </c>
      <c r="G1599" s="13">
        <f>INDEX(C:C,MATCH(F1599,C:C,0)+MATCH(1,INDEX(A:A,MATCH(F1599+1,C:C,0)):INDEX(A:A,MATCH(F1599+1,C:C,0)+10),0))</f>
        <v>44147</v>
      </c>
    </row>
    <row r="1600" spans="1:7" x14ac:dyDescent="0.25">
      <c r="A1600">
        <v>1</v>
      </c>
      <c r="B1600">
        <v>20201109</v>
      </c>
      <c r="C1600" s="130">
        <v>44144</v>
      </c>
      <c r="D1600" s="13">
        <f>INDEX(C:C,ROW(A1599)+MATCH(1,INDEX(A:A,ROW(A1600)):INDEX(A:A,ROW(A1600)+10),0))</f>
        <v>44144</v>
      </c>
      <c r="E1600" s="13">
        <f>INDEX(C:C,MATCH(D1600,C:C,0)+MATCH(1,INDEX(A:A,MATCH(D1600+1,C:C,0)):INDEX(A:A,MATCH(D1600+1,C:C,0)+10),0))</f>
        <v>44145</v>
      </c>
      <c r="F1600" s="13">
        <f>INDEX(C:C,MATCH(E1600,C:C,0)+MATCH(1,INDEX(A:A,MATCH(E1600+1,C:C,0)):INDEX(A:A,MATCH(E1600+1,C:C,0)+10),0))</f>
        <v>44146</v>
      </c>
      <c r="G1600" s="13">
        <f>INDEX(C:C,MATCH(F1600,C:C,0)+MATCH(1,INDEX(A:A,MATCH(F1600+1,C:C,0)):INDEX(A:A,MATCH(F1600+1,C:C,0)+10),0))</f>
        <v>44147</v>
      </c>
    </row>
    <row r="1601" spans="1:7" x14ac:dyDescent="0.25">
      <c r="A1601">
        <v>1</v>
      </c>
      <c r="B1601">
        <v>20201110</v>
      </c>
      <c r="C1601" s="130">
        <v>44145</v>
      </c>
      <c r="D1601" s="13">
        <f>INDEX(C:C,ROW(A1600)+MATCH(1,INDEX(A:A,ROW(A1601)):INDEX(A:A,ROW(A1601)+10),0))</f>
        <v>44145</v>
      </c>
      <c r="E1601" s="13">
        <f>INDEX(C:C,MATCH(D1601,C:C,0)+MATCH(1,INDEX(A:A,MATCH(D1601+1,C:C,0)):INDEX(A:A,MATCH(D1601+1,C:C,0)+10),0))</f>
        <v>44146</v>
      </c>
      <c r="F1601" s="13">
        <f>INDEX(C:C,MATCH(E1601,C:C,0)+MATCH(1,INDEX(A:A,MATCH(E1601+1,C:C,0)):INDEX(A:A,MATCH(E1601+1,C:C,0)+10),0))</f>
        <v>44147</v>
      </c>
      <c r="G1601" s="13">
        <f>INDEX(C:C,MATCH(F1601,C:C,0)+MATCH(1,INDEX(A:A,MATCH(F1601+1,C:C,0)):INDEX(A:A,MATCH(F1601+1,C:C,0)+10),0))</f>
        <v>44148</v>
      </c>
    </row>
    <row r="1602" spans="1:7" x14ac:dyDescent="0.25">
      <c r="A1602">
        <v>1</v>
      </c>
      <c r="B1602">
        <v>20201111</v>
      </c>
      <c r="C1602" s="130">
        <v>44146</v>
      </c>
      <c r="D1602" s="13">
        <f>INDEX(C:C,ROW(A1601)+MATCH(1,INDEX(A:A,ROW(A1602)):INDEX(A:A,ROW(A1602)+10),0))</f>
        <v>44146</v>
      </c>
      <c r="E1602" s="13">
        <f>INDEX(C:C,MATCH(D1602,C:C,0)+MATCH(1,INDEX(A:A,MATCH(D1602+1,C:C,0)):INDEX(A:A,MATCH(D1602+1,C:C,0)+10),0))</f>
        <v>44147</v>
      </c>
      <c r="F1602" s="13">
        <f>INDEX(C:C,MATCH(E1602,C:C,0)+MATCH(1,INDEX(A:A,MATCH(E1602+1,C:C,0)):INDEX(A:A,MATCH(E1602+1,C:C,0)+10),0))</f>
        <v>44148</v>
      </c>
      <c r="G1602" s="13">
        <f>INDEX(C:C,MATCH(F1602,C:C,0)+MATCH(1,INDEX(A:A,MATCH(F1602+1,C:C,0)):INDEX(A:A,MATCH(F1602+1,C:C,0)+10),0))</f>
        <v>44151</v>
      </c>
    </row>
    <row r="1603" spans="1:7" x14ac:dyDescent="0.25">
      <c r="A1603">
        <v>1</v>
      </c>
      <c r="B1603">
        <v>20201112</v>
      </c>
      <c r="C1603" s="130">
        <v>44147</v>
      </c>
      <c r="D1603" s="13">
        <f>INDEX(C:C,ROW(A1602)+MATCH(1,INDEX(A:A,ROW(A1603)):INDEX(A:A,ROW(A1603)+10),0))</f>
        <v>44147</v>
      </c>
      <c r="E1603" s="13">
        <f>INDEX(C:C,MATCH(D1603,C:C,0)+MATCH(1,INDEX(A:A,MATCH(D1603+1,C:C,0)):INDEX(A:A,MATCH(D1603+1,C:C,0)+10),0))</f>
        <v>44148</v>
      </c>
      <c r="F1603" s="13">
        <f>INDEX(C:C,MATCH(E1603,C:C,0)+MATCH(1,INDEX(A:A,MATCH(E1603+1,C:C,0)):INDEX(A:A,MATCH(E1603+1,C:C,0)+10),0))</f>
        <v>44151</v>
      </c>
      <c r="G1603" s="13">
        <f>INDEX(C:C,MATCH(F1603,C:C,0)+MATCH(1,INDEX(A:A,MATCH(F1603+1,C:C,0)):INDEX(A:A,MATCH(F1603+1,C:C,0)+10),0))</f>
        <v>44152</v>
      </c>
    </row>
    <row r="1604" spans="1:7" x14ac:dyDescent="0.25">
      <c r="A1604">
        <v>1</v>
      </c>
      <c r="B1604">
        <v>20201113</v>
      </c>
      <c r="C1604" s="130">
        <v>44148</v>
      </c>
      <c r="D1604" s="13">
        <f>INDEX(C:C,ROW(A1603)+MATCH(1,INDEX(A:A,ROW(A1604)):INDEX(A:A,ROW(A1604)+10),0))</f>
        <v>44148</v>
      </c>
      <c r="E1604" s="13">
        <f>INDEX(C:C,MATCH(D1604,C:C,0)+MATCH(1,INDEX(A:A,MATCH(D1604+1,C:C,0)):INDEX(A:A,MATCH(D1604+1,C:C,0)+10),0))</f>
        <v>44151</v>
      </c>
      <c r="F1604" s="13">
        <f>INDEX(C:C,MATCH(E1604,C:C,0)+MATCH(1,INDEX(A:A,MATCH(E1604+1,C:C,0)):INDEX(A:A,MATCH(E1604+1,C:C,0)+10),0))</f>
        <v>44152</v>
      </c>
      <c r="G1604" s="13">
        <f>INDEX(C:C,MATCH(F1604,C:C,0)+MATCH(1,INDEX(A:A,MATCH(F1604+1,C:C,0)):INDEX(A:A,MATCH(F1604+1,C:C,0)+10),0))</f>
        <v>44153</v>
      </c>
    </row>
    <row r="1605" spans="1:7" x14ac:dyDescent="0.25">
      <c r="A1605">
        <v>0</v>
      </c>
      <c r="B1605">
        <v>20201114</v>
      </c>
      <c r="C1605" s="130">
        <v>44149</v>
      </c>
      <c r="D1605" s="13">
        <f>INDEX(C:C,ROW(A1604)+MATCH(1,INDEX(A:A,ROW(A1605)):INDEX(A:A,ROW(A1605)+10),0))</f>
        <v>44151</v>
      </c>
      <c r="E1605" s="13">
        <f>INDEX(C:C,MATCH(D1605,C:C,0)+MATCH(1,INDEX(A:A,MATCH(D1605+1,C:C,0)):INDEX(A:A,MATCH(D1605+1,C:C,0)+10),0))</f>
        <v>44152</v>
      </c>
      <c r="F1605" s="13">
        <f>INDEX(C:C,MATCH(E1605,C:C,0)+MATCH(1,INDEX(A:A,MATCH(E1605+1,C:C,0)):INDEX(A:A,MATCH(E1605+1,C:C,0)+10),0))</f>
        <v>44153</v>
      </c>
      <c r="G1605" s="13">
        <f>INDEX(C:C,MATCH(F1605,C:C,0)+MATCH(1,INDEX(A:A,MATCH(F1605+1,C:C,0)):INDEX(A:A,MATCH(F1605+1,C:C,0)+10),0))</f>
        <v>44154</v>
      </c>
    </row>
    <row r="1606" spans="1:7" x14ac:dyDescent="0.25">
      <c r="A1606">
        <v>0</v>
      </c>
      <c r="B1606">
        <v>20201115</v>
      </c>
      <c r="C1606" s="130">
        <v>44150</v>
      </c>
      <c r="D1606" s="13">
        <f>INDEX(C:C,ROW(A1605)+MATCH(1,INDEX(A:A,ROW(A1606)):INDEX(A:A,ROW(A1606)+10),0))</f>
        <v>44151</v>
      </c>
      <c r="E1606" s="13">
        <f>INDEX(C:C,MATCH(D1606,C:C,0)+MATCH(1,INDEX(A:A,MATCH(D1606+1,C:C,0)):INDEX(A:A,MATCH(D1606+1,C:C,0)+10),0))</f>
        <v>44152</v>
      </c>
      <c r="F1606" s="13">
        <f>INDEX(C:C,MATCH(E1606,C:C,0)+MATCH(1,INDEX(A:A,MATCH(E1606+1,C:C,0)):INDEX(A:A,MATCH(E1606+1,C:C,0)+10),0))</f>
        <v>44153</v>
      </c>
      <c r="G1606" s="13">
        <f>INDEX(C:C,MATCH(F1606,C:C,0)+MATCH(1,INDEX(A:A,MATCH(F1606+1,C:C,0)):INDEX(A:A,MATCH(F1606+1,C:C,0)+10),0))</f>
        <v>44154</v>
      </c>
    </row>
    <row r="1607" spans="1:7" x14ac:dyDescent="0.25">
      <c r="A1607">
        <v>1</v>
      </c>
      <c r="B1607">
        <v>20201116</v>
      </c>
      <c r="C1607" s="130">
        <v>44151</v>
      </c>
      <c r="D1607" s="13">
        <f>INDEX(C:C,ROW(A1606)+MATCH(1,INDEX(A:A,ROW(A1607)):INDEX(A:A,ROW(A1607)+10),0))</f>
        <v>44151</v>
      </c>
      <c r="E1607" s="13">
        <f>INDEX(C:C,MATCH(D1607,C:C,0)+MATCH(1,INDEX(A:A,MATCH(D1607+1,C:C,0)):INDEX(A:A,MATCH(D1607+1,C:C,0)+10),0))</f>
        <v>44152</v>
      </c>
      <c r="F1607" s="13">
        <f>INDEX(C:C,MATCH(E1607,C:C,0)+MATCH(1,INDEX(A:A,MATCH(E1607+1,C:C,0)):INDEX(A:A,MATCH(E1607+1,C:C,0)+10),0))</f>
        <v>44153</v>
      </c>
      <c r="G1607" s="13">
        <f>INDEX(C:C,MATCH(F1607,C:C,0)+MATCH(1,INDEX(A:A,MATCH(F1607+1,C:C,0)):INDEX(A:A,MATCH(F1607+1,C:C,0)+10),0))</f>
        <v>44154</v>
      </c>
    </row>
    <row r="1608" spans="1:7" x14ac:dyDescent="0.25">
      <c r="A1608">
        <v>1</v>
      </c>
      <c r="B1608">
        <v>20201117</v>
      </c>
      <c r="C1608" s="130">
        <v>44152</v>
      </c>
      <c r="D1608" s="13">
        <f>INDEX(C:C,ROW(A1607)+MATCH(1,INDEX(A:A,ROW(A1608)):INDEX(A:A,ROW(A1608)+10),0))</f>
        <v>44152</v>
      </c>
      <c r="E1608" s="13">
        <f>INDEX(C:C,MATCH(D1608,C:C,0)+MATCH(1,INDEX(A:A,MATCH(D1608+1,C:C,0)):INDEX(A:A,MATCH(D1608+1,C:C,0)+10),0))</f>
        <v>44153</v>
      </c>
      <c r="F1608" s="13">
        <f>INDEX(C:C,MATCH(E1608,C:C,0)+MATCH(1,INDEX(A:A,MATCH(E1608+1,C:C,0)):INDEX(A:A,MATCH(E1608+1,C:C,0)+10),0))</f>
        <v>44154</v>
      </c>
      <c r="G1608" s="13">
        <f>INDEX(C:C,MATCH(F1608,C:C,0)+MATCH(1,INDEX(A:A,MATCH(F1608+1,C:C,0)):INDEX(A:A,MATCH(F1608+1,C:C,0)+10),0))</f>
        <v>44155</v>
      </c>
    </row>
    <row r="1609" spans="1:7" x14ac:dyDescent="0.25">
      <c r="A1609">
        <v>1</v>
      </c>
      <c r="B1609">
        <v>20201118</v>
      </c>
      <c r="C1609" s="130">
        <v>44153</v>
      </c>
      <c r="D1609" s="13">
        <f>INDEX(C:C,ROW(A1608)+MATCH(1,INDEX(A:A,ROW(A1609)):INDEX(A:A,ROW(A1609)+10),0))</f>
        <v>44153</v>
      </c>
      <c r="E1609" s="13">
        <f>INDEX(C:C,MATCH(D1609,C:C,0)+MATCH(1,INDEX(A:A,MATCH(D1609+1,C:C,0)):INDEX(A:A,MATCH(D1609+1,C:C,0)+10),0))</f>
        <v>44154</v>
      </c>
      <c r="F1609" s="13">
        <f>INDEX(C:C,MATCH(E1609,C:C,0)+MATCH(1,INDEX(A:A,MATCH(E1609+1,C:C,0)):INDEX(A:A,MATCH(E1609+1,C:C,0)+10),0))</f>
        <v>44155</v>
      </c>
      <c r="G1609" s="13">
        <f>INDEX(C:C,MATCH(F1609,C:C,0)+MATCH(1,INDEX(A:A,MATCH(F1609+1,C:C,0)):INDEX(A:A,MATCH(F1609+1,C:C,0)+10),0))</f>
        <v>44158</v>
      </c>
    </row>
    <row r="1610" spans="1:7" x14ac:dyDescent="0.25">
      <c r="A1610">
        <v>1</v>
      </c>
      <c r="B1610">
        <v>20201119</v>
      </c>
      <c r="C1610" s="130">
        <v>44154</v>
      </c>
      <c r="D1610" s="13">
        <f>INDEX(C:C,ROW(A1609)+MATCH(1,INDEX(A:A,ROW(A1610)):INDEX(A:A,ROW(A1610)+10),0))</f>
        <v>44154</v>
      </c>
      <c r="E1610" s="13">
        <f>INDEX(C:C,MATCH(D1610,C:C,0)+MATCH(1,INDEX(A:A,MATCH(D1610+1,C:C,0)):INDEX(A:A,MATCH(D1610+1,C:C,0)+10),0))</f>
        <v>44155</v>
      </c>
      <c r="F1610" s="13">
        <f>INDEX(C:C,MATCH(E1610,C:C,0)+MATCH(1,INDEX(A:A,MATCH(E1610+1,C:C,0)):INDEX(A:A,MATCH(E1610+1,C:C,0)+10),0))</f>
        <v>44158</v>
      </c>
      <c r="G1610" s="13">
        <f>INDEX(C:C,MATCH(F1610,C:C,0)+MATCH(1,INDEX(A:A,MATCH(F1610+1,C:C,0)):INDEX(A:A,MATCH(F1610+1,C:C,0)+10),0))</f>
        <v>44159</v>
      </c>
    </row>
    <row r="1611" spans="1:7" x14ac:dyDescent="0.25">
      <c r="A1611">
        <v>1</v>
      </c>
      <c r="B1611">
        <v>20201120</v>
      </c>
      <c r="C1611" s="130">
        <v>44155</v>
      </c>
      <c r="D1611" s="13">
        <f>INDEX(C:C,ROW(A1610)+MATCH(1,INDEX(A:A,ROW(A1611)):INDEX(A:A,ROW(A1611)+10),0))</f>
        <v>44155</v>
      </c>
      <c r="E1611" s="13">
        <f>INDEX(C:C,MATCH(D1611,C:C,0)+MATCH(1,INDEX(A:A,MATCH(D1611+1,C:C,0)):INDEX(A:A,MATCH(D1611+1,C:C,0)+10),0))</f>
        <v>44158</v>
      </c>
      <c r="F1611" s="13">
        <f>INDEX(C:C,MATCH(E1611,C:C,0)+MATCH(1,INDEX(A:A,MATCH(E1611+1,C:C,0)):INDEX(A:A,MATCH(E1611+1,C:C,0)+10),0))</f>
        <v>44159</v>
      </c>
      <c r="G1611" s="13">
        <f>INDEX(C:C,MATCH(F1611,C:C,0)+MATCH(1,INDEX(A:A,MATCH(F1611+1,C:C,0)):INDEX(A:A,MATCH(F1611+1,C:C,0)+10),0))</f>
        <v>44160</v>
      </c>
    </row>
    <row r="1612" spans="1:7" x14ac:dyDescent="0.25">
      <c r="A1612">
        <v>0</v>
      </c>
      <c r="B1612">
        <v>20201121</v>
      </c>
      <c r="C1612" s="130">
        <v>44156</v>
      </c>
      <c r="D1612" s="13">
        <f>INDEX(C:C,ROW(A1611)+MATCH(1,INDEX(A:A,ROW(A1612)):INDEX(A:A,ROW(A1612)+10),0))</f>
        <v>44158</v>
      </c>
      <c r="E1612" s="13">
        <f>INDEX(C:C,MATCH(D1612,C:C,0)+MATCH(1,INDEX(A:A,MATCH(D1612+1,C:C,0)):INDEX(A:A,MATCH(D1612+1,C:C,0)+10),0))</f>
        <v>44159</v>
      </c>
      <c r="F1612" s="13">
        <f>INDEX(C:C,MATCH(E1612,C:C,0)+MATCH(1,INDEX(A:A,MATCH(E1612+1,C:C,0)):INDEX(A:A,MATCH(E1612+1,C:C,0)+10),0))</f>
        <v>44160</v>
      </c>
      <c r="G1612" s="13">
        <f>INDEX(C:C,MATCH(F1612,C:C,0)+MATCH(1,INDEX(A:A,MATCH(F1612+1,C:C,0)):INDEX(A:A,MATCH(F1612+1,C:C,0)+10),0))</f>
        <v>44161</v>
      </c>
    </row>
    <row r="1613" spans="1:7" x14ac:dyDescent="0.25">
      <c r="A1613">
        <v>0</v>
      </c>
      <c r="B1613">
        <v>20201122</v>
      </c>
      <c r="C1613" s="130">
        <v>44157</v>
      </c>
      <c r="D1613" s="13">
        <f>INDEX(C:C,ROW(A1612)+MATCH(1,INDEX(A:A,ROW(A1613)):INDEX(A:A,ROW(A1613)+10),0))</f>
        <v>44158</v>
      </c>
      <c r="E1613" s="13">
        <f>INDEX(C:C,MATCH(D1613,C:C,0)+MATCH(1,INDEX(A:A,MATCH(D1613+1,C:C,0)):INDEX(A:A,MATCH(D1613+1,C:C,0)+10),0))</f>
        <v>44159</v>
      </c>
      <c r="F1613" s="13">
        <f>INDEX(C:C,MATCH(E1613,C:C,0)+MATCH(1,INDEX(A:A,MATCH(E1613+1,C:C,0)):INDEX(A:A,MATCH(E1613+1,C:C,0)+10),0))</f>
        <v>44160</v>
      </c>
      <c r="G1613" s="13">
        <f>INDEX(C:C,MATCH(F1613,C:C,0)+MATCH(1,INDEX(A:A,MATCH(F1613+1,C:C,0)):INDEX(A:A,MATCH(F1613+1,C:C,0)+10),0))</f>
        <v>44161</v>
      </c>
    </row>
    <row r="1614" spans="1:7" x14ac:dyDescent="0.25">
      <c r="A1614">
        <v>1</v>
      </c>
      <c r="B1614">
        <v>20201123</v>
      </c>
      <c r="C1614" s="130">
        <v>44158</v>
      </c>
      <c r="D1614" s="13">
        <f>INDEX(C:C,ROW(A1613)+MATCH(1,INDEX(A:A,ROW(A1614)):INDEX(A:A,ROW(A1614)+10),0))</f>
        <v>44158</v>
      </c>
      <c r="E1614" s="13">
        <f>INDEX(C:C,MATCH(D1614,C:C,0)+MATCH(1,INDEX(A:A,MATCH(D1614+1,C:C,0)):INDEX(A:A,MATCH(D1614+1,C:C,0)+10),0))</f>
        <v>44159</v>
      </c>
      <c r="F1614" s="13">
        <f>INDEX(C:C,MATCH(E1614,C:C,0)+MATCH(1,INDEX(A:A,MATCH(E1614+1,C:C,0)):INDEX(A:A,MATCH(E1614+1,C:C,0)+10),0))</f>
        <v>44160</v>
      </c>
      <c r="G1614" s="13">
        <f>INDEX(C:C,MATCH(F1614,C:C,0)+MATCH(1,INDEX(A:A,MATCH(F1614+1,C:C,0)):INDEX(A:A,MATCH(F1614+1,C:C,0)+10),0))</f>
        <v>44161</v>
      </c>
    </row>
    <row r="1615" spans="1:7" x14ac:dyDescent="0.25">
      <c r="A1615">
        <v>1</v>
      </c>
      <c r="B1615">
        <v>20201124</v>
      </c>
      <c r="C1615" s="130">
        <v>44159</v>
      </c>
      <c r="D1615" s="13">
        <f>INDEX(C:C,ROW(A1614)+MATCH(1,INDEX(A:A,ROW(A1615)):INDEX(A:A,ROW(A1615)+10),0))</f>
        <v>44159</v>
      </c>
      <c r="E1615" s="13">
        <f>INDEX(C:C,MATCH(D1615,C:C,0)+MATCH(1,INDEX(A:A,MATCH(D1615+1,C:C,0)):INDEX(A:A,MATCH(D1615+1,C:C,0)+10),0))</f>
        <v>44160</v>
      </c>
      <c r="F1615" s="13">
        <f>INDEX(C:C,MATCH(E1615,C:C,0)+MATCH(1,INDEX(A:A,MATCH(E1615+1,C:C,0)):INDEX(A:A,MATCH(E1615+1,C:C,0)+10),0))</f>
        <v>44161</v>
      </c>
      <c r="G1615" s="13">
        <f>INDEX(C:C,MATCH(F1615,C:C,0)+MATCH(1,INDEX(A:A,MATCH(F1615+1,C:C,0)):INDEX(A:A,MATCH(F1615+1,C:C,0)+10),0))</f>
        <v>44162</v>
      </c>
    </row>
    <row r="1616" spans="1:7" x14ac:dyDescent="0.25">
      <c r="A1616">
        <v>1</v>
      </c>
      <c r="B1616">
        <v>20201125</v>
      </c>
      <c r="C1616" s="130">
        <v>44160</v>
      </c>
      <c r="D1616" s="13">
        <f>INDEX(C:C,ROW(A1615)+MATCH(1,INDEX(A:A,ROW(A1616)):INDEX(A:A,ROW(A1616)+10),0))</f>
        <v>44160</v>
      </c>
      <c r="E1616" s="13">
        <f>INDEX(C:C,MATCH(D1616,C:C,0)+MATCH(1,INDEX(A:A,MATCH(D1616+1,C:C,0)):INDEX(A:A,MATCH(D1616+1,C:C,0)+10),0))</f>
        <v>44161</v>
      </c>
      <c r="F1616" s="13">
        <f>INDEX(C:C,MATCH(E1616,C:C,0)+MATCH(1,INDEX(A:A,MATCH(E1616+1,C:C,0)):INDEX(A:A,MATCH(E1616+1,C:C,0)+10),0))</f>
        <v>44162</v>
      </c>
      <c r="G1616" s="13">
        <f>INDEX(C:C,MATCH(F1616,C:C,0)+MATCH(1,INDEX(A:A,MATCH(F1616+1,C:C,0)):INDEX(A:A,MATCH(F1616+1,C:C,0)+10),0))</f>
        <v>44165</v>
      </c>
    </row>
    <row r="1617" spans="1:7" x14ac:dyDescent="0.25">
      <c r="A1617">
        <v>1</v>
      </c>
      <c r="B1617">
        <v>20201126</v>
      </c>
      <c r="C1617" s="130">
        <v>44161</v>
      </c>
      <c r="D1617" s="13">
        <f>INDEX(C:C,ROW(A1616)+MATCH(1,INDEX(A:A,ROW(A1617)):INDEX(A:A,ROW(A1617)+10),0))</f>
        <v>44161</v>
      </c>
      <c r="E1617" s="13">
        <f>INDEX(C:C,MATCH(D1617,C:C,0)+MATCH(1,INDEX(A:A,MATCH(D1617+1,C:C,0)):INDEX(A:A,MATCH(D1617+1,C:C,0)+10),0))</f>
        <v>44162</v>
      </c>
      <c r="F1617" s="13">
        <f>INDEX(C:C,MATCH(E1617,C:C,0)+MATCH(1,INDEX(A:A,MATCH(E1617+1,C:C,0)):INDEX(A:A,MATCH(E1617+1,C:C,0)+10),0))</f>
        <v>44165</v>
      </c>
      <c r="G1617" s="13">
        <f>INDEX(C:C,MATCH(F1617,C:C,0)+MATCH(1,INDEX(A:A,MATCH(F1617+1,C:C,0)):INDEX(A:A,MATCH(F1617+1,C:C,0)+10),0))</f>
        <v>44166</v>
      </c>
    </row>
    <row r="1618" spans="1:7" x14ac:dyDescent="0.25">
      <c r="A1618">
        <v>1</v>
      </c>
      <c r="B1618">
        <v>20201127</v>
      </c>
      <c r="C1618" s="130">
        <v>44162</v>
      </c>
      <c r="D1618" s="13">
        <f>INDEX(C:C,ROW(A1617)+MATCH(1,INDEX(A:A,ROW(A1618)):INDEX(A:A,ROW(A1618)+10),0))</f>
        <v>44162</v>
      </c>
      <c r="E1618" s="13">
        <f>INDEX(C:C,MATCH(D1618,C:C,0)+MATCH(1,INDEX(A:A,MATCH(D1618+1,C:C,0)):INDEX(A:A,MATCH(D1618+1,C:C,0)+10),0))</f>
        <v>44165</v>
      </c>
      <c r="F1618" s="13">
        <f>INDEX(C:C,MATCH(E1618,C:C,0)+MATCH(1,INDEX(A:A,MATCH(E1618+1,C:C,0)):INDEX(A:A,MATCH(E1618+1,C:C,0)+10),0))</f>
        <v>44166</v>
      </c>
      <c r="G1618" s="13">
        <f>INDEX(C:C,MATCH(F1618,C:C,0)+MATCH(1,INDEX(A:A,MATCH(F1618+1,C:C,0)):INDEX(A:A,MATCH(F1618+1,C:C,0)+10),0))</f>
        <v>44167</v>
      </c>
    </row>
    <row r="1619" spans="1:7" x14ac:dyDescent="0.25">
      <c r="A1619">
        <v>0</v>
      </c>
      <c r="B1619">
        <v>20201128</v>
      </c>
      <c r="C1619" s="130">
        <v>44163</v>
      </c>
      <c r="D1619" s="13">
        <f>INDEX(C:C,ROW(A1618)+MATCH(1,INDEX(A:A,ROW(A1619)):INDEX(A:A,ROW(A1619)+10),0))</f>
        <v>44165</v>
      </c>
      <c r="E1619" s="13">
        <f>INDEX(C:C,MATCH(D1619,C:C,0)+MATCH(1,INDEX(A:A,MATCH(D1619+1,C:C,0)):INDEX(A:A,MATCH(D1619+1,C:C,0)+10),0))</f>
        <v>44166</v>
      </c>
      <c r="F1619" s="13">
        <f>INDEX(C:C,MATCH(E1619,C:C,0)+MATCH(1,INDEX(A:A,MATCH(E1619+1,C:C,0)):INDEX(A:A,MATCH(E1619+1,C:C,0)+10),0))</f>
        <v>44167</v>
      </c>
      <c r="G1619" s="13">
        <f>INDEX(C:C,MATCH(F1619,C:C,0)+MATCH(1,INDEX(A:A,MATCH(F1619+1,C:C,0)):INDEX(A:A,MATCH(F1619+1,C:C,0)+10),0))</f>
        <v>44168</v>
      </c>
    </row>
    <row r="1620" spans="1:7" x14ac:dyDescent="0.25">
      <c r="A1620">
        <v>0</v>
      </c>
      <c r="B1620">
        <v>20201129</v>
      </c>
      <c r="C1620" s="130">
        <v>44164</v>
      </c>
      <c r="D1620" s="13">
        <f>INDEX(C:C,ROW(A1619)+MATCH(1,INDEX(A:A,ROW(A1620)):INDEX(A:A,ROW(A1620)+10),0))</f>
        <v>44165</v>
      </c>
      <c r="E1620" s="13">
        <f>INDEX(C:C,MATCH(D1620,C:C,0)+MATCH(1,INDEX(A:A,MATCH(D1620+1,C:C,0)):INDEX(A:A,MATCH(D1620+1,C:C,0)+10),0))</f>
        <v>44166</v>
      </c>
      <c r="F1620" s="13">
        <f>INDEX(C:C,MATCH(E1620,C:C,0)+MATCH(1,INDEX(A:A,MATCH(E1620+1,C:C,0)):INDEX(A:A,MATCH(E1620+1,C:C,0)+10),0))</f>
        <v>44167</v>
      </c>
      <c r="G1620" s="13">
        <f>INDEX(C:C,MATCH(F1620,C:C,0)+MATCH(1,INDEX(A:A,MATCH(F1620+1,C:C,0)):INDEX(A:A,MATCH(F1620+1,C:C,0)+10),0))</f>
        <v>44168</v>
      </c>
    </row>
    <row r="1621" spans="1:7" x14ac:dyDescent="0.25">
      <c r="A1621">
        <v>1</v>
      </c>
      <c r="B1621">
        <v>20201130</v>
      </c>
      <c r="C1621" s="130">
        <v>44165</v>
      </c>
      <c r="D1621" s="13">
        <f>INDEX(C:C,ROW(A1620)+MATCH(1,INDEX(A:A,ROW(A1621)):INDEX(A:A,ROW(A1621)+10),0))</f>
        <v>44165</v>
      </c>
      <c r="E1621" s="13">
        <f>INDEX(C:C,MATCH(D1621,C:C,0)+MATCH(1,INDEX(A:A,MATCH(D1621+1,C:C,0)):INDEX(A:A,MATCH(D1621+1,C:C,0)+10),0))</f>
        <v>44166</v>
      </c>
      <c r="F1621" s="13">
        <f>INDEX(C:C,MATCH(E1621,C:C,0)+MATCH(1,INDEX(A:A,MATCH(E1621+1,C:C,0)):INDEX(A:A,MATCH(E1621+1,C:C,0)+10),0))</f>
        <v>44167</v>
      </c>
      <c r="G1621" s="13">
        <f>INDEX(C:C,MATCH(F1621,C:C,0)+MATCH(1,INDEX(A:A,MATCH(F1621+1,C:C,0)):INDEX(A:A,MATCH(F1621+1,C:C,0)+10),0))</f>
        <v>44168</v>
      </c>
    </row>
    <row r="1622" spans="1:7" x14ac:dyDescent="0.25">
      <c r="A1622">
        <v>1</v>
      </c>
      <c r="B1622">
        <v>20201201</v>
      </c>
      <c r="C1622" s="130">
        <v>44166</v>
      </c>
      <c r="D1622" s="13">
        <f>INDEX(C:C,ROW(A1621)+MATCH(1,INDEX(A:A,ROW(A1622)):INDEX(A:A,ROW(A1622)+10),0))</f>
        <v>44166</v>
      </c>
      <c r="E1622" s="13">
        <f>INDEX(C:C,MATCH(D1622,C:C,0)+MATCH(1,INDEX(A:A,MATCH(D1622+1,C:C,0)):INDEX(A:A,MATCH(D1622+1,C:C,0)+10),0))</f>
        <v>44167</v>
      </c>
      <c r="F1622" s="13">
        <f>INDEX(C:C,MATCH(E1622,C:C,0)+MATCH(1,INDEX(A:A,MATCH(E1622+1,C:C,0)):INDEX(A:A,MATCH(E1622+1,C:C,0)+10),0))</f>
        <v>44168</v>
      </c>
      <c r="G1622" s="13">
        <f>INDEX(C:C,MATCH(F1622,C:C,0)+MATCH(1,INDEX(A:A,MATCH(F1622+1,C:C,0)):INDEX(A:A,MATCH(F1622+1,C:C,0)+10),0))</f>
        <v>44169</v>
      </c>
    </row>
    <row r="1623" spans="1:7" x14ac:dyDescent="0.25">
      <c r="A1623">
        <v>1</v>
      </c>
      <c r="B1623">
        <v>20201202</v>
      </c>
      <c r="C1623" s="130">
        <v>44167</v>
      </c>
      <c r="D1623" s="13">
        <f>INDEX(C:C,ROW(A1622)+MATCH(1,INDEX(A:A,ROW(A1623)):INDEX(A:A,ROW(A1623)+10),0))</f>
        <v>44167</v>
      </c>
      <c r="E1623" s="13">
        <f>INDEX(C:C,MATCH(D1623,C:C,0)+MATCH(1,INDEX(A:A,MATCH(D1623+1,C:C,0)):INDEX(A:A,MATCH(D1623+1,C:C,0)+10),0))</f>
        <v>44168</v>
      </c>
      <c r="F1623" s="13">
        <f>INDEX(C:C,MATCH(E1623,C:C,0)+MATCH(1,INDEX(A:A,MATCH(E1623+1,C:C,0)):INDEX(A:A,MATCH(E1623+1,C:C,0)+10),0))</f>
        <v>44169</v>
      </c>
      <c r="G1623" s="13">
        <f>INDEX(C:C,MATCH(F1623,C:C,0)+MATCH(1,INDEX(A:A,MATCH(F1623+1,C:C,0)):INDEX(A:A,MATCH(F1623+1,C:C,0)+10),0))</f>
        <v>44172</v>
      </c>
    </row>
    <row r="1624" spans="1:7" x14ac:dyDescent="0.25">
      <c r="A1624">
        <v>1</v>
      </c>
      <c r="B1624">
        <v>20201203</v>
      </c>
      <c r="C1624" s="130">
        <v>44168</v>
      </c>
      <c r="D1624" s="13">
        <f>INDEX(C:C,ROW(A1623)+MATCH(1,INDEX(A:A,ROW(A1624)):INDEX(A:A,ROW(A1624)+10),0))</f>
        <v>44168</v>
      </c>
      <c r="E1624" s="13">
        <f>INDEX(C:C,MATCH(D1624,C:C,0)+MATCH(1,INDEX(A:A,MATCH(D1624+1,C:C,0)):INDEX(A:A,MATCH(D1624+1,C:C,0)+10),0))</f>
        <v>44169</v>
      </c>
      <c r="F1624" s="13">
        <f>INDEX(C:C,MATCH(E1624,C:C,0)+MATCH(1,INDEX(A:A,MATCH(E1624+1,C:C,0)):INDEX(A:A,MATCH(E1624+1,C:C,0)+10),0))</f>
        <v>44172</v>
      </c>
      <c r="G1624" s="13">
        <f>INDEX(C:C,MATCH(F1624,C:C,0)+MATCH(1,INDEX(A:A,MATCH(F1624+1,C:C,0)):INDEX(A:A,MATCH(F1624+1,C:C,0)+10),0))</f>
        <v>44173</v>
      </c>
    </row>
    <row r="1625" spans="1:7" x14ac:dyDescent="0.25">
      <c r="A1625">
        <v>1</v>
      </c>
      <c r="B1625">
        <v>20201204</v>
      </c>
      <c r="C1625" s="130">
        <v>44169</v>
      </c>
      <c r="D1625" s="13">
        <f>INDEX(C:C,ROW(A1624)+MATCH(1,INDEX(A:A,ROW(A1625)):INDEX(A:A,ROW(A1625)+10),0))</f>
        <v>44169</v>
      </c>
      <c r="E1625" s="13">
        <f>INDEX(C:C,MATCH(D1625,C:C,0)+MATCH(1,INDEX(A:A,MATCH(D1625+1,C:C,0)):INDEX(A:A,MATCH(D1625+1,C:C,0)+10),0))</f>
        <v>44172</v>
      </c>
      <c r="F1625" s="13">
        <f>INDEX(C:C,MATCH(E1625,C:C,0)+MATCH(1,INDEX(A:A,MATCH(E1625+1,C:C,0)):INDEX(A:A,MATCH(E1625+1,C:C,0)+10),0))</f>
        <v>44173</v>
      </c>
      <c r="G1625" s="13">
        <f>INDEX(C:C,MATCH(F1625,C:C,0)+MATCH(1,INDEX(A:A,MATCH(F1625+1,C:C,0)):INDEX(A:A,MATCH(F1625+1,C:C,0)+10),0))</f>
        <v>44174</v>
      </c>
    </row>
    <row r="1626" spans="1:7" x14ac:dyDescent="0.25">
      <c r="A1626">
        <v>0</v>
      </c>
      <c r="B1626">
        <v>20201205</v>
      </c>
      <c r="C1626" s="130">
        <v>44170</v>
      </c>
      <c r="D1626" s="13">
        <f>INDEX(C:C,ROW(A1625)+MATCH(1,INDEX(A:A,ROW(A1626)):INDEX(A:A,ROW(A1626)+10),0))</f>
        <v>44172</v>
      </c>
      <c r="E1626" s="13">
        <f>INDEX(C:C,MATCH(D1626,C:C,0)+MATCH(1,INDEX(A:A,MATCH(D1626+1,C:C,0)):INDEX(A:A,MATCH(D1626+1,C:C,0)+10),0))</f>
        <v>44173</v>
      </c>
      <c r="F1626" s="13">
        <f>INDEX(C:C,MATCH(E1626,C:C,0)+MATCH(1,INDEX(A:A,MATCH(E1626+1,C:C,0)):INDEX(A:A,MATCH(E1626+1,C:C,0)+10),0))</f>
        <v>44174</v>
      </c>
      <c r="G1626" s="13">
        <f>INDEX(C:C,MATCH(F1626,C:C,0)+MATCH(1,INDEX(A:A,MATCH(F1626+1,C:C,0)):INDEX(A:A,MATCH(F1626+1,C:C,0)+10),0))</f>
        <v>44175</v>
      </c>
    </row>
    <row r="1627" spans="1:7" x14ac:dyDescent="0.25">
      <c r="A1627">
        <v>0</v>
      </c>
      <c r="B1627">
        <v>20201206</v>
      </c>
      <c r="C1627" s="130">
        <v>44171</v>
      </c>
      <c r="D1627" s="13">
        <f>INDEX(C:C,ROW(A1626)+MATCH(1,INDEX(A:A,ROW(A1627)):INDEX(A:A,ROW(A1627)+10),0))</f>
        <v>44172</v>
      </c>
      <c r="E1627" s="13">
        <f>INDEX(C:C,MATCH(D1627,C:C,0)+MATCH(1,INDEX(A:A,MATCH(D1627+1,C:C,0)):INDEX(A:A,MATCH(D1627+1,C:C,0)+10),0))</f>
        <v>44173</v>
      </c>
      <c r="F1627" s="13">
        <f>INDEX(C:C,MATCH(E1627,C:C,0)+MATCH(1,INDEX(A:A,MATCH(E1627+1,C:C,0)):INDEX(A:A,MATCH(E1627+1,C:C,0)+10),0))</f>
        <v>44174</v>
      </c>
      <c r="G1627" s="13">
        <f>INDEX(C:C,MATCH(F1627,C:C,0)+MATCH(1,INDEX(A:A,MATCH(F1627+1,C:C,0)):INDEX(A:A,MATCH(F1627+1,C:C,0)+10),0))</f>
        <v>44175</v>
      </c>
    </row>
    <row r="1628" spans="1:7" x14ac:dyDescent="0.25">
      <c r="A1628">
        <v>1</v>
      </c>
      <c r="B1628">
        <v>20201207</v>
      </c>
      <c r="C1628" s="130">
        <v>44172</v>
      </c>
      <c r="D1628" s="13">
        <f>INDEX(C:C,ROW(A1627)+MATCH(1,INDEX(A:A,ROW(A1628)):INDEX(A:A,ROW(A1628)+10),0))</f>
        <v>44172</v>
      </c>
      <c r="E1628" s="13">
        <f>INDEX(C:C,MATCH(D1628,C:C,0)+MATCH(1,INDEX(A:A,MATCH(D1628+1,C:C,0)):INDEX(A:A,MATCH(D1628+1,C:C,0)+10),0))</f>
        <v>44173</v>
      </c>
      <c r="F1628" s="13">
        <f>INDEX(C:C,MATCH(E1628,C:C,0)+MATCH(1,INDEX(A:A,MATCH(E1628+1,C:C,0)):INDEX(A:A,MATCH(E1628+1,C:C,0)+10),0))</f>
        <v>44174</v>
      </c>
      <c r="G1628" s="13">
        <f>INDEX(C:C,MATCH(F1628,C:C,0)+MATCH(1,INDEX(A:A,MATCH(F1628+1,C:C,0)):INDEX(A:A,MATCH(F1628+1,C:C,0)+10),0))</f>
        <v>44175</v>
      </c>
    </row>
    <row r="1629" spans="1:7" x14ac:dyDescent="0.25">
      <c r="A1629">
        <v>1</v>
      </c>
      <c r="B1629">
        <v>20201208</v>
      </c>
      <c r="C1629" s="130">
        <v>44173</v>
      </c>
      <c r="D1629" s="13">
        <f>INDEX(C:C,ROW(A1628)+MATCH(1,INDEX(A:A,ROW(A1629)):INDEX(A:A,ROW(A1629)+10),0))</f>
        <v>44173</v>
      </c>
      <c r="E1629" s="13">
        <f>INDEX(C:C,MATCH(D1629,C:C,0)+MATCH(1,INDEX(A:A,MATCH(D1629+1,C:C,0)):INDEX(A:A,MATCH(D1629+1,C:C,0)+10),0))</f>
        <v>44174</v>
      </c>
      <c r="F1629" s="13">
        <f>INDEX(C:C,MATCH(E1629,C:C,0)+MATCH(1,INDEX(A:A,MATCH(E1629+1,C:C,0)):INDEX(A:A,MATCH(E1629+1,C:C,0)+10),0))</f>
        <v>44175</v>
      </c>
      <c r="G1629" s="13">
        <f>INDEX(C:C,MATCH(F1629,C:C,0)+MATCH(1,INDEX(A:A,MATCH(F1629+1,C:C,0)):INDEX(A:A,MATCH(F1629+1,C:C,0)+10),0))</f>
        <v>44176</v>
      </c>
    </row>
    <row r="1630" spans="1:7" x14ac:dyDescent="0.25">
      <c r="A1630">
        <v>1</v>
      </c>
      <c r="B1630">
        <v>20201209</v>
      </c>
      <c r="C1630" s="130">
        <v>44174</v>
      </c>
      <c r="D1630" s="13">
        <f>INDEX(C:C,ROW(A1629)+MATCH(1,INDEX(A:A,ROW(A1630)):INDEX(A:A,ROW(A1630)+10),0))</f>
        <v>44174</v>
      </c>
      <c r="E1630" s="13">
        <f>INDEX(C:C,MATCH(D1630,C:C,0)+MATCH(1,INDEX(A:A,MATCH(D1630+1,C:C,0)):INDEX(A:A,MATCH(D1630+1,C:C,0)+10),0))</f>
        <v>44175</v>
      </c>
      <c r="F1630" s="13">
        <f>INDEX(C:C,MATCH(E1630,C:C,0)+MATCH(1,INDEX(A:A,MATCH(E1630+1,C:C,0)):INDEX(A:A,MATCH(E1630+1,C:C,0)+10),0))</f>
        <v>44176</v>
      </c>
      <c r="G1630" s="13">
        <f>INDEX(C:C,MATCH(F1630,C:C,0)+MATCH(1,INDEX(A:A,MATCH(F1630+1,C:C,0)):INDEX(A:A,MATCH(F1630+1,C:C,0)+10),0))</f>
        <v>44179</v>
      </c>
    </row>
    <row r="1631" spans="1:7" x14ac:dyDescent="0.25">
      <c r="A1631">
        <v>1</v>
      </c>
      <c r="B1631">
        <v>20201210</v>
      </c>
      <c r="C1631" s="130">
        <v>44175</v>
      </c>
      <c r="D1631" s="13">
        <f>INDEX(C:C,ROW(A1630)+MATCH(1,INDEX(A:A,ROW(A1631)):INDEX(A:A,ROW(A1631)+10),0))</f>
        <v>44175</v>
      </c>
      <c r="E1631" s="13">
        <f>INDEX(C:C,MATCH(D1631,C:C,0)+MATCH(1,INDEX(A:A,MATCH(D1631+1,C:C,0)):INDEX(A:A,MATCH(D1631+1,C:C,0)+10),0))</f>
        <v>44176</v>
      </c>
      <c r="F1631" s="13">
        <f>INDEX(C:C,MATCH(E1631,C:C,0)+MATCH(1,INDEX(A:A,MATCH(E1631+1,C:C,0)):INDEX(A:A,MATCH(E1631+1,C:C,0)+10),0))</f>
        <v>44179</v>
      </c>
      <c r="G1631" s="13">
        <f>INDEX(C:C,MATCH(F1631,C:C,0)+MATCH(1,INDEX(A:A,MATCH(F1631+1,C:C,0)):INDEX(A:A,MATCH(F1631+1,C:C,0)+10),0))</f>
        <v>44180</v>
      </c>
    </row>
    <row r="1632" spans="1:7" x14ac:dyDescent="0.25">
      <c r="A1632">
        <v>1</v>
      </c>
      <c r="B1632">
        <v>20201211</v>
      </c>
      <c r="C1632" s="130">
        <v>44176</v>
      </c>
      <c r="D1632" s="13">
        <f>INDEX(C:C,ROW(A1631)+MATCH(1,INDEX(A:A,ROW(A1632)):INDEX(A:A,ROW(A1632)+10),0))</f>
        <v>44176</v>
      </c>
      <c r="E1632" s="13">
        <f>INDEX(C:C,MATCH(D1632,C:C,0)+MATCH(1,INDEX(A:A,MATCH(D1632+1,C:C,0)):INDEX(A:A,MATCH(D1632+1,C:C,0)+10),0))</f>
        <v>44179</v>
      </c>
      <c r="F1632" s="13">
        <f>INDEX(C:C,MATCH(E1632,C:C,0)+MATCH(1,INDEX(A:A,MATCH(E1632+1,C:C,0)):INDEX(A:A,MATCH(E1632+1,C:C,0)+10),0))</f>
        <v>44180</v>
      </c>
      <c r="G1632" s="13">
        <f>INDEX(C:C,MATCH(F1632,C:C,0)+MATCH(1,INDEX(A:A,MATCH(F1632+1,C:C,0)):INDEX(A:A,MATCH(F1632+1,C:C,0)+10),0))</f>
        <v>44181</v>
      </c>
    </row>
    <row r="1633" spans="1:7" x14ac:dyDescent="0.25">
      <c r="A1633">
        <v>0</v>
      </c>
      <c r="B1633">
        <v>20201212</v>
      </c>
      <c r="C1633" s="130">
        <v>44177</v>
      </c>
      <c r="D1633" s="13">
        <f>INDEX(C:C,ROW(A1632)+MATCH(1,INDEX(A:A,ROW(A1633)):INDEX(A:A,ROW(A1633)+10),0))</f>
        <v>44179</v>
      </c>
      <c r="E1633" s="13">
        <f>INDEX(C:C,MATCH(D1633,C:C,0)+MATCH(1,INDEX(A:A,MATCH(D1633+1,C:C,0)):INDEX(A:A,MATCH(D1633+1,C:C,0)+10),0))</f>
        <v>44180</v>
      </c>
      <c r="F1633" s="13">
        <f>INDEX(C:C,MATCH(E1633,C:C,0)+MATCH(1,INDEX(A:A,MATCH(E1633+1,C:C,0)):INDEX(A:A,MATCH(E1633+1,C:C,0)+10),0))</f>
        <v>44181</v>
      </c>
      <c r="G1633" s="13">
        <f>INDEX(C:C,MATCH(F1633,C:C,0)+MATCH(1,INDEX(A:A,MATCH(F1633+1,C:C,0)):INDEX(A:A,MATCH(F1633+1,C:C,0)+10),0))</f>
        <v>44182</v>
      </c>
    </row>
    <row r="1634" spans="1:7" x14ac:dyDescent="0.25">
      <c r="A1634">
        <v>0</v>
      </c>
      <c r="B1634">
        <v>20201213</v>
      </c>
      <c r="C1634" s="130">
        <v>44178</v>
      </c>
      <c r="D1634" s="13">
        <f>INDEX(C:C,ROW(A1633)+MATCH(1,INDEX(A:A,ROW(A1634)):INDEX(A:A,ROW(A1634)+10),0))</f>
        <v>44179</v>
      </c>
      <c r="E1634" s="13">
        <f>INDEX(C:C,MATCH(D1634,C:C,0)+MATCH(1,INDEX(A:A,MATCH(D1634+1,C:C,0)):INDEX(A:A,MATCH(D1634+1,C:C,0)+10),0))</f>
        <v>44180</v>
      </c>
      <c r="F1634" s="13">
        <f>INDEX(C:C,MATCH(E1634,C:C,0)+MATCH(1,INDEX(A:A,MATCH(E1634+1,C:C,0)):INDEX(A:A,MATCH(E1634+1,C:C,0)+10),0))</f>
        <v>44181</v>
      </c>
      <c r="G1634" s="13">
        <f>INDEX(C:C,MATCH(F1634,C:C,0)+MATCH(1,INDEX(A:A,MATCH(F1634+1,C:C,0)):INDEX(A:A,MATCH(F1634+1,C:C,0)+10),0))</f>
        <v>44182</v>
      </c>
    </row>
    <row r="1635" spans="1:7" x14ac:dyDescent="0.25">
      <c r="A1635">
        <v>1</v>
      </c>
      <c r="B1635">
        <v>20201214</v>
      </c>
      <c r="C1635" s="130">
        <v>44179</v>
      </c>
      <c r="D1635" s="13">
        <f>INDEX(C:C,ROW(A1634)+MATCH(1,INDEX(A:A,ROW(A1635)):INDEX(A:A,ROW(A1635)+10),0))</f>
        <v>44179</v>
      </c>
      <c r="E1635" s="13">
        <f>INDEX(C:C,MATCH(D1635,C:C,0)+MATCH(1,INDEX(A:A,MATCH(D1635+1,C:C,0)):INDEX(A:A,MATCH(D1635+1,C:C,0)+10),0))</f>
        <v>44180</v>
      </c>
      <c r="F1635" s="13">
        <f>INDEX(C:C,MATCH(E1635,C:C,0)+MATCH(1,INDEX(A:A,MATCH(E1635+1,C:C,0)):INDEX(A:A,MATCH(E1635+1,C:C,0)+10),0))</f>
        <v>44181</v>
      </c>
      <c r="G1635" s="13">
        <f>INDEX(C:C,MATCH(F1635,C:C,0)+MATCH(1,INDEX(A:A,MATCH(F1635+1,C:C,0)):INDEX(A:A,MATCH(F1635+1,C:C,0)+10),0))</f>
        <v>44182</v>
      </c>
    </row>
    <row r="1636" spans="1:7" x14ac:dyDescent="0.25">
      <c r="A1636">
        <v>1</v>
      </c>
      <c r="B1636">
        <v>20201215</v>
      </c>
      <c r="C1636" s="130">
        <v>44180</v>
      </c>
      <c r="D1636" s="13">
        <f>INDEX(C:C,ROW(A1635)+MATCH(1,INDEX(A:A,ROW(A1636)):INDEX(A:A,ROW(A1636)+10),0))</f>
        <v>44180</v>
      </c>
      <c r="E1636" s="13">
        <f>INDEX(C:C,MATCH(D1636,C:C,0)+MATCH(1,INDEX(A:A,MATCH(D1636+1,C:C,0)):INDEX(A:A,MATCH(D1636+1,C:C,0)+10),0))</f>
        <v>44181</v>
      </c>
      <c r="F1636" s="13">
        <f>INDEX(C:C,MATCH(E1636,C:C,0)+MATCH(1,INDEX(A:A,MATCH(E1636+1,C:C,0)):INDEX(A:A,MATCH(E1636+1,C:C,0)+10),0))</f>
        <v>44182</v>
      </c>
      <c r="G1636" s="13">
        <f>INDEX(C:C,MATCH(F1636,C:C,0)+MATCH(1,INDEX(A:A,MATCH(F1636+1,C:C,0)):INDEX(A:A,MATCH(F1636+1,C:C,0)+10),0))</f>
        <v>44183</v>
      </c>
    </row>
    <row r="1637" spans="1:7" x14ac:dyDescent="0.25">
      <c r="A1637">
        <v>1</v>
      </c>
      <c r="B1637">
        <v>20201216</v>
      </c>
      <c r="C1637" s="130">
        <v>44181</v>
      </c>
      <c r="D1637" s="13">
        <f>INDEX(C:C,ROW(A1636)+MATCH(1,INDEX(A:A,ROW(A1637)):INDEX(A:A,ROW(A1637)+10),0))</f>
        <v>44181</v>
      </c>
      <c r="E1637" s="13">
        <f>INDEX(C:C,MATCH(D1637,C:C,0)+MATCH(1,INDEX(A:A,MATCH(D1637+1,C:C,0)):INDEX(A:A,MATCH(D1637+1,C:C,0)+10),0))</f>
        <v>44182</v>
      </c>
      <c r="F1637" s="13">
        <f>INDEX(C:C,MATCH(E1637,C:C,0)+MATCH(1,INDEX(A:A,MATCH(E1637+1,C:C,0)):INDEX(A:A,MATCH(E1637+1,C:C,0)+10),0))</f>
        <v>44183</v>
      </c>
      <c r="G1637" s="13">
        <f>INDEX(C:C,MATCH(F1637,C:C,0)+MATCH(1,INDEX(A:A,MATCH(F1637+1,C:C,0)):INDEX(A:A,MATCH(F1637+1,C:C,0)+10),0))</f>
        <v>44186</v>
      </c>
    </row>
    <row r="1638" spans="1:7" x14ac:dyDescent="0.25">
      <c r="A1638">
        <v>1</v>
      </c>
      <c r="B1638">
        <v>20201217</v>
      </c>
      <c r="C1638" s="130">
        <v>44182</v>
      </c>
      <c r="D1638" s="13">
        <f>INDEX(C:C,ROW(A1637)+MATCH(1,INDEX(A:A,ROW(A1638)):INDEX(A:A,ROW(A1638)+10),0))</f>
        <v>44182</v>
      </c>
      <c r="E1638" s="13">
        <f>INDEX(C:C,MATCH(D1638,C:C,0)+MATCH(1,INDEX(A:A,MATCH(D1638+1,C:C,0)):INDEX(A:A,MATCH(D1638+1,C:C,0)+10),0))</f>
        <v>44183</v>
      </c>
      <c r="F1638" s="13">
        <f>INDEX(C:C,MATCH(E1638,C:C,0)+MATCH(1,INDEX(A:A,MATCH(E1638+1,C:C,0)):INDEX(A:A,MATCH(E1638+1,C:C,0)+10),0))</f>
        <v>44186</v>
      </c>
      <c r="G1638" s="13">
        <f>INDEX(C:C,MATCH(F1638,C:C,0)+MATCH(1,INDEX(A:A,MATCH(F1638+1,C:C,0)):INDEX(A:A,MATCH(F1638+1,C:C,0)+10),0))</f>
        <v>44187</v>
      </c>
    </row>
    <row r="1639" spans="1:7" x14ac:dyDescent="0.25">
      <c r="A1639">
        <v>1</v>
      </c>
      <c r="B1639">
        <v>20201218</v>
      </c>
      <c r="C1639" s="130">
        <v>44183</v>
      </c>
      <c r="D1639" s="13">
        <f>INDEX(C:C,ROW(A1638)+MATCH(1,INDEX(A:A,ROW(A1639)):INDEX(A:A,ROW(A1639)+10),0))</f>
        <v>44183</v>
      </c>
      <c r="E1639" s="13">
        <f>INDEX(C:C,MATCH(D1639,C:C,0)+MATCH(1,INDEX(A:A,MATCH(D1639+1,C:C,0)):INDEX(A:A,MATCH(D1639+1,C:C,0)+10),0))</f>
        <v>44186</v>
      </c>
      <c r="F1639" s="13">
        <f>INDEX(C:C,MATCH(E1639,C:C,0)+MATCH(1,INDEX(A:A,MATCH(E1639+1,C:C,0)):INDEX(A:A,MATCH(E1639+1,C:C,0)+10),0))</f>
        <v>44187</v>
      </c>
      <c r="G1639" s="13">
        <f>INDEX(C:C,MATCH(F1639,C:C,0)+MATCH(1,INDEX(A:A,MATCH(F1639+1,C:C,0)):INDEX(A:A,MATCH(F1639+1,C:C,0)+10),0))</f>
        <v>44188</v>
      </c>
    </row>
    <row r="1640" spans="1:7" x14ac:dyDescent="0.25">
      <c r="A1640">
        <v>0</v>
      </c>
      <c r="B1640">
        <v>20201219</v>
      </c>
      <c r="C1640" s="130">
        <v>44184</v>
      </c>
      <c r="D1640" s="13">
        <f>INDEX(C:C,ROW(A1639)+MATCH(1,INDEX(A:A,ROW(A1640)):INDEX(A:A,ROW(A1640)+10),0))</f>
        <v>44186</v>
      </c>
      <c r="E1640" s="13">
        <f>INDEX(C:C,MATCH(D1640,C:C,0)+MATCH(1,INDEX(A:A,MATCH(D1640+1,C:C,0)):INDEX(A:A,MATCH(D1640+1,C:C,0)+10),0))</f>
        <v>44187</v>
      </c>
      <c r="F1640" s="13">
        <f>INDEX(C:C,MATCH(E1640,C:C,0)+MATCH(1,INDEX(A:A,MATCH(E1640+1,C:C,0)):INDEX(A:A,MATCH(E1640+1,C:C,0)+10),0))</f>
        <v>44188</v>
      </c>
      <c r="G1640" s="13">
        <f>INDEX(C:C,MATCH(F1640,C:C,0)+MATCH(1,INDEX(A:A,MATCH(F1640+1,C:C,0)):INDEX(A:A,MATCH(F1640+1,C:C,0)+10),0))</f>
        <v>44189</v>
      </c>
    </row>
    <row r="1641" spans="1:7" x14ac:dyDescent="0.25">
      <c r="A1641">
        <v>0</v>
      </c>
      <c r="B1641">
        <v>20201220</v>
      </c>
      <c r="C1641" s="130">
        <v>44185</v>
      </c>
      <c r="D1641" s="13">
        <f>INDEX(C:C,ROW(A1640)+MATCH(1,INDEX(A:A,ROW(A1641)):INDEX(A:A,ROW(A1641)+10),0))</f>
        <v>44186</v>
      </c>
      <c r="E1641" s="13">
        <f>INDEX(C:C,MATCH(D1641,C:C,0)+MATCH(1,INDEX(A:A,MATCH(D1641+1,C:C,0)):INDEX(A:A,MATCH(D1641+1,C:C,0)+10),0))</f>
        <v>44187</v>
      </c>
      <c r="F1641" s="13">
        <f>INDEX(C:C,MATCH(E1641,C:C,0)+MATCH(1,INDEX(A:A,MATCH(E1641+1,C:C,0)):INDEX(A:A,MATCH(E1641+1,C:C,0)+10),0))</f>
        <v>44188</v>
      </c>
      <c r="G1641" s="13">
        <f>INDEX(C:C,MATCH(F1641,C:C,0)+MATCH(1,INDEX(A:A,MATCH(F1641+1,C:C,0)):INDEX(A:A,MATCH(F1641+1,C:C,0)+10),0))</f>
        <v>44189</v>
      </c>
    </row>
    <row r="1642" spans="1:7" x14ac:dyDescent="0.25">
      <c r="A1642">
        <v>1</v>
      </c>
      <c r="B1642">
        <v>20201221</v>
      </c>
      <c r="C1642" s="130">
        <v>44186</v>
      </c>
      <c r="D1642" s="13">
        <f>INDEX(C:C,ROW(A1641)+MATCH(1,INDEX(A:A,ROW(A1642)):INDEX(A:A,ROW(A1642)+10),0))</f>
        <v>44186</v>
      </c>
      <c r="E1642" s="13">
        <f>INDEX(C:C,MATCH(D1642,C:C,0)+MATCH(1,INDEX(A:A,MATCH(D1642+1,C:C,0)):INDEX(A:A,MATCH(D1642+1,C:C,0)+10),0))</f>
        <v>44187</v>
      </c>
      <c r="F1642" s="13">
        <f>INDEX(C:C,MATCH(E1642,C:C,0)+MATCH(1,INDEX(A:A,MATCH(E1642+1,C:C,0)):INDEX(A:A,MATCH(E1642+1,C:C,0)+10),0))</f>
        <v>44188</v>
      </c>
      <c r="G1642" s="13">
        <f>INDEX(C:C,MATCH(F1642,C:C,0)+MATCH(1,INDEX(A:A,MATCH(F1642+1,C:C,0)):INDEX(A:A,MATCH(F1642+1,C:C,0)+10),0))</f>
        <v>44189</v>
      </c>
    </row>
    <row r="1643" spans="1:7" x14ac:dyDescent="0.25">
      <c r="A1643">
        <v>1</v>
      </c>
      <c r="B1643">
        <v>20201222</v>
      </c>
      <c r="C1643" s="130">
        <v>44187</v>
      </c>
      <c r="D1643" s="13">
        <f>INDEX(C:C,ROW(A1642)+MATCH(1,INDEX(A:A,ROW(A1643)):INDEX(A:A,ROW(A1643)+10),0))</f>
        <v>44187</v>
      </c>
      <c r="E1643" s="13">
        <f>INDEX(C:C,MATCH(D1643,C:C,0)+MATCH(1,INDEX(A:A,MATCH(D1643+1,C:C,0)):INDEX(A:A,MATCH(D1643+1,C:C,0)+10),0))</f>
        <v>44188</v>
      </c>
      <c r="F1643" s="13">
        <f>INDEX(C:C,MATCH(E1643,C:C,0)+MATCH(1,INDEX(A:A,MATCH(E1643+1,C:C,0)):INDEX(A:A,MATCH(E1643+1,C:C,0)+10),0))</f>
        <v>44189</v>
      </c>
      <c r="G1643" s="13">
        <f>INDEX(C:C,MATCH(F1643,C:C,0)+MATCH(1,INDEX(A:A,MATCH(F1643+1,C:C,0)):INDEX(A:A,MATCH(F1643+1,C:C,0)+10),0))</f>
        <v>44193</v>
      </c>
    </row>
    <row r="1644" spans="1:7" x14ac:dyDescent="0.25">
      <c r="A1644">
        <v>1</v>
      </c>
      <c r="B1644">
        <v>20201223</v>
      </c>
      <c r="C1644" s="130">
        <v>44188</v>
      </c>
      <c r="D1644" s="13">
        <f>INDEX(C:C,ROW(A1643)+MATCH(1,INDEX(A:A,ROW(A1644)):INDEX(A:A,ROW(A1644)+10),0))</f>
        <v>44188</v>
      </c>
      <c r="E1644" s="13">
        <f>INDEX(C:C,MATCH(D1644,C:C,0)+MATCH(1,INDEX(A:A,MATCH(D1644+1,C:C,0)):INDEX(A:A,MATCH(D1644+1,C:C,0)+10),0))</f>
        <v>44189</v>
      </c>
      <c r="F1644" s="13">
        <f>INDEX(C:C,MATCH(E1644,C:C,0)+MATCH(1,INDEX(A:A,MATCH(E1644+1,C:C,0)):INDEX(A:A,MATCH(E1644+1,C:C,0)+10),0))</f>
        <v>44193</v>
      </c>
      <c r="G1644" s="13">
        <f>INDEX(C:C,MATCH(F1644,C:C,0)+MATCH(1,INDEX(A:A,MATCH(F1644+1,C:C,0)):INDEX(A:A,MATCH(F1644+1,C:C,0)+10),0))</f>
        <v>44194</v>
      </c>
    </row>
    <row r="1645" spans="1:7" x14ac:dyDescent="0.25">
      <c r="A1645">
        <v>1</v>
      </c>
      <c r="B1645">
        <v>20201224</v>
      </c>
      <c r="C1645" s="130">
        <v>44189</v>
      </c>
      <c r="D1645" s="13">
        <f>INDEX(C:C,ROW(A1644)+MATCH(1,INDEX(A:A,ROW(A1645)):INDEX(A:A,ROW(A1645)+10),0))</f>
        <v>44189</v>
      </c>
      <c r="E1645" s="13">
        <f>INDEX(C:C,MATCH(D1645,C:C,0)+MATCH(1,INDEX(A:A,MATCH(D1645+1,C:C,0)):INDEX(A:A,MATCH(D1645+1,C:C,0)+10),0))</f>
        <v>44193</v>
      </c>
      <c r="F1645" s="13">
        <f>INDEX(C:C,MATCH(E1645,C:C,0)+MATCH(1,INDEX(A:A,MATCH(E1645+1,C:C,0)):INDEX(A:A,MATCH(E1645+1,C:C,0)+10),0))</f>
        <v>44194</v>
      </c>
      <c r="G1645" s="13">
        <f>INDEX(C:C,MATCH(F1645,C:C,0)+MATCH(1,INDEX(A:A,MATCH(F1645+1,C:C,0)):INDEX(A:A,MATCH(F1645+1,C:C,0)+10),0))</f>
        <v>44195</v>
      </c>
    </row>
    <row r="1646" spans="1:7" x14ac:dyDescent="0.25">
      <c r="A1646">
        <v>0</v>
      </c>
      <c r="B1646">
        <v>20201225</v>
      </c>
      <c r="C1646" s="130">
        <v>44190</v>
      </c>
      <c r="D1646" s="13">
        <f>INDEX(C:C,ROW(A1645)+MATCH(1,INDEX(A:A,ROW(A1646)):INDEX(A:A,ROW(A1646)+10),0))</f>
        <v>44193</v>
      </c>
      <c r="E1646" s="13">
        <f>INDEX(C:C,MATCH(D1646,C:C,0)+MATCH(1,INDEX(A:A,MATCH(D1646+1,C:C,0)):INDEX(A:A,MATCH(D1646+1,C:C,0)+10),0))</f>
        <v>44194</v>
      </c>
      <c r="F1646" s="13">
        <f>INDEX(C:C,MATCH(E1646,C:C,0)+MATCH(1,INDEX(A:A,MATCH(E1646+1,C:C,0)):INDEX(A:A,MATCH(E1646+1,C:C,0)+10),0))</f>
        <v>44195</v>
      </c>
      <c r="G1646" s="13">
        <f>INDEX(C:C,MATCH(F1646,C:C,0)+MATCH(1,INDEX(A:A,MATCH(F1646+1,C:C,0)):INDEX(A:A,MATCH(F1646+1,C:C,0)+10),0))</f>
        <v>44196</v>
      </c>
    </row>
    <row r="1647" spans="1:7" x14ac:dyDescent="0.25">
      <c r="A1647">
        <v>0</v>
      </c>
      <c r="B1647">
        <v>20201226</v>
      </c>
      <c r="C1647" s="130">
        <v>44191</v>
      </c>
      <c r="D1647" s="13">
        <f>INDEX(C:C,ROW(A1646)+MATCH(1,INDEX(A:A,ROW(A1647)):INDEX(A:A,ROW(A1647)+10),0))</f>
        <v>44193</v>
      </c>
      <c r="E1647" s="13">
        <f>INDEX(C:C,MATCH(D1647,C:C,0)+MATCH(1,INDEX(A:A,MATCH(D1647+1,C:C,0)):INDEX(A:A,MATCH(D1647+1,C:C,0)+10),0))</f>
        <v>44194</v>
      </c>
      <c r="F1647" s="13">
        <f>INDEX(C:C,MATCH(E1647,C:C,0)+MATCH(1,INDEX(A:A,MATCH(E1647+1,C:C,0)):INDEX(A:A,MATCH(E1647+1,C:C,0)+10),0))</f>
        <v>44195</v>
      </c>
      <c r="G1647" s="13">
        <f>INDEX(C:C,MATCH(F1647,C:C,0)+MATCH(1,INDEX(A:A,MATCH(F1647+1,C:C,0)):INDEX(A:A,MATCH(F1647+1,C:C,0)+10),0))</f>
        <v>44196</v>
      </c>
    </row>
    <row r="1648" spans="1:7" x14ac:dyDescent="0.25">
      <c r="A1648">
        <v>0</v>
      </c>
      <c r="B1648">
        <v>20201227</v>
      </c>
      <c r="C1648" s="130">
        <v>44192</v>
      </c>
      <c r="D1648" s="13">
        <f>INDEX(C:C,ROW(A1647)+MATCH(1,INDEX(A:A,ROW(A1648)):INDEX(A:A,ROW(A1648)+10),0))</f>
        <v>44193</v>
      </c>
      <c r="E1648" s="13">
        <f>INDEX(C:C,MATCH(D1648,C:C,0)+MATCH(1,INDEX(A:A,MATCH(D1648+1,C:C,0)):INDEX(A:A,MATCH(D1648+1,C:C,0)+10),0))</f>
        <v>44194</v>
      </c>
      <c r="F1648" s="13">
        <f>INDEX(C:C,MATCH(E1648,C:C,0)+MATCH(1,INDEX(A:A,MATCH(E1648+1,C:C,0)):INDEX(A:A,MATCH(E1648+1,C:C,0)+10),0))</f>
        <v>44195</v>
      </c>
      <c r="G1648" s="13">
        <f>INDEX(C:C,MATCH(F1648,C:C,0)+MATCH(1,INDEX(A:A,MATCH(F1648+1,C:C,0)):INDEX(A:A,MATCH(F1648+1,C:C,0)+10),0))</f>
        <v>44196</v>
      </c>
    </row>
    <row r="1649" spans="1:7" x14ac:dyDescent="0.25">
      <c r="A1649">
        <v>1</v>
      </c>
      <c r="B1649">
        <v>20201228</v>
      </c>
      <c r="C1649" s="130">
        <v>44193</v>
      </c>
      <c r="D1649" s="13">
        <f>INDEX(C:C,ROW(A1648)+MATCH(1,INDEX(A:A,ROW(A1649)):INDEX(A:A,ROW(A1649)+10),0))</f>
        <v>44193</v>
      </c>
      <c r="E1649" s="13">
        <f>INDEX(C:C,MATCH(D1649,C:C,0)+MATCH(1,INDEX(A:A,MATCH(D1649+1,C:C,0)):INDEX(A:A,MATCH(D1649+1,C:C,0)+10),0))</f>
        <v>44194</v>
      </c>
      <c r="F1649" s="13">
        <f>INDEX(C:C,MATCH(E1649,C:C,0)+MATCH(1,INDEX(A:A,MATCH(E1649+1,C:C,0)):INDEX(A:A,MATCH(E1649+1,C:C,0)+10),0))</f>
        <v>44195</v>
      </c>
      <c r="G1649" s="13">
        <f>INDEX(C:C,MATCH(F1649,C:C,0)+MATCH(1,INDEX(A:A,MATCH(F1649+1,C:C,0)):INDEX(A:A,MATCH(F1649+1,C:C,0)+10),0))</f>
        <v>44196</v>
      </c>
    </row>
    <row r="1650" spans="1:7" x14ac:dyDescent="0.25">
      <c r="A1650">
        <v>1</v>
      </c>
      <c r="B1650">
        <v>20201229</v>
      </c>
      <c r="C1650" s="130">
        <v>44194</v>
      </c>
      <c r="D1650" s="13">
        <f>INDEX(C:C,ROW(A1649)+MATCH(1,INDEX(A:A,ROW(A1650)):INDEX(A:A,ROW(A1650)+10),0))</f>
        <v>44194</v>
      </c>
      <c r="E1650" s="13">
        <f>INDEX(C:C,MATCH(D1650,C:C,0)+MATCH(1,INDEX(A:A,MATCH(D1650+1,C:C,0)):INDEX(A:A,MATCH(D1650+1,C:C,0)+10),0))</f>
        <v>44195</v>
      </c>
      <c r="F1650" s="13">
        <f>INDEX(C:C,MATCH(E1650,C:C,0)+MATCH(1,INDEX(A:A,MATCH(E1650+1,C:C,0)):INDEX(A:A,MATCH(E1650+1,C:C,0)+10),0))</f>
        <v>44196</v>
      </c>
      <c r="G1650" s="13">
        <f>INDEX(C:C,MATCH(F1650,C:C,0)+MATCH(1,INDEX(A:A,MATCH(F1650+1,C:C,0)):INDEX(A:A,MATCH(F1650+1,C:C,0)+10),0))</f>
        <v>44200</v>
      </c>
    </row>
    <row r="1651" spans="1:7" x14ac:dyDescent="0.25">
      <c r="A1651">
        <v>1</v>
      </c>
      <c r="B1651">
        <v>20201230</v>
      </c>
      <c r="C1651" s="130">
        <v>44195</v>
      </c>
      <c r="D1651" s="13">
        <f>INDEX(C:C,ROW(A1650)+MATCH(1,INDEX(A:A,ROW(A1651)):INDEX(A:A,ROW(A1651)+10),0))</f>
        <v>44195</v>
      </c>
      <c r="E1651" s="13">
        <f>INDEX(C:C,MATCH(D1651,C:C,0)+MATCH(1,INDEX(A:A,MATCH(D1651+1,C:C,0)):INDEX(A:A,MATCH(D1651+1,C:C,0)+10),0))</f>
        <v>44196</v>
      </c>
      <c r="F1651" s="13">
        <f>INDEX(C:C,MATCH(E1651,C:C,0)+MATCH(1,INDEX(A:A,MATCH(E1651+1,C:C,0)):INDEX(A:A,MATCH(E1651+1,C:C,0)+10),0))</f>
        <v>44200</v>
      </c>
      <c r="G1651" s="13">
        <f>INDEX(C:C,MATCH(F1651,C:C,0)+MATCH(1,INDEX(A:A,MATCH(F1651+1,C:C,0)):INDEX(A:A,MATCH(F1651+1,C:C,0)+10),0))</f>
        <v>44201</v>
      </c>
    </row>
    <row r="1652" spans="1:7" x14ac:dyDescent="0.25">
      <c r="A1652">
        <v>1</v>
      </c>
      <c r="B1652">
        <v>20201231</v>
      </c>
      <c r="C1652" s="130">
        <v>44196</v>
      </c>
      <c r="D1652" s="13">
        <f>INDEX(C:C,ROW(A1651)+MATCH(1,INDEX(A:A,ROW(A1652)):INDEX(A:A,ROW(A1652)+10),0))</f>
        <v>44196</v>
      </c>
      <c r="E1652" s="13">
        <f>INDEX(C:C,MATCH(D1652,C:C,0)+MATCH(1,INDEX(A:A,MATCH(D1652+1,C:C,0)):INDEX(A:A,MATCH(D1652+1,C:C,0)+10),0))</f>
        <v>44200</v>
      </c>
      <c r="F1652" s="13">
        <f>INDEX(C:C,MATCH(E1652,C:C,0)+MATCH(1,INDEX(A:A,MATCH(E1652+1,C:C,0)):INDEX(A:A,MATCH(E1652+1,C:C,0)+10),0))</f>
        <v>44201</v>
      </c>
      <c r="G1652" s="13">
        <f>INDEX(C:C,MATCH(F1652,C:C,0)+MATCH(1,INDEX(A:A,MATCH(F1652+1,C:C,0)):INDEX(A:A,MATCH(F1652+1,C:C,0)+10),0))</f>
        <v>44202</v>
      </c>
    </row>
    <row r="1653" spans="1:7" x14ac:dyDescent="0.25">
      <c r="A1653">
        <v>0</v>
      </c>
      <c r="B1653">
        <v>20210101</v>
      </c>
      <c r="C1653" s="130">
        <v>44197</v>
      </c>
      <c r="D1653" s="13">
        <f>INDEX(C:C,ROW(A1652)+MATCH(1,INDEX(A:A,ROW(A1653)):INDEX(A:A,ROW(A1653)+10),0))</f>
        <v>44200</v>
      </c>
      <c r="E1653" s="13">
        <f>INDEX(C:C,MATCH(D1653,C:C,0)+MATCH(1,INDEX(A:A,MATCH(D1653+1,C:C,0)):INDEX(A:A,MATCH(D1653+1,C:C,0)+10),0))</f>
        <v>44201</v>
      </c>
      <c r="F1653" s="13">
        <f>INDEX(C:C,MATCH(E1653,C:C,0)+MATCH(1,INDEX(A:A,MATCH(E1653+1,C:C,0)):INDEX(A:A,MATCH(E1653+1,C:C,0)+10),0))</f>
        <v>44202</v>
      </c>
      <c r="G1653" s="13">
        <f>INDEX(C:C,MATCH(F1653,C:C,0)+MATCH(1,INDEX(A:A,MATCH(F1653+1,C:C,0)):INDEX(A:A,MATCH(F1653+1,C:C,0)+10),0))</f>
        <v>44203</v>
      </c>
    </row>
    <row r="1654" spans="1:7" x14ac:dyDescent="0.25">
      <c r="A1654">
        <v>0</v>
      </c>
      <c r="B1654">
        <v>20210102</v>
      </c>
      <c r="C1654" s="130">
        <v>44198</v>
      </c>
      <c r="D1654" s="13">
        <f>INDEX(C:C,ROW(A1653)+MATCH(1,INDEX(A:A,ROW(A1654)):INDEX(A:A,ROW(A1654)+10),0))</f>
        <v>44200</v>
      </c>
      <c r="E1654" s="13">
        <f>INDEX(C:C,MATCH(D1654,C:C,0)+MATCH(1,INDEX(A:A,MATCH(D1654+1,C:C,0)):INDEX(A:A,MATCH(D1654+1,C:C,0)+10),0))</f>
        <v>44201</v>
      </c>
      <c r="F1654" s="13">
        <f>INDEX(C:C,MATCH(E1654,C:C,0)+MATCH(1,INDEX(A:A,MATCH(E1654+1,C:C,0)):INDEX(A:A,MATCH(E1654+1,C:C,0)+10),0))</f>
        <v>44202</v>
      </c>
      <c r="G1654" s="13">
        <f>INDEX(C:C,MATCH(F1654,C:C,0)+MATCH(1,INDEX(A:A,MATCH(F1654+1,C:C,0)):INDEX(A:A,MATCH(F1654+1,C:C,0)+10),0))</f>
        <v>44203</v>
      </c>
    </row>
    <row r="1655" spans="1:7" x14ac:dyDescent="0.25">
      <c r="A1655">
        <v>0</v>
      </c>
      <c r="B1655">
        <v>20210103</v>
      </c>
      <c r="C1655" s="130">
        <v>44199</v>
      </c>
      <c r="D1655" s="13">
        <f>INDEX(C:C,ROW(A1654)+MATCH(1,INDEX(A:A,ROW(A1655)):INDEX(A:A,ROW(A1655)+10),0))</f>
        <v>44200</v>
      </c>
      <c r="E1655" s="13">
        <f>INDEX(C:C,MATCH(D1655,C:C,0)+MATCH(1,INDEX(A:A,MATCH(D1655+1,C:C,0)):INDEX(A:A,MATCH(D1655+1,C:C,0)+10),0))</f>
        <v>44201</v>
      </c>
      <c r="F1655" s="13">
        <f>INDEX(C:C,MATCH(E1655,C:C,0)+MATCH(1,INDEX(A:A,MATCH(E1655+1,C:C,0)):INDEX(A:A,MATCH(E1655+1,C:C,0)+10),0))</f>
        <v>44202</v>
      </c>
      <c r="G1655" s="13">
        <f>INDEX(C:C,MATCH(F1655,C:C,0)+MATCH(1,INDEX(A:A,MATCH(F1655+1,C:C,0)):INDEX(A:A,MATCH(F1655+1,C:C,0)+10),0))</f>
        <v>44203</v>
      </c>
    </row>
    <row r="1656" spans="1:7" x14ac:dyDescent="0.25">
      <c r="A1656">
        <v>1</v>
      </c>
      <c r="B1656">
        <v>20210104</v>
      </c>
      <c r="C1656" s="130">
        <v>44200</v>
      </c>
      <c r="D1656" s="13">
        <f>INDEX(C:C,ROW(A1655)+MATCH(1,INDEX(A:A,ROW(A1656)):INDEX(A:A,ROW(A1656)+10),0))</f>
        <v>44200</v>
      </c>
      <c r="E1656" s="13">
        <f>INDEX(C:C,MATCH(D1656,C:C,0)+MATCH(1,INDEX(A:A,MATCH(D1656+1,C:C,0)):INDEX(A:A,MATCH(D1656+1,C:C,0)+10),0))</f>
        <v>44201</v>
      </c>
      <c r="F1656" s="13">
        <f>INDEX(C:C,MATCH(E1656,C:C,0)+MATCH(1,INDEX(A:A,MATCH(E1656+1,C:C,0)):INDEX(A:A,MATCH(E1656+1,C:C,0)+10),0))</f>
        <v>44202</v>
      </c>
      <c r="G1656" s="13">
        <f>INDEX(C:C,MATCH(F1656,C:C,0)+MATCH(1,INDEX(A:A,MATCH(F1656+1,C:C,0)):INDEX(A:A,MATCH(F1656+1,C:C,0)+10),0))</f>
        <v>44203</v>
      </c>
    </row>
    <row r="1657" spans="1:7" x14ac:dyDescent="0.25">
      <c r="A1657">
        <v>1</v>
      </c>
      <c r="B1657">
        <v>20210105</v>
      </c>
      <c r="C1657" s="130">
        <v>44201</v>
      </c>
      <c r="D1657" s="13">
        <f>INDEX(C:C,ROW(A1656)+MATCH(1,INDEX(A:A,ROW(A1657)):INDEX(A:A,ROW(A1657)+10),0))</f>
        <v>44201</v>
      </c>
      <c r="E1657" s="13">
        <f>INDEX(C:C,MATCH(D1657,C:C,0)+MATCH(1,INDEX(A:A,MATCH(D1657+1,C:C,0)):INDEX(A:A,MATCH(D1657+1,C:C,0)+10),0))</f>
        <v>44202</v>
      </c>
      <c r="F1657" s="13">
        <f>INDEX(C:C,MATCH(E1657,C:C,0)+MATCH(1,INDEX(A:A,MATCH(E1657+1,C:C,0)):INDEX(A:A,MATCH(E1657+1,C:C,0)+10),0))</f>
        <v>44203</v>
      </c>
      <c r="G1657" s="13">
        <f>INDEX(C:C,MATCH(F1657,C:C,0)+MATCH(1,INDEX(A:A,MATCH(F1657+1,C:C,0)):INDEX(A:A,MATCH(F1657+1,C:C,0)+10),0))</f>
        <v>44204</v>
      </c>
    </row>
    <row r="1658" spans="1:7" x14ac:dyDescent="0.25">
      <c r="A1658">
        <v>1</v>
      </c>
      <c r="B1658">
        <v>20210106</v>
      </c>
      <c r="C1658" s="130">
        <v>44202</v>
      </c>
      <c r="D1658" s="13">
        <f>INDEX(C:C,ROW(A1657)+MATCH(1,INDEX(A:A,ROW(A1658)):INDEX(A:A,ROW(A1658)+10),0))</f>
        <v>44202</v>
      </c>
      <c r="E1658" s="13">
        <f>INDEX(C:C,MATCH(D1658,C:C,0)+MATCH(1,INDEX(A:A,MATCH(D1658+1,C:C,0)):INDEX(A:A,MATCH(D1658+1,C:C,0)+10),0))</f>
        <v>44203</v>
      </c>
      <c r="F1658" s="13">
        <f>INDEX(C:C,MATCH(E1658,C:C,0)+MATCH(1,INDEX(A:A,MATCH(E1658+1,C:C,0)):INDEX(A:A,MATCH(E1658+1,C:C,0)+10),0))</f>
        <v>44204</v>
      </c>
      <c r="G1658" s="13">
        <f>INDEX(C:C,MATCH(F1658,C:C,0)+MATCH(1,INDEX(A:A,MATCH(F1658+1,C:C,0)):INDEX(A:A,MATCH(F1658+1,C:C,0)+10),0))</f>
        <v>44207</v>
      </c>
    </row>
    <row r="1659" spans="1:7" x14ac:dyDescent="0.25">
      <c r="A1659">
        <v>1</v>
      </c>
      <c r="B1659">
        <v>20210107</v>
      </c>
      <c r="C1659" s="130">
        <v>44203</v>
      </c>
      <c r="D1659" s="13">
        <f>INDEX(C:C,ROW(A1658)+MATCH(1,INDEX(A:A,ROW(A1659)):INDEX(A:A,ROW(A1659)+10),0))</f>
        <v>44203</v>
      </c>
      <c r="E1659" s="13">
        <f>INDEX(C:C,MATCH(D1659,C:C,0)+MATCH(1,INDEX(A:A,MATCH(D1659+1,C:C,0)):INDEX(A:A,MATCH(D1659+1,C:C,0)+10),0))</f>
        <v>44204</v>
      </c>
      <c r="F1659" s="13">
        <f>INDEX(C:C,MATCH(E1659,C:C,0)+MATCH(1,INDEX(A:A,MATCH(E1659+1,C:C,0)):INDEX(A:A,MATCH(E1659+1,C:C,0)+10),0))</f>
        <v>44207</v>
      </c>
      <c r="G1659" s="13">
        <f>INDEX(C:C,MATCH(F1659,C:C,0)+MATCH(1,INDEX(A:A,MATCH(F1659+1,C:C,0)):INDEX(A:A,MATCH(F1659+1,C:C,0)+10),0))</f>
        <v>44208</v>
      </c>
    </row>
    <row r="1660" spans="1:7" x14ac:dyDescent="0.25">
      <c r="A1660">
        <v>1</v>
      </c>
      <c r="B1660">
        <v>20210108</v>
      </c>
      <c r="C1660" s="130">
        <v>44204</v>
      </c>
      <c r="D1660" s="13">
        <f>INDEX(C:C,ROW(A1659)+MATCH(1,INDEX(A:A,ROW(A1660)):INDEX(A:A,ROW(A1660)+10),0))</f>
        <v>44204</v>
      </c>
      <c r="E1660" s="13">
        <f>INDEX(C:C,MATCH(D1660,C:C,0)+MATCH(1,INDEX(A:A,MATCH(D1660+1,C:C,0)):INDEX(A:A,MATCH(D1660+1,C:C,0)+10),0))</f>
        <v>44207</v>
      </c>
      <c r="F1660" s="13">
        <f>INDEX(C:C,MATCH(E1660,C:C,0)+MATCH(1,INDEX(A:A,MATCH(E1660+1,C:C,0)):INDEX(A:A,MATCH(E1660+1,C:C,0)+10),0))</f>
        <v>44208</v>
      </c>
      <c r="G1660" s="13">
        <f>INDEX(C:C,MATCH(F1660,C:C,0)+MATCH(1,INDEX(A:A,MATCH(F1660+1,C:C,0)):INDEX(A:A,MATCH(F1660+1,C:C,0)+10),0))</f>
        <v>44209</v>
      </c>
    </row>
    <row r="1661" spans="1:7" x14ac:dyDescent="0.25">
      <c r="A1661">
        <v>0</v>
      </c>
      <c r="B1661">
        <v>20210109</v>
      </c>
      <c r="C1661" s="130">
        <v>44205</v>
      </c>
      <c r="D1661" s="13">
        <f>INDEX(C:C,ROW(A1660)+MATCH(1,INDEX(A:A,ROW(A1661)):INDEX(A:A,ROW(A1661)+10),0))</f>
        <v>44207</v>
      </c>
      <c r="E1661" s="13">
        <f>INDEX(C:C,MATCH(D1661,C:C,0)+MATCH(1,INDEX(A:A,MATCH(D1661+1,C:C,0)):INDEX(A:A,MATCH(D1661+1,C:C,0)+10),0))</f>
        <v>44208</v>
      </c>
      <c r="F1661" s="13">
        <f>INDEX(C:C,MATCH(E1661,C:C,0)+MATCH(1,INDEX(A:A,MATCH(E1661+1,C:C,0)):INDEX(A:A,MATCH(E1661+1,C:C,0)+10),0))</f>
        <v>44209</v>
      </c>
      <c r="G1661" s="13">
        <f>INDEX(C:C,MATCH(F1661,C:C,0)+MATCH(1,INDEX(A:A,MATCH(F1661+1,C:C,0)):INDEX(A:A,MATCH(F1661+1,C:C,0)+10),0))</f>
        <v>44210</v>
      </c>
    </row>
    <row r="1662" spans="1:7" x14ac:dyDescent="0.25">
      <c r="A1662">
        <v>0</v>
      </c>
      <c r="B1662">
        <v>20210110</v>
      </c>
      <c r="C1662" s="130">
        <v>44206</v>
      </c>
      <c r="D1662" s="13">
        <f>INDEX(C:C,ROW(A1661)+MATCH(1,INDEX(A:A,ROW(A1662)):INDEX(A:A,ROW(A1662)+10),0))</f>
        <v>44207</v>
      </c>
      <c r="E1662" s="13">
        <f>INDEX(C:C,MATCH(D1662,C:C,0)+MATCH(1,INDEX(A:A,MATCH(D1662+1,C:C,0)):INDEX(A:A,MATCH(D1662+1,C:C,0)+10),0))</f>
        <v>44208</v>
      </c>
      <c r="F1662" s="13">
        <f>INDEX(C:C,MATCH(E1662,C:C,0)+MATCH(1,INDEX(A:A,MATCH(E1662+1,C:C,0)):INDEX(A:A,MATCH(E1662+1,C:C,0)+10),0))</f>
        <v>44209</v>
      </c>
      <c r="G1662" s="13">
        <f>INDEX(C:C,MATCH(F1662,C:C,0)+MATCH(1,INDEX(A:A,MATCH(F1662+1,C:C,0)):INDEX(A:A,MATCH(F1662+1,C:C,0)+10),0))</f>
        <v>44210</v>
      </c>
    </row>
    <row r="1663" spans="1:7" x14ac:dyDescent="0.25">
      <c r="A1663">
        <v>1</v>
      </c>
      <c r="B1663">
        <v>20210111</v>
      </c>
      <c r="C1663" s="130">
        <v>44207</v>
      </c>
      <c r="D1663" s="13">
        <f>INDEX(C:C,ROW(A1662)+MATCH(1,INDEX(A:A,ROW(A1663)):INDEX(A:A,ROW(A1663)+10),0))</f>
        <v>44207</v>
      </c>
      <c r="E1663" s="13">
        <f>INDEX(C:C,MATCH(D1663,C:C,0)+MATCH(1,INDEX(A:A,MATCH(D1663+1,C:C,0)):INDEX(A:A,MATCH(D1663+1,C:C,0)+10),0))</f>
        <v>44208</v>
      </c>
      <c r="F1663" s="13">
        <f>INDEX(C:C,MATCH(E1663,C:C,0)+MATCH(1,INDEX(A:A,MATCH(E1663+1,C:C,0)):INDEX(A:A,MATCH(E1663+1,C:C,0)+10),0))</f>
        <v>44209</v>
      </c>
      <c r="G1663" s="13">
        <f>INDEX(C:C,MATCH(F1663,C:C,0)+MATCH(1,INDEX(A:A,MATCH(F1663+1,C:C,0)):INDEX(A:A,MATCH(F1663+1,C:C,0)+10),0))</f>
        <v>44210</v>
      </c>
    </row>
    <row r="1664" spans="1:7" x14ac:dyDescent="0.25">
      <c r="A1664">
        <v>1</v>
      </c>
      <c r="B1664">
        <v>20210112</v>
      </c>
      <c r="C1664" s="130">
        <v>44208</v>
      </c>
      <c r="D1664" s="13">
        <f>INDEX(C:C,ROW(A1663)+MATCH(1,INDEX(A:A,ROW(A1664)):INDEX(A:A,ROW(A1664)+10),0))</f>
        <v>44208</v>
      </c>
      <c r="E1664" s="13">
        <f>INDEX(C:C,MATCH(D1664,C:C,0)+MATCH(1,INDEX(A:A,MATCH(D1664+1,C:C,0)):INDEX(A:A,MATCH(D1664+1,C:C,0)+10),0))</f>
        <v>44209</v>
      </c>
      <c r="F1664" s="13">
        <f>INDEX(C:C,MATCH(E1664,C:C,0)+MATCH(1,INDEX(A:A,MATCH(E1664+1,C:C,0)):INDEX(A:A,MATCH(E1664+1,C:C,0)+10),0))</f>
        <v>44210</v>
      </c>
      <c r="G1664" s="13">
        <f>INDEX(C:C,MATCH(F1664,C:C,0)+MATCH(1,INDEX(A:A,MATCH(F1664+1,C:C,0)):INDEX(A:A,MATCH(F1664+1,C:C,0)+10),0))</f>
        <v>44211</v>
      </c>
    </row>
    <row r="1665" spans="1:7" x14ac:dyDescent="0.25">
      <c r="A1665">
        <v>1</v>
      </c>
      <c r="B1665">
        <v>20210113</v>
      </c>
      <c r="C1665" s="130">
        <v>44209</v>
      </c>
      <c r="D1665" s="13">
        <f>INDEX(C:C,ROW(A1664)+MATCH(1,INDEX(A:A,ROW(A1665)):INDEX(A:A,ROW(A1665)+10),0))</f>
        <v>44209</v>
      </c>
      <c r="E1665" s="13">
        <f>INDEX(C:C,MATCH(D1665,C:C,0)+MATCH(1,INDEX(A:A,MATCH(D1665+1,C:C,0)):INDEX(A:A,MATCH(D1665+1,C:C,0)+10),0))</f>
        <v>44210</v>
      </c>
      <c r="F1665" s="13">
        <f>INDEX(C:C,MATCH(E1665,C:C,0)+MATCH(1,INDEX(A:A,MATCH(E1665+1,C:C,0)):INDEX(A:A,MATCH(E1665+1,C:C,0)+10),0))</f>
        <v>44211</v>
      </c>
      <c r="G1665" s="13">
        <f>INDEX(C:C,MATCH(F1665,C:C,0)+MATCH(1,INDEX(A:A,MATCH(F1665+1,C:C,0)):INDEX(A:A,MATCH(F1665+1,C:C,0)+10),0))</f>
        <v>44214</v>
      </c>
    </row>
    <row r="1666" spans="1:7" x14ac:dyDescent="0.25">
      <c r="A1666">
        <v>1</v>
      </c>
      <c r="B1666">
        <v>20210114</v>
      </c>
      <c r="C1666" s="130">
        <v>44210</v>
      </c>
      <c r="D1666" s="13">
        <f>INDEX(C:C,ROW(A1665)+MATCH(1,INDEX(A:A,ROW(A1666)):INDEX(A:A,ROW(A1666)+10),0))</f>
        <v>44210</v>
      </c>
      <c r="E1666" s="13">
        <f>INDEX(C:C,MATCH(D1666,C:C,0)+MATCH(1,INDEX(A:A,MATCH(D1666+1,C:C,0)):INDEX(A:A,MATCH(D1666+1,C:C,0)+10),0))</f>
        <v>44211</v>
      </c>
      <c r="F1666" s="13">
        <f>INDEX(C:C,MATCH(E1666,C:C,0)+MATCH(1,INDEX(A:A,MATCH(E1666+1,C:C,0)):INDEX(A:A,MATCH(E1666+1,C:C,0)+10),0))</f>
        <v>44214</v>
      </c>
      <c r="G1666" s="13">
        <f>INDEX(C:C,MATCH(F1666,C:C,0)+MATCH(1,INDEX(A:A,MATCH(F1666+1,C:C,0)):INDEX(A:A,MATCH(F1666+1,C:C,0)+10),0))</f>
        <v>44215</v>
      </c>
    </row>
    <row r="1667" spans="1:7" x14ac:dyDescent="0.25">
      <c r="A1667">
        <v>1</v>
      </c>
      <c r="B1667">
        <v>20210115</v>
      </c>
      <c r="C1667" s="130">
        <v>44211</v>
      </c>
      <c r="D1667" s="13">
        <f>INDEX(C:C,ROW(A1666)+MATCH(1,INDEX(A:A,ROW(A1667)):INDEX(A:A,ROW(A1667)+10),0))</f>
        <v>44211</v>
      </c>
      <c r="E1667" s="13">
        <f>INDEX(C:C,MATCH(D1667,C:C,0)+MATCH(1,INDEX(A:A,MATCH(D1667+1,C:C,0)):INDEX(A:A,MATCH(D1667+1,C:C,0)+10),0))</f>
        <v>44214</v>
      </c>
      <c r="F1667" s="13">
        <f>INDEX(C:C,MATCH(E1667,C:C,0)+MATCH(1,INDEX(A:A,MATCH(E1667+1,C:C,0)):INDEX(A:A,MATCH(E1667+1,C:C,0)+10),0))</f>
        <v>44215</v>
      </c>
      <c r="G1667" s="13">
        <f>INDEX(C:C,MATCH(F1667,C:C,0)+MATCH(1,INDEX(A:A,MATCH(F1667+1,C:C,0)):INDEX(A:A,MATCH(F1667+1,C:C,0)+10),0))</f>
        <v>44216</v>
      </c>
    </row>
    <row r="1668" spans="1:7" x14ac:dyDescent="0.25">
      <c r="A1668">
        <v>0</v>
      </c>
      <c r="B1668">
        <v>20210116</v>
      </c>
      <c r="C1668" s="130">
        <v>44212</v>
      </c>
      <c r="D1668" s="13">
        <f>INDEX(C:C,ROW(A1667)+MATCH(1,INDEX(A:A,ROW(A1668)):INDEX(A:A,ROW(A1668)+10),0))</f>
        <v>44214</v>
      </c>
      <c r="E1668" s="13">
        <f>INDEX(C:C,MATCH(D1668,C:C,0)+MATCH(1,INDEX(A:A,MATCH(D1668+1,C:C,0)):INDEX(A:A,MATCH(D1668+1,C:C,0)+10),0))</f>
        <v>44215</v>
      </c>
      <c r="F1668" s="13">
        <f>INDEX(C:C,MATCH(E1668,C:C,0)+MATCH(1,INDEX(A:A,MATCH(E1668+1,C:C,0)):INDEX(A:A,MATCH(E1668+1,C:C,0)+10),0))</f>
        <v>44216</v>
      </c>
      <c r="G1668" s="13">
        <f>INDEX(C:C,MATCH(F1668,C:C,0)+MATCH(1,INDEX(A:A,MATCH(F1668+1,C:C,0)):INDEX(A:A,MATCH(F1668+1,C:C,0)+10),0))</f>
        <v>44217</v>
      </c>
    </row>
    <row r="1669" spans="1:7" x14ac:dyDescent="0.25">
      <c r="A1669">
        <v>0</v>
      </c>
      <c r="B1669">
        <v>20210117</v>
      </c>
      <c r="C1669" s="130">
        <v>44213</v>
      </c>
      <c r="D1669" s="13">
        <f>INDEX(C:C,ROW(A1668)+MATCH(1,INDEX(A:A,ROW(A1669)):INDEX(A:A,ROW(A1669)+10),0))</f>
        <v>44214</v>
      </c>
      <c r="E1669" s="13">
        <f>INDEX(C:C,MATCH(D1669,C:C,0)+MATCH(1,INDEX(A:A,MATCH(D1669+1,C:C,0)):INDEX(A:A,MATCH(D1669+1,C:C,0)+10),0))</f>
        <v>44215</v>
      </c>
      <c r="F1669" s="13">
        <f>INDEX(C:C,MATCH(E1669,C:C,0)+MATCH(1,INDEX(A:A,MATCH(E1669+1,C:C,0)):INDEX(A:A,MATCH(E1669+1,C:C,0)+10),0))</f>
        <v>44216</v>
      </c>
      <c r="G1669" s="13">
        <f>INDEX(C:C,MATCH(F1669,C:C,0)+MATCH(1,INDEX(A:A,MATCH(F1669+1,C:C,0)):INDEX(A:A,MATCH(F1669+1,C:C,0)+10),0))</f>
        <v>44217</v>
      </c>
    </row>
    <row r="1670" spans="1:7" x14ac:dyDescent="0.25">
      <c r="A1670">
        <v>1</v>
      </c>
      <c r="B1670">
        <v>20210118</v>
      </c>
      <c r="C1670" s="130">
        <v>44214</v>
      </c>
      <c r="D1670" s="13">
        <f>INDEX(C:C,ROW(A1669)+MATCH(1,INDEX(A:A,ROW(A1670)):INDEX(A:A,ROW(A1670)+10),0))</f>
        <v>44214</v>
      </c>
      <c r="E1670" s="13">
        <f>INDEX(C:C,MATCH(D1670,C:C,0)+MATCH(1,INDEX(A:A,MATCH(D1670+1,C:C,0)):INDEX(A:A,MATCH(D1670+1,C:C,0)+10),0))</f>
        <v>44215</v>
      </c>
      <c r="F1670" s="13">
        <f>INDEX(C:C,MATCH(E1670,C:C,0)+MATCH(1,INDEX(A:A,MATCH(E1670+1,C:C,0)):INDEX(A:A,MATCH(E1670+1,C:C,0)+10),0))</f>
        <v>44216</v>
      </c>
      <c r="G1670" s="13">
        <f>INDEX(C:C,MATCH(F1670,C:C,0)+MATCH(1,INDEX(A:A,MATCH(F1670+1,C:C,0)):INDEX(A:A,MATCH(F1670+1,C:C,0)+10),0))</f>
        <v>44217</v>
      </c>
    </row>
    <row r="1671" spans="1:7" x14ac:dyDescent="0.25">
      <c r="A1671">
        <v>1</v>
      </c>
      <c r="B1671">
        <v>20210119</v>
      </c>
      <c r="C1671" s="130">
        <v>44215</v>
      </c>
      <c r="D1671" s="13">
        <f>INDEX(C:C,ROW(A1670)+MATCH(1,INDEX(A:A,ROW(A1671)):INDEX(A:A,ROW(A1671)+10),0))</f>
        <v>44215</v>
      </c>
      <c r="E1671" s="13">
        <f>INDEX(C:C,MATCH(D1671,C:C,0)+MATCH(1,INDEX(A:A,MATCH(D1671+1,C:C,0)):INDEX(A:A,MATCH(D1671+1,C:C,0)+10),0))</f>
        <v>44216</v>
      </c>
      <c r="F1671" s="13">
        <f>INDEX(C:C,MATCH(E1671,C:C,0)+MATCH(1,INDEX(A:A,MATCH(E1671+1,C:C,0)):INDEX(A:A,MATCH(E1671+1,C:C,0)+10),0))</f>
        <v>44217</v>
      </c>
      <c r="G1671" s="13">
        <f>INDEX(C:C,MATCH(F1671,C:C,0)+MATCH(1,INDEX(A:A,MATCH(F1671+1,C:C,0)):INDEX(A:A,MATCH(F1671+1,C:C,0)+10),0))</f>
        <v>44218</v>
      </c>
    </row>
    <row r="1672" spans="1:7" x14ac:dyDescent="0.25">
      <c r="A1672">
        <v>1</v>
      </c>
      <c r="B1672">
        <v>20210120</v>
      </c>
      <c r="C1672" s="130">
        <v>44216</v>
      </c>
      <c r="D1672" s="13">
        <f>INDEX(C:C,ROW(A1671)+MATCH(1,INDEX(A:A,ROW(A1672)):INDEX(A:A,ROW(A1672)+10),0))</f>
        <v>44216</v>
      </c>
      <c r="E1672" s="13">
        <f>INDEX(C:C,MATCH(D1672,C:C,0)+MATCH(1,INDEX(A:A,MATCH(D1672+1,C:C,0)):INDEX(A:A,MATCH(D1672+1,C:C,0)+10),0))</f>
        <v>44217</v>
      </c>
      <c r="F1672" s="13">
        <f>INDEX(C:C,MATCH(E1672,C:C,0)+MATCH(1,INDEX(A:A,MATCH(E1672+1,C:C,0)):INDEX(A:A,MATCH(E1672+1,C:C,0)+10),0))</f>
        <v>44218</v>
      </c>
      <c r="G1672" s="13">
        <f>INDEX(C:C,MATCH(F1672,C:C,0)+MATCH(1,INDEX(A:A,MATCH(F1672+1,C:C,0)):INDEX(A:A,MATCH(F1672+1,C:C,0)+10),0))</f>
        <v>44221</v>
      </c>
    </row>
    <row r="1673" spans="1:7" x14ac:dyDescent="0.25">
      <c r="A1673">
        <v>1</v>
      </c>
      <c r="B1673">
        <v>20210121</v>
      </c>
      <c r="C1673" s="130">
        <v>44217</v>
      </c>
      <c r="D1673" s="13">
        <f>INDEX(C:C,ROW(A1672)+MATCH(1,INDEX(A:A,ROW(A1673)):INDEX(A:A,ROW(A1673)+10),0))</f>
        <v>44217</v>
      </c>
      <c r="E1673" s="13">
        <f>INDEX(C:C,MATCH(D1673,C:C,0)+MATCH(1,INDEX(A:A,MATCH(D1673+1,C:C,0)):INDEX(A:A,MATCH(D1673+1,C:C,0)+10),0))</f>
        <v>44218</v>
      </c>
      <c r="F1673" s="13">
        <f>INDEX(C:C,MATCH(E1673,C:C,0)+MATCH(1,INDEX(A:A,MATCH(E1673+1,C:C,0)):INDEX(A:A,MATCH(E1673+1,C:C,0)+10),0))</f>
        <v>44221</v>
      </c>
      <c r="G1673" s="13">
        <f>INDEX(C:C,MATCH(F1673,C:C,0)+MATCH(1,INDEX(A:A,MATCH(F1673+1,C:C,0)):INDEX(A:A,MATCH(F1673+1,C:C,0)+10),0))</f>
        <v>44222</v>
      </c>
    </row>
    <row r="1674" spans="1:7" x14ac:dyDescent="0.25">
      <c r="A1674">
        <v>1</v>
      </c>
      <c r="B1674">
        <v>20210122</v>
      </c>
      <c r="C1674" s="130">
        <v>44218</v>
      </c>
      <c r="D1674" s="13">
        <f>INDEX(C:C,ROW(A1673)+MATCH(1,INDEX(A:A,ROW(A1674)):INDEX(A:A,ROW(A1674)+10),0))</f>
        <v>44218</v>
      </c>
      <c r="E1674" s="13">
        <f>INDEX(C:C,MATCH(D1674,C:C,0)+MATCH(1,INDEX(A:A,MATCH(D1674+1,C:C,0)):INDEX(A:A,MATCH(D1674+1,C:C,0)+10),0))</f>
        <v>44221</v>
      </c>
      <c r="F1674" s="13">
        <f>INDEX(C:C,MATCH(E1674,C:C,0)+MATCH(1,INDEX(A:A,MATCH(E1674+1,C:C,0)):INDEX(A:A,MATCH(E1674+1,C:C,0)+10),0))</f>
        <v>44222</v>
      </c>
      <c r="G1674" s="13">
        <f>INDEX(C:C,MATCH(F1674,C:C,0)+MATCH(1,INDEX(A:A,MATCH(F1674+1,C:C,0)):INDEX(A:A,MATCH(F1674+1,C:C,0)+10),0))</f>
        <v>44223</v>
      </c>
    </row>
    <row r="1675" spans="1:7" x14ac:dyDescent="0.25">
      <c r="A1675">
        <v>0</v>
      </c>
      <c r="B1675">
        <v>20210123</v>
      </c>
      <c r="C1675" s="130">
        <v>44219</v>
      </c>
      <c r="D1675" s="13">
        <f>INDEX(C:C,ROW(A1674)+MATCH(1,INDEX(A:A,ROW(A1675)):INDEX(A:A,ROW(A1675)+10),0))</f>
        <v>44221</v>
      </c>
      <c r="E1675" s="13">
        <f>INDEX(C:C,MATCH(D1675,C:C,0)+MATCH(1,INDEX(A:A,MATCH(D1675+1,C:C,0)):INDEX(A:A,MATCH(D1675+1,C:C,0)+10),0))</f>
        <v>44222</v>
      </c>
      <c r="F1675" s="13">
        <f>INDEX(C:C,MATCH(E1675,C:C,0)+MATCH(1,INDEX(A:A,MATCH(E1675+1,C:C,0)):INDEX(A:A,MATCH(E1675+1,C:C,0)+10),0))</f>
        <v>44223</v>
      </c>
      <c r="G1675" s="13">
        <f>INDEX(C:C,MATCH(F1675,C:C,0)+MATCH(1,INDEX(A:A,MATCH(F1675+1,C:C,0)):INDEX(A:A,MATCH(F1675+1,C:C,0)+10),0))</f>
        <v>44224</v>
      </c>
    </row>
    <row r="1676" spans="1:7" x14ac:dyDescent="0.25">
      <c r="A1676">
        <v>0</v>
      </c>
      <c r="B1676">
        <v>20210124</v>
      </c>
      <c r="C1676" s="130">
        <v>44220</v>
      </c>
      <c r="D1676" s="13">
        <f>INDEX(C:C,ROW(A1675)+MATCH(1,INDEX(A:A,ROW(A1676)):INDEX(A:A,ROW(A1676)+10),0))</f>
        <v>44221</v>
      </c>
      <c r="E1676" s="13">
        <f>INDEX(C:C,MATCH(D1676,C:C,0)+MATCH(1,INDEX(A:A,MATCH(D1676+1,C:C,0)):INDEX(A:A,MATCH(D1676+1,C:C,0)+10),0))</f>
        <v>44222</v>
      </c>
      <c r="F1676" s="13">
        <f>INDEX(C:C,MATCH(E1676,C:C,0)+MATCH(1,INDEX(A:A,MATCH(E1676+1,C:C,0)):INDEX(A:A,MATCH(E1676+1,C:C,0)+10),0))</f>
        <v>44223</v>
      </c>
      <c r="G1676" s="13">
        <f>INDEX(C:C,MATCH(F1676,C:C,0)+MATCH(1,INDEX(A:A,MATCH(F1676+1,C:C,0)):INDEX(A:A,MATCH(F1676+1,C:C,0)+10),0))</f>
        <v>44224</v>
      </c>
    </row>
    <row r="1677" spans="1:7" x14ac:dyDescent="0.25">
      <c r="A1677">
        <v>1</v>
      </c>
      <c r="B1677">
        <v>20210125</v>
      </c>
      <c r="C1677" s="130">
        <v>44221</v>
      </c>
      <c r="D1677" s="13">
        <f>INDEX(C:C,ROW(A1676)+MATCH(1,INDEX(A:A,ROW(A1677)):INDEX(A:A,ROW(A1677)+10),0))</f>
        <v>44221</v>
      </c>
      <c r="E1677" s="13">
        <f>INDEX(C:C,MATCH(D1677,C:C,0)+MATCH(1,INDEX(A:A,MATCH(D1677+1,C:C,0)):INDEX(A:A,MATCH(D1677+1,C:C,0)+10),0))</f>
        <v>44222</v>
      </c>
      <c r="F1677" s="13">
        <f>INDEX(C:C,MATCH(E1677,C:C,0)+MATCH(1,INDEX(A:A,MATCH(E1677+1,C:C,0)):INDEX(A:A,MATCH(E1677+1,C:C,0)+10),0))</f>
        <v>44223</v>
      </c>
      <c r="G1677" s="13">
        <f>INDEX(C:C,MATCH(F1677,C:C,0)+MATCH(1,INDEX(A:A,MATCH(F1677+1,C:C,0)):INDEX(A:A,MATCH(F1677+1,C:C,0)+10),0))</f>
        <v>44224</v>
      </c>
    </row>
    <row r="1678" spans="1:7" x14ac:dyDescent="0.25">
      <c r="A1678">
        <v>1</v>
      </c>
      <c r="B1678">
        <v>20210126</v>
      </c>
      <c r="C1678" s="130">
        <v>44222</v>
      </c>
      <c r="D1678" s="13">
        <f>INDEX(C:C,ROW(A1677)+MATCH(1,INDEX(A:A,ROW(A1678)):INDEX(A:A,ROW(A1678)+10),0))</f>
        <v>44222</v>
      </c>
      <c r="E1678" s="13">
        <f>INDEX(C:C,MATCH(D1678,C:C,0)+MATCH(1,INDEX(A:A,MATCH(D1678+1,C:C,0)):INDEX(A:A,MATCH(D1678+1,C:C,0)+10),0))</f>
        <v>44223</v>
      </c>
      <c r="F1678" s="13">
        <f>INDEX(C:C,MATCH(E1678,C:C,0)+MATCH(1,INDEX(A:A,MATCH(E1678+1,C:C,0)):INDEX(A:A,MATCH(E1678+1,C:C,0)+10),0))</f>
        <v>44224</v>
      </c>
      <c r="G1678" s="13">
        <f>INDEX(C:C,MATCH(F1678,C:C,0)+MATCH(1,INDEX(A:A,MATCH(F1678+1,C:C,0)):INDEX(A:A,MATCH(F1678+1,C:C,0)+10),0))</f>
        <v>44225</v>
      </c>
    </row>
    <row r="1679" spans="1:7" x14ac:dyDescent="0.25">
      <c r="A1679">
        <v>1</v>
      </c>
      <c r="B1679">
        <v>20210127</v>
      </c>
      <c r="C1679" s="130">
        <v>44223</v>
      </c>
      <c r="D1679" s="13">
        <f>INDEX(C:C,ROW(A1678)+MATCH(1,INDEX(A:A,ROW(A1679)):INDEX(A:A,ROW(A1679)+10),0))</f>
        <v>44223</v>
      </c>
      <c r="E1679" s="13">
        <f>INDEX(C:C,MATCH(D1679,C:C,0)+MATCH(1,INDEX(A:A,MATCH(D1679+1,C:C,0)):INDEX(A:A,MATCH(D1679+1,C:C,0)+10),0))</f>
        <v>44224</v>
      </c>
      <c r="F1679" s="13">
        <f>INDEX(C:C,MATCH(E1679,C:C,0)+MATCH(1,INDEX(A:A,MATCH(E1679+1,C:C,0)):INDEX(A:A,MATCH(E1679+1,C:C,0)+10),0))</f>
        <v>44225</v>
      </c>
      <c r="G1679" s="13">
        <f>INDEX(C:C,MATCH(F1679,C:C,0)+MATCH(1,INDEX(A:A,MATCH(F1679+1,C:C,0)):INDEX(A:A,MATCH(F1679+1,C:C,0)+10),0))</f>
        <v>44228</v>
      </c>
    </row>
    <row r="1680" spans="1:7" x14ac:dyDescent="0.25">
      <c r="A1680">
        <v>1</v>
      </c>
      <c r="B1680">
        <v>20210128</v>
      </c>
      <c r="C1680" s="130">
        <v>44224</v>
      </c>
      <c r="D1680" s="13">
        <f>INDEX(C:C,ROW(A1679)+MATCH(1,INDEX(A:A,ROW(A1680)):INDEX(A:A,ROW(A1680)+10),0))</f>
        <v>44224</v>
      </c>
      <c r="E1680" s="13">
        <f>INDEX(C:C,MATCH(D1680,C:C,0)+MATCH(1,INDEX(A:A,MATCH(D1680+1,C:C,0)):INDEX(A:A,MATCH(D1680+1,C:C,0)+10),0))</f>
        <v>44225</v>
      </c>
      <c r="F1680" s="13">
        <f>INDEX(C:C,MATCH(E1680,C:C,0)+MATCH(1,INDEX(A:A,MATCH(E1680+1,C:C,0)):INDEX(A:A,MATCH(E1680+1,C:C,0)+10),0))</f>
        <v>44228</v>
      </c>
      <c r="G1680" s="13">
        <f>INDEX(C:C,MATCH(F1680,C:C,0)+MATCH(1,INDEX(A:A,MATCH(F1680+1,C:C,0)):INDEX(A:A,MATCH(F1680+1,C:C,0)+10),0))</f>
        <v>44229</v>
      </c>
    </row>
    <row r="1681" spans="1:7" x14ac:dyDescent="0.25">
      <c r="A1681">
        <v>1</v>
      </c>
      <c r="B1681">
        <v>20210129</v>
      </c>
      <c r="C1681" s="130">
        <v>44225</v>
      </c>
      <c r="D1681" s="13">
        <f>INDEX(C:C,ROW(A1680)+MATCH(1,INDEX(A:A,ROW(A1681)):INDEX(A:A,ROW(A1681)+10),0))</f>
        <v>44225</v>
      </c>
      <c r="E1681" s="13">
        <f>INDEX(C:C,MATCH(D1681,C:C,0)+MATCH(1,INDEX(A:A,MATCH(D1681+1,C:C,0)):INDEX(A:A,MATCH(D1681+1,C:C,0)+10),0))</f>
        <v>44228</v>
      </c>
      <c r="F1681" s="13">
        <f>INDEX(C:C,MATCH(E1681,C:C,0)+MATCH(1,INDEX(A:A,MATCH(E1681+1,C:C,0)):INDEX(A:A,MATCH(E1681+1,C:C,0)+10),0))</f>
        <v>44229</v>
      </c>
      <c r="G1681" s="13">
        <f>INDEX(C:C,MATCH(F1681,C:C,0)+MATCH(1,INDEX(A:A,MATCH(F1681+1,C:C,0)):INDEX(A:A,MATCH(F1681+1,C:C,0)+10),0))</f>
        <v>44230</v>
      </c>
    </row>
    <row r="1682" spans="1:7" x14ac:dyDescent="0.25">
      <c r="A1682">
        <v>0</v>
      </c>
      <c r="B1682">
        <v>20210130</v>
      </c>
      <c r="C1682" s="130">
        <v>44226</v>
      </c>
      <c r="D1682" s="13">
        <f>INDEX(C:C,ROW(A1681)+MATCH(1,INDEX(A:A,ROW(A1682)):INDEX(A:A,ROW(A1682)+10),0))</f>
        <v>44228</v>
      </c>
      <c r="E1682" s="13">
        <f>INDEX(C:C,MATCH(D1682,C:C,0)+MATCH(1,INDEX(A:A,MATCH(D1682+1,C:C,0)):INDEX(A:A,MATCH(D1682+1,C:C,0)+10),0))</f>
        <v>44229</v>
      </c>
      <c r="F1682" s="13">
        <f>INDEX(C:C,MATCH(E1682,C:C,0)+MATCH(1,INDEX(A:A,MATCH(E1682+1,C:C,0)):INDEX(A:A,MATCH(E1682+1,C:C,0)+10),0))</f>
        <v>44230</v>
      </c>
      <c r="G1682" s="13">
        <f>INDEX(C:C,MATCH(F1682,C:C,0)+MATCH(1,INDEX(A:A,MATCH(F1682+1,C:C,0)):INDEX(A:A,MATCH(F1682+1,C:C,0)+10),0))</f>
        <v>44231</v>
      </c>
    </row>
    <row r="1683" spans="1:7" x14ac:dyDescent="0.25">
      <c r="A1683">
        <v>0</v>
      </c>
      <c r="B1683">
        <v>20210131</v>
      </c>
      <c r="C1683" s="130">
        <v>44227</v>
      </c>
      <c r="D1683" s="13">
        <f>INDEX(C:C,ROW(A1682)+MATCH(1,INDEX(A:A,ROW(A1683)):INDEX(A:A,ROW(A1683)+10),0))</f>
        <v>44228</v>
      </c>
      <c r="E1683" s="13">
        <f>INDEX(C:C,MATCH(D1683,C:C,0)+MATCH(1,INDEX(A:A,MATCH(D1683+1,C:C,0)):INDEX(A:A,MATCH(D1683+1,C:C,0)+10),0))</f>
        <v>44229</v>
      </c>
      <c r="F1683" s="13">
        <f>INDEX(C:C,MATCH(E1683,C:C,0)+MATCH(1,INDEX(A:A,MATCH(E1683+1,C:C,0)):INDEX(A:A,MATCH(E1683+1,C:C,0)+10),0))</f>
        <v>44230</v>
      </c>
      <c r="G1683" s="13">
        <f>INDEX(C:C,MATCH(F1683,C:C,0)+MATCH(1,INDEX(A:A,MATCH(F1683+1,C:C,0)):INDEX(A:A,MATCH(F1683+1,C:C,0)+10),0))</f>
        <v>44231</v>
      </c>
    </row>
    <row r="1684" spans="1:7" x14ac:dyDescent="0.25">
      <c r="A1684">
        <v>1</v>
      </c>
      <c r="B1684">
        <v>20210201</v>
      </c>
      <c r="C1684" s="130">
        <v>44228</v>
      </c>
      <c r="D1684" s="13">
        <f>INDEX(C:C,ROW(A1683)+MATCH(1,INDEX(A:A,ROW(A1684)):INDEX(A:A,ROW(A1684)+10),0))</f>
        <v>44228</v>
      </c>
      <c r="E1684" s="13">
        <f>INDEX(C:C,MATCH(D1684,C:C,0)+MATCH(1,INDEX(A:A,MATCH(D1684+1,C:C,0)):INDEX(A:A,MATCH(D1684+1,C:C,0)+10),0))</f>
        <v>44229</v>
      </c>
      <c r="F1684" s="13">
        <f>INDEX(C:C,MATCH(E1684,C:C,0)+MATCH(1,INDEX(A:A,MATCH(E1684+1,C:C,0)):INDEX(A:A,MATCH(E1684+1,C:C,0)+10),0))</f>
        <v>44230</v>
      </c>
      <c r="G1684" s="13">
        <f>INDEX(C:C,MATCH(F1684,C:C,0)+MATCH(1,INDEX(A:A,MATCH(F1684+1,C:C,0)):INDEX(A:A,MATCH(F1684+1,C:C,0)+10),0))</f>
        <v>44231</v>
      </c>
    </row>
    <row r="1685" spans="1:7" x14ac:dyDescent="0.25">
      <c r="A1685">
        <v>1</v>
      </c>
      <c r="B1685">
        <v>20210202</v>
      </c>
      <c r="C1685" s="130">
        <v>44229</v>
      </c>
      <c r="D1685" s="13">
        <f>INDEX(C:C,ROW(A1684)+MATCH(1,INDEX(A:A,ROW(A1685)):INDEX(A:A,ROW(A1685)+10),0))</f>
        <v>44229</v>
      </c>
      <c r="E1685" s="13">
        <f>INDEX(C:C,MATCH(D1685,C:C,0)+MATCH(1,INDEX(A:A,MATCH(D1685+1,C:C,0)):INDEX(A:A,MATCH(D1685+1,C:C,0)+10),0))</f>
        <v>44230</v>
      </c>
      <c r="F1685" s="13">
        <f>INDEX(C:C,MATCH(E1685,C:C,0)+MATCH(1,INDEX(A:A,MATCH(E1685+1,C:C,0)):INDEX(A:A,MATCH(E1685+1,C:C,0)+10),0))</f>
        <v>44231</v>
      </c>
      <c r="G1685" s="13">
        <f>INDEX(C:C,MATCH(F1685,C:C,0)+MATCH(1,INDEX(A:A,MATCH(F1685+1,C:C,0)):INDEX(A:A,MATCH(F1685+1,C:C,0)+10),0))</f>
        <v>44232</v>
      </c>
    </row>
    <row r="1686" spans="1:7" x14ac:dyDescent="0.25">
      <c r="A1686">
        <v>1</v>
      </c>
      <c r="B1686">
        <v>20210203</v>
      </c>
      <c r="C1686" s="130">
        <v>44230</v>
      </c>
      <c r="D1686" s="13">
        <f>INDEX(C:C,ROW(A1685)+MATCH(1,INDEX(A:A,ROW(A1686)):INDEX(A:A,ROW(A1686)+10),0))</f>
        <v>44230</v>
      </c>
      <c r="E1686" s="13">
        <f>INDEX(C:C,MATCH(D1686,C:C,0)+MATCH(1,INDEX(A:A,MATCH(D1686+1,C:C,0)):INDEX(A:A,MATCH(D1686+1,C:C,0)+10),0))</f>
        <v>44231</v>
      </c>
      <c r="F1686" s="13">
        <f>INDEX(C:C,MATCH(E1686,C:C,0)+MATCH(1,INDEX(A:A,MATCH(E1686+1,C:C,0)):INDEX(A:A,MATCH(E1686+1,C:C,0)+10),0))</f>
        <v>44232</v>
      </c>
      <c r="G1686" s="13">
        <f>INDEX(C:C,MATCH(F1686,C:C,0)+MATCH(1,INDEX(A:A,MATCH(F1686+1,C:C,0)):INDEX(A:A,MATCH(F1686+1,C:C,0)+10),0))</f>
        <v>44235</v>
      </c>
    </row>
    <row r="1687" spans="1:7" x14ac:dyDescent="0.25">
      <c r="A1687">
        <v>1</v>
      </c>
      <c r="B1687">
        <v>20210204</v>
      </c>
      <c r="C1687" s="130">
        <v>44231</v>
      </c>
      <c r="D1687" s="13">
        <f>INDEX(C:C,ROW(A1686)+MATCH(1,INDEX(A:A,ROW(A1687)):INDEX(A:A,ROW(A1687)+10),0))</f>
        <v>44231</v>
      </c>
      <c r="E1687" s="13">
        <f>INDEX(C:C,MATCH(D1687,C:C,0)+MATCH(1,INDEX(A:A,MATCH(D1687+1,C:C,0)):INDEX(A:A,MATCH(D1687+1,C:C,0)+10),0))</f>
        <v>44232</v>
      </c>
      <c r="F1687" s="13">
        <f>INDEX(C:C,MATCH(E1687,C:C,0)+MATCH(1,INDEX(A:A,MATCH(E1687+1,C:C,0)):INDEX(A:A,MATCH(E1687+1,C:C,0)+10),0))</f>
        <v>44235</v>
      </c>
      <c r="G1687" s="13">
        <f>INDEX(C:C,MATCH(F1687,C:C,0)+MATCH(1,INDEX(A:A,MATCH(F1687+1,C:C,0)):INDEX(A:A,MATCH(F1687+1,C:C,0)+10),0))</f>
        <v>44236</v>
      </c>
    </row>
    <row r="1688" spans="1:7" x14ac:dyDescent="0.25">
      <c r="A1688">
        <v>1</v>
      </c>
      <c r="B1688">
        <v>20210205</v>
      </c>
      <c r="C1688" s="130">
        <v>44232</v>
      </c>
      <c r="D1688" s="13">
        <f>INDEX(C:C,ROW(A1687)+MATCH(1,INDEX(A:A,ROW(A1688)):INDEX(A:A,ROW(A1688)+10),0))</f>
        <v>44232</v>
      </c>
      <c r="E1688" s="13">
        <f>INDEX(C:C,MATCH(D1688,C:C,0)+MATCH(1,INDEX(A:A,MATCH(D1688+1,C:C,0)):INDEX(A:A,MATCH(D1688+1,C:C,0)+10),0))</f>
        <v>44235</v>
      </c>
      <c r="F1688" s="13">
        <f>INDEX(C:C,MATCH(E1688,C:C,0)+MATCH(1,INDEX(A:A,MATCH(E1688+1,C:C,0)):INDEX(A:A,MATCH(E1688+1,C:C,0)+10),0))</f>
        <v>44236</v>
      </c>
      <c r="G1688" s="13">
        <f>INDEX(C:C,MATCH(F1688,C:C,0)+MATCH(1,INDEX(A:A,MATCH(F1688+1,C:C,0)):INDEX(A:A,MATCH(F1688+1,C:C,0)+10),0))</f>
        <v>44237</v>
      </c>
    </row>
    <row r="1689" spans="1:7" x14ac:dyDescent="0.25">
      <c r="A1689">
        <v>0</v>
      </c>
      <c r="B1689">
        <v>20210206</v>
      </c>
      <c r="C1689" s="130">
        <v>44233</v>
      </c>
      <c r="D1689" s="13">
        <f>INDEX(C:C,ROW(A1688)+MATCH(1,INDEX(A:A,ROW(A1689)):INDEX(A:A,ROW(A1689)+10),0))</f>
        <v>44235</v>
      </c>
      <c r="E1689" s="13">
        <f>INDEX(C:C,MATCH(D1689,C:C,0)+MATCH(1,INDEX(A:A,MATCH(D1689+1,C:C,0)):INDEX(A:A,MATCH(D1689+1,C:C,0)+10),0))</f>
        <v>44236</v>
      </c>
      <c r="F1689" s="13">
        <f>INDEX(C:C,MATCH(E1689,C:C,0)+MATCH(1,INDEX(A:A,MATCH(E1689+1,C:C,0)):INDEX(A:A,MATCH(E1689+1,C:C,0)+10),0))</f>
        <v>44237</v>
      </c>
      <c r="G1689" s="13">
        <f>INDEX(C:C,MATCH(F1689,C:C,0)+MATCH(1,INDEX(A:A,MATCH(F1689+1,C:C,0)):INDEX(A:A,MATCH(F1689+1,C:C,0)+10),0))</f>
        <v>44238</v>
      </c>
    </row>
    <row r="1690" spans="1:7" x14ac:dyDescent="0.25">
      <c r="A1690">
        <v>0</v>
      </c>
      <c r="B1690">
        <v>20210207</v>
      </c>
      <c r="C1690" s="130">
        <v>44234</v>
      </c>
      <c r="D1690" s="13">
        <f>INDEX(C:C,ROW(A1689)+MATCH(1,INDEX(A:A,ROW(A1690)):INDEX(A:A,ROW(A1690)+10),0))</f>
        <v>44235</v>
      </c>
      <c r="E1690" s="13">
        <f>INDEX(C:C,MATCH(D1690,C:C,0)+MATCH(1,INDEX(A:A,MATCH(D1690+1,C:C,0)):INDEX(A:A,MATCH(D1690+1,C:C,0)+10),0))</f>
        <v>44236</v>
      </c>
      <c r="F1690" s="13">
        <f>INDEX(C:C,MATCH(E1690,C:C,0)+MATCH(1,INDEX(A:A,MATCH(E1690+1,C:C,0)):INDEX(A:A,MATCH(E1690+1,C:C,0)+10),0))</f>
        <v>44237</v>
      </c>
      <c r="G1690" s="13">
        <f>INDEX(C:C,MATCH(F1690,C:C,0)+MATCH(1,INDEX(A:A,MATCH(F1690+1,C:C,0)):INDEX(A:A,MATCH(F1690+1,C:C,0)+10),0))</f>
        <v>44238</v>
      </c>
    </row>
    <row r="1691" spans="1:7" x14ac:dyDescent="0.25">
      <c r="A1691">
        <v>1</v>
      </c>
      <c r="B1691">
        <v>20210208</v>
      </c>
      <c r="C1691" s="130">
        <v>44235</v>
      </c>
      <c r="D1691" s="13">
        <f>INDEX(C:C,ROW(A1690)+MATCH(1,INDEX(A:A,ROW(A1691)):INDEX(A:A,ROW(A1691)+10),0))</f>
        <v>44235</v>
      </c>
      <c r="E1691" s="13">
        <f>INDEX(C:C,MATCH(D1691,C:C,0)+MATCH(1,INDEX(A:A,MATCH(D1691+1,C:C,0)):INDEX(A:A,MATCH(D1691+1,C:C,0)+10),0))</f>
        <v>44236</v>
      </c>
      <c r="F1691" s="13">
        <f>INDEX(C:C,MATCH(E1691,C:C,0)+MATCH(1,INDEX(A:A,MATCH(E1691+1,C:C,0)):INDEX(A:A,MATCH(E1691+1,C:C,0)+10),0))</f>
        <v>44237</v>
      </c>
      <c r="G1691" s="13">
        <f>INDEX(C:C,MATCH(F1691,C:C,0)+MATCH(1,INDEX(A:A,MATCH(F1691+1,C:C,0)):INDEX(A:A,MATCH(F1691+1,C:C,0)+10),0))</f>
        <v>44238</v>
      </c>
    </row>
    <row r="1692" spans="1:7" x14ac:dyDescent="0.25">
      <c r="A1692">
        <v>1</v>
      </c>
      <c r="B1692">
        <v>20210209</v>
      </c>
      <c r="C1692" s="130">
        <v>44236</v>
      </c>
      <c r="D1692" s="13">
        <f>INDEX(C:C,ROW(A1691)+MATCH(1,INDEX(A:A,ROW(A1692)):INDEX(A:A,ROW(A1692)+10),0))</f>
        <v>44236</v>
      </c>
      <c r="E1692" s="13">
        <f>INDEX(C:C,MATCH(D1692,C:C,0)+MATCH(1,INDEX(A:A,MATCH(D1692+1,C:C,0)):INDEX(A:A,MATCH(D1692+1,C:C,0)+10),0))</f>
        <v>44237</v>
      </c>
      <c r="F1692" s="13">
        <f>INDEX(C:C,MATCH(E1692,C:C,0)+MATCH(1,INDEX(A:A,MATCH(E1692+1,C:C,0)):INDEX(A:A,MATCH(E1692+1,C:C,0)+10),0))</f>
        <v>44238</v>
      </c>
      <c r="G1692" s="13">
        <f>INDEX(C:C,MATCH(F1692,C:C,0)+MATCH(1,INDEX(A:A,MATCH(F1692+1,C:C,0)):INDEX(A:A,MATCH(F1692+1,C:C,0)+10),0))</f>
        <v>44239</v>
      </c>
    </row>
    <row r="1693" spans="1:7" x14ac:dyDescent="0.25">
      <c r="A1693">
        <v>1</v>
      </c>
      <c r="B1693">
        <v>20210210</v>
      </c>
      <c r="C1693" s="130">
        <v>44237</v>
      </c>
      <c r="D1693" s="13">
        <f>INDEX(C:C,ROW(A1692)+MATCH(1,INDEX(A:A,ROW(A1693)):INDEX(A:A,ROW(A1693)+10),0))</f>
        <v>44237</v>
      </c>
      <c r="E1693" s="13">
        <f>INDEX(C:C,MATCH(D1693,C:C,0)+MATCH(1,INDEX(A:A,MATCH(D1693+1,C:C,0)):INDEX(A:A,MATCH(D1693+1,C:C,0)+10),0))</f>
        <v>44238</v>
      </c>
      <c r="F1693" s="13">
        <f>INDEX(C:C,MATCH(E1693,C:C,0)+MATCH(1,INDEX(A:A,MATCH(E1693+1,C:C,0)):INDEX(A:A,MATCH(E1693+1,C:C,0)+10),0))</f>
        <v>44239</v>
      </c>
      <c r="G1693" s="13">
        <f>INDEX(C:C,MATCH(F1693,C:C,0)+MATCH(1,INDEX(A:A,MATCH(F1693+1,C:C,0)):INDEX(A:A,MATCH(F1693+1,C:C,0)+10),0))</f>
        <v>44242</v>
      </c>
    </row>
    <row r="1694" spans="1:7" x14ac:dyDescent="0.25">
      <c r="A1694">
        <v>1</v>
      </c>
      <c r="B1694">
        <v>20210211</v>
      </c>
      <c r="C1694" s="130">
        <v>44238</v>
      </c>
      <c r="D1694" s="13">
        <f>INDEX(C:C,ROW(A1693)+MATCH(1,INDEX(A:A,ROW(A1694)):INDEX(A:A,ROW(A1694)+10),0))</f>
        <v>44238</v>
      </c>
      <c r="E1694" s="13">
        <f>INDEX(C:C,MATCH(D1694,C:C,0)+MATCH(1,INDEX(A:A,MATCH(D1694+1,C:C,0)):INDEX(A:A,MATCH(D1694+1,C:C,0)+10),0))</f>
        <v>44239</v>
      </c>
      <c r="F1694" s="13">
        <f>INDEX(C:C,MATCH(E1694,C:C,0)+MATCH(1,INDEX(A:A,MATCH(E1694+1,C:C,0)):INDEX(A:A,MATCH(E1694+1,C:C,0)+10),0))</f>
        <v>44242</v>
      </c>
      <c r="G1694" s="13">
        <f>INDEX(C:C,MATCH(F1694,C:C,0)+MATCH(1,INDEX(A:A,MATCH(F1694+1,C:C,0)):INDEX(A:A,MATCH(F1694+1,C:C,0)+10),0))</f>
        <v>44243</v>
      </c>
    </row>
    <row r="1695" spans="1:7" x14ac:dyDescent="0.25">
      <c r="A1695">
        <v>1</v>
      </c>
      <c r="B1695">
        <v>20210212</v>
      </c>
      <c r="C1695" s="130">
        <v>44239</v>
      </c>
      <c r="D1695" s="13">
        <f>INDEX(C:C,ROW(A1694)+MATCH(1,INDEX(A:A,ROW(A1695)):INDEX(A:A,ROW(A1695)+10),0))</f>
        <v>44239</v>
      </c>
      <c r="E1695" s="13">
        <f>INDEX(C:C,MATCH(D1695,C:C,0)+MATCH(1,INDEX(A:A,MATCH(D1695+1,C:C,0)):INDEX(A:A,MATCH(D1695+1,C:C,0)+10),0))</f>
        <v>44242</v>
      </c>
      <c r="F1695" s="13">
        <f>INDEX(C:C,MATCH(E1695,C:C,0)+MATCH(1,INDEX(A:A,MATCH(E1695+1,C:C,0)):INDEX(A:A,MATCH(E1695+1,C:C,0)+10),0))</f>
        <v>44243</v>
      </c>
      <c r="G1695" s="13">
        <f>INDEX(C:C,MATCH(F1695,C:C,0)+MATCH(1,INDEX(A:A,MATCH(F1695+1,C:C,0)):INDEX(A:A,MATCH(F1695+1,C:C,0)+10),0))</f>
        <v>44244</v>
      </c>
    </row>
    <row r="1696" spans="1:7" x14ac:dyDescent="0.25">
      <c r="A1696">
        <v>0</v>
      </c>
      <c r="B1696">
        <v>20210213</v>
      </c>
      <c r="C1696" s="130">
        <v>44240</v>
      </c>
      <c r="D1696" s="13">
        <f>INDEX(C:C,ROW(A1695)+MATCH(1,INDEX(A:A,ROW(A1696)):INDEX(A:A,ROW(A1696)+10),0))</f>
        <v>44242</v>
      </c>
      <c r="E1696" s="13">
        <f>INDEX(C:C,MATCH(D1696,C:C,0)+MATCH(1,INDEX(A:A,MATCH(D1696+1,C:C,0)):INDEX(A:A,MATCH(D1696+1,C:C,0)+10),0))</f>
        <v>44243</v>
      </c>
      <c r="F1696" s="13">
        <f>INDEX(C:C,MATCH(E1696,C:C,0)+MATCH(1,INDEX(A:A,MATCH(E1696+1,C:C,0)):INDEX(A:A,MATCH(E1696+1,C:C,0)+10),0))</f>
        <v>44244</v>
      </c>
      <c r="G1696" s="13">
        <f>INDEX(C:C,MATCH(F1696,C:C,0)+MATCH(1,INDEX(A:A,MATCH(F1696+1,C:C,0)):INDEX(A:A,MATCH(F1696+1,C:C,0)+10),0))</f>
        <v>44245</v>
      </c>
    </row>
    <row r="1697" spans="1:7" x14ac:dyDescent="0.25">
      <c r="A1697">
        <v>0</v>
      </c>
      <c r="B1697">
        <v>20210214</v>
      </c>
      <c r="C1697" s="130">
        <v>44241</v>
      </c>
      <c r="D1697" s="13">
        <f>INDEX(C:C,ROW(A1696)+MATCH(1,INDEX(A:A,ROW(A1697)):INDEX(A:A,ROW(A1697)+10),0))</f>
        <v>44242</v>
      </c>
      <c r="E1697" s="13">
        <f>INDEX(C:C,MATCH(D1697,C:C,0)+MATCH(1,INDEX(A:A,MATCH(D1697+1,C:C,0)):INDEX(A:A,MATCH(D1697+1,C:C,0)+10),0))</f>
        <v>44243</v>
      </c>
      <c r="F1697" s="13">
        <f>INDEX(C:C,MATCH(E1697,C:C,0)+MATCH(1,INDEX(A:A,MATCH(E1697+1,C:C,0)):INDEX(A:A,MATCH(E1697+1,C:C,0)+10),0))</f>
        <v>44244</v>
      </c>
      <c r="G1697" s="13">
        <f>INDEX(C:C,MATCH(F1697,C:C,0)+MATCH(1,INDEX(A:A,MATCH(F1697+1,C:C,0)):INDEX(A:A,MATCH(F1697+1,C:C,0)+10),0))</f>
        <v>44245</v>
      </c>
    </row>
    <row r="1698" spans="1:7" x14ac:dyDescent="0.25">
      <c r="A1698">
        <v>1</v>
      </c>
      <c r="B1698">
        <v>20210215</v>
      </c>
      <c r="C1698" s="130">
        <v>44242</v>
      </c>
      <c r="D1698" s="13">
        <f>INDEX(C:C,ROW(A1697)+MATCH(1,INDEX(A:A,ROW(A1698)):INDEX(A:A,ROW(A1698)+10),0))</f>
        <v>44242</v>
      </c>
      <c r="E1698" s="13">
        <f>INDEX(C:C,MATCH(D1698,C:C,0)+MATCH(1,INDEX(A:A,MATCH(D1698+1,C:C,0)):INDEX(A:A,MATCH(D1698+1,C:C,0)+10),0))</f>
        <v>44243</v>
      </c>
      <c r="F1698" s="13">
        <f>INDEX(C:C,MATCH(E1698,C:C,0)+MATCH(1,INDEX(A:A,MATCH(E1698+1,C:C,0)):INDEX(A:A,MATCH(E1698+1,C:C,0)+10),0))</f>
        <v>44244</v>
      </c>
      <c r="G1698" s="13">
        <f>INDEX(C:C,MATCH(F1698,C:C,0)+MATCH(1,INDEX(A:A,MATCH(F1698+1,C:C,0)):INDEX(A:A,MATCH(F1698+1,C:C,0)+10),0))</f>
        <v>44245</v>
      </c>
    </row>
    <row r="1699" spans="1:7" x14ac:dyDescent="0.25">
      <c r="A1699">
        <v>1</v>
      </c>
      <c r="B1699">
        <v>20210216</v>
      </c>
      <c r="C1699" s="130">
        <v>44243</v>
      </c>
      <c r="D1699" s="13">
        <f>INDEX(C:C,ROW(A1698)+MATCH(1,INDEX(A:A,ROW(A1699)):INDEX(A:A,ROW(A1699)+10),0))</f>
        <v>44243</v>
      </c>
      <c r="E1699" s="13">
        <f>INDEX(C:C,MATCH(D1699,C:C,0)+MATCH(1,INDEX(A:A,MATCH(D1699+1,C:C,0)):INDEX(A:A,MATCH(D1699+1,C:C,0)+10),0))</f>
        <v>44244</v>
      </c>
      <c r="F1699" s="13">
        <f>INDEX(C:C,MATCH(E1699,C:C,0)+MATCH(1,INDEX(A:A,MATCH(E1699+1,C:C,0)):INDEX(A:A,MATCH(E1699+1,C:C,0)+10),0))</f>
        <v>44245</v>
      </c>
      <c r="G1699" s="13">
        <f>INDEX(C:C,MATCH(F1699,C:C,0)+MATCH(1,INDEX(A:A,MATCH(F1699+1,C:C,0)):INDEX(A:A,MATCH(F1699+1,C:C,0)+10),0))</f>
        <v>44246</v>
      </c>
    </row>
    <row r="1700" spans="1:7" x14ac:dyDescent="0.25">
      <c r="A1700">
        <v>1</v>
      </c>
      <c r="B1700">
        <v>20210217</v>
      </c>
      <c r="C1700" s="130">
        <v>44244</v>
      </c>
      <c r="D1700" s="13">
        <f>INDEX(C:C,ROW(A1699)+MATCH(1,INDEX(A:A,ROW(A1700)):INDEX(A:A,ROW(A1700)+10),0))</f>
        <v>44244</v>
      </c>
      <c r="E1700" s="13">
        <f>INDEX(C:C,MATCH(D1700,C:C,0)+MATCH(1,INDEX(A:A,MATCH(D1700+1,C:C,0)):INDEX(A:A,MATCH(D1700+1,C:C,0)+10),0))</f>
        <v>44245</v>
      </c>
      <c r="F1700" s="13">
        <f>INDEX(C:C,MATCH(E1700,C:C,0)+MATCH(1,INDEX(A:A,MATCH(E1700+1,C:C,0)):INDEX(A:A,MATCH(E1700+1,C:C,0)+10),0))</f>
        <v>44246</v>
      </c>
      <c r="G1700" s="13">
        <f>INDEX(C:C,MATCH(F1700,C:C,0)+MATCH(1,INDEX(A:A,MATCH(F1700+1,C:C,0)):INDEX(A:A,MATCH(F1700+1,C:C,0)+10),0))</f>
        <v>44249</v>
      </c>
    </row>
    <row r="1701" spans="1:7" x14ac:dyDescent="0.25">
      <c r="A1701">
        <v>1</v>
      </c>
      <c r="B1701">
        <v>20210218</v>
      </c>
      <c r="C1701" s="130">
        <v>44245</v>
      </c>
      <c r="D1701" s="13">
        <f>INDEX(C:C,ROW(A1700)+MATCH(1,INDEX(A:A,ROW(A1701)):INDEX(A:A,ROW(A1701)+10),0))</f>
        <v>44245</v>
      </c>
      <c r="E1701" s="13">
        <f>INDEX(C:C,MATCH(D1701,C:C,0)+MATCH(1,INDEX(A:A,MATCH(D1701+1,C:C,0)):INDEX(A:A,MATCH(D1701+1,C:C,0)+10),0))</f>
        <v>44246</v>
      </c>
      <c r="F1701" s="13">
        <f>INDEX(C:C,MATCH(E1701,C:C,0)+MATCH(1,INDEX(A:A,MATCH(E1701+1,C:C,0)):INDEX(A:A,MATCH(E1701+1,C:C,0)+10),0))</f>
        <v>44249</v>
      </c>
      <c r="G1701" s="13">
        <f>INDEX(C:C,MATCH(F1701,C:C,0)+MATCH(1,INDEX(A:A,MATCH(F1701+1,C:C,0)):INDEX(A:A,MATCH(F1701+1,C:C,0)+10),0))</f>
        <v>44250</v>
      </c>
    </row>
    <row r="1702" spans="1:7" x14ac:dyDescent="0.25">
      <c r="A1702">
        <v>1</v>
      </c>
      <c r="B1702">
        <v>20210219</v>
      </c>
      <c r="C1702" s="130">
        <v>44246</v>
      </c>
      <c r="D1702" s="13">
        <f>INDEX(C:C,ROW(A1701)+MATCH(1,INDEX(A:A,ROW(A1702)):INDEX(A:A,ROW(A1702)+10),0))</f>
        <v>44246</v>
      </c>
      <c r="E1702" s="13">
        <f>INDEX(C:C,MATCH(D1702,C:C,0)+MATCH(1,INDEX(A:A,MATCH(D1702+1,C:C,0)):INDEX(A:A,MATCH(D1702+1,C:C,0)+10),0))</f>
        <v>44249</v>
      </c>
      <c r="F1702" s="13">
        <f>INDEX(C:C,MATCH(E1702,C:C,0)+MATCH(1,INDEX(A:A,MATCH(E1702+1,C:C,0)):INDEX(A:A,MATCH(E1702+1,C:C,0)+10),0))</f>
        <v>44250</v>
      </c>
      <c r="G1702" s="13">
        <f>INDEX(C:C,MATCH(F1702,C:C,0)+MATCH(1,INDEX(A:A,MATCH(F1702+1,C:C,0)):INDEX(A:A,MATCH(F1702+1,C:C,0)+10),0))</f>
        <v>44251</v>
      </c>
    </row>
    <row r="1703" spans="1:7" x14ac:dyDescent="0.25">
      <c r="A1703">
        <v>0</v>
      </c>
      <c r="B1703">
        <v>20210220</v>
      </c>
      <c r="C1703" s="130">
        <v>44247</v>
      </c>
      <c r="D1703" s="13">
        <f>INDEX(C:C,ROW(A1702)+MATCH(1,INDEX(A:A,ROW(A1703)):INDEX(A:A,ROW(A1703)+10),0))</f>
        <v>44249</v>
      </c>
      <c r="E1703" s="13">
        <f>INDEX(C:C,MATCH(D1703,C:C,0)+MATCH(1,INDEX(A:A,MATCH(D1703+1,C:C,0)):INDEX(A:A,MATCH(D1703+1,C:C,0)+10),0))</f>
        <v>44250</v>
      </c>
      <c r="F1703" s="13">
        <f>INDEX(C:C,MATCH(E1703,C:C,0)+MATCH(1,INDEX(A:A,MATCH(E1703+1,C:C,0)):INDEX(A:A,MATCH(E1703+1,C:C,0)+10),0))</f>
        <v>44251</v>
      </c>
      <c r="G1703" s="13">
        <f>INDEX(C:C,MATCH(F1703,C:C,0)+MATCH(1,INDEX(A:A,MATCH(F1703+1,C:C,0)):INDEX(A:A,MATCH(F1703+1,C:C,0)+10),0))</f>
        <v>44252</v>
      </c>
    </row>
    <row r="1704" spans="1:7" x14ac:dyDescent="0.25">
      <c r="A1704">
        <v>0</v>
      </c>
      <c r="B1704">
        <v>20210221</v>
      </c>
      <c r="C1704" s="130">
        <v>44248</v>
      </c>
      <c r="D1704" s="13">
        <f>INDEX(C:C,ROW(A1703)+MATCH(1,INDEX(A:A,ROW(A1704)):INDEX(A:A,ROW(A1704)+10),0))</f>
        <v>44249</v>
      </c>
      <c r="E1704" s="13">
        <f>INDEX(C:C,MATCH(D1704,C:C,0)+MATCH(1,INDEX(A:A,MATCH(D1704+1,C:C,0)):INDEX(A:A,MATCH(D1704+1,C:C,0)+10),0))</f>
        <v>44250</v>
      </c>
      <c r="F1704" s="13">
        <f>INDEX(C:C,MATCH(E1704,C:C,0)+MATCH(1,INDEX(A:A,MATCH(E1704+1,C:C,0)):INDEX(A:A,MATCH(E1704+1,C:C,0)+10),0))</f>
        <v>44251</v>
      </c>
      <c r="G1704" s="13">
        <f>INDEX(C:C,MATCH(F1704,C:C,0)+MATCH(1,INDEX(A:A,MATCH(F1704+1,C:C,0)):INDEX(A:A,MATCH(F1704+1,C:C,0)+10),0))</f>
        <v>44252</v>
      </c>
    </row>
    <row r="1705" spans="1:7" x14ac:dyDescent="0.25">
      <c r="A1705">
        <v>1</v>
      </c>
      <c r="B1705">
        <v>20210222</v>
      </c>
      <c r="C1705" s="130">
        <v>44249</v>
      </c>
      <c r="D1705" s="13">
        <f>INDEX(C:C,ROW(A1704)+MATCH(1,INDEX(A:A,ROW(A1705)):INDEX(A:A,ROW(A1705)+10),0))</f>
        <v>44249</v>
      </c>
      <c r="E1705" s="13">
        <f>INDEX(C:C,MATCH(D1705,C:C,0)+MATCH(1,INDEX(A:A,MATCH(D1705+1,C:C,0)):INDEX(A:A,MATCH(D1705+1,C:C,0)+10),0))</f>
        <v>44250</v>
      </c>
      <c r="F1705" s="13">
        <f>INDEX(C:C,MATCH(E1705,C:C,0)+MATCH(1,INDEX(A:A,MATCH(E1705+1,C:C,0)):INDEX(A:A,MATCH(E1705+1,C:C,0)+10),0))</f>
        <v>44251</v>
      </c>
      <c r="G1705" s="13">
        <f>INDEX(C:C,MATCH(F1705,C:C,0)+MATCH(1,INDEX(A:A,MATCH(F1705+1,C:C,0)):INDEX(A:A,MATCH(F1705+1,C:C,0)+10),0))</f>
        <v>44252</v>
      </c>
    </row>
    <row r="1706" spans="1:7" x14ac:dyDescent="0.25">
      <c r="A1706">
        <v>1</v>
      </c>
      <c r="B1706">
        <v>20210223</v>
      </c>
      <c r="C1706" s="130">
        <v>44250</v>
      </c>
      <c r="D1706" s="13">
        <f>INDEX(C:C,ROW(A1705)+MATCH(1,INDEX(A:A,ROW(A1706)):INDEX(A:A,ROW(A1706)+10),0))</f>
        <v>44250</v>
      </c>
      <c r="E1706" s="13">
        <f>INDEX(C:C,MATCH(D1706,C:C,0)+MATCH(1,INDEX(A:A,MATCH(D1706+1,C:C,0)):INDEX(A:A,MATCH(D1706+1,C:C,0)+10),0))</f>
        <v>44251</v>
      </c>
      <c r="F1706" s="13">
        <f>INDEX(C:C,MATCH(E1706,C:C,0)+MATCH(1,INDEX(A:A,MATCH(E1706+1,C:C,0)):INDEX(A:A,MATCH(E1706+1,C:C,0)+10),0))</f>
        <v>44252</v>
      </c>
      <c r="G1706" s="13">
        <f>INDEX(C:C,MATCH(F1706,C:C,0)+MATCH(1,INDEX(A:A,MATCH(F1706+1,C:C,0)):INDEX(A:A,MATCH(F1706+1,C:C,0)+10),0))</f>
        <v>44253</v>
      </c>
    </row>
    <row r="1707" spans="1:7" x14ac:dyDescent="0.25">
      <c r="A1707">
        <v>1</v>
      </c>
      <c r="B1707">
        <v>20210224</v>
      </c>
      <c r="C1707" s="130">
        <v>44251</v>
      </c>
      <c r="D1707" s="13">
        <f>INDEX(C:C,ROW(A1706)+MATCH(1,INDEX(A:A,ROW(A1707)):INDEX(A:A,ROW(A1707)+10),0))</f>
        <v>44251</v>
      </c>
      <c r="E1707" s="13">
        <f>INDEX(C:C,MATCH(D1707,C:C,0)+MATCH(1,INDEX(A:A,MATCH(D1707+1,C:C,0)):INDEX(A:A,MATCH(D1707+1,C:C,0)+10),0))</f>
        <v>44252</v>
      </c>
      <c r="F1707" s="13">
        <f>INDEX(C:C,MATCH(E1707,C:C,0)+MATCH(1,INDEX(A:A,MATCH(E1707+1,C:C,0)):INDEX(A:A,MATCH(E1707+1,C:C,0)+10),0))</f>
        <v>44253</v>
      </c>
      <c r="G1707" s="13">
        <f>INDEX(C:C,MATCH(F1707,C:C,0)+MATCH(1,INDEX(A:A,MATCH(F1707+1,C:C,0)):INDEX(A:A,MATCH(F1707+1,C:C,0)+10),0))</f>
        <v>44256</v>
      </c>
    </row>
    <row r="1708" spans="1:7" x14ac:dyDescent="0.25">
      <c r="A1708">
        <v>1</v>
      </c>
      <c r="B1708">
        <v>20210225</v>
      </c>
      <c r="C1708" s="130">
        <v>44252</v>
      </c>
      <c r="D1708" s="13">
        <f>INDEX(C:C,ROW(A1707)+MATCH(1,INDEX(A:A,ROW(A1708)):INDEX(A:A,ROW(A1708)+10),0))</f>
        <v>44252</v>
      </c>
      <c r="E1708" s="13">
        <f>INDEX(C:C,MATCH(D1708,C:C,0)+MATCH(1,INDEX(A:A,MATCH(D1708+1,C:C,0)):INDEX(A:A,MATCH(D1708+1,C:C,0)+10),0))</f>
        <v>44253</v>
      </c>
      <c r="F1708" s="13">
        <f>INDEX(C:C,MATCH(E1708,C:C,0)+MATCH(1,INDEX(A:A,MATCH(E1708+1,C:C,0)):INDEX(A:A,MATCH(E1708+1,C:C,0)+10),0))</f>
        <v>44256</v>
      </c>
      <c r="G1708" s="13">
        <f>INDEX(C:C,MATCH(F1708,C:C,0)+MATCH(1,INDEX(A:A,MATCH(F1708+1,C:C,0)):INDEX(A:A,MATCH(F1708+1,C:C,0)+10),0))</f>
        <v>44257</v>
      </c>
    </row>
    <row r="1709" spans="1:7" x14ac:dyDescent="0.25">
      <c r="A1709">
        <v>1</v>
      </c>
      <c r="B1709">
        <v>20210226</v>
      </c>
      <c r="C1709" s="130">
        <v>44253</v>
      </c>
      <c r="D1709" s="13">
        <f>INDEX(C:C,ROW(A1708)+MATCH(1,INDEX(A:A,ROW(A1709)):INDEX(A:A,ROW(A1709)+10),0))</f>
        <v>44253</v>
      </c>
      <c r="E1709" s="13">
        <f>INDEX(C:C,MATCH(D1709,C:C,0)+MATCH(1,INDEX(A:A,MATCH(D1709+1,C:C,0)):INDEX(A:A,MATCH(D1709+1,C:C,0)+10),0))</f>
        <v>44256</v>
      </c>
      <c r="F1709" s="13">
        <f>INDEX(C:C,MATCH(E1709,C:C,0)+MATCH(1,INDEX(A:A,MATCH(E1709+1,C:C,0)):INDEX(A:A,MATCH(E1709+1,C:C,0)+10),0))</f>
        <v>44257</v>
      </c>
      <c r="G1709" s="13">
        <f>INDEX(C:C,MATCH(F1709,C:C,0)+MATCH(1,INDEX(A:A,MATCH(F1709+1,C:C,0)):INDEX(A:A,MATCH(F1709+1,C:C,0)+10),0))</f>
        <v>44258</v>
      </c>
    </row>
    <row r="1710" spans="1:7" x14ac:dyDescent="0.25">
      <c r="A1710">
        <v>0</v>
      </c>
      <c r="B1710">
        <v>20210227</v>
      </c>
      <c r="C1710" s="130">
        <v>44254</v>
      </c>
      <c r="D1710" s="13">
        <f>INDEX(C:C,ROW(A1709)+MATCH(1,INDEX(A:A,ROW(A1710)):INDEX(A:A,ROW(A1710)+10),0))</f>
        <v>44256</v>
      </c>
      <c r="E1710" s="13">
        <f>INDEX(C:C,MATCH(D1710,C:C,0)+MATCH(1,INDEX(A:A,MATCH(D1710+1,C:C,0)):INDEX(A:A,MATCH(D1710+1,C:C,0)+10),0))</f>
        <v>44257</v>
      </c>
      <c r="F1710" s="13">
        <f>INDEX(C:C,MATCH(E1710,C:C,0)+MATCH(1,INDEX(A:A,MATCH(E1710+1,C:C,0)):INDEX(A:A,MATCH(E1710+1,C:C,0)+10),0))</f>
        <v>44258</v>
      </c>
      <c r="G1710" s="13">
        <f>INDEX(C:C,MATCH(F1710,C:C,0)+MATCH(1,INDEX(A:A,MATCH(F1710+1,C:C,0)):INDEX(A:A,MATCH(F1710+1,C:C,0)+10),0))</f>
        <v>44259</v>
      </c>
    </row>
    <row r="1711" spans="1:7" x14ac:dyDescent="0.25">
      <c r="A1711">
        <v>0</v>
      </c>
      <c r="B1711">
        <v>20210228</v>
      </c>
      <c r="C1711" s="130">
        <v>44255</v>
      </c>
      <c r="D1711" s="13">
        <f>INDEX(C:C,ROW(A1710)+MATCH(1,INDEX(A:A,ROW(A1711)):INDEX(A:A,ROW(A1711)+10),0))</f>
        <v>44256</v>
      </c>
      <c r="E1711" s="13">
        <f>INDEX(C:C,MATCH(D1711,C:C,0)+MATCH(1,INDEX(A:A,MATCH(D1711+1,C:C,0)):INDEX(A:A,MATCH(D1711+1,C:C,0)+10),0))</f>
        <v>44257</v>
      </c>
      <c r="F1711" s="13">
        <f>INDEX(C:C,MATCH(E1711,C:C,0)+MATCH(1,INDEX(A:A,MATCH(E1711+1,C:C,0)):INDEX(A:A,MATCH(E1711+1,C:C,0)+10),0))</f>
        <v>44258</v>
      </c>
      <c r="G1711" s="13">
        <f>INDEX(C:C,MATCH(F1711,C:C,0)+MATCH(1,INDEX(A:A,MATCH(F1711+1,C:C,0)):INDEX(A:A,MATCH(F1711+1,C:C,0)+10),0))</f>
        <v>44259</v>
      </c>
    </row>
    <row r="1712" spans="1:7" x14ac:dyDescent="0.25">
      <c r="A1712">
        <v>1</v>
      </c>
      <c r="B1712">
        <v>20210301</v>
      </c>
      <c r="C1712" s="130">
        <v>44256</v>
      </c>
      <c r="D1712" s="13">
        <f>INDEX(C:C,ROW(A1711)+MATCH(1,INDEX(A:A,ROW(A1712)):INDEX(A:A,ROW(A1712)+10),0))</f>
        <v>44256</v>
      </c>
      <c r="E1712" s="13">
        <f>INDEX(C:C,MATCH(D1712,C:C,0)+MATCH(1,INDEX(A:A,MATCH(D1712+1,C:C,0)):INDEX(A:A,MATCH(D1712+1,C:C,0)+10),0))</f>
        <v>44257</v>
      </c>
      <c r="F1712" s="13">
        <f>INDEX(C:C,MATCH(E1712,C:C,0)+MATCH(1,INDEX(A:A,MATCH(E1712+1,C:C,0)):INDEX(A:A,MATCH(E1712+1,C:C,0)+10),0))</f>
        <v>44258</v>
      </c>
      <c r="G1712" s="13">
        <f>INDEX(C:C,MATCH(F1712,C:C,0)+MATCH(1,INDEX(A:A,MATCH(F1712+1,C:C,0)):INDEX(A:A,MATCH(F1712+1,C:C,0)+10),0))</f>
        <v>44259</v>
      </c>
    </row>
    <row r="1713" spans="1:7" x14ac:dyDescent="0.25">
      <c r="A1713">
        <v>1</v>
      </c>
      <c r="B1713">
        <v>20210302</v>
      </c>
      <c r="C1713" s="130">
        <v>44257</v>
      </c>
      <c r="D1713" s="13">
        <f>INDEX(C:C,ROW(A1712)+MATCH(1,INDEX(A:A,ROW(A1713)):INDEX(A:A,ROW(A1713)+10),0))</f>
        <v>44257</v>
      </c>
      <c r="E1713" s="13">
        <f>INDEX(C:C,MATCH(D1713,C:C,0)+MATCH(1,INDEX(A:A,MATCH(D1713+1,C:C,0)):INDEX(A:A,MATCH(D1713+1,C:C,0)+10),0))</f>
        <v>44258</v>
      </c>
      <c r="F1713" s="13">
        <f>INDEX(C:C,MATCH(E1713,C:C,0)+MATCH(1,INDEX(A:A,MATCH(E1713+1,C:C,0)):INDEX(A:A,MATCH(E1713+1,C:C,0)+10),0))</f>
        <v>44259</v>
      </c>
      <c r="G1713" s="13">
        <f>INDEX(C:C,MATCH(F1713,C:C,0)+MATCH(1,INDEX(A:A,MATCH(F1713+1,C:C,0)):INDEX(A:A,MATCH(F1713+1,C:C,0)+10),0))</f>
        <v>44260</v>
      </c>
    </row>
    <row r="1714" spans="1:7" x14ac:dyDescent="0.25">
      <c r="A1714">
        <v>1</v>
      </c>
      <c r="B1714">
        <v>20210303</v>
      </c>
      <c r="C1714" s="130">
        <v>44258</v>
      </c>
      <c r="D1714" s="13">
        <f>INDEX(C:C,ROW(A1713)+MATCH(1,INDEX(A:A,ROW(A1714)):INDEX(A:A,ROW(A1714)+10),0))</f>
        <v>44258</v>
      </c>
      <c r="E1714" s="13">
        <f>INDEX(C:C,MATCH(D1714,C:C,0)+MATCH(1,INDEX(A:A,MATCH(D1714+1,C:C,0)):INDEX(A:A,MATCH(D1714+1,C:C,0)+10),0))</f>
        <v>44259</v>
      </c>
      <c r="F1714" s="13">
        <f>INDEX(C:C,MATCH(E1714,C:C,0)+MATCH(1,INDEX(A:A,MATCH(E1714+1,C:C,0)):INDEX(A:A,MATCH(E1714+1,C:C,0)+10),0))</f>
        <v>44260</v>
      </c>
      <c r="G1714" s="13">
        <f>INDEX(C:C,MATCH(F1714,C:C,0)+MATCH(1,INDEX(A:A,MATCH(F1714+1,C:C,0)):INDEX(A:A,MATCH(F1714+1,C:C,0)+10),0))</f>
        <v>44263</v>
      </c>
    </row>
    <row r="1715" spans="1:7" x14ac:dyDescent="0.25">
      <c r="A1715">
        <v>1</v>
      </c>
      <c r="B1715">
        <v>20210304</v>
      </c>
      <c r="C1715" s="130">
        <v>44259</v>
      </c>
      <c r="D1715" s="13">
        <f>INDEX(C:C,ROW(A1714)+MATCH(1,INDEX(A:A,ROW(A1715)):INDEX(A:A,ROW(A1715)+10),0))</f>
        <v>44259</v>
      </c>
      <c r="E1715" s="13">
        <f>INDEX(C:C,MATCH(D1715,C:C,0)+MATCH(1,INDEX(A:A,MATCH(D1715+1,C:C,0)):INDEX(A:A,MATCH(D1715+1,C:C,0)+10),0))</f>
        <v>44260</v>
      </c>
      <c r="F1715" s="13">
        <f>INDEX(C:C,MATCH(E1715,C:C,0)+MATCH(1,INDEX(A:A,MATCH(E1715+1,C:C,0)):INDEX(A:A,MATCH(E1715+1,C:C,0)+10),0))</f>
        <v>44263</v>
      </c>
      <c r="G1715" s="13">
        <f>INDEX(C:C,MATCH(F1715,C:C,0)+MATCH(1,INDEX(A:A,MATCH(F1715+1,C:C,0)):INDEX(A:A,MATCH(F1715+1,C:C,0)+10),0))</f>
        <v>44264</v>
      </c>
    </row>
    <row r="1716" spans="1:7" x14ac:dyDescent="0.25">
      <c r="A1716">
        <v>1</v>
      </c>
      <c r="B1716">
        <v>20210305</v>
      </c>
      <c r="C1716" s="130">
        <v>44260</v>
      </c>
      <c r="D1716" s="13">
        <f>INDEX(C:C,ROW(A1715)+MATCH(1,INDEX(A:A,ROW(A1716)):INDEX(A:A,ROW(A1716)+10),0))</f>
        <v>44260</v>
      </c>
      <c r="E1716" s="13">
        <f>INDEX(C:C,MATCH(D1716,C:C,0)+MATCH(1,INDEX(A:A,MATCH(D1716+1,C:C,0)):INDEX(A:A,MATCH(D1716+1,C:C,0)+10),0))</f>
        <v>44263</v>
      </c>
      <c r="F1716" s="13">
        <f>INDEX(C:C,MATCH(E1716,C:C,0)+MATCH(1,INDEX(A:A,MATCH(E1716+1,C:C,0)):INDEX(A:A,MATCH(E1716+1,C:C,0)+10),0))</f>
        <v>44264</v>
      </c>
      <c r="G1716" s="13">
        <f>INDEX(C:C,MATCH(F1716,C:C,0)+MATCH(1,INDEX(A:A,MATCH(F1716+1,C:C,0)):INDEX(A:A,MATCH(F1716+1,C:C,0)+10),0))</f>
        <v>44265</v>
      </c>
    </row>
    <row r="1717" spans="1:7" x14ac:dyDescent="0.25">
      <c r="A1717">
        <v>0</v>
      </c>
      <c r="B1717">
        <v>20210306</v>
      </c>
      <c r="C1717" s="130">
        <v>44261</v>
      </c>
      <c r="D1717" s="13">
        <f>INDEX(C:C,ROW(A1716)+MATCH(1,INDEX(A:A,ROW(A1717)):INDEX(A:A,ROW(A1717)+10),0))</f>
        <v>44263</v>
      </c>
      <c r="E1717" s="13">
        <f>INDEX(C:C,MATCH(D1717,C:C,0)+MATCH(1,INDEX(A:A,MATCH(D1717+1,C:C,0)):INDEX(A:A,MATCH(D1717+1,C:C,0)+10),0))</f>
        <v>44264</v>
      </c>
      <c r="F1717" s="13">
        <f>INDEX(C:C,MATCH(E1717,C:C,0)+MATCH(1,INDEX(A:A,MATCH(E1717+1,C:C,0)):INDEX(A:A,MATCH(E1717+1,C:C,0)+10),0))</f>
        <v>44265</v>
      </c>
      <c r="G1717" s="13">
        <f>INDEX(C:C,MATCH(F1717,C:C,0)+MATCH(1,INDEX(A:A,MATCH(F1717+1,C:C,0)):INDEX(A:A,MATCH(F1717+1,C:C,0)+10),0))</f>
        <v>44266</v>
      </c>
    </row>
    <row r="1718" spans="1:7" x14ac:dyDescent="0.25">
      <c r="A1718">
        <v>0</v>
      </c>
      <c r="B1718">
        <v>20210307</v>
      </c>
      <c r="C1718" s="130">
        <v>44262</v>
      </c>
      <c r="D1718" s="13">
        <f>INDEX(C:C,ROW(A1717)+MATCH(1,INDEX(A:A,ROW(A1718)):INDEX(A:A,ROW(A1718)+10),0))</f>
        <v>44263</v>
      </c>
      <c r="E1718" s="13">
        <f>INDEX(C:C,MATCH(D1718,C:C,0)+MATCH(1,INDEX(A:A,MATCH(D1718+1,C:C,0)):INDEX(A:A,MATCH(D1718+1,C:C,0)+10),0))</f>
        <v>44264</v>
      </c>
      <c r="F1718" s="13">
        <f>INDEX(C:C,MATCH(E1718,C:C,0)+MATCH(1,INDEX(A:A,MATCH(E1718+1,C:C,0)):INDEX(A:A,MATCH(E1718+1,C:C,0)+10),0))</f>
        <v>44265</v>
      </c>
      <c r="G1718" s="13">
        <f>INDEX(C:C,MATCH(F1718,C:C,0)+MATCH(1,INDEX(A:A,MATCH(F1718+1,C:C,0)):INDEX(A:A,MATCH(F1718+1,C:C,0)+10),0))</f>
        <v>44266</v>
      </c>
    </row>
    <row r="1719" spans="1:7" x14ac:dyDescent="0.25">
      <c r="A1719">
        <v>1</v>
      </c>
      <c r="B1719">
        <v>20210308</v>
      </c>
      <c r="C1719" s="130">
        <v>44263</v>
      </c>
      <c r="D1719" s="13">
        <f>INDEX(C:C,ROW(A1718)+MATCH(1,INDEX(A:A,ROW(A1719)):INDEX(A:A,ROW(A1719)+10),0))</f>
        <v>44263</v>
      </c>
      <c r="E1719" s="13">
        <f>INDEX(C:C,MATCH(D1719,C:C,0)+MATCH(1,INDEX(A:A,MATCH(D1719+1,C:C,0)):INDEX(A:A,MATCH(D1719+1,C:C,0)+10),0))</f>
        <v>44264</v>
      </c>
      <c r="F1719" s="13">
        <f>INDEX(C:C,MATCH(E1719,C:C,0)+MATCH(1,INDEX(A:A,MATCH(E1719+1,C:C,0)):INDEX(A:A,MATCH(E1719+1,C:C,0)+10),0))</f>
        <v>44265</v>
      </c>
      <c r="G1719" s="13">
        <f>INDEX(C:C,MATCH(F1719,C:C,0)+MATCH(1,INDEX(A:A,MATCH(F1719+1,C:C,0)):INDEX(A:A,MATCH(F1719+1,C:C,0)+10),0))</f>
        <v>44266</v>
      </c>
    </row>
    <row r="1720" spans="1:7" x14ac:dyDescent="0.25">
      <c r="A1720">
        <v>1</v>
      </c>
      <c r="B1720">
        <v>20210309</v>
      </c>
      <c r="C1720" s="130">
        <v>44264</v>
      </c>
      <c r="D1720" s="13">
        <f>INDEX(C:C,ROW(A1719)+MATCH(1,INDEX(A:A,ROW(A1720)):INDEX(A:A,ROW(A1720)+10),0))</f>
        <v>44264</v>
      </c>
      <c r="E1720" s="13">
        <f>INDEX(C:C,MATCH(D1720,C:C,0)+MATCH(1,INDEX(A:A,MATCH(D1720+1,C:C,0)):INDEX(A:A,MATCH(D1720+1,C:C,0)+10),0))</f>
        <v>44265</v>
      </c>
      <c r="F1720" s="13">
        <f>INDEX(C:C,MATCH(E1720,C:C,0)+MATCH(1,INDEX(A:A,MATCH(E1720+1,C:C,0)):INDEX(A:A,MATCH(E1720+1,C:C,0)+10),0))</f>
        <v>44266</v>
      </c>
      <c r="G1720" s="13">
        <f>INDEX(C:C,MATCH(F1720,C:C,0)+MATCH(1,INDEX(A:A,MATCH(F1720+1,C:C,0)):INDEX(A:A,MATCH(F1720+1,C:C,0)+10),0))</f>
        <v>44267</v>
      </c>
    </row>
    <row r="1721" spans="1:7" x14ac:dyDescent="0.25">
      <c r="A1721">
        <v>1</v>
      </c>
      <c r="B1721">
        <v>20210310</v>
      </c>
      <c r="C1721" s="130">
        <v>44265</v>
      </c>
      <c r="D1721" s="13">
        <f>INDEX(C:C,ROW(A1720)+MATCH(1,INDEX(A:A,ROW(A1721)):INDEX(A:A,ROW(A1721)+10),0))</f>
        <v>44265</v>
      </c>
      <c r="E1721" s="13">
        <f>INDEX(C:C,MATCH(D1721,C:C,0)+MATCH(1,INDEX(A:A,MATCH(D1721+1,C:C,0)):INDEX(A:A,MATCH(D1721+1,C:C,0)+10),0))</f>
        <v>44266</v>
      </c>
      <c r="F1721" s="13">
        <f>INDEX(C:C,MATCH(E1721,C:C,0)+MATCH(1,INDEX(A:A,MATCH(E1721+1,C:C,0)):INDEX(A:A,MATCH(E1721+1,C:C,0)+10),0))</f>
        <v>44267</v>
      </c>
      <c r="G1721" s="13">
        <f>INDEX(C:C,MATCH(F1721,C:C,0)+MATCH(1,INDEX(A:A,MATCH(F1721+1,C:C,0)):INDEX(A:A,MATCH(F1721+1,C:C,0)+10),0))</f>
        <v>44270</v>
      </c>
    </row>
    <row r="1722" spans="1:7" x14ac:dyDescent="0.25">
      <c r="A1722">
        <v>1</v>
      </c>
      <c r="B1722">
        <v>20210311</v>
      </c>
      <c r="C1722" s="130">
        <v>44266</v>
      </c>
      <c r="D1722" s="13">
        <f>INDEX(C:C,ROW(A1721)+MATCH(1,INDEX(A:A,ROW(A1722)):INDEX(A:A,ROW(A1722)+10),0))</f>
        <v>44266</v>
      </c>
      <c r="E1722" s="13">
        <f>INDEX(C:C,MATCH(D1722,C:C,0)+MATCH(1,INDEX(A:A,MATCH(D1722+1,C:C,0)):INDEX(A:A,MATCH(D1722+1,C:C,0)+10),0))</f>
        <v>44267</v>
      </c>
      <c r="F1722" s="13">
        <f>INDEX(C:C,MATCH(E1722,C:C,0)+MATCH(1,INDEX(A:A,MATCH(E1722+1,C:C,0)):INDEX(A:A,MATCH(E1722+1,C:C,0)+10),0))</f>
        <v>44270</v>
      </c>
      <c r="G1722" s="13">
        <f>INDEX(C:C,MATCH(F1722,C:C,0)+MATCH(1,INDEX(A:A,MATCH(F1722+1,C:C,0)):INDEX(A:A,MATCH(F1722+1,C:C,0)+10),0))</f>
        <v>44271</v>
      </c>
    </row>
    <row r="1723" spans="1:7" x14ac:dyDescent="0.25">
      <c r="A1723">
        <v>1</v>
      </c>
      <c r="B1723">
        <v>20210312</v>
      </c>
      <c r="C1723" s="130">
        <v>44267</v>
      </c>
      <c r="D1723" s="13">
        <f>INDEX(C:C,ROW(A1722)+MATCH(1,INDEX(A:A,ROW(A1723)):INDEX(A:A,ROW(A1723)+10),0))</f>
        <v>44267</v>
      </c>
      <c r="E1723" s="13">
        <f>INDEX(C:C,MATCH(D1723,C:C,0)+MATCH(1,INDEX(A:A,MATCH(D1723+1,C:C,0)):INDEX(A:A,MATCH(D1723+1,C:C,0)+10),0))</f>
        <v>44270</v>
      </c>
      <c r="F1723" s="13">
        <f>INDEX(C:C,MATCH(E1723,C:C,0)+MATCH(1,INDEX(A:A,MATCH(E1723+1,C:C,0)):INDEX(A:A,MATCH(E1723+1,C:C,0)+10),0))</f>
        <v>44271</v>
      </c>
      <c r="G1723" s="13">
        <f>INDEX(C:C,MATCH(F1723,C:C,0)+MATCH(1,INDEX(A:A,MATCH(F1723+1,C:C,0)):INDEX(A:A,MATCH(F1723+1,C:C,0)+10),0))</f>
        <v>44272</v>
      </c>
    </row>
    <row r="1724" spans="1:7" x14ac:dyDescent="0.25">
      <c r="A1724">
        <v>0</v>
      </c>
      <c r="B1724">
        <v>20210313</v>
      </c>
      <c r="C1724" s="130">
        <v>44268</v>
      </c>
      <c r="D1724" s="13">
        <f>INDEX(C:C,ROW(A1723)+MATCH(1,INDEX(A:A,ROW(A1724)):INDEX(A:A,ROW(A1724)+10),0))</f>
        <v>44270</v>
      </c>
      <c r="E1724" s="13">
        <f>INDEX(C:C,MATCH(D1724,C:C,0)+MATCH(1,INDEX(A:A,MATCH(D1724+1,C:C,0)):INDEX(A:A,MATCH(D1724+1,C:C,0)+10),0))</f>
        <v>44271</v>
      </c>
      <c r="F1724" s="13">
        <f>INDEX(C:C,MATCH(E1724,C:C,0)+MATCH(1,INDEX(A:A,MATCH(E1724+1,C:C,0)):INDEX(A:A,MATCH(E1724+1,C:C,0)+10),0))</f>
        <v>44272</v>
      </c>
      <c r="G1724" s="13">
        <f>INDEX(C:C,MATCH(F1724,C:C,0)+MATCH(1,INDEX(A:A,MATCH(F1724+1,C:C,0)):INDEX(A:A,MATCH(F1724+1,C:C,0)+10),0))</f>
        <v>44273</v>
      </c>
    </row>
    <row r="1725" spans="1:7" x14ac:dyDescent="0.25">
      <c r="A1725">
        <v>0</v>
      </c>
      <c r="B1725">
        <v>20210314</v>
      </c>
      <c r="C1725" s="130">
        <v>44269</v>
      </c>
      <c r="D1725" s="13">
        <f>INDEX(C:C,ROW(A1724)+MATCH(1,INDEX(A:A,ROW(A1725)):INDEX(A:A,ROW(A1725)+10),0))</f>
        <v>44270</v>
      </c>
      <c r="E1725" s="13">
        <f>INDEX(C:C,MATCH(D1725,C:C,0)+MATCH(1,INDEX(A:A,MATCH(D1725+1,C:C,0)):INDEX(A:A,MATCH(D1725+1,C:C,0)+10),0))</f>
        <v>44271</v>
      </c>
      <c r="F1725" s="13">
        <f>INDEX(C:C,MATCH(E1725,C:C,0)+MATCH(1,INDEX(A:A,MATCH(E1725+1,C:C,0)):INDEX(A:A,MATCH(E1725+1,C:C,0)+10),0))</f>
        <v>44272</v>
      </c>
      <c r="G1725" s="13">
        <f>INDEX(C:C,MATCH(F1725,C:C,0)+MATCH(1,INDEX(A:A,MATCH(F1725+1,C:C,0)):INDEX(A:A,MATCH(F1725+1,C:C,0)+10),0))</f>
        <v>44273</v>
      </c>
    </row>
    <row r="1726" spans="1:7" x14ac:dyDescent="0.25">
      <c r="A1726">
        <v>1</v>
      </c>
      <c r="B1726">
        <v>20210315</v>
      </c>
      <c r="C1726" s="130">
        <v>44270</v>
      </c>
      <c r="D1726" s="13">
        <f>INDEX(C:C,ROW(A1725)+MATCH(1,INDEX(A:A,ROW(A1726)):INDEX(A:A,ROW(A1726)+10),0))</f>
        <v>44270</v>
      </c>
      <c r="E1726" s="13">
        <f>INDEX(C:C,MATCH(D1726,C:C,0)+MATCH(1,INDEX(A:A,MATCH(D1726+1,C:C,0)):INDEX(A:A,MATCH(D1726+1,C:C,0)+10),0))</f>
        <v>44271</v>
      </c>
      <c r="F1726" s="13">
        <f>INDEX(C:C,MATCH(E1726,C:C,0)+MATCH(1,INDEX(A:A,MATCH(E1726+1,C:C,0)):INDEX(A:A,MATCH(E1726+1,C:C,0)+10),0))</f>
        <v>44272</v>
      </c>
      <c r="G1726" s="13">
        <f>INDEX(C:C,MATCH(F1726,C:C,0)+MATCH(1,INDEX(A:A,MATCH(F1726+1,C:C,0)):INDEX(A:A,MATCH(F1726+1,C:C,0)+10),0))</f>
        <v>44273</v>
      </c>
    </row>
    <row r="1727" spans="1:7" x14ac:dyDescent="0.25">
      <c r="A1727">
        <v>1</v>
      </c>
      <c r="B1727">
        <v>20210316</v>
      </c>
      <c r="C1727" s="130">
        <v>44271</v>
      </c>
      <c r="D1727" s="13">
        <f>INDEX(C:C,ROW(A1726)+MATCH(1,INDEX(A:A,ROW(A1727)):INDEX(A:A,ROW(A1727)+10),0))</f>
        <v>44271</v>
      </c>
      <c r="E1727" s="13">
        <f>INDEX(C:C,MATCH(D1727,C:C,0)+MATCH(1,INDEX(A:A,MATCH(D1727+1,C:C,0)):INDEX(A:A,MATCH(D1727+1,C:C,0)+10),0))</f>
        <v>44272</v>
      </c>
      <c r="F1727" s="13">
        <f>INDEX(C:C,MATCH(E1727,C:C,0)+MATCH(1,INDEX(A:A,MATCH(E1727+1,C:C,0)):INDEX(A:A,MATCH(E1727+1,C:C,0)+10),0))</f>
        <v>44273</v>
      </c>
      <c r="G1727" s="13">
        <f>INDEX(C:C,MATCH(F1727,C:C,0)+MATCH(1,INDEX(A:A,MATCH(F1727+1,C:C,0)):INDEX(A:A,MATCH(F1727+1,C:C,0)+10),0))</f>
        <v>44274</v>
      </c>
    </row>
    <row r="1728" spans="1:7" x14ac:dyDescent="0.25">
      <c r="A1728">
        <v>1</v>
      </c>
      <c r="B1728">
        <v>20210317</v>
      </c>
      <c r="C1728" s="130">
        <v>44272</v>
      </c>
      <c r="D1728" s="13">
        <f>INDEX(C:C,ROW(A1727)+MATCH(1,INDEX(A:A,ROW(A1728)):INDEX(A:A,ROW(A1728)+10),0))</f>
        <v>44272</v>
      </c>
      <c r="E1728" s="13">
        <f>INDEX(C:C,MATCH(D1728,C:C,0)+MATCH(1,INDEX(A:A,MATCH(D1728+1,C:C,0)):INDEX(A:A,MATCH(D1728+1,C:C,0)+10),0))</f>
        <v>44273</v>
      </c>
      <c r="F1728" s="13">
        <f>INDEX(C:C,MATCH(E1728,C:C,0)+MATCH(1,INDEX(A:A,MATCH(E1728+1,C:C,0)):INDEX(A:A,MATCH(E1728+1,C:C,0)+10),0))</f>
        <v>44274</v>
      </c>
      <c r="G1728" s="13">
        <f>INDEX(C:C,MATCH(F1728,C:C,0)+MATCH(1,INDEX(A:A,MATCH(F1728+1,C:C,0)):INDEX(A:A,MATCH(F1728+1,C:C,0)+10),0))</f>
        <v>44277</v>
      </c>
    </row>
    <row r="1729" spans="1:7" x14ac:dyDescent="0.25">
      <c r="A1729">
        <v>1</v>
      </c>
      <c r="B1729">
        <v>20210318</v>
      </c>
      <c r="C1729" s="130">
        <v>44273</v>
      </c>
      <c r="D1729" s="13">
        <f>INDEX(C:C,ROW(A1728)+MATCH(1,INDEX(A:A,ROW(A1729)):INDEX(A:A,ROW(A1729)+10),0))</f>
        <v>44273</v>
      </c>
      <c r="E1729" s="13">
        <f>INDEX(C:C,MATCH(D1729,C:C,0)+MATCH(1,INDEX(A:A,MATCH(D1729+1,C:C,0)):INDEX(A:A,MATCH(D1729+1,C:C,0)+10),0))</f>
        <v>44274</v>
      </c>
      <c r="F1729" s="13">
        <f>INDEX(C:C,MATCH(E1729,C:C,0)+MATCH(1,INDEX(A:A,MATCH(E1729+1,C:C,0)):INDEX(A:A,MATCH(E1729+1,C:C,0)+10),0))</f>
        <v>44277</v>
      </c>
      <c r="G1729" s="13">
        <f>INDEX(C:C,MATCH(F1729,C:C,0)+MATCH(1,INDEX(A:A,MATCH(F1729+1,C:C,0)):INDEX(A:A,MATCH(F1729+1,C:C,0)+10),0))</f>
        <v>44278</v>
      </c>
    </row>
    <row r="1730" spans="1:7" x14ac:dyDescent="0.25">
      <c r="A1730">
        <v>1</v>
      </c>
      <c r="B1730">
        <v>20210319</v>
      </c>
      <c r="C1730" s="130">
        <v>44274</v>
      </c>
      <c r="D1730" s="13">
        <f>INDEX(C:C,ROW(A1729)+MATCH(1,INDEX(A:A,ROW(A1730)):INDEX(A:A,ROW(A1730)+10),0))</f>
        <v>44274</v>
      </c>
      <c r="E1730" s="13">
        <f>INDEX(C:C,MATCH(D1730,C:C,0)+MATCH(1,INDEX(A:A,MATCH(D1730+1,C:C,0)):INDEX(A:A,MATCH(D1730+1,C:C,0)+10),0))</f>
        <v>44277</v>
      </c>
      <c r="F1730" s="13">
        <f>INDEX(C:C,MATCH(E1730,C:C,0)+MATCH(1,INDEX(A:A,MATCH(E1730+1,C:C,0)):INDEX(A:A,MATCH(E1730+1,C:C,0)+10),0))</f>
        <v>44278</v>
      </c>
      <c r="G1730" s="13">
        <f>INDEX(C:C,MATCH(F1730,C:C,0)+MATCH(1,INDEX(A:A,MATCH(F1730+1,C:C,0)):INDEX(A:A,MATCH(F1730+1,C:C,0)+10),0))</f>
        <v>44279</v>
      </c>
    </row>
    <row r="1731" spans="1:7" x14ac:dyDescent="0.25">
      <c r="A1731">
        <v>0</v>
      </c>
      <c r="B1731">
        <v>20210320</v>
      </c>
      <c r="C1731" s="130">
        <v>44275</v>
      </c>
      <c r="D1731" s="13">
        <f>INDEX(C:C,ROW(A1730)+MATCH(1,INDEX(A:A,ROW(A1731)):INDEX(A:A,ROW(A1731)+10),0))</f>
        <v>44277</v>
      </c>
      <c r="E1731" s="13">
        <f>INDEX(C:C,MATCH(D1731,C:C,0)+MATCH(1,INDEX(A:A,MATCH(D1731+1,C:C,0)):INDEX(A:A,MATCH(D1731+1,C:C,0)+10),0))</f>
        <v>44278</v>
      </c>
      <c r="F1731" s="13">
        <f>INDEX(C:C,MATCH(E1731,C:C,0)+MATCH(1,INDEX(A:A,MATCH(E1731+1,C:C,0)):INDEX(A:A,MATCH(E1731+1,C:C,0)+10),0))</f>
        <v>44279</v>
      </c>
      <c r="G1731" s="13">
        <f>INDEX(C:C,MATCH(F1731,C:C,0)+MATCH(1,INDEX(A:A,MATCH(F1731+1,C:C,0)):INDEX(A:A,MATCH(F1731+1,C:C,0)+10),0))</f>
        <v>44280</v>
      </c>
    </row>
    <row r="1732" spans="1:7" x14ac:dyDescent="0.25">
      <c r="A1732">
        <v>0</v>
      </c>
      <c r="B1732">
        <v>20210321</v>
      </c>
      <c r="C1732" s="130">
        <v>44276</v>
      </c>
      <c r="D1732" s="13">
        <f>INDEX(C:C,ROW(A1731)+MATCH(1,INDEX(A:A,ROW(A1732)):INDEX(A:A,ROW(A1732)+10),0))</f>
        <v>44277</v>
      </c>
      <c r="E1732" s="13">
        <f>INDEX(C:C,MATCH(D1732,C:C,0)+MATCH(1,INDEX(A:A,MATCH(D1732+1,C:C,0)):INDEX(A:A,MATCH(D1732+1,C:C,0)+10),0))</f>
        <v>44278</v>
      </c>
      <c r="F1732" s="13">
        <f>INDEX(C:C,MATCH(E1732,C:C,0)+MATCH(1,INDEX(A:A,MATCH(E1732+1,C:C,0)):INDEX(A:A,MATCH(E1732+1,C:C,0)+10),0))</f>
        <v>44279</v>
      </c>
      <c r="G1732" s="13">
        <f>INDEX(C:C,MATCH(F1732,C:C,0)+MATCH(1,INDEX(A:A,MATCH(F1732+1,C:C,0)):INDEX(A:A,MATCH(F1732+1,C:C,0)+10),0))</f>
        <v>44280</v>
      </c>
    </row>
    <row r="1733" spans="1:7" x14ac:dyDescent="0.25">
      <c r="A1733">
        <v>1</v>
      </c>
      <c r="B1733">
        <v>20210322</v>
      </c>
      <c r="C1733" s="130">
        <v>44277</v>
      </c>
      <c r="D1733" s="13">
        <f>INDEX(C:C,ROW(A1732)+MATCH(1,INDEX(A:A,ROW(A1733)):INDEX(A:A,ROW(A1733)+10),0))</f>
        <v>44277</v>
      </c>
      <c r="E1733" s="13">
        <f>INDEX(C:C,MATCH(D1733,C:C,0)+MATCH(1,INDEX(A:A,MATCH(D1733+1,C:C,0)):INDEX(A:A,MATCH(D1733+1,C:C,0)+10),0))</f>
        <v>44278</v>
      </c>
      <c r="F1733" s="13">
        <f>INDEX(C:C,MATCH(E1733,C:C,0)+MATCH(1,INDEX(A:A,MATCH(E1733+1,C:C,0)):INDEX(A:A,MATCH(E1733+1,C:C,0)+10),0))</f>
        <v>44279</v>
      </c>
      <c r="G1733" s="13">
        <f>INDEX(C:C,MATCH(F1733,C:C,0)+MATCH(1,INDEX(A:A,MATCH(F1733+1,C:C,0)):INDEX(A:A,MATCH(F1733+1,C:C,0)+10),0))</f>
        <v>44280</v>
      </c>
    </row>
    <row r="1734" spans="1:7" x14ac:dyDescent="0.25">
      <c r="A1734">
        <v>1</v>
      </c>
      <c r="B1734">
        <v>20210323</v>
      </c>
      <c r="C1734" s="130">
        <v>44278</v>
      </c>
      <c r="D1734" s="13">
        <f>INDEX(C:C,ROW(A1733)+MATCH(1,INDEX(A:A,ROW(A1734)):INDEX(A:A,ROW(A1734)+10),0))</f>
        <v>44278</v>
      </c>
      <c r="E1734" s="13">
        <f>INDEX(C:C,MATCH(D1734,C:C,0)+MATCH(1,INDEX(A:A,MATCH(D1734+1,C:C,0)):INDEX(A:A,MATCH(D1734+1,C:C,0)+10),0))</f>
        <v>44279</v>
      </c>
      <c r="F1734" s="13">
        <f>INDEX(C:C,MATCH(E1734,C:C,0)+MATCH(1,INDEX(A:A,MATCH(E1734+1,C:C,0)):INDEX(A:A,MATCH(E1734+1,C:C,0)+10),0))</f>
        <v>44280</v>
      </c>
      <c r="G1734" s="13">
        <f>INDEX(C:C,MATCH(F1734,C:C,0)+MATCH(1,INDEX(A:A,MATCH(F1734+1,C:C,0)):INDEX(A:A,MATCH(F1734+1,C:C,0)+10),0))</f>
        <v>44281</v>
      </c>
    </row>
    <row r="1735" spans="1:7" x14ac:dyDescent="0.25">
      <c r="A1735">
        <v>1</v>
      </c>
      <c r="B1735">
        <v>20210324</v>
      </c>
      <c r="C1735" s="130">
        <v>44279</v>
      </c>
      <c r="D1735" s="13">
        <f>INDEX(C:C,ROW(A1734)+MATCH(1,INDEX(A:A,ROW(A1735)):INDEX(A:A,ROW(A1735)+10),0))</f>
        <v>44279</v>
      </c>
      <c r="E1735" s="13">
        <f>INDEX(C:C,MATCH(D1735,C:C,0)+MATCH(1,INDEX(A:A,MATCH(D1735+1,C:C,0)):INDEX(A:A,MATCH(D1735+1,C:C,0)+10),0))</f>
        <v>44280</v>
      </c>
      <c r="F1735" s="13">
        <f>INDEX(C:C,MATCH(E1735,C:C,0)+MATCH(1,INDEX(A:A,MATCH(E1735+1,C:C,0)):INDEX(A:A,MATCH(E1735+1,C:C,0)+10),0))</f>
        <v>44281</v>
      </c>
      <c r="G1735" s="13">
        <f>INDEX(C:C,MATCH(F1735,C:C,0)+MATCH(1,INDEX(A:A,MATCH(F1735+1,C:C,0)):INDEX(A:A,MATCH(F1735+1,C:C,0)+10),0))</f>
        <v>44284</v>
      </c>
    </row>
    <row r="1736" spans="1:7" x14ac:dyDescent="0.25">
      <c r="A1736">
        <v>1</v>
      </c>
      <c r="B1736">
        <v>20210325</v>
      </c>
      <c r="C1736" s="130">
        <v>44280</v>
      </c>
      <c r="D1736" s="13">
        <f>INDEX(C:C,ROW(A1735)+MATCH(1,INDEX(A:A,ROW(A1736)):INDEX(A:A,ROW(A1736)+10),0))</f>
        <v>44280</v>
      </c>
      <c r="E1736" s="13">
        <f>INDEX(C:C,MATCH(D1736,C:C,0)+MATCH(1,INDEX(A:A,MATCH(D1736+1,C:C,0)):INDEX(A:A,MATCH(D1736+1,C:C,0)+10),0))</f>
        <v>44281</v>
      </c>
      <c r="F1736" s="13">
        <f>INDEX(C:C,MATCH(E1736,C:C,0)+MATCH(1,INDEX(A:A,MATCH(E1736+1,C:C,0)):INDEX(A:A,MATCH(E1736+1,C:C,0)+10),0))</f>
        <v>44284</v>
      </c>
      <c r="G1736" s="13">
        <f>INDEX(C:C,MATCH(F1736,C:C,0)+MATCH(1,INDEX(A:A,MATCH(F1736+1,C:C,0)):INDEX(A:A,MATCH(F1736+1,C:C,0)+10),0))</f>
        <v>44285</v>
      </c>
    </row>
    <row r="1737" spans="1:7" x14ac:dyDescent="0.25">
      <c r="A1737">
        <v>1</v>
      </c>
      <c r="B1737">
        <v>20210326</v>
      </c>
      <c r="C1737" s="130">
        <v>44281</v>
      </c>
      <c r="D1737" s="13">
        <f>INDEX(C:C,ROW(A1736)+MATCH(1,INDEX(A:A,ROW(A1737)):INDEX(A:A,ROW(A1737)+10),0))</f>
        <v>44281</v>
      </c>
      <c r="E1737" s="13">
        <f>INDEX(C:C,MATCH(D1737,C:C,0)+MATCH(1,INDEX(A:A,MATCH(D1737+1,C:C,0)):INDEX(A:A,MATCH(D1737+1,C:C,0)+10),0))</f>
        <v>44284</v>
      </c>
      <c r="F1737" s="13">
        <f>INDEX(C:C,MATCH(E1737,C:C,0)+MATCH(1,INDEX(A:A,MATCH(E1737+1,C:C,0)):INDEX(A:A,MATCH(E1737+1,C:C,0)+10),0))</f>
        <v>44285</v>
      </c>
      <c r="G1737" s="13">
        <f>INDEX(C:C,MATCH(F1737,C:C,0)+MATCH(1,INDEX(A:A,MATCH(F1737+1,C:C,0)):INDEX(A:A,MATCH(F1737+1,C:C,0)+10),0))</f>
        <v>44286</v>
      </c>
    </row>
    <row r="1738" spans="1:7" x14ac:dyDescent="0.25">
      <c r="A1738">
        <v>0</v>
      </c>
      <c r="B1738">
        <v>20210327</v>
      </c>
      <c r="C1738" s="130">
        <v>44282</v>
      </c>
      <c r="D1738" s="13">
        <f>INDEX(C:C,ROW(A1737)+MATCH(1,INDEX(A:A,ROW(A1738)):INDEX(A:A,ROW(A1738)+10),0))</f>
        <v>44284</v>
      </c>
      <c r="E1738" s="13">
        <f>INDEX(C:C,MATCH(D1738,C:C,0)+MATCH(1,INDEX(A:A,MATCH(D1738+1,C:C,0)):INDEX(A:A,MATCH(D1738+1,C:C,0)+10),0))</f>
        <v>44285</v>
      </c>
      <c r="F1738" s="13">
        <f>INDEX(C:C,MATCH(E1738,C:C,0)+MATCH(1,INDEX(A:A,MATCH(E1738+1,C:C,0)):INDEX(A:A,MATCH(E1738+1,C:C,0)+10),0))</f>
        <v>44286</v>
      </c>
      <c r="G1738" s="13">
        <f>INDEX(C:C,MATCH(F1738,C:C,0)+MATCH(1,INDEX(A:A,MATCH(F1738+1,C:C,0)):INDEX(A:A,MATCH(F1738+1,C:C,0)+10),0))</f>
        <v>44292</v>
      </c>
    </row>
    <row r="1739" spans="1:7" x14ac:dyDescent="0.25">
      <c r="A1739">
        <v>0</v>
      </c>
      <c r="B1739">
        <v>20210328</v>
      </c>
      <c r="C1739" s="130">
        <v>44283</v>
      </c>
      <c r="D1739" s="13">
        <f>INDEX(C:C,ROW(A1738)+MATCH(1,INDEX(A:A,ROW(A1739)):INDEX(A:A,ROW(A1739)+10),0))</f>
        <v>44284</v>
      </c>
      <c r="E1739" s="13">
        <f>INDEX(C:C,MATCH(D1739,C:C,0)+MATCH(1,INDEX(A:A,MATCH(D1739+1,C:C,0)):INDEX(A:A,MATCH(D1739+1,C:C,0)+10),0))</f>
        <v>44285</v>
      </c>
      <c r="F1739" s="13">
        <f>INDEX(C:C,MATCH(E1739,C:C,0)+MATCH(1,INDEX(A:A,MATCH(E1739+1,C:C,0)):INDEX(A:A,MATCH(E1739+1,C:C,0)+10),0))</f>
        <v>44286</v>
      </c>
      <c r="G1739" s="13">
        <f>INDEX(C:C,MATCH(F1739,C:C,0)+MATCH(1,INDEX(A:A,MATCH(F1739+1,C:C,0)):INDEX(A:A,MATCH(F1739+1,C:C,0)+10),0))</f>
        <v>44292</v>
      </c>
    </row>
    <row r="1740" spans="1:7" x14ac:dyDescent="0.25">
      <c r="A1740">
        <v>1</v>
      </c>
      <c r="B1740">
        <v>20210329</v>
      </c>
      <c r="C1740" s="130">
        <v>44284</v>
      </c>
      <c r="D1740" s="13">
        <f>INDEX(C:C,ROW(A1739)+MATCH(1,INDEX(A:A,ROW(A1740)):INDEX(A:A,ROW(A1740)+10),0))</f>
        <v>44284</v>
      </c>
      <c r="E1740" s="13">
        <f>INDEX(C:C,MATCH(D1740,C:C,0)+MATCH(1,INDEX(A:A,MATCH(D1740+1,C:C,0)):INDEX(A:A,MATCH(D1740+1,C:C,0)+10),0))</f>
        <v>44285</v>
      </c>
      <c r="F1740" s="13">
        <f>INDEX(C:C,MATCH(E1740,C:C,0)+MATCH(1,INDEX(A:A,MATCH(E1740+1,C:C,0)):INDEX(A:A,MATCH(E1740+1,C:C,0)+10),0))</f>
        <v>44286</v>
      </c>
      <c r="G1740" s="13">
        <f>INDEX(C:C,MATCH(F1740,C:C,0)+MATCH(1,INDEX(A:A,MATCH(F1740+1,C:C,0)):INDEX(A:A,MATCH(F1740+1,C:C,0)+10),0))</f>
        <v>44292</v>
      </c>
    </row>
    <row r="1741" spans="1:7" x14ac:dyDescent="0.25">
      <c r="A1741">
        <v>1</v>
      </c>
      <c r="B1741">
        <v>20210330</v>
      </c>
      <c r="C1741" s="130">
        <v>44285</v>
      </c>
      <c r="D1741" s="13">
        <f>INDEX(C:C,ROW(A1740)+MATCH(1,INDEX(A:A,ROW(A1741)):INDEX(A:A,ROW(A1741)+10),0))</f>
        <v>44285</v>
      </c>
      <c r="E1741" s="13">
        <f>INDEX(C:C,MATCH(D1741,C:C,0)+MATCH(1,INDEX(A:A,MATCH(D1741+1,C:C,0)):INDEX(A:A,MATCH(D1741+1,C:C,0)+10),0))</f>
        <v>44286</v>
      </c>
      <c r="F1741" s="13">
        <f>INDEX(C:C,MATCH(E1741,C:C,0)+MATCH(1,INDEX(A:A,MATCH(E1741+1,C:C,0)):INDEX(A:A,MATCH(E1741+1,C:C,0)+10),0))</f>
        <v>44292</v>
      </c>
      <c r="G1741" s="13">
        <f>INDEX(C:C,MATCH(F1741,C:C,0)+MATCH(1,INDEX(A:A,MATCH(F1741+1,C:C,0)):INDEX(A:A,MATCH(F1741+1,C:C,0)+10),0))</f>
        <v>44293</v>
      </c>
    </row>
    <row r="1742" spans="1:7" x14ac:dyDescent="0.25">
      <c r="A1742">
        <v>1</v>
      </c>
      <c r="B1742">
        <v>20210331</v>
      </c>
      <c r="C1742" s="130">
        <v>44286</v>
      </c>
      <c r="D1742" s="13">
        <f>INDEX(C:C,ROW(A1741)+MATCH(1,INDEX(A:A,ROW(A1742)):INDEX(A:A,ROW(A1742)+10),0))</f>
        <v>44286</v>
      </c>
      <c r="E1742" s="13">
        <f>INDEX(C:C,MATCH(D1742,C:C,0)+MATCH(1,INDEX(A:A,MATCH(D1742+1,C:C,0)):INDEX(A:A,MATCH(D1742+1,C:C,0)+10),0))</f>
        <v>44292</v>
      </c>
      <c r="F1742" s="13">
        <f>INDEX(C:C,MATCH(E1742,C:C,0)+MATCH(1,INDEX(A:A,MATCH(E1742+1,C:C,0)):INDEX(A:A,MATCH(E1742+1,C:C,0)+10),0))</f>
        <v>44293</v>
      </c>
      <c r="G1742" s="13">
        <f>INDEX(C:C,MATCH(F1742,C:C,0)+MATCH(1,INDEX(A:A,MATCH(F1742+1,C:C,0)):INDEX(A:A,MATCH(F1742+1,C:C,0)+10),0))</f>
        <v>44294</v>
      </c>
    </row>
    <row r="1743" spans="1:7" x14ac:dyDescent="0.25">
      <c r="A1743">
        <v>0</v>
      </c>
      <c r="B1743">
        <v>20210401</v>
      </c>
      <c r="C1743" s="130">
        <v>44287</v>
      </c>
      <c r="D1743" s="13">
        <f>INDEX(C:C,ROW(A1742)+MATCH(1,INDEX(A:A,ROW(A1743)):INDEX(A:A,ROW(A1743)+10),0))</f>
        <v>44292</v>
      </c>
      <c r="E1743" s="13">
        <f>INDEX(C:C,MATCH(D1743,C:C,0)+MATCH(1,INDEX(A:A,MATCH(D1743+1,C:C,0)):INDEX(A:A,MATCH(D1743+1,C:C,0)+10),0))</f>
        <v>44293</v>
      </c>
      <c r="F1743" s="13">
        <f>INDEX(C:C,MATCH(E1743,C:C,0)+MATCH(1,INDEX(A:A,MATCH(E1743+1,C:C,0)):INDEX(A:A,MATCH(E1743+1,C:C,0)+10),0))</f>
        <v>44294</v>
      </c>
      <c r="G1743" s="13">
        <f>INDEX(C:C,MATCH(F1743,C:C,0)+MATCH(1,INDEX(A:A,MATCH(F1743+1,C:C,0)):INDEX(A:A,MATCH(F1743+1,C:C,0)+10),0))</f>
        <v>44295</v>
      </c>
    </row>
    <row r="1744" spans="1:7" x14ac:dyDescent="0.25">
      <c r="A1744">
        <v>0</v>
      </c>
      <c r="B1744">
        <v>20210402</v>
      </c>
      <c r="C1744" s="130">
        <v>44288</v>
      </c>
      <c r="D1744" s="13">
        <f>INDEX(C:C,ROW(A1743)+MATCH(1,INDEX(A:A,ROW(A1744)):INDEX(A:A,ROW(A1744)+10),0))</f>
        <v>44292</v>
      </c>
      <c r="E1744" s="13">
        <f>INDEX(C:C,MATCH(D1744,C:C,0)+MATCH(1,INDEX(A:A,MATCH(D1744+1,C:C,0)):INDEX(A:A,MATCH(D1744+1,C:C,0)+10),0))</f>
        <v>44293</v>
      </c>
      <c r="F1744" s="13">
        <f>INDEX(C:C,MATCH(E1744,C:C,0)+MATCH(1,INDEX(A:A,MATCH(E1744+1,C:C,0)):INDEX(A:A,MATCH(E1744+1,C:C,0)+10),0))</f>
        <v>44294</v>
      </c>
      <c r="G1744" s="13">
        <f>INDEX(C:C,MATCH(F1744,C:C,0)+MATCH(1,INDEX(A:A,MATCH(F1744+1,C:C,0)):INDEX(A:A,MATCH(F1744+1,C:C,0)+10),0))</f>
        <v>44295</v>
      </c>
    </row>
    <row r="1745" spans="1:7" x14ac:dyDescent="0.25">
      <c r="A1745">
        <v>0</v>
      </c>
      <c r="B1745">
        <v>20210403</v>
      </c>
      <c r="C1745" s="130">
        <v>44289</v>
      </c>
      <c r="D1745" s="13">
        <f>INDEX(C:C,ROW(A1744)+MATCH(1,INDEX(A:A,ROW(A1745)):INDEX(A:A,ROW(A1745)+10),0))</f>
        <v>44292</v>
      </c>
      <c r="E1745" s="13">
        <f>INDEX(C:C,MATCH(D1745,C:C,0)+MATCH(1,INDEX(A:A,MATCH(D1745+1,C:C,0)):INDEX(A:A,MATCH(D1745+1,C:C,0)+10),0))</f>
        <v>44293</v>
      </c>
      <c r="F1745" s="13">
        <f>INDEX(C:C,MATCH(E1745,C:C,0)+MATCH(1,INDEX(A:A,MATCH(E1745+1,C:C,0)):INDEX(A:A,MATCH(E1745+1,C:C,0)+10),0))</f>
        <v>44294</v>
      </c>
      <c r="G1745" s="13">
        <f>INDEX(C:C,MATCH(F1745,C:C,0)+MATCH(1,INDEX(A:A,MATCH(F1745+1,C:C,0)):INDEX(A:A,MATCH(F1745+1,C:C,0)+10),0))</f>
        <v>44295</v>
      </c>
    </row>
    <row r="1746" spans="1:7" x14ac:dyDescent="0.25">
      <c r="A1746">
        <v>0</v>
      </c>
      <c r="B1746">
        <v>20210404</v>
      </c>
      <c r="C1746" s="130">
        <v>44290</v>
      </c>
      <c r="D1746" s="13">
        <f>INDEX(C:C,ROW(A1745)+MATCH(1,INDEX(A:A,ROW(A1746)):INDEX(A:A,ROW(A1746)+10),0))</f>
        <v>44292</v>
      </c>
      <c r="E1746" s="13">
        <f>INDEX(C:C,MATCH(D1746,C:C,0)+MATCH(1,INDEX(A:A,MATCH(D1746+1,C:C,0)):INDEX(A:A,MATCH(D1746+1,C:C,0)+10),0))</f>
        <v>44293</v>
      </c>
      <c r="F1746" s="13">
        <f>INDEX(C:C,MATCH(E1746,C:C,0)+MATCH(1,INDEX(A:A,MATCH(E1746+1,C:C,0)):INDEX(A:A,MATCH(E1746+1,C:C,0)+10),0))</f>
        <v>44294</v>
      </c>
      <c r="G1746" s="13">
        <f>INDEX(C:C,MATCH(F1746,C:C,0)+MATCH(1,INDEX(A:A,MATCH(F1746+1,C:C,0)):INDEX(A:A,MATCH(F1746+1,C:C,0)+10),0))</f>
        <v>44295</v>
      </c>
    </row>
    <row r="1747" spans="1:7" x14ac:dyDescent="0.25">
      <c r="A1747">
        <v>0</v>
      </c>
      <c r="B1747">
        <v>20210405</v>
      </c>
      <c r="C1747" s="130">
        <v>44291</v>
      </c>
      <c r="D1747" s="13">
        <f>INDEX(C:C,ROW(A1746)+MATCH(1,INDEX(A:A,ROW(A1747)):INDEX(A:A,ROW(A1747)+10),0))</f>
        <v>44292</v>
      </c>
      <c r="E1747" s="13">
        <f>INDEX(C:C,MATCH(D1747,C:C,0)+MATCH(1,INDEX(A:A,MATCH(D1747+1,C:C,0)):INDEX(A:A,MATCH(D1747+1,C:C,0)+10),0))</f>
        <v>44293</v>
      </c>
      <c r="F1747" s="13">
        <f>INDEX(C:C,MATCH(E1747,C:C,0)+MATCH(1,INDEX(A:A,MATCH(E1747+1,C:C,0)):INDEX(A:A,MATCH(E1747+1,C:C,0)+10),0))</f>
        <v>44294</v>
      </c>
      <c r="G1747" s="13">
        <f>INDEX(C:C,MATCH(F1747,C:C,0)+MATCH(1,INDEX(A:A,MATCH(F1747+1,C:C,0)):INDEX(A:A,MATCH(F1747+1,C:C,0)+10),0))</f>
        <v>44295</v>
      </c>
    </row>
    <row r="1748" spans="1:7" x14ac:dyDescent="0.25">
      <c r="A1748">
        <v>1</v>
      </c>
      <c r="B1748">
        <v>20210406</v>
      </c>
      <c r="C1748" s="130">
        <v>44292</v>
      </c>
      <c r="D1748" s="13">
        <f>INDEX(C:C,ROW(A1747)+MATCH(1,INDEX(A:A,ROW(A1748)):INDEX(A:A,ROW(A1748)+10),0))</f>
        <v>44292</v>
      </c>
      <c r="E1748" s="13">
        <f>INDEX(C:C,MATCH(D1748,C:C,0)+MATCH(1,INDEX(A:A,MATCH(D1748+1,C:C,0)):INDEX(A:A,MATCH(D1748+1,C:C,0)+10),0))</f>
        <v>44293</v>
      </c>
      <c r="F1748" s="13">
        <f>INDEX(C:C,MATCH(E1748,C:C,0)+MATCH(1,INDEX(A:A,MATCH(E1748+1,C:C,0)):INDEX(A:A,MATCH(E1748+1,C:C,0)+10),0))</f>
        <v>44294</v>
      </c>
      <c r="G1748" s="13">
        <f>INDEX(C:C,MATCH(F1748,C:C,0)+MATCH(1,INDEX(A:A,MATCH(F1748+1,C:C,0)):INDEX(A:A,MATCH(F1748+1,C:C,0)+10),0))</f>
        <v>44295</v>
      </c>
    </row>
    <row r="1749" spans="1:7" x14ac:dyDescent="0.25">
      <c r="A1749">
        <v>1</v>
      </c>
      <c r="B1749">
        <v>20210407</v>
      </c>
      <c r="C1749" s="130">
        <v>44293</v>
      </c>
      <c r="D1749" s="13">
        <f>INDEX(C:C,ROW(A1748)+MATCH(1,INDEX(A:A,ROW(A1749)):INDEX(A:A,ROW(A1749)+10),0))</f>
        <v>44293</v>
      </c>
      <c r="E1749" s="13">
        <f>INDEX(C:C,MATCH(D1749,C:C,0)+MATCH(1,INDEX(A:A,MATCH(D1749+1,C:C,0)):INDEX(A:A,MATCH(D1749+1,C:C,0)+10),0))</f>
        <v>44294</v>
      </c>
      <c r="F1749" s="13">
        <f>INDEX(C:C,MATCH(E1749,C:C,0)+MATCH(1,INDEX(A:A,MATCH(E1749+1,C:C,0)):INDEX(A:A,MATCH(E1749+1,C:C,0)+10),0))</f>
        <v>44295</v>
      </c>
      <c r="G1749" s="13">
        <f>INDEX(C:C,MATCH(F1749,C:C,0)+MATCH(1,INDEX(A:A,MATCH(F1749+1,C:C,0)):INDEX(A:A,MATCH(F1749+1,C:C,0)+10),0))</f>
        <v>44298</v>
      </c>
    </row>
    <row r="1750" spans="1:7" x14ac:dyDescent="0.25">
      <c r="A1750">
        <v>1</v>
      </c>
      <c r="B1750">
        <v>20210408</v>
      </c>
      <c r="C1750" s="130">
        <v>44294</v>
      </c>
      <c r="D1750" s="13">
        <f>INDEX(C:C,ROW(A1749)+MATCH(1,INDEX(A:A,ROW(A1750)):INDEX(A:A,ROW(A1750)+10),0))</f>
        <v>44294</v>
      </c>
      <c r="E1750" s="13">
        <f>INDEX(C:C,MATCH(D1750,C:C,0)+MATCH(1,INDEX(A:A,MATCH(D1750+1,C:C,0)):INDEX(A:A,MATCH(D1750+1,C:C,0)+10),0))</f>
        <v>44295</v>
      </c>
      <c r="F1750" s="13">
        <f>INDEX(C:C,MATCH(E1750,C:C,0)+MATCH(1,INDEX(A:A,MATCH(E1750+1,C:C,0)):INDEX(A:A,MATCH(E1750+1,C:C,0)+10),0))</f>
        <v>44298</v>
      </c>
      <c r="G1750" s="13">
        <f>INDEX(C:C,MATCH(F1750,C:C,0)+MATCH(1,INDEX(A:A,MATCH(F1750+1,C:C,0)):INDEX(A:A,MATCH(F1750+1,C:C,0)+10),0))</f>
        <v>44299</v>
      </c>
    </row>
    <row r="1751" spans="1:7" x14ac:dyDescent="0.25">
      <c r="A1751">
        <v>1</v>
      </c>
      <c r="B1751">
        <v>20210409</v>
      </c>
      <c r="C1751" s="130">
        <v>44295</v>
      </c>
      <c r="D1751" s="13">
        <f>INDEX(C:C,ROW(A1750)+MATCH(1,INDEX(A:A,ROW(A1751)):INDEX(A:A,ROW(A1751)+10),0))</f>
        <v>44295</v>
      </c>
      <c r="E1751" s="13">
        <f>INDEX(C:C,MATCH(D1751,C:C,0)+MATCH(1,INDEX(A:A,MATCH(D1751+1,C:C,0)):INDEX(A:A,MATCH(D1751+1,C:C,0)+10),0))</f>
        <v>44298</v>
      </c>
      <c r="F1751" s="13">
        <f>INDEX(C:C,MATCH(E1751,C:C,0)+MATCH(1,INDEX(A:A,MATCH(E1751+1,C:C,0)):INDEX(A:A,MATCH(E1751+1,C:C,0)+10),0))</f>
        <v>44299</v>
      </c>
      <c r="G1751" s="13">
        <f>INDEX(C:C,MATCH(F1751,C:C,0)+MATCH(1,INDEX(A:A,MATCH(F1751+1,C:C,0)):INDEX(A:A,MATCH(F1751+1,C:C,0)+10),0))</f>
        <v>44300</v>
      </c>
    </row>
    <row r="1752" spans="1:7" x14ac:dyDescent="0.25">
      <c r="A1752">
        <v>0</v>
      </c>
      <c r="B1752">
        <v>20210410</v>
      </c>
      <c r="C1752" s="130">
        <v>44296</v>
      </c>
      <c r="D1752" s="13">
        <f>INDEX(C:C,ROW(A1751)+MATCH(1,INDEX(A:A,ROW(A1752)):INDEX(A:A,ROW(A1752)+10),0))</f>
        <v>44298</v>
      </c>
      <c r="E1752" s="13">
        <f>INDEX(C:C,MATCH(D1752,C:C,0)+MATCH(1,INDEX(A:A,MATCH(D1752+1,C:C,0)):INDEX(A:A,MATCH(D1752+1,C:C,0)+10),0))</f>
        <v>44299</v>
      </c>
      <c r="F1752" s="13">
        <f>INDEX(C:C,MATCH(E1752,C:C,0)+MATCH(1,INDEX(A:A,MATCH(E1752+1,C:C,0)):INDEX(A:A,MATCH(E1752+1,C:C,0)+10),0))</f>
        <v>44300</v>
      </c>
      <c r="G1752" s="13">
        <f>INDEX(C:C,MATCH(F1752,C:C,0)+MATCH(1,INDEX(A:A,MATCH(F1752+1,C:C,0)):INDEX(A:A,MATCH(F1752+1,C:C,0)+10),0))</f>
        <v>44301</v>
      </c>
    </row>
    <row r="1753" spans="1:7" x14ac:dyDescent="0.25">
      <c r="A1753">
        <v>0</v>
      </c>
      <c r="B1753">
        <v>20210411</v>
      </c>
      <c r="C1753" s="130">
        <v>44297</v>
      </c>
      <c r="D1753" s="13">
        <f>INDEX(C:C,ROW(A1752)+MATCH(1,INDEX(A:A,ROW(A1753)):INDEX(A:A,ROW(A1753)+10),0))</f>
        <v>44298</v>
      </c>
      <c r="E1753" s="13">
        <f>INDEX(C:C,MATCH(D1753,C:C,0)+MATCH(1,INDEX(A:A,MATCH(D1753+1,C:C,0)):INDEX(A:A,MATCH(D1753+1,C:C,0)+10),0))</f>
        <v>44299</v>
      </c>
      <c r="F1753" s="13">
        <f>INDEX(C:C,MATCH(E1753,C:C,0)+MATCH(1,INDEX(A:A,MATCH(E1753+1,C:C,0)):INDEX(A:A,MATCH(E1753+1,C:C,0)+10),0))</f>
        <v>44300</v>
      </c>
      <c r="G1753" s="13">
        <f>INDEX(C:C,MATCH(F1753,C:C,0)+MATCH(1,INDEX(A:A,MATCH(F1753+1,C:C,0)):INDEX(A:A,MATCH(F1753+1,C:C,0)+10),0))</f>
        <v>44301</v>
      </c>
    </row>
    <row r="1754" spans="1:7" x14ac:dyDescent="0.25">
      <c r="A1754">
        <v>1</v>
      </c>
      <c r="B1754">
        <v>20210412</v>
      </c>
      <c r="C1754" s="130">
        <v>44298</v>
      </c>
      <c r="D1754" s="13">
        <f>INDEX(C:C,ROW(A1753)+MATCH(1,INDEX(A:A,ROW(A1754)):INDEX(A:A,ROW(A1754)+10),0))</f>
        <v>44298</v>
      </c>
      <c r="E1754" s="13">
        <f>INDEX(C:C,MATCH(D1754,C:C,0)+MATCH(1,INDEX(A:A,MATCH(D1754+1,C:C,0)):INDEX(A:A,MATCH(D1754+1,C:C,0)+10),0))</f>
        <v>44299</v>
      </c>
      <c r="F1754" s="13">
        <f>INDEX(C:C,MATCH(E1754,C:C,0)+MATCH(1,INDEX(A:A,MATCH(E1754+1,C:C,0)):INDEX(A:A,MATCH(E1754+1,C:C,0)+10),0))</f>
        <v>44300</v>
      </c>
      <c r="G1754" s="13">
        <f>INDEX(C:C,MATCH(F1754,C:C,0)+MATCH(1,INDEX(A:A,MATCH(F1754+1,C:C,0)):INDEX(A:A,MATCH(F1754+1,C:C,0)+10),0))</f>
        <v>44301</v>
      </c>
    </row>
    <row r="1755" spans="1:7" x14ac:dyDescent="0.25">
      <c r="A1755">
        <v>1</v>
      </c>
      <c r="B1755">
        <v>20210413</v>
      </c>
      <c r="C1755" s="130">
        <v>44299</v>
      </c>
      <c r="D1755" s="13">
        <f>INDEX(C:C,ROW(A1754)+MATCH(1,INDEX(A:A,ROW(A1755)):INDEX(A:A,ROW(A1755)+10),0))</f>
        <v>44299</v>
      </c>
      <c r="E1755" s="13">
        <f>INDEX(C:C,MATCH(D1755,C:C,0)+MATCH(1,INDEX(A:A,MATCH(D1755+1,C:C,0)):INDEX(A:A,MATCH(D1755+1,C:C,0)+10),0))</f>
        <v>44300</v>
      </c>
      <c r="F1755" s="13">
        <f>INDEX(C:C,MATCH(E1755,C:C,0)+MATCH(1,INDEX(A:A,MATCH(E1755+1,C:C,0)):INDEX(A:A,MATCH(E1755+1,C:C,0)+10),0))</f>
        <v>44301</v>
      </c>
      <c r="G1755" s="13">
        <f>INDEX(C:C,MATCH(F1755,C:C,0)+MATCH(1,INDEX(A:A,MATCH(F1755+1,C:C,0)):INDEX(A:A,MATCH(F1755+1,C:C,0)+10),0))</f>
        <v>44302</v>
      </c>
    </row>
    <row r="1756" spans="1:7" x14ac:dyDescent="0.25">
      <c r="A1756">
        <v>1</v>
      </c>
      <c r="B1756">
        <v>20210414</v>
      </c>
      <c r="C1756" s="130">
        <v>44300</v>
      </c>
      <c r="D1756" s="13">
        <f>INDEX(C:C,ROW(A1755)+MATCH(1,INDEX(A:A,ROW(A1756)):INDEX(A:A,ROW(A1756)+10),0))</f>
        <v>44300</v>
      </c>
      <c r="E1756" s="13">
        <f>INDEX(C:C,MATCH(D1756,C:C,0)+MATCH(1,INDEX(A:A,MATCH(D1756+1,C:C,0)):INDEX(A:A,MATCH(D1756+1,C:C,0)+10),0))</f>
        <v>44301</v>
      </c>
      <c r="F1756" s="13">
        <f>INDEX(C:C,MATCH(E1756,C:C,0)+MATCH(1,INDEX(A:A,MATCH(E1756+1,C:C,0)):INDEX(A:A,MATCH(E1756+1,C:C,0)+10),0))</f>
        <v>44302</v>
      </c>
      <c r="G1756" s="13">
        <f>INDEX(C:C,MATCH(F1756,C:C,0)+MATCH(1,INDEX(A:A,MATCH(F1756+1,C:C,0)):INDEX(A:A,MATCH(F1756+1,C:C,0)+10),0))</f>
        <v>44305</v>
      </c>
    </row>
    <row r="1757" spans="1:7" x14ac:dyDescent="0.25">
      <c r="A1757">
        <v>1</v>
      </c>
      <c r="B1757">
        <v>20210415</v>
      </c>
      <c r="C1757" s="130">
        <v>44301</v>
      </c>
      <c r="D1757" s="13">
        <f>INDEX(C:C,ROW(A1756)+MATCH(1,INDEX(A:A,ROW(A1757)):INDEX(A:A,ROW(A1757)+10),0))</f>
        <v>44301</v>
      </c>
      <c r="E1757" s="13">
        <f>INDEX(C:C,MATCH(D1757,C:C,0)+MATCH(1,INDEX(A:A,MATCH(D1757+1,C:C,0)):INDEX(A:A,MATCH(D1757+1,C:C,0)+10),0))</f>
        <v>44302</v>
      </c>
      <c r="F1757" s="13">
        <f>INDEX(C:C,MATCH(E1757,C:C,0)+MATCH(1,INDEX(A:A,MATCH(E1757+1,C:C,0)):INDEX(A:A,MATCH(E1757+1,C:C,0)+10),0))</f>
        <v>44305</v>
      </c>
      <c r="G1757" s="13">
        <f>INDEX(C:C,MATCH(F1757,C:C,0)+MATCH(1,INDEX(A:A,MATCH(F1757+1,C:C,0)):INDEX(A:A,MATCH(F1757+1,C:C,0)+10),0))</f>
        <v>44306</v>
      </c>
    </row>
    <row r="1758" spans="1:7" x14ac:dyDescent="0.25">
      <c r="A1758">
        <v>1</v>
      </c>
      <c r="B1758">
        <v>20210416</v>
      </c>
      <c r="C1758" s="130">
        <v>44302</v>
      </c>
      <c r="D1758" s="13">
        <f>INDEX(C:C,ROW(A1757)+MATCH(1,INDEX(A:A,ROW(A1758)):INDEX(A:A,ROW(A1758)+10),0))</f>
        <v>44302</v>
      </c>
      <c r="E1758" s="13">
        <f>INDEX(C:C,MATCH(D1758,C:C,0)+MATCH(1,INDEX(A:A,MATCH(D1758+1,C:C,0)):INDEX(A:A,MATCH(D1758+1,C:C,0)+10),0))</f>
        <v>44305</v>
      </c>
      <c r="F1758" s="13">
        <f>INDEX(C:C,MATCH(E1758,C:C,0)+MATCH(1,INDEX(A:A,MATCH(E1758+1,C:C,0)):INDEX(A:A,MATCH(E1758+1,C:C,0)+10),0))</f>
        <v>44306</v>
      </c>
      <c r="G1758" s="13">
        <f>INDEX(C:C,MATCH(F1758,C:C,0)+MATCH(1,INDEX(A:A,MATCH(F1758+1,C:C,0)):INDEX(A:A,MATCH(F1758+1,C:C,0)+10),0))</f>
        <v>44307</v>
      </c>
    </row>
    <row r="1759" spans="1:7" x14ac:dyDescent="0.25">
      <c r="A1759">
        <v>0</v>
      </c>
      <c r="B1759">
        <v>20210417</v>
      </c>
      <c r="C1759" s="130">
        <v>44303</v>
      </c>
      <c r="D1759" s="13">
        <f>INDEX(C:C,ROW(A1758)+MATCH(1,INDEX(A:A,ROW(A1759)):INDEX(A:A,ROW(A1759)+10),0))</f>
        <v>44305</v>
      </c>
      <c r="E1759" s="13">
        <f>INDEX(C:C,MATCH(D1759,C:C,0)+MATCH(1,INDEX(A:A,MATCH(D1759+1,C:C,0)):INDEX(A:A,MATCH(D1759+1,C:C,0)+10),0))</f>
        <v>44306</v>
      </c>
      <c r="F1759" s="13">
        <f>INDEX(C:C,MATCH(E1759,C:C,0)+MATCH(1,INDEX(A:A,MATCH(E1759+1,C:C,0)):INDEX(A:A,MATCH(E1759+1,C:C,0)+10),0))</f>
        <v>44307</v>
      </c>
      <c r="G1759" s="13">
        <f>INDEX(C:C,MATCH(F1759,C:C,0)+MATCH(1,INDEX(A:A,MATCH(F1759+1,C:C,0)):INDEX(A:A,MATCH(F1759+1,C:C,0)+10),0))</f>
        <v>44308</v>
      </c>
    </row>
    <row r="1760" spans="1:7" x14ac:dyDescent="0.25">
      <c r="A1760">
        <v>0</v>
      </c>
      <c r="B1760">
        <v>20210418</v>
      </c>
      <c r="C1760" s="130">
        <v>44304</v>
      </c>
      <c r="D1760" s="13">
        <f>INDEX(C:C,ROW(A1759)+MATCH(1,INDEX(A:A,ROW(A1760)):INDEX(A:A,ROW(A1760)+10),0))</f>
        <v>44305</v>
      </c>
      <c r="E1760" s="13">
        <f>INDEX(C:C,MATCH(D1760,C:C,0)+MATCH(1,INDEX(A:A,MATCH(D1760+1,C:C,0)):INDEX(A:A,MATCH(D1760+1,C:C,0)+10),0))</f>
        <v>44306</v>
      </c>
      <c r="F1760" s="13">
        <f>INDEX(C:C,MATCH(E1760,C:C,0)+MATCH(1,INDEX(A:A,MATCH(E1760+1,C:C,0)):INDEX(A:A,MATCH(E1760+1,C:C,0)+10),0))</f>
        <v>44307</v>
      </c>
      <c r="G1760" s="13">
        <f>INDEX(C:C,MATCH(F1760,C:C,0)+MATCH(1,INDEX(A:A,MATCH(F1760+1,C:C,0)):INDEX(A:A,MATCH(F1760+1,C:C,0)+10),0))</f>
        <v>44308</v>
      </c>
    </row>
    <row r="1761" spans="1:7" x14ac:dyDescent="0.25">
      <c r="A1761">
        <v>1</v>
      </c>
      <c r="B1761">
        <v>20210419</v>
      </c>
      <c r="C1761" s="130">
        <v>44305</v>
      </c>
      <c r="D1761" s="13">
        <f>INDEX(C:C,ROW(A1760)+MATCH(1,INDEX(A:A,ROW(A1761)):INDEX(A:A,ROW(A1761)+10),0))</f>
        <v>44305</v>
      </c>
      <c r="E1761" s="13">
        <f>INDEX(C:C,MATCH(D1761,C:C,0)+MATCH(1,INDEX(A:A,MATCH(D1761+1,C:C,0)):INDEX(A:A,MATCH(D1761+1,C:C,0)+10),0))</f>
        <v>44306</v>
      </c>
      <c r="F1761" s="13">
        <f>INDEX(C:C,MATCH(E1761,C:C,0)+MATCH(1,INDEX(A:A,MATCH(E1761+1,C:C,0)):INDEX(A:A,MATCH(E1761+1,C:C,0)+10),0))</f>
        <v>44307</v>
      </c>
      <c r="G1761" s="13">
        <f>INDEX(C:C,MATCH(F1761,C:C,0)+MATCH(1,INDEX(A:A,MATCH(F1761+1,C:C,0)):INDEX(A:A,MATCH(F1761+1,C:C,0)+10),0))</f>
        <v>44308</v>
      </c>
    </row>
    <row r="1762" spans="1:7" x14ac:dyDescent="0.25">
      <c r="A1762">
        <v>1</v>
      </c>
      <c r="B1762">
        <v>20210420</v>
      </c>
      <c r="C1762" s="130">
        <v>44306</v>
      </c>
      <c r="D1762" s="13">
        <f>INDEX(C:C,ROW(A1761)+MATCH(1,INDEX(A:A,ROW(A1762)):INDEX(A:A,ROW(A1762)+10),0))</f>
        <v>44306</v>
      </c>
      <c r="E1762" s="13">
        <f>INDEX(C:C,MATCH(D1762,C:C,0)+MATCH(1,INDEX(A:A,MATCH(D1762+1,C:C,0)):INDEX(A:A,MATCH(D1762+1,C:C,0)+10),0))</f>
        <v>44307</v>
      </c>
      <c r="F1762" s="13">
        <f>INDEX(C:C,MATCH(E1762,C:C,0)+MATCH(1,INDEX(A:A,MATCH(E1762+1,C:C,0)):INDEX(A:A,MATCH(E1762+1,C:C,0)+10),0))</f>
        <v>44308</v>
      </c>
      <c r="G1762" s="13">
        <f>INDEX(C:C,MATCH(F1762,C:C,0)+MATCH(1,INDEX(A:A,MATCH(F1762+1,C:C,0)):INDEX(A:A,MATCH(F1762+1,C:C,0)+10),0))</f>
        <v>44309</v>
      </c>
    </row>
    <row r="1763" spans="1:7" x14ac:dyDescent="0.25">
      <c r="A1763">
        <v>1</v>
      </c>
      <c r="B1763">
        <v>20210421</v>
      </c>
      <c r="C1763" s="130">
        <v>44307</v>
      </c>
      <c r="D1763" s="13">
        <f>INDEX(C:C,ROW(A1762)+MATCH(1,INDEX(A:A,ROW(A1763)):INDEX(A:A,ROW(A1763)+10),0))</f>
        <v>44307</v>
      </c>
      <c r="E1763" s="13">
        <f>INDEX(C:C,MATCH(D1763,C:C,0)+MATCH(1,INDEX(A:A,MATCH(D1763+1,C:C,0)):INDEX(A:A,MATCH(D1763+1,C:C,0)+10),0))</f>
        <v>44308</v>
      </c>
      <c r="F1763" s="13">
        <f>INDEX(C:C,MATCH(E1763,C:C,0)+MATCH(1,INDEX(A:A,MATCH(E1763+1,C:C,0)):INDEX(A:A,MATCH(E1763+1,C:C,0)+10),0))</f>
        <v>44309</v>
      </c>
      <c r="G1763" s="13">
        <f>INDEX(C:C,MATCH(F1763,C:C,0)+MATCH(1,INDEX(A:A,MATCH(F1763+1,C:C,0)):INDEX(A:A,MATCH(F1763+1,C:C,0)+10),0))</f>
        <v>44312</v>
      </c>
    </row>
    <row r="1764" spans="1:7" x14ac:dyDescent="0.25">
      <c r="A1764">
        <v>1</v>
      </c>
      <c r="B1764">
        <v>20210422</v>
      </c>
      <c r="C1764" s="130">
        <v>44308</v>
      </c>
      <c r="D1764" s="13">
        <f>INDEX(C:C,ROW(A1763)+MATCH(1,INDEX(A:A,ROW(A1764)):INDEX(A:A,ROW(A1764)+10),0))</f>
        <v>44308</v>
      </c>
      <c r="E1764" s="13">
        <f>INDEX(C:C,MATCH(D1764,C:C,0)+MATCH(1,INDEX(A:A,MATCH(D1764+1,C:C,0)):INDEX(A:A,MATCH(D1764+1,C:C,0)+10),0))</f>
        <v>44309</v>
      </c>
      <c r="F1764" s="13">
        <f>INDEX(C:C,MATCH(E1764,C:C,0)+MATCH(1,INDEX(A:A,MATCH(E1764+1,C:C,0)):INDEX(A:A,MATCH(E1764+1,C:C,0)+10),0))</f>
        <v>44312</v>
      </c>
      <c r="G1764" s="13">
        <f>INDEX(C:C,MATCH(F1764,C:C,0)+MATCH(1,INDEX(A:A,MATCH(F1764+1,C:C,0)):INDEX(A:A,MATCH(F1764+1,C:C,0)+10),0))</f>
        <v>44313</v>
      </c>
    </row>
    <row r="1765" spans="1:7" x14ac:dyDescent="0.25">
      <c r="A1765">
        <v>1</v>
      </c>
      <c r="B1765">
        <v>20210423</v>
      </c>
      <c r="C1765" s="130">
        <v>44309</v>
      </c>
      <c r="D1765" s="13">
        <f>INDEX(C:C,ROW(A1764)+MATCH(1,INDEX(A:A,ROW(A1765)):INDEX(A:A,ROW(A1765)+10),0))</f>
        <v>44309</v>
      </c>
      <c r="E1765" s="13">
        <f>INDEX(C:C,MATCH(D1765,C:C,0)+MATCH(1,INDEX(A:A,MATCH(D1765+1,C:C,0)):INDEX(A:A,MATCH(D1765+1,C:C,0)+10),0))</f>
        <v>44312</v>
      </c>
      <c r="F1765" s="13">
        <f>INDEX(C:C,MATCH(E1765,C:C,0)+MATCH(1,INDEX(A:A,MATCH(E1765+1,C:C,0)):INDEX(A:A,MATCH(E1765+1,C:C,0)+10),0))</f>
        <v>44313</v>
      </c>
      <c r="G1765" s="13">
        <f>INDEX(C:C,MATCH(F1765,C:C,0)+MATCH(1,INDEX(A:A,MATCH(F1765+1,C:C,0)):INDEX(A:A,MATCH(F1765+1,C:C,0)+10),0))</f>
        <v>44314</v>
      </c>
    </row>
    <row r="1766" spans="1:7" x14ac:dyDescent="0.25">
      <c r="A1766">
        <v>0</v>
      </c>
      <c r="B1766">
        <v>20210424</v>
      </c>
      <c r="C1766" s="130">
        <v>44310</v>
      </c>
      <c r="D1766" s="13">
        <f>INDEX(C:C,ROW(A1765)+MATCH(1,INDEX(A:A,ROW(A1766)):INDEX(A:A,ROW(A1766)+10),0))</f>
        <v>44312</v>
      </c>
      <c r="E1766" s="13">
        <f>INDEX(C:C,MATCH(D1766,C:C,0)+MATCH(1,INDEX(A:A,MATCH(D1766+1,C:C,0)):INDEX(A:A,MATCH(D1766+1,C:C,0)+10),0))</f>
        <v>44313</v>
      </c>
      <c r="F1766" s="13">
        <f>INDEX(C:C,MATCH(E1766,C:C,0)+MATCH(1,INDEX(A:A,MATCH(E1766+1,C:C,0)):INDEX(A:A,MATCH(E1766+1,C:C,0)+10),0))</f>
        <v>44314</v>
      </c>
      <c r="G1766" s="13">
        <f>INDEX(C:C,MATCH(F1766,C:C,0)+MATCH(1,INDEX(A:A,MATCH(F1766+1,C:C,0)):INDEX(A:A,MATCH(F1766+1,C:C,0)+10),0))</f>
        <v>44315</v>
      </c>
    </row>
    <row r="1767" spans="1:7" x14ac:dyDescent="0.25">
      <c r="A1767">
        <v>0</v>
      </c>
      <c r="B1767">
        <v>20210425</v>
      </c>
      <c r="C1767" s="130">
        <v>44311</v>
      </c>
      <c r="D1767" s="13">
        <f>INDEX(C:C,ROW(A1766)+MATCH(1,INDEX(A:A,ROW(A1767)):INDEX(A:A,ROW(A1767)+10),0))</f>
        <v>44312</v>
      </c>
      <c r="E1767" s="13">
        <f>INDEX(C:C,MATCH(D1767,C:C,0)+MATCH(1,INDEX(A:A,MATCH(D1767+1,C:C,0)):INDEX(A:A,MATCH(D1767+1,C:C,0)+10),0))</f>
        <v>44313</v>
      </c>
      <c r="F1767" s="13">
        <f>INDEX(C:C,MATCH(E1767,C:C,0)+MATCH(1,INDEX(A:A,MATCH(E1767+1,C:C,0)):INDEX(A:A,MATCH(E1767+1,C:C,0)+10),0))</f>
        <v>44314</v>
      </c>
      <c r="G1767" s="13">
        <f>INDEX(C:C,MATCH(F1767,C:C,0)+MATCH(1,INDEX(A:A,MATCH(F1767+1,C:C,0)):INDEX(A:A,MATCH(F1767+1,C:C,0)+10),0))</f>
        <v>44315</v>
      </c>
    </row>
    <row r="1768" spans="1:7" x14ac:dyDescent="0.25">
      <c r="A1768">
        <v>1</v>
      </c>
      <c r="B1768">
        <v>20210426</v>
      </c>
      <c r="C1768" s="130">
        <v>44312</v>
      </c>
      <c r="D1768" s="13">
        <f>INDEX(C:C,ROW(A1767)+MATCH(1,INDEX(A:A,ROW(A1768)):INDEX(A:A,ROW(A1768)+10),0))</f>
        <v>44312</v>
      </c>
      <c r="E1768" s="13">
        <f>INDEX(C:C,MATCH(D1768,C:C,0)+MATCH(1,INDEX(A:A,MATCH(D1768+1,C:C,0)):INDEX(A:A,MATCH(D1768+1,C:C,0)+10),0))</f>
        <v>44313</v>
      </c>
      <c r="F1768" s="13">
        <f>INDEX(C:C,MATCH(E1768,C:C,0)+MATCH(1,INDEX(A:A,MATCH(E1768+1,C:C,0)):INDEX(A:A,MATCH(E1768+1,C:C,0)+10),0))</f>
        <v>44314</v>
      </c>
      <c r="G1768" s="13">
        <f>INDEX(C:C,MATCH(F1768,C:C,0)+MATCH(1,INDEX(A:A,MATCH(F1768+1,C:C,0)):INDEX(A:A,MATCH(F1768+1,C:C,0)+10),0))</f>
        <v>44315</v>
      </c>
    </row>
    <row r="1769" spans="1:7" x14ac:dyDescent="0.25">
      <c r="A1769">
        <v>1</v>
      </c>
      <c r="B1769">
        <v>20210427</v>
      </c>
      <c r="C1769" s="130">
        <v>44313</v>
      </c>
      <c r="D1769" s="13">
        <f>INDEX(C:C,ROW(A1768)+MATCH(1,INDEX(A:A,ROW(A1769)):INDEX(A:A,ROW(A1769)+10),0))</f>
        <v>44313</v>
      </c>
      <c r="E1769" s="13">
        <f>INDEX(C:C,MATCH(D1769,C:C,0)+MATCH(1,INDEX(A:A,MATCH(D1769+1,C:C,0)):INDEX(A:A,MATCH(D1769+1,C:C,0)+10),0))</f>
        <v>44314</v>
      </c>
      <c r="F1769" s="13">
        <f>INDEX(C:C,MATCH(E1769,C:C,0)+MATCH(1,INDEX(A:A,MATCH(E1769+1,C:C,0)):INDEX(A:A,MATCH(E1769+1,C:C,0)+10),0))</f>
        <v>44315</v>
      </c>
      <c r="G1769" s="13">
        <f>INDEX(C:C,MATCH(F1769,C:C,0)+MATCH(1,INDEX(A:A,MATCH(F1769+1,C:C,0)):INDEX(A:A,MATCH(F1769+1,C:C,0)+10),0))</f>
        <v>44316</v>
      </c>
    </row>
    <row r="1770" spans="1:7" x14ac:dyDescent="0.25">
      <c r="A1770">
        <v>1</v>
      </c>
      <c r="B1770">
        <v>20210428</v>
      </c>
      <c r="C1770" s="130">
        <v>44314</v>
      </c>
      <c r="D1770" s="13">
        <f>INDEX(C:C,ROW(A1769)+MATCH(1,INDEX(A:A,ROW(A1770)):INDEX(A:A,ROW(A1770)+10),0))</f>
        <v>44314</v>
      </c>
      <c r="E1770" s="13">
        <f>INDEX(C:C,MATCH(D1770,C:C,0)+MATCH(1,INDEX(A:A,MATCH(D1770+1,C:C,0)):INDEX(A:A,MATCH(D1770+1,C:C,0)+10),0))</f>
        <v>44315</v>
      </c>
      <c r="F1770" s="13">
        <f>INDEX(C:C,MATCH(E1770,C:C,0)+MATCH(1,INDEX(A:A,MATCH(E1770+1,C:C,0)):INDEX(A:A,MATCH(E1770+1,C:C,0)+10),0))</f>
        <v>44316</v>
      </c>
      <c r="G1770" s="13">
        <f>INDEX(C:C,MATCH(F1770,C:C,0)+MATCH(1,INDEX(A:A,MATCH(F1770+1,C:C,0)):INDEX(A:A,MATCH(F1770+1,C:C,0)+10),0))</f>
        <v>44319</v>
      </c>
    </row>
    <row r="1771" spans="1:7" x14ac:dyDescent="0.25">
      <c r="A1771">
        <v>1</v>
      </c>
      <c r="B1771">
        <v>20210429</v>
      </c>
      <c r="C1771" s="130">
        <v>44315</v>
      </c>
      <c r="D1771" s="13">
        <f>INDEX(C:C,ROW(A1770)+MATCH(1,INDEX(A:A,ROW(A1771)):INDEX(A:A,ROW(A1771)+10),0))</f>
        <v>44315</v>
      </c>
      <c r="E1771" s="13">
        <f>INDEX(C:C,MATCH(D1771,C:C,0)+MATCH(1,INDEX(A:A,MATCH(D1771+1,C:C,0)):INDEX(A:A,MATCH(D1771+1,C:C,0)+10),0))</f>
        <v>44316</v>
      </c>
      <c r="F1771" s="13">
        <f>INDEX(C:C,MATCH(E1771,C:C,0)+MATCH(1,INDEX(A:A,MATCH(E1771+1,C:C,0)):INDEX(A:A,MATCH(E1771+1,C:C,0)+10),0))</f>
        <v>44319</v>
      </c>
      <c r="G1771" s="13">
        <f>INDEX(C:C,MATCH(F1771,C:C,0)+MATCH(1,INDEX(A:A,MATCH(F1771+1,C:C,0)):INDEX(A:A,MATCH(F1771+1,C:C,0)+10),0))</f>
        <v>44320</v>
      </c>
    </row>
    <row r="1772" spans="1:7" x14ac:dyDescent="0.25">
      <c r="A1772">
        <v>1</v>
      </c>
      <c r="B1772">
        <v>20210430</v>
      </c>
      <c r="C1772" s="130">
        <v>44316</v>
      </c>
      <c r="D1772" s="13">
        <f>INDEX(C:C,ROW(A1771)+MATCH(1,INDEX(A:A,ROW(A1772)):INDEX(A:A,ROW(A1772)+10),0))</f>
        <v>44316</v>
      </c>
      <c r="E1772" s="13">
        <f>INDEX(C:C,MATCH(D1772,C:C,0)+MATCH(1,INDEX(A:A,MATCH(D1772+1,C:C,0)):INDEX(A:A,MATCH(D1772+1,C:C,0)+10),0))</f>
        <v>44319</v>
      </c>
      <c r="F1772" s="13">
        <f>INDEX(C:C,MATCH(E1772,C:C,0)+MATCH(1,INDEX(A:A,MATCH(E1772+1,C:C,0)):INDEX(A:A,MATCH(E1772+1,C:C,0)+10),0))</f>
        <v>44320</v>
      </c>
      <c r="G1772" s="13">
        <f>INDEX(C:C,MATCH(F1772,C:C,0)+MATCH(1,INDEX(A:A,MATCH(F1772+1,C:C,0)):INDEX(A:A,MATCH(F1772+1,C:C,0)+10),0))</f>
        <v>44321</v>
      </c>
    </row>
    <row r="1773" spans="1:7" x14ac:dyDescent="0.25">
      <c r="A1773">
        <v>0</v>
      </c>
      <c r="B1773">
        <v>20210501</v>
      </c>
      <c r="C1773" s="130">
        <v>44317</v>
      </c>
      <c r="D1773" s="13">
        <f>INDEX(C:C,ROW(A1772)+MATCH(1,INDEX(A:A,ROW(A1773)):INDEX(A:A,ROW(A1773)+10),0))</f>
        <v>44319</v>
      </c>
      <c r="E1773" s="13">
        <f>INDEX(C:C,MATCH(D1773,C:C,0)+MATCH(1,INDEX(A:A,MATCH(D1773+1,C:C,0)):INDEX(A:A,MATCH(D1773+1,C:C,0)+10),0))</f>
        <v>44320</v>
      </c>
      <c r="F1773" s="13">
        <f>INDEX(C:C,MATCH(E1773,C:C,0)+MATCH(1,INDEX(A:A,MATCH(E1773+1,C:C,0)):INDEX(A:A,MATCH(E1773+1,C:C,0)+10),0))</f>
        <v>44321</v>
      </c>
      <c r="G1773" s="13">
        <f>INDEX(C:C,MATCH(F1773,C:C,0)+MATCH(1,INDEX(A:A,MATCH(F1773+1,C:C,0)):INDEX(A:A,MATCH(F1773+1,C:C,0)+10),0))</f>
        <v>44322</v>
      </c>
    </row>
    <row r="1774" spans="1:7" x14ac:dyDescent="0.25">
      <c r="A1774">
        <v>0</v>
      </c>
      <c r="B1774">
        <v>20210502</v>
      </c>
      <c r="C1774" s="130">
        <v>44318</v>
      </c>
      <c r="D1774" s="13">
        <f>INDEX(C:C,ROW(A1773)+MATCH(1,INDEX(A:A,ROW(A1774)):INDEX(A:A,ROW(A1774)+10),0))</f>
        <v>44319</v>
      </c>
      <c r="E1774" s="13">
        <f>INDEX(C:C,MATCH(D1774,C:C,0)+MATCH(1,INDEX(A:A,MATCH(D1774+1,C:C,0)):INDEX(A:A,MATCH(D1774+1,C:C,0)+10),0))</f>
        <v>44320</v>
      </c>
      <c r="F1774" s="13">
        <f>INDEX(C:C,MATCH(E1774,C:C,0)+MATCH(1,INDEX(A:A,MATCH(E1774+1,C:C,0)):INDEX(A:A,MATCH(E1774+1,C:C,0)+10),0))</f>
        <v>44321</v>
      </c>
      <c r="G1774" s="13">
        <f>INDEX(C:C,MATCH(F1774,C:C,0)+MATCH(1,INDEX(A:A,MATCH(F1774+1,C:C,0)):INDEX(A:A,MATCH(F1774+1,C:C,0)+10),0))</f>
        <v>44322</v>
      </c>
    </row>
    <row r="1775" spans="1:7" x14ac:dyDescent="0.25">
      <c r="A1775">
        <v>1</v>
      </c>
      <c r="B1775">
        <v>20210503</v>
      </c>
      <c r="C1775" s="130">
        <v>44319</v>
      </c>
      <c r="D1775" s="13">
        <f>INDEX(C:C,ROW(A1774)+MATCH(1,INDEX(A:A,ROW(A1775)):INDEX(A:A,ROW(A1775)+10),0))</f>
        <v>44319</v>
      </c>
      <c r="E1775" s="13">
        <f>INDEX(C:C,MATCH(D1775,C:C,0)+MATCH(1,INDEX(A:A,MATCH(D1775+1,C:C,0)):INDEX(A:A,MATCH(D1775+1,C:C,0)+10),0))</f>
        <v>44320</v>
      </c>
      <c r="F1775" s="13">
        <f>INDEX(C:C,MATCH(E1775,C:C,0)+MATCH(1,INDEX(A:A,MATCH(E1775+1,C:C,0)):INDEX(A:A,MATCH(E1775+1,C:C,0)+10),0))</f>
        <v>44321</v>
      </c>
      <c r="G1775" s="13">
        <f>INDEX(C:C,MATCH(F1775,C:C,0)+MATCH(1,INDEX(A:A,MATCH(F1775+1,C:C,0)):INDEX(A:A,MATCH(F1775+1,C:C,0)+10),0))</f>
        <v>44322</v>
      </c>
    </row>
    <row r="1776" spans="1:7" x14ac:dyDescent="0.25">
      <c r="A1776">
        <v>1</v>
      </c>
      <c r="B1776">
        <v>20210504</v>
      </c>
      <c r="C1776" s="130">
        <v>44320</v>
      </c>
      <c r="D1776" s="13">
        <f>INDEX(C:C,ROW(A1775)+MATCH(1,INDEX(A:A,ROW(A1776)):INDEX(A:A,ROW(A1776)+10),0))</f>
        <v>44320</v>
      </c>
      <c r="E1776" s="13">
        <f>INDEX(C:C,MATCH(D1776,C:C,0)+MATCH(1,INDEX(A:A,MATCH(D1776+1,C:C,0)):INDEX(A:A,MATCH(D1776+1,C:C,0)+10),0))</f>
        <v>44321</v>
      </c>
      <c r="F1776" s="13">
        <f>INDEX(C:C,MATCH(E1776,C:C,0)+MATCH(1,INDEX(A:A,MATCH(E1776+1,C:C,0)):INDEX(A:A,MATCH(E1776+1,C:C,0)+10),0))</f>
        <v>44322</v>
      </c>
      <c r="G1776" s="13">
        <f>INDEX(C:C,MATCH(F1776,C:C,0)+MATCH(1,INDEX(A:A,MATCH(F1776+1,C:C,0)):INDEX(A:A,MATCH(F1776+1,C:C,0)+10),0))</f>
        <v>44323</v>
      </c>
    </row>
    <row r="1777" spans="1:7" x14ac:dyDescent="0.25">
      <c r="A1777">
        <v>1</v>
      </c>
      <c r="B1777">
        <v>20210505</v>
      </c>
      <c r="C1777" s="130">
        <v>44321</v>
      </c>
      <c r="D1777" s="13">
        <f>INDEX(C:C,ROW(A1776)+MATCH(1,INDEX(A:A,ROW(A1777)):INDEX(A:A,ROW(A1777)+10),0))</f>
        <v>44321</v>
      </c>
      <c r="E1777" s="13">
        <f>INDEX(C:C,MATCH(D1777,C:C,0)+MATCH(1,INDEX(A:A,MATCH(D1777+1,C:C,0)):INDEX(A:A,MATCH(D1777+1,C:C,0)+10),0))</f>
        <v>44322</v>
      </c>
      <c r="F1777" s="13">
        <f>INDEX(C:C,MATCH(E1777,C:C,0)+MATCH(1,INDEX(A:A,MATCH(E1777+1,C:C,0)):INDEX(A:A,MATCH(E1777+1,C:C,0)+10),0))</f>
        <v>44323</v>
      </c>
      <c r="G1777" s="13">
        <f>INDEX(C:C,MATCH(F1777,C:C,0)+MATCH(1,INDEX(A:A,MATCH(F1777+1,C:C,0)):INDEX(A:A,MATCH(F1777+1,C:C,0)+10),0))</f>
        <v>44326</v>
      </c>
    </row>
    <row r="1778" spans="1:7" x14ac:dyDescent="0.25">
      <c r="A1778">
        <v>1</v>
      </c>
      <c r="B1778">
        <v>20210506</v>
      </c>
      <c r="C1778" s="130">
        <v>44322</v>
      </c>
      <c r="D1778" s="13">
        <f>INDEX(C:C,ROW(A1777)+MATCH(1,INDEX(A:A,ROW(A1778)):INDEX(A:A,ROW(A1778)+10),0))</f>
        <v>44322</v>
      </c>
      <c r="E1778" s="13">
        <f>INDEX(C:C,MATCH(D1778,C:C,0)+MATCH(1,INDEX(A:A,MATCH(D1778+1,C:C,0)):INDEX(A:A,MATCH(D1778+1,C:C,0)+10),0))</f>
        <v>44323</v>
      </c>
      <c r="F1778" s="13">
        <f>INDEX(C:C,MATCH(E1778,C:C,0)+MATCH(1,INDEX(A:A,MATCH(E1778+1,C:C,0)):INDEX(A:A,MATCH(E1778+1,C:C,0)+10),0))</f>
        <v>44326</v>
      </c>
      <c r="G1778" s="13">
        <f>INDEX(C:C,MATCH(F1778,C:C,0)+MATCH(1,INDEX(A:A,MATCH(F1778+1,C:C,0)):INDEX(A:A,MATCH(F1778+1,C:C,0)+10),0))</f>
        <v>44327</v>
      </c>
    </row>
    <row r="1779" spans="1:7" x14ac:dyDescent="0.25">
      <c r="A1779">
        <v>1</v>
      </c>
      <c r="B1779">
        <v>20210507</v>
      </c>
      <c r="C1779" s="130">
        <v>44323</v>
      </c>
      <c r="D1779" s="13">
        <f>INDEX(C:C,ROW(A1778)+MATCH(1,INDEX(A:A,ROW(A1779)):INDEX(A:A,ROW(A1779)+10),0))</f>
        <v>44323</v>
      </c>
      <c r="E1779" s="13">
        <f>INDEX(C:C,MATCH(D1779,C:C,0)+MATCH(1,INDEX(A:A,MATCH(D1779+1,C:C,0)):INDEX(A:A,MATCH(D1779+1,C:C,0)+10),0))</f>
        <v>44326</v>
      </c>
      <c r="F1779" s="13">
        <f>INDEX(C:C,MATCH(E1779,C:C,0)+MATCH(1,INDEX(A:A,MATCH(E1779+1,C:C,0)):INDEX(A:A,MATCH(E1779+1,C:C,0)+10),0))</f>
        <v>44327</v>
      </c>
      <c r="G1779" s="13">
        <f>INDEX(C:C,MATCH(F1779,C:C,0)+MATCH(1,INDEX(A:A,MATCH(F1779+1,C:C,0)):INDEX(A:A,MATCH(F1779+1,C:C,0)+10),0))</f>
        <v>44328</v>
      </c>
    </row>
    <row r="1780" spans="1:7" x14ac:dyDescent="0.25">
      <c r="A1780">
        <v>0</v>
      </c>
      <c r="B1780">
        <v>20210508</v>
      </c>
      <c r="C1780" s="130">
        <v>44324</v>
      </c>
      <c r="D1780" s="13">
        <f>INDEX(C:C,ROW(A1779)+MATCH(1,INDEX(A:A,ROW(A1780)):INDEX(A:A,ROW(A1780)+10),0))</f>
        <v>44326</v>
      </c>
      <c r="E1780" s="13">
        <f>INDEX(C:C,MATCH(D1780,C:C,0)+MATCH(1,INDEX(A:A,MATCH(D1780+1,C:C,0)):INDEX(A:A,MATCH(D1780+1,C:C,0)+10),0))</f>
        <v>44327</v>
      </c>
      <c r="F1780" s="13">
        <f>INDEX(C:C,MATCH(E1780,C:C,0)+MATCH(1,INDEX(A:A,MATCH(E1780+1,C:C,0)):INDEX(A:A,MATCH(E1780+1,C:C,0)+10),0))</f>
        <v>44328</v>
      </c>
      <c r="G1780" s="13">
        <f>INDEX(C:C,MATCH(F1780,C:C,0)+MATCH(1,INDEX(A:A,MATCH(F1780+1,C:C,0)):INDEX(A:A,MATCH(F1780+1,C:C,0)+10),0))</f>
        <v>44330</v>
      </c>
    </row>
    <row r="1781" spans="1:7" x14ac:dyDescent="0.25">
      <c r="A1781">
        <v>0</v>
      </c>
      <c r="B1781">
        <v>20210509</v>
      </c>
      <c r="C1781" s="130">
        <v>44325</v>
      </c>
      <c r="D1781" s="13">
        <f>INDEX(C:C,ROW(A1780)+MATCH(1,INDEX(A:A,ROW(A1781)):INDEX(A:A,ROW(A1781)+10),0))</f>
        <v>44326</v>
      </c>
      <c r="E1781" s="13">
        <f>INDEX(C:C,MATCH(D1781,C:C,0)+MATCH(1,INDEX(A:A,MATCH(D1781+1,C:C,0)):INDEX(A:A,MATCH(D1781+1,C:C,0)+10),0))</f>
        <v>44327</v>
      </c>
      <c r="F1781" s="13">
        <f>INDEX(C:C,MATCH(E1781,C:C,0)+MATCH(1,INDEX(A:A,MATCH(E1781+1,C:C,0)):INDEX(A:A,MATCH(E1781+1,C:C,0)+10),0))</f>
        <v>44328</v>
      </c>
      <c r="G1781" s="13">
        <f>INDEX(C:C,MATCH(F1781,C:C,0)+MATCH(1,INDEX(A:A,MATCH(F1781+1,C:C,0)):INDEX(A:A,MATCH(F1781+1,C:C,0)+10),0))</f>
        <v>44330</v>
      </c>
    </row>
    <row r="1782" spans="1:7" x14ac:dyDescent="0.25">
      <c r="A1782">
        <v>1</v>
      </c>
      <c r="B1782">
        <v>20210510</v>
      </c>
      <c r="C1782" s="130">
        <v>44326</v>
      </c>
      <c r="D1782" s="13">
        <f>INDEX(C:C,ROW(A1781)+MATCH(1,INDEX(A:A,ROW(A1782)):INDEX(A:A,ROW(A1782)+10),0))</f>
        <v>44326</v>
      </c>
      <c r="E1782" s="13">
        <f>INDEX(C:C,MATCH(D1782,C:C,0)+MATCH(1,INDEX(A:A,MATCH(D1782+1,C:C,0)):INDEX(A:A,MATCH(D1782+1,C:C,0)+10),0))</f>
        <v>44327</v>
      </c>
      <c r="F1782" s="13">
        <f>INDEX(C:C,MATCH(E1782,C:C,0)+MATCH(1,INDEX(A:A,MATCH(E1782+1,C:C,0)):INDEX(A:A,MATCH(E1782+1,C:C,0)+10),0))</f>
        <v>44328</v>
      </c>
      <c r="G1782" s="13">
        <f>INDEX(C:C,MATCH(F1782,C:C,0)+MATCH(1,INDEX(A:A,MATCH(F1782+1,C:C,0)):INDEX(A:A,MATCH(F1782+1,C:C,0)+10),0))</f>
        <v>44330</v>
      </c>
    </row>
    <row r="1783" spans="1:7" x14ac:dyDescent="0.25">
      <c r="A1783">
        <v>1</v>
      </c>
      <c r="B1783">
        <v>20210511</v>
      </c>
      <c r="C1783" s="130">
        <v>44327</v>
      </c>
      <c r="D1783" s="13">
        <f>INDEX(C:C,ROW(A1782)+MATCH(1,INDEX(A:A,ROW(A1783)):INDEX(A:A,ROW(A1783)+10),0))</f>
        <v>44327</v>
      </c>
      <c r="E1783" s="13">
        <f>INDEX(C:C,MATCH(D1783,C:C,0)+MATCH(1,INDEX(A:A,MATCH(D1783+1,C:C,0)):INDEX(A:A,MATCH(D1783+1,C:C,0)+10),0))</f>
        <v>44328</v>
      </c>
      <c r="F1783" s="13">
        <f>INDEX(C:C,MATCH(E1783,C:C,0)+MATCH(1,INDEX(A:A,MATCH(E1783+1,C:C,0)):INDEX(A:A,MATCH(E1783+1,C:C,0)+10),0))</f>
        <v>44330</v>
      </c>
      <c r="G1783" s="13">
        <f>INDEX(C:C,MATCH(F1783,C:C,0)+MATCH(1,INDEX(A:A,MATCH(F1783+1,C:C,0)):INDEX(A:A,MATCH(F1783+1,C:C,0)+10),0))</f>
        <v>44334</v>
      </c>
    </row>
    <row r="1784" spans="1:7" x14ac:dyDescent="0.25">
      <c r="A1784">
        <v>1</v>
      </c>
      <c r="B1784">
        <v>20210512</v>
      </c>
      <c r="C1784" s="130">
        <v>44328</v>
      </c>
      <c r="D1784" s="13">
        <f>INDEX(C:C,ROW(A1783)+MATCH(1,INDEX(A:A,ROW(A1784)):INDEX(A:A,ROW(A1784)+10),0))</f>
        <v>44328</v>
      </c>
      <c r="E1784" s="13">
        <f>INDEX(C:C,MATCH(D1784,C:C,0)+MATCH(1,INDEX(A:A,MATCH(D1784+1,C:C,0)):INDEX(A:A,MATCH(D1784+1,C:C,0)+10),0))</f>
        <v>44330</v>
      </c>
      <c r="F1784" s="13">
        <f>INDEX(C:C,MATCH(E1784,C:C,0)+MATCH(1,INDEX(A:A,MATCH(E1784+1,C:C,0)):INDEX(A:A,MATCH(E1784+1,C:C,0)+10),0))</f>
        <v>44334</v>
      </c>
      <c r="G1784" s="13">
        <f>INDEX(C:C,MATCH(F1784,C:C,0)+MATCH(1,INDEX(A:A,MATCH(F1784+1,C:C,0)):INDEX(A:A,MATCH(F1784+1,C:C,0)+10),0))</f>
        <v>44335</v>
      </c>
    </row>
    <row r="1785" spans="1:7" x14ac:dyDescent="0.25">
      <c r="A1785">
        <v>0</v>
      </c>
      <c r="B1785">
        <v>20210513</v>
      </c>
      <c r="C1785" s="130">
        <v>44329</v>
      </c>
      <c r="D1785" s="13">
        <f>INDEX(C:C,ROW(A1784)+MATCH(1,INDEX(A:A,ROW(A1785)):INDEX(A:A,ROW(A1785)+10),0))</f>
        <v>44330</v>
      </c>
      <c r="E1785" s="13">
        <f>INDEX(C:C,MATCH(D1785,C:C,0)+MATCH(1,INDEX(A:A,MATCH(D1785+1,C:C,0)):INDEX(A:A,MATCH(D1785+1,C:C,0)+10),0))</f>
        <v>44334</v>
      </c>
      <c r="F1785" s="13">
        <f>INDEX(C:C,MATCH(E1785,C:C,0)+MATCH(1,INDEX(A:A,MATCH(E1785+1,C:C,0)):INDEX(A:A,MATCH(E1785+1,C:C,0)+10),0))</f>
        <v>44335</v>
      </c>
      <c r="G1785" s="13">
        <f>INDEX(C:C,MATCH(F1785,C:C,0)+MATCH(1,INDEX(A:A,MATCH(F1785+1,C:C,0)):INDEX(A:A,MATCH(F1785+1,C:C,0)+10),0))</f>
        <v>44336</v>
      </c>
    </row>
    <row r="1786" spans="1:7" x14ac:dyDescent="0.25">
      <c r="A1786">
        <v>1</v>
      </c>
      <c r="B1786">
        <v>20210514</v>
      </c>
      <c r="C1786" s="130">
        <v>44330</v>
      </c>
      <c r="D1786" s="13">
        <f>INDEX(C:C,ROW(A1785)+MATCH(1,INDEX(A:A,ROW(A1786)):INDEX(A:A,ROW(A1786)+10),0))</f>
        <v>44330</v>
      </c>
      <c r="E1786" s="13">
        <f>INDEX(C:C,MATCH(D1786,C:C,0)+MATCH(1,INDEX(A:A,MATCH(D1786+1,C:C,0)):INDEX(A:A,MATCH(D1786+1,C:C,0)+10),0))</f>
        <v>44334</v>
      </c>
      <c r="F1786" s="13">
        <f>INDEX(C:C,MATCH(E1786,C:C,0)+MATCH(1,INDEX(A:A,MATCH(E1786+1,C:C,0)):INDEX(A:A,MATCH(E1786+1,C:C,0)+10),0))</f>
        <v>44335</v>
      </c>
      <c r="G1786" s="13">
        <f>INDEX(C:C,MATCH(F1786,C:C,0)+MATCH(1,INDEX(A:A,MATCH(F1786+1,C:C,0)):INDEX(A:A,MATCH(F1786+1,C:C,0)+10),0))</f>
        <v>44336</v>
      </c>
    </row>
    <row r="1787" spans="1:7" x14ac:dyDescent="0.25">
      <c r="A1787">
        <v>0</v>
      </c>
      <c r="B1787">
        <v>20210515</v>
      </c>
      <c r="C1787" s="130">
        <v>44331</v>
      </c>
      <c r="D1787" s="13">
        <f>INDEX(C:C,ROW(A1786)+MATCH(1,INDEX(A:A,ROW(A1787)):INDEX(A:A,ROW(A1787)+10),0))</f>
        <v>44334</v>
      </c>
      <c r="E1787" s="13">
        <f>INDEX(C:C,MATCH(D1787,C:C,0)+MATCH(1,INDEX(A:A,MATCH(D1787+1,C:C,0)):INDEX(A:A,MATCH(D1787+1,C:C,0)+10),0))</f>
        <v>44335</v>
      </c>
      <c r="F1787" s="13">
        <f>INDEX(C:C,MATCH(E1787,C:C,0)+MATCH(1,INDEX(A:A,MATCH(E1787+1,C:C,0)):INDEX(A:A,MATCH(E1787+1,C:C,0)+10),0))</f>
        <v>44336</v>
      </c>
      <c r="G1787" s="13">
        <f>INDEX(C:C,MATCH(F1787,C:C,0)+MATCH(1,INDEX(A:A,MATCH(F1787+1,C:C,0)):INDEX(A:A,MATCH(F1787+1,C:C,0)+10),0))</f>
        <v>44337</v>
      </c>
    </row>
    <row r="1788" spans="1:7" x14ac:dyDescent="0.25">
      <c r="A1788">
        <v>0</v>
      </c>
      <c r="B1788">
        <v>20210516</v>
      </c>
      <c r="C1788" s="130">
        <v>44332</v>
      </c>
      <c r="D1788" s="13">
        <f>INDEX(C:C,ROW(A1787)+MATCH(1,INDEX(A:A,ROW(A1788)):INDEX(A:A,ROW(A1788)+10),0))</f>
        <v>44334</v>
      </c>
      <c r="E1788" s="13">
        <f>INDEX(C:C,MATCH(D1788,C:C,0)+MATCH(1,INDEX(A:A,MATCH(D1788+1,C:C,0)):INDEX(A:A,MATCH(D1788+1,C:C,0)+10),0))</f>
        <v>44335</v>
      </c>
      <c r="F1788" s="13">
        <f>INDEX(C:C,MATCH(E1788,C:C,0)+MATCH(1,INDEX(A:A,MATCH(E1788+1,C:C,0)):INDEX(A:A,MATCH(E1788+1,C:C,0)+10),0))</f>
        <v>44336</v>
      </c>
      <c r="G1788" s="13">
        <f>INDEX(C:C,MATCH(F1788,C:C,0)+MATCH(1,INDEX(A:A,MATCH(F1788+1,C:C,0)):INDEX(A:A,MATCH(F1788+1,C:C,0)+10),0))</f>
        <v>44337</v>
      </c>
    </row>
    <row r="1789" spans="1:7" x14ac:dyDescent="0.25">
      <c r="A1789">
        <v>0</v>
      </c>
      <c r="B1789">
        <v>20210517</v>
      </c>
      <c r="C1789" s="130">
        <v>44333</v>
      </c>
      <c r="D1789" s="13">
        <f>INDEX(C:C,ROW(A1788)+MATCH(1,INDEX(A:A,ROW(A1789)):INDEX(A:A,ROW(A1789)+10),0))</f>
        <v>44334</v>
      </c>
      <c r="E1789" s="13">
        <f>INDEX(C:C,MATCH(D1789,C:C,0)+MATCH(1,INDEX(A:A,MATCH(D1789+1,C:C,0)):INDEX(A:A,MATCH(D1789+1,C:C,0)+10),0))</f>
        <v>44335</v>
      </c>
      <c r="F1789" s="13">
        <f>INDEX(C:C,MATCH(E1789,C:C,0)+MATCH(1,INDEX(A:A,MATCH(E1789+1,C:C,0)):INDEX(A:A,MATCH(E1789+1,C:C,0)+10),0))</f>
        <v>44336</v>
      </c>
      <c r="G1789" s="13">
        <f>INDEX(C:C,MATCH(F1789,C:C,0)+MATCH(1,INDEX(A:A,MATCH(F1789+1,C:C,0)):INDEX(A:A,MATCH(F1789+1,C:C,0)+10),0))</f>
        <v>44337</v>
      </c>
    </row>
    <row r="1790" spans="1:7" x14ac:dyDescent="0.25">
      <c r="A1790">
        <v>1</v>
      </c>
      <c r="B1790">
        <v>20210518</v>
      </c>
      <c r="C1790" s="130">
        <v>44334</v>
      </c>
      <c r="D1790" s="13">
        <f>INDEX(C:C,ROW(A1789)+MATCH(1,INDEX(A:A,ROW(A1790)):INDEX(A:A,ROW(A1790)+10),0))</f>
        <v>44334</v>
      </c>
      <c r="E1790" s="13">
        <f>INDEX(C:C,MATCH(D1790,C:C,0)+MATCH(1,INDEX(A:A,MATCH(D1790+1,C:C,0)):INDEX(A:A,MATCH(D1790+1,C:C,0)+10),0))</f>
        <v>44335</v>
      </c>
      <c r="F1790" s="13">
        <f>INDEX(C:C,MATCH(E1790,C:C,0)+MATCH(1,INDEX(A:A,MATCH(E1790+1,C:C,0)):INDEX(A:A,MATCH(E1790+1,C:C,0)+10),0))</f>
        <v>44336</v>
      </c>
      <c r="G1790" s="13">
        <f>INDEX(C:C,MATCH(F1790,C:C,0)+MATCH(1,INDEX(A:A,MATCH(F1790+1,C:C,0)):INDEX(A:A,MATCH(F1790+1,C:C,0)+10),0))</f>
        <v>44337</v>
      </c>
    </row>
    <row r="1791" spans="1:7" x14ac:dyDescent="0.25">
      <c r="A1791">
        <v>1</v>
      </c>
      <c r="B1791">
        <v>20210519</v>
      </c>
      <c r="C1791" s="130">
        <v>44335</v>
      </c>
      <c r="D1791" s="13">
        <f>INDEX(C:C,ROW(A1790)+MATCH(1,INDEX(A:A,ROW(A1791)):INDEX(A:A,ROW(A1791)+10),0))</f>
        <v>44335</v>
      </c>
      <c r="E1791" s="13">
        <f>INDEX(C:C,MATCH(D1791,C:C,0)+MATCH(1,INDEX(A:A,MATCH(D1791+1,C:C,0)):INDEX(A:A,MATCH(D1791+1,C:C,0)+10),0))</f>
        <v>44336</v>
      </c>
      <c r="F1791" s="13">
        <f>INDEX(C:C,MATCH(E1791,C:C,0)+MATCH(1,INDEX(A:A,MATCH(E1791+1,C:C,0)):INDEX(A:A,MATCH(E1791+1,C:C,0)+10),0))</f>
        <v>44337</v>
      </c>
      <c r="G1791" s="13">
        <f>INDEX(C:C,MATCH(F1791,C:C,0)+MATCH(1,INDEX(A:A,MATCH(F1791+1,C:C,0)):INDEX(A:A,MATCH(F1791+1,C:C,0)+10),0))</f>
        <v>44341</v>
      </c>
    </row>
    <row r="1792" spans="1:7" x14ac:dyDescent="0.25">
      <c r="A1792">
        <v>1</v>
      </c>
      <c r="B1792">
        <v>20210520</v>
      </c>
      <c r="C1792" s="130">
        <v>44336</v>
      </c>
      <c r="D1792" s="13">
        <f>INDEX(C:C,ROW(A1791)+MATCH(1,INDEX(A:A,ROW(A1792)):INDEX(A:A,ROW(A1792)+10),0))</f>
        <v>44336</v>
      </c>
      <c r="E1792" s="13">
        <f>INDEX(C:C,MATCH(D1792,C:C,0)+MATCH(1,INDEX(A:A,MATCH(D1792+1,C:C,0)):INDEX(A:A,MATCH(D1792+1,C:C,0)+10),0))</f>
        <v>44337</v>
      </c>
      <c r="F1792" s="13">
        <f>INDEX(C:C,MATCH(E1792,C:C,0)+MATCH(1,INDEX(A:A,MATCH(E1792+1,C:C,0)):INDEX(A:A,MATCH(E1792+1,C:C,0)+10),0))</f>
        <v>44341</v>
      </c>
      <c r="G1792" s="13">
        <f>INDEX(C:C,MATCH(F1792,C:C,0)+MATCH(1,INDEX(A:A,MATCH(F1792+1,C:C,0)):INDEX(A:A,MATCH(F1792+1,C:C,0)+10),0))</f>
        <v>44342</v>
      </c>
    </row>
    <row r="1793" spans="1:7" x14ac:dyDescent="0.25">
      <c r="A1793">
        <v>1</v>
      </c>
      <c r="B1793">
        <v>20210521</v>
      </c>
      <c r="C1793" s="130">
        <v>44337</v>
      </c>
      <c r="D1793" s="13">
        <f>INDEX(C:C,ROW(A1792)+MATCH(1,INDEX(A:A,ROW(A1793)):INDEX(A:A,ROW(A1793)+10),0))</f>
        <v>44337</v>
      </c>
      <c r="E1793" s="13">
        <f>INDEX(C:C,MATCH(D1793,C:C,0)+MATCH(1,INDEX(A:A,MATCH(D1793+1,C:C,0)):INDEX(A:A,MATCH(D1793+1,C:C,0)+10),0))</f>
        <v>44341</v>
      </c>
      <c r="F1793" s="13">
        <f>INDEX(C:C,MATCH(E1793,C:C,0)+MATCH(1,INDEX(A:A,MATCH(E1793+1,C:C,0)):INDEX(A:A,MATCH(E1793+1,C:C,0)+10),0))</f>
        <v>44342</v>
      </c>
      <c r="G1793" s="13">
        <f>INDEX(C:C,MATCH(F1793,C:C,0)+MATCH(1,INDEX(A:A,MATCH(F1793+1,C:C,0)):INDEX(A:A,MATCH(F1793+1,C:C,0)+10),0))</f>
        <v>44343</v>
      </c>
    </row>
    <row r="1794" spans="1:7" x14ac:dyDescent="0.25">
      <c r="A1794">
        <v>0</v>
      </c>
      <c r="B1794">
        <v>20210522</v>
      </c>
      <c r="C1794" s="130">
        <v>44338</v>
      </c>
      <c r="D1794" s="13">
        <f>INDEX(C:C,ROW(A1793)+MATCH(1,INDEX(A:A,ROW(A1794)):INDEX(A:A,ROW(A1794)+10),0))</f>
        <v>44341</v>
      </c>
      <c r="E1794" s="13">
        <f>INDEX(C:C,MATCH(D1794,C:C,0)+MATCH(1,INDEX(A:A,MATCH(D1794+1,C:C,0)):INDEX(A:A,MATCH(D1794+1,C:C,0)+10),0))</f>
        <v>44342</v>
      </c>
      <c r="F1794" s="13">
        <f>INDEX(C:C,MATCH(E1794,C:C,0)+MATCH(1,INDEX(A:A,MATCH(E1794+1,C:C,0)):INDEX(A:A,MATCH(E1794+1,C:C,0)+10),0))</f>
        <v>44343</v>
      </c>
      <c r="G1794" s="13">
        <f>INDEX(C:C,MATCH(F1794,C:C,0)+MATCH(1,INDEX(A:A,MATCH(F1794+1,C:C,0)):INDEX(A:A,MATCH(F1794+1,C:C,0)+10),0))</f>
        <v>44344</v>
      </c>
    </row>
    <row r="1795" spans="1:7" x14ac:dyDescent="0.25">
      <c r="A1795">
        <v>0</v>
      </c>
      <c r="B1795">
        <v>20210523</v>
      </c>
      <c r="C1795" s="130">
        <v>44339</v>
      </c>
      <c r="D1795" s="13">
        <f>INDEX(C:C,ROW(A1794)+MATCH(1,INDEX(A:A,ROW(A1795)):INDEX(A:A,ROW(A1795)+10),0))</f>
        <v>44341</v>
      </c>
      <c r="E1795" s="13">
        <f>INDEX(C:C,MATCH(D1795,C:C,0)+MATCH(1,INDEX(A:A,MATCH(D1795+1,C:C,0)):INDEX(A:A,MATCH(D1795+1,C:C,0)+10),0))</f>
        <v>44342</v>
      </c>
      <c r="F1795" s="13">
        <f>INDEX(C:C,MATCH(E1795,C:C,0)+MATCH(1,INDEX(A:A,MATCH(E1795+1,C:C,0)):INDEX(A:A,MATCH(E1795+1,C:C,0)+10),0))</f>
        <v>44343</v>
      </c>
      <c r="G1795" s="13">
        <f>INDEX(C:C,MATCH(F1795,C:C,0)+MATCH(1,INDEX(A:A,MATCH(F1795+1,C:C,0)):INDEX(A:A,MATCH(F1795+1,C:C,0)+10),0))</f>
        <v>44344</v>
      </c>
    </row>
    <row r="1796" spans="1:7" x14ac:dyDescent="0.25">
      <c r="A1796">
        <v>0</v>
      </c>
      <c r="B1796">
        <v>20210524</v>
      </c>
      <c r="C1796" s="130">
        <v>44340</v>
      </c>
      <c r="D1796" s="13">
        <f>INDEX(C:C,ROW(A1795)+MATCH(1,INDEX(A:A,ROW(A1796)):INDEX(A:A,ROW(A1796)+10),0))</f>
        <v>44341</v>
      </c>
      <c r="E1796" s="13">
        <f>INDEX(C:C,MATCH(D1796,C:C,0)+MATCH(1,INDEX(A:A,MATCH(D1796+1,C:C,0)):INDEX(A:A,MATCH(D1796+1,C:C,0)+10),0))</f>
        <v>44342</v>
      </c>
      <c r="F1796" s="13">
        <f>INDEX(C:C,MATCH(E1796,C:C,0)+MATCH(1,INDEX(A:A,MATCH(E1796+1,C:C,0)):INDEX(A:A,MATCH(E1796+1,C:C,0)+10),0))</f>
        <v>44343</v>
      </c>
      <c r="G1796" s="13">
        <f>INDEX(C:C,MATCH(F1796,C:C,0)+MATCH(1,INDEX(A:A,MATCH(F1796+1,C:C,0)):INDEX(A:A,MATCH(F1796+1,C:C,0)+10),0))</f>
        <v>44344</v>
      </c>
    </row>
    <row r="1797" spans="1:7" x14ac:dyDescent="0.25">
      <c r="A1797">
        <v>1</v>
      </c>
      <c r="B1797">
        <v>20210525</v>
      </c>
      <c r="C1797" s="130">
        <v>44341</v>
      </c>
      <c r="D1797" s="13">
        <f>INDEX(C:C,ROW(A1796)+MATCH(1,INDEX(A:A,ROW(A1797)):INDEX(A:A,ROW(A1797)+10),0))</f>
        <v>44341</v>
      </c>
      <c r="E1797" s="13">
        <f>INDEX(C:C,MATCH(D1797,C:C,0)+MATCH(1,INDEX(A:A,MATCH(D1797+1,C:C,0)):INDEX(A:A,MATCH(D1797+1,C:C,0)+10),0))</f>
        <v>44342</v>
      </c>
      <c r="F1797" s="13">
        <f>INDEX(C:C,MATCH(E1797,C:C,0)+MATCH(1,INDEX(A:A,MATCH(E1797+1,C:C,0)):INDEX(A:A,MATCH(E1797+1,C:C,0)+10),0))</f>
        <v>44343</v>
      </c>
      <c r="G1797" s="13">
        <f>INDEX(C:C,MATCH(F1797,C:C,0)+MATCH(1,INDEX(A:A,MATCH(F1797+1,C:C,0)):INDEX(A:A,MATCH(F1797+1,C:C,0)+10),0))</f>
        <v>44344</v>
      </c>
    </row>
    <row r="1798" spans="1:7" x14ac:dyDescent="0.25">
      <c r="A1798">
        <v>1</v>
      </c>
      <c r="B1798">
        <v>20210526</v>
      </c>
      <c r="C1798" s="130">
        <v>44342</v>
      </c>
      <c r="D1798" s="13">
        <f>INDEX(C:C,ROW(A1797)+MATCH(1,INDEX(A:A,ROW(A1798)):INDEX(A:A,ROW(A1798)+10),0))</f>
        <v>44342</v>
      </c>
      <c r="E1798" s="13">
        <f>INDEX(C:C,MATCH(D1798,C:C,0)+MATCH(1,INDEX(A:A,MATCH(D1798+1,C:C,0)):INDEX(A:A,MATCH(D1798+1,C:C,0)+10),0))</f>
        <v>44343</v>
      </c>
      <c r="F1798" s="13">
        <f>INDEX(C:C,MATCH(E1798,C:C,0)+MATCH(1,INDEX(A:A,MATCH(E1798+1,C:C,0)):INDEX(A:A,MATCH(E1798+1,C:C,0)+10),0))</f>
        <v>44344</v>
      </c>
      <c r="G1798" s="13">
        <f>INDEX(C:C,MATCH(F1798,C:C,0)+MATCH(1,INDEX(A:A,MATCH(F1798+1,C:C,0)):INDEX(A:A,MATCH(F1798+1,C:C,0)+10),0))</f>
        <v>44347</v>
      </c>
    </row>
    <row r="1799" spans="1:7" x14ac:dyDescent="0.25">
      <c r="A1799">
        <v>1</v>
      </c>
      <c r="B1799">
        <v>20210527</v>
      </c>
      <c r="C1799" s="130">
        <v>44343</v>
      </c>
      <c r="D1799" s="13">
        <f>INDEX(C:C,ROW(A1798)+MATCH(1,INDEX(A:A,ROW(A1799)):INDEX(A:A,ROW(A1799)+10),0))</f>
        <v>44343</v>
      </c>
      <c r="E1799" s="13">
        <f>INDEX(C:C,MATCH(D1799,C:C,0)+MATCH(1,INDEX(A:A,MATCH(D1799+1,C:C,0)):INDEX(A:A,MATCH(D1799+1,C:C,0)+10),0))</f>
        <v>44344</v>
      </c>
      <c r="F1799" s="13">
        <f>INDEX(C:C,MATCH(E1799,C:C,0)+MATCH(1,INDEX(A:A,MATCH(E1799+1,C:C,0)):INDEX(A:A,MATCH(E1799+1,C:C,0)+10),0))</f>
        <v>44347</v>
      </c>
      <c r="G1799" s="13">
        <f>INDEX(C:C,MATCH(F1799,C:C,0)+MATCH(1,INDEX(A:A,MATCH(F1799+1,C:C,0)):INDEX(A:A,MATCH(F1799+1,C:C,0)+10),0))</f>
        <v>44348</v>
      </c>
    </row>
    <row r="1800" spans="1:7" x14ac:dyDescent="0.25">
      <c r="A1800">
        <v>1</v>
      </c>
      <c r="B1800">
        <v>20210528</v>
      </c>
      <c r="C1800" s="130">
        <v>44344</v>
      </c>
      <c r="D1800" s="13">
        <f>INDEX(C:C,ROW(A1799)+MATCH(1,INDEX(A:A,ROW(A1800)):INDEX(A:A,ROW(A1800)+10),0))</f>
        <v>44344</v>
      </c>
      <c r="E1800" s="13">
        <f>INDEX(C:C,MATCH(D1800,C:C,0)+MATCH(1,INDEX(A:A,MATCH(D1800+1,C:C,0)):INDEX(A:A,MATCH(D1800+1,C:C,0)+10),0))</f>
        <v>44347</v>
      </c>
      <c r="F1800" s="13">
        <f>INDEX(C:C,MATCH(E1800,C:C,0)+MATCH(1,INDEX(A:A,MATCH(E1800+1,C:C,0)):INDEX(A:A,MATCH(E1800+1,C:C,0)+10),0))</f>
        <v>44348</v>
      </c>
      <c r="G1800" s="13">
        <f>INDEX(C:C,MATCH(F1800,C:C,0)+MATCH(1,INDEX(A:A,MATCH(F1800+1,C:C,0)):INDEX(A:A,MATCH(F1800+1,C:C,0)+10),0))</f>
        <v>44349</v>
      </c>
    </row>
    <row r="1801" spans="1:7" x14ac:dyDescent="0.25">
      <c r="A1801">
        <v>0</v>
      </c>
      <c r="B1801">
        <v>20210529</v>
      </c>
      <c r="C1801" s="130">
        <v>44345</v>
      </c>
      <c r="D1801" s="13">
        <f>INDEX(C:C,ROW(A1800)+MATCH(1,INDEX(A:A,ROW(A1801)):INDEX(A:A,ROW(A1801)+10),0))</f>
        <v>44347</v>
      </c>
      <c r="E1801" s="13">
        <f>INDEX(C:C,MATCH(D1801,C:C,0)+MATCH(1,INDEX(A:A,MATCH(D1801+1,C:C,0)):INDEX(A:A,MATCH(D1801+1,C:C,0)+10),0))</f>
        <v>44348</v>
      </c>
      <c r="F1801" s="13">
        <f>INDEX(C:C,MATCH(E1801,C:C,0)+MATCH(1,INDEX(A:A,MATCH(E1801+1,C:C,0)):INDEX(A:A,MATCH(E1801+1,C:C,0)+10),0))</f>
        <v>44349</v>
      </c>
      <c r="G1801" s="13">
        <f>INDEX(C:C,MATCH(F1801,C:C,0)+MATCH(1,INDEX(A:A,MATCH(F1801+1,C:C,0)):INDEX(A:A,MATCH(F1801+1,C:C,0)+10),0))</f>
        <v>44350</v>
      </c>
    </row>
    <row r="1802" spans="1:7" x14ac:dyDescent="0.25">
      <c r="A1802">
        <v>0</v>
      </c>
      <c r="B1802">
        <v>20210530</v>
      </c>
      <c r="C1802" s="130">
        <v>44346</v>
      </c>
      <c r="D1802" s="13">
        <f>INDEX(C:C,ROW(A1801)+MATCH(1,INDEX(A:A,ROW(A1802)):INDEX(A:A,ROW(A1802)+10),0))</f>
        <v>44347</v>
      </c>
      <c r="E1802" s="13">
        <f>INDEX(C:C,MATCH(D1802,C:C,0)+MATCH(1,INDEX(A:A,MATCH(D1802+1,C:C,0)):INDEX(A:A,MATCH(D1802+1,C:C,0)+10),0))</f>
        <v>44348</v>
      </c>
      <c r="F1802" s="13">
        <f>INDEX(C:C,MATCH(E1802,C:C,0)+MATCH(1,INDEX(A:A,MATCH(E1802+1,C:C,0)):INDEX(A:A,MATCH(E1802+1,C:C,0)+10),0))</f>
        <v>44349</v>
      </c>
      <c r="G1802" s="13">
        <f>INDEX(C:C,MATCH(F1802,C:C,0)+MATCH(1,INDEX(A:A,MATCH(F1802+1,C:C,0)):INDEX(A:A,MATCH(F1802+1,C:C,0)+10),0))</f>
        <v>44350</v>
      </c>
    </row>
    <row r="1803" spans="1:7" x14ac:dyDescent="0.25">
      <c r="A1803">
        <v>1</v>
      </c>
      <c r="B1803">
        <v>20210531</v>
      </c>
      <c r="C1803" s="130">
        <v>44347</v>
      </c>
      <c r="D1803" s="13">
        <f>INDEX(C:C,ROW(A1802)+MATCH(1,INDEX(A:A,ROW(A1803)):INDEX(A:A,ROW(A1803)+10),0))</f>
        <v>44347</v>
      </c>
      <c r="E1803" s="13">
        <f>INDEX(C:C,MATCH(D1803,C:C,0)+MATCH(1,INDEX(A:A,MATCH(D1803+1,C:C,0)):INDEX(A:A,MATCH(D1803+1,C:C,0)+10),0))</f>
        <v>44348</v>
      </c>
      <c r="F1803" s="13">
        <f>INDEX(C:C,MATCH(E1803,C:C,0)+MATCH(1,INDEX(A:A,MATCH(E1803+1,C:C,0)):INDEX(A:A,MATCH(E1803+1,C:C,0)+10),0))</f>
        <v>44349</v>
      </c>
      <c r="G1803" s="13">
        <f>INDEX(C:C,MATCH(F1803,C:C,0)+MATCH(1,INDEX(A:A,MATCH(F1803+1,C:C,0)):INDEX(A:A,MATCH(F1803+1,C:C,0)+10),0))</f>
        <v>44350</v>
      </c>
    </row>
    <row r="1804" spans="1:7" x14ac:dyDescent="0.25">
      <c r="A1804">
        <v>1</v>
      </c>
      <c r="B1804">
        <v>20210601</v>
      </c>
      <c r="C1804" s="130">
        <v>44348</v>
      </c>
      <c r="D1804" s="13">
        <f>INDEX(C:C,ROW(A1803)+MATCH(1,INDEX(A:A,ROW(A1804)):INDEX(A:A,ROW(A1804)+10),0))</f>
        <v>44348</v>
      </c>
      <c r="E1804" s="13">
        <f>INDEX(C:C,MATCH(D1804,C:C,0)+MATCH(1,INDEX(A:A,MATCH(D1804+1,C:C,0)):INDEX(A:A,MATCH(D1804+1,C:C,0)+10),0))</f>
        <v>44349</v>
      </c>
      <c r="F1804" s="13">
        <f>INDEX(C:C,MATCH(E1804,C:C,0)+MATCH(1,INDEX(A:A,MATCH(E1804+1,C:C,0)):INDEX(A:A,MATCH(E1804+1,C:C,0)+10),0))</f>
        <v>44350</v>
      </c>
      <c r="G1804" s="13">
        <f>INDEX(C:C,MATCH(F1804,C:C,0)+MATCH(1,INDEX(A:A,MATCH(F1804+1,C:C,0)):INDEX(A:A,MATCH(F1804+1,C:C,0)+10),0))</f>
        <v>44351</v>
      </c>
    </row>
    <row r="1805" spans="1:7" x14ac:dyDescent="0.25">
      <c r="A1805">
        <v>1</v>
      </c>
      <c r="B1805">
        <v>20210602</v>
      </c>
      <c r="C1805" s="130">
        <v>44349</v>
      </c>
      <c r="D1805" s="13">
        <f>INDEX(C:C,ROW(A1804)+MATCH(1,INDEX(A:A,ROW(A1805)):INDEX(A:A,ROW(A1805)+10),0))</f>
        <v>44349</v>
      </c>
      <c r="E1805" s="13">
        <f>INDEX(C:C,MATCH(D1805,C:C,0)+MATCH(1,INDEX(A:A,MATCH(D1805+1,C:C,0)):INDEX(A:A,MATCH(D1805+1,C:C,0)+10),0))</f>
        <v>44350</v>
      </c>
      <c r="F1805" s="13">
        <f>INDEX(C:C,MATCH(E1805,C:C,0)+MATCH(1,INDEX(A:A,MATCH(E1805+1,C:C,0)):INDEX(A:A,MATCH(E1805+1,C:C,0)+10),0))</f>
        <v>44351</v>
      </c>
      <c r="G1805" s="13">
        <f>INDEX(C:C,MATCH(F1805,C:C,0)+MATCH(1,INDEX(A:A,MATCH(F1805+1,C:C,0)):INDEX(A:A,MATCH(F1805+1,C:C,0)+10),0))</f>
        <v>44354</v>
      </c>
    </row>
    <row r="1806" spans="1:7" x14ac:dyDescent="0.25">
      <c r="A1806">
        <v>1</v>
      </c>
      <c r="B1806">
        <v>20210603</v>
      </c>
      <c r="C1806" s="130">
        <v>44350</v>
      </c>
      <c r="D1806" s="13">
        <f>INDEX(C:C,ROW(A1805)+MATCH(1,INDEX(A:A,ROW(A1806)):INDEX(A:A,ROW(A1806)+10),0))</f>
        <v>44350</v>
      </c>
      <c r="E1806" s="13">
        <f>INDEX(C:C,MATCH(D1806,C:C,0)+MATCH(1,INDEX(A:A,MATCH(D1806+1,C:C,0)):INDEX(A:A,MATCH(D1806+1,C:C,0)+10),0))</f>
        <v>44351</v>
      </c>
      <c r="F1806" s="13">
        <f>INDEX(C:C,MATCH(E1806,C:C,0)+MATCH(1,INDEX(A:A,MATCH(E1806+1,C:C,0)):INDEX(A:A,MATCH(E1806+1,C:C,0)+10),0))</f>
        <v>44354</v>
      </c>
      <c r="G1806" s="13">
        <f>INDEX(C:C,MATCH(F1806,C:C,0)+MATCH(1,INDEX(A:A,MATCH(F1806+1,C:C,0)):INDEX(A:A,MATCH(F1806+1,C:C,0)+10),0))</f>
        <v>44355</v>
      </c>
    </row>
    <row r="1807" spans="1:7" x14ac:dyDescent="0.25">
      <c r="A1807">
        <v>1</v>
      </c>
      <c r="B1807">
        <v>20210604</v>
      </c>
      <c r="C1807" s="130">
        <v>44351</v>
      </c>
      <c r="D1807" s="13">
        <f>INDEX(C:C,ROW(A1806)+MATCH(1,INDEX(A:A,ROW(A1807)):INDEX(A:A,ROW(A1807)+10),0))</f>
        <v>44351</v>
      </c>
      <c r="E1807" s="13">
        <f>INDEX(C:C,MATCH(D1807,C:C,0)+MATCH(1,INDEX(A:A,MATCH(D1807+1,C:C,0)):INDEX(A:A,MATCH(D1807+1,C:C,0)+10),0))</f>
        <v>44354</v>
      </c>
      <c r="F1807" s="13">
        <f>INDEX(C:C,MATCH(E1807,C:C,0)+MATCH(1,INDEX(A:A,MATCH(E1807+1,C:C,0)):INDEX(A:A,MATCH(E1807+1,C:C,0)+10),0))</f>
        <v>44355</v>
      </c>
      <c r="G1807" s="13">
        <f>INDEX(C:C,MATCH(F1807,C:C,0)+MATCH(1,INDEX(A:A,MATCH(F1807+1,C:C,0)):INDEX(A:A,MATCH(F1807+1,C:C,0)+10),0))</f>
        <v>44356</v>
      </c>
    </row>
    <row r="1808" spans="1:7" x14ac:dyDescent="0.25">
      <c r="A1808">
        <v>0</v>
      </c>
      <c r="B1808">
        <v>20210605</v>
      </c>
      <c r="C1808" s="130">
        <v>44352</v>
      </c>
      <c r="D1808" s="13">
        <f>INDEX(C:C,ROW(A1807)+MATCH(1,INDEX(A:A,ROW(A1808)):INDEX(A:A,ROW(A1808)+10),0))</f>
        <v>44354</v>
      </c>
      <c r="E1808" s="13">
        <f>INDEX(C:C,MATCH(D1808,C:C,0)+MATCH(1,INDEX(A:A,MATCH(D1808+1,C:C,0)):INDEX(A:A,MATCH(D1808+1,C:C,0)+10),0))</f>
        <v>44355</v>
      </c>
      <c r="F1808" s="13">
        <f>INDEX(C:C,MATCH(E1808,C:C,0)+MATCH(1,INDEX(A:A,MATCH(E1808+1,C:C,0)):INDEX(A:A,MATCH(E1808+1,C:C,0)+10),0))</f>
        <v>44356</v>
      </c>
      <c r="G1808" s="13">
        <f>INDEX(C:C,MATCH(F1808,C:C,0)+MATCH(1,INDEX(A:A,MATCH(F1808+1,C:C,0)):INDEX(A:A,MATCH(F1808+1,C:C,0)+10),0))</f>
        <v>44357</v>
      </c>
    </row>
    <row r="1809" spans="1:7" x14ac:dyDescent="0.25">
      <c r="A1809">
        <v>0</v>
      </c>
      <c r="B1809">
        <v>20210606</v>
      </c>
      <c r="C1809" s="130">
        <v>44353</v>
      </c>
      <c r="D1809" s="13">
        <f>INDEX(C:C,ROW(A1808)+MATCH(1,INDEX(A:A,ROW(A1809)):INDEX(A:A,ROW(A1809)+10),0))</f>
        <v>44354</v>
      </c>
      <c r="E1809" s="13">
        <f>INDEX(C:C,MATCH(D1809,C:C,0)+MATCH(1,INDEX(A:A,MATCH(D1809+1,C:C,0)):INDEX(A:A,MATCH(D1809+1,C:C,0)+10),0))</f>
        <v>44355</v>
      </c>
      <c r="F1809" s="13">
        <f>INDEX(C:C,MATCH(E1809,C:C,0)+MATCH(1,INDEX(A:A,MATCH(E1809+1,C:C,0)):INDEX(A:A,MATCH(E1809+1,C:C,0)+10),0))</f>
        <v>44356</v>
      </c>
      <c r="G1809" s="13">
        <f>INDEX(C:C,MATCH(F1809,C:C,0)+MATCH(1,INDEX(A:A,MATCH(F1809+1,C:C,0)):INDEX(A:A,MATCH(F1809+1,C:C,0)+10),0))</f>
        <v>44357</v>
      </c>
    </row>
    <row r="1810" spans="1:7" x14ac:dyDescent="0.25">
      <c r="A1810">
        <v>1</v>
      </c>
      <c r="B1810">
        <v>20210607</v>
      </c>
      <c r="C1810" s="130">
        <v>44354</v>
      </c>
      <c r="D1810" s="13">
        <f>INDEX(C:C,ROW(A1809)+MATCH(1,INDEX(A:A,ROW(A1810)):INDEX(A:A,ROW(A1810)+10),0))</f>
        <v>44354</v>
      </c>
      <c r="E1810" s="13">
        <f>INDEX(C:C,MATCH(D1810,C:C,0)+MATCH(1,INDEX(A:A,MATCH(D1810+1,C:C,0)):INDEX(A:A,MATCH(D1810+1,C:C,0)+10),0))</f>
        <v>44355</v>
      </c>
      <c r="F1810" s="13">
        <f>INDEX(C:C,MATCH(E1810,C:C,0)+MATCH(1,INDEX(A:A,MATCH(E1810+1,C:C,0)):INDEX(A:A,MATCH(E1810+1,C:C,0)+10),0))</f>
        <v>44356</v>
      </c>
      <c r="G1810" s="13">
        <f>INDEX(C:C,MATCH(F1810,C:C,0)+MATCH(1,INDEX(A:A,MATCH(F1810+1,C:C,0)):INDEX(A:A,MATCH(F1810+1,C:C,0)+10),0))</f>
        <v>44357</v>
      </c>
    </row>
    <row r="1811" spans="1:7" x14ac:dyDescent="0.25">
      <c r="A1811">
        <v>1</v>
      </c>
      <c r="B1811">
        <v>20210608</v>
      </c>
      <c r="C1811" s="130">
        <v>44355</v>
      </c>
      <c r="D1811" s="13">
        <f>INDEX(C:C,ROW(A1810)+MATCH(1,INDEX(A:A,ROW(A1811)):INDEX(A:A,ROW(A1811)+10),0))</f>
        <v>44355</v>
      </c>
      <c r="E1811" s="13">
        <f>INDEX(C:C,MATCH(D1811,C:C,0)+MATCH(1,INDEX(A:A,MATCH(D1811+1,C:C,0)):INDEX(A:A,MATCH(D1811+1,C:C,0)+10),0))</f>
        <v>44356</v>
      </c>
      <c r="F1811" s="13">
        <f>INDEX(C:C,MATCH(E1811,C:C,0)+MATCH(1,INDEX(A:A,MATCH(E1811+1,C:C,0)):INDEX(A:A,MATCH(E1811+1,C:C,0)+10),0))</f>
        <v>44357</v>
      </c>
      <c r="G1811" s="13">
        <f>INDEX(C:C,MATCH(F1811,C:C,0)+MATCH(1,INDEX(A:A,MATCH(F1811+1,C:C,0)):INDEX(A:A,MATCH(F1811+1,C:C,0)+10),0))</f>
        <v>44358</v>
      </c>
    </row>
    <row r="1812" spans="1:7" x14ac:dyDescent="0.25">
      <c r="A1812">
        <v>1</v>
      </c>
      <c r="B1812">
        <v>20210609</v>
      </c>
      <c r="C1812" s="130">
        <v>44356</v>
      </c>
      <c r="D1812" s="13">
        <f>INDEX(C:C,ROW(A1811)+MATCH(1,INDEX(A:A,ROW(A1812)):INDEX(A:A,ROW(A1812)+10),0))</f>
        <v>44356</v>
      </c>
      <c r="E1812" s="13">
        <f>INDEX(C:C,MATCH(D1812,C:C,0)+MATCH(1,INDEX(A:A,MATCH(D1812+1,C:C,0)):INDEX(A:A,MATCH(D1812+1,C:C,0)+10),0))</f>
        <v>44357</v>
      </c>
      <c r="F1812" s="13">
        <f>INDEX(C:C,MATCH(E1812,C:C,0)+MATCH(1,INDEX(A:A,MATCH(E1812+1,C:C,0)):INDEX(A:A,MATCH(E1812+1,C:C,0)+10),0))</f>
        <v>44358</v>
      </c>
      <c r="G1812" s="13">
        <f>INDEX(C:C,MATCH(F1812,C:C,0)+MATCH(1,INDEX(A:A,MATCH(F1812+1,C:C,0)):INDEX(A:A,MATCH(F1812+1,C:C,0)+10),0))</f>
        <v>44361</v>
      </c>
    </row>
    <row r="1813" spans="1:7" x14ac:dyDescent="0.25">
      <c r="A1813">
        <v>1</v>
      </c>
      <c r="B1813">
        <v>20210610</v>
      </c>
      <c r="C1813" s="130">
        <v>44357</v>
      </c>
      <c r="D1813" s="13">
        <f>INDEX(C:C,ROW(A1812)+MATCH(1,INDEX(A:A,ROW(A1813)):INDEX(A:A,ROW(A1813)+10),0))</f>
        <v>44357</v>
      </c>
      <c r="E1813" s="13">
        <f>INDEX(C:C,MATCH(D1813,C:C,0)+MATCH(1,INDEX(A:A,MATCH(D1813+1,C:C,0)):INDEX(A:A,MATCH(D1813+1,C:C,0)+10),0))</f>
        <v>44358</v>
      </c>
      <c r="F1813" s="13">
        <f>INDEX(C:C,MATCH(E1813,C:C,0)+MATCH(1,INDEX(A:A,MATCH(E1813+1,C:C,0)):INDEX(A:A,MATCH(E1813+1,C:C,0)+10),0))</f>
        <v>44361</v>
      </c>
      <c r="G1813" s="13">
        <f>INDEX(C:C,MATCH(F1813,C:C,0)+MATCH(1,INDEX(A:A,MATCH(F1813+1,C:C,0)):INDEX(A:A,MATCH(F1813+1,C:C,0)+10),0))</f>
        <v>44362</v>
      </c>
    </row>
    <row r="1814" spans="1:7" x14ac:dyDescent="0.25">
      <c r="A1814">
        <v>1</v>
      </c>
      <c r="B1814">
        <v>20210611</v>
      </c>
      <c r="C1814" s="130">
        <v>44358</v>
      </c>
      <c r="D1814" s="13">
        <f>INDEX(C:C,ROW(A1813)+MATCH(1,INDEX(A:A,ROW(A1814)):INDEX(A:A,ROW(A1814)+10),0))</f>
        <v>44358</v>
      </c>
      <c r="E1814" s="13">
        <f>INDEX(C:C,MATCH(D1814,C:C,0)+MATCH(1,INDEX(A:A,MATCH(D1814+1,C:C,0)):INDEX(A:A,MATCH(D1814+1,C:C,0)+10),0))</f>
        <v>44361</v>
      </c>
      <c r="F1814" s="13">
        <f>INDEX(C:C,MATCH(E1814,C:C,0)+MATCH(1,INDEX(A:A,MATCH(E1814+1,C:C,0)):INDEX(A:A,MATCH(E1814+1,C:C,0)+10),0))</f>
        <v>44362</v>
      </c>
      <c r="G1814" s="13">
        <f>INDEX(C:C,MATCH(F1814,C:C,0)+MATCH(1,INDEX(A:A,MATCH(F1814+1,C:C,0)):INDEX(A:A,MATCH(F1814+1,C:C,0)+10),0))</f>
        <v>44363</v>
      </c>
    </row>
    <row r="1815" spans="1:7" x14ac:dyDescent="0.25">
      <c r="A1815">
        <v>0</v>
      </c>
      <c r="B1815">
        <v>20210612</v>
      </c>
      <c r="C1815" s="130">
        <v>44359</v>
      </c>
      <c r="D1815" s="13">
        <f>INDEX(C:C,ROW(A1814)+MATCH(1,INDEX(A:A,ROW(A1815)):INDEX(A:A,ROW(A1815)+10),0))</f>
        <v>44361</v>
      </c>
      <c r="E1815" s="13">
        <f>INDEX(C:C,MATCH(D1815,C:C,0)+MATCH(1,INDEX(A:A,MATCH(D1815+1,C:C,0)):INDEX(A:A,MATCH(D1815+1,C:C,0)+10),0))</f>
        <v>44362</v>
      </c>
      <c r="F1815" s="13">
        <f>INDEX(C:C,MATCH(E1815,C:C,0)+MATCH(1,INDEX(A:A,MATCH(E1815+1,C:C,0)):INDEX(A:A,MATCH(E1815+1,C:C,0)+10),0))</f>
        <v>44363</v>
      </c>
      <c r="G1815" s="13">
        <f>INDEX(C:C,MATCH(F1815,C:C,0)+MATCH(1,INDEX(A:A,MATCH(F1815+1,C:C,0)):INDEX(A:A,MATCH(F1815+1,C:C,0)+10),0))</f>
        <v>44364</v>
      </c>
    </row>
    <row r="1816" spans="1:7" x14ac:dyDescent="0.25">
      <c r="A1816">
        <v>0</v>
      </c>
      <c r="B1816">
        <v>20210613</v>
      </c>
      <c r="C1816" s="130">
        <v>44360</v>
      </c>
      <c r="D1816" s="13">
        <f>INDEX(C:C,ROW(A1815)+MATCH(1,INDEX(A:A,ROW(A1816)):INDEX(A:A,ROW(A1816)+10),0))</f>
        <v>44361</v>
      </c>
      <c r="E1816" s="13">
        <f>INDEX(C:C,MATCH(D1816,C:C,0)+MATCH(1,INDEX(A:A,MATCH(D1816+1,C:C,0)):INDEX(A:A,MATCH(D1816+1,C:C,0)+10),0))</f>
        <v>44362</v>
      </c>
      <c r="F1816" s="13">
        <f>INDEX(C:C,MATCH(E1816,C:C,0)+MATCH(1,INDEX(A:A,MATCH(E1816+1,C:C,0)):INDEX(A:A,MATCH(E1816+1,C:C,0)+10),0))</f>
        <v>44363</v>
      </c>
      <c r="G1816" s="13">
        <f>INDEX(C:C,MATCH(F1816,C:C,0)+MATCH(1,INDEX(A:A,MATCH(F1816+1,C:C,0)):INDEX(A:A,MATCH(F1816+1,C:C,0)+10),0))</f>
        <v>44364</v>
      </c>
    </row>
    <row r="1817" spans="1:7" x14ac:dyDescent="0.25">
      <c r="A1817">
        <v>1</v>
      </c>
      <c r="B1817">
        <v>20210614</v>
      </c>
      <c r="C1817" s="130">
        <v>44361</v>
      </c>
      <c r="D1817" s="13">
        <f>INDEX(C:C,ROW(A1816)+MATCH(1,INDEX(A:A,ROW(A1817)):INDEX(A:A,ROW(A1817)+10),0))</f>
        <v>44361</v>
      </c>
      <c r="E1817" s="13">
        <f>INDEX(C:C,MATCH(D1817,C:C,0)+MATCH(1,INDEX(A:A,MATCH(D1817+1,C:C,0)):INDEX(A:A,MATCH(D1817+1,C:C,0)+10),0))</f>
        <v>44362</v>
      </c>
      <c r="F1817" s="13">
        <f>INDEX(C:C,MATCH(E1817,C:C,0)+MATCH(1,INDEX(A:A,MATCH(E1817+1,C:C,0)):INDEX(A:A,MATCH(E1817+1,C:C,0)+10),0))</f>
        <v>44363</v>
      </c>
      <c r="G1817" s="13">
        <f>INDEX(C:C,MATCH(F1817,C:C,0)+MATCH(1,INDEX(A:A,MATCH(F1817+1,C:C,0)):INDEX(A:A,MATCH(F1817+1,C:C,0)+10),0))</f>
        <v>44364</v>
      </c>
    </row>
    <row r="1818" spans="1:7" x14ac:dyDescent="0.25">
      <c r="A1818">
        <v>1</v>
      </c>
      <c r="B1818">
        <v>20210615</v>
      </c>
      <c r="C1818" s="130">
        <v>44362</v>
      </c>
      <c r="D1818" s="13">
        <f>INDEX(C:C,ROW(A1817)+MATCH(1,INDEX(A:A,ROW(A1818)):INDEX(A:A,ROW(A1818)+10),0))</f>
        <v>44362</v>
      </c>
      <c r="E1818" s="13">
        <f>INDEX(C:C,MATCH(D1818,C:C,0)+MATCH(1,INDEX(A:A,MATCH(D1818+1,C:C,0)):INDEX(A:A,MATCH(D1818+1,C:C,0)+10),0))</f>
        <v>44363</v>
      </c>
      <c r="F1818" s="13">
        <f>INDEX(C:C,MATCH(E1818,C:C,0)+MATCH(1,INDEX(A:A,MATCH(E1818+1,C:C,0)):INDEX(A:A,MATCH(E1818+1,C:C,0)+10),0))</f>
        <v>44364</v>
      </c>
      <c r="G1818" s="13">
        <f>INDEX(C:C,MATCH(F1818,C:C,0)+MATCH(1,INDEX(A:A,MATCH(F1818+1,C:C,0)):INDEX(A:A,MATCH(F1818+1,C:C,0)+10),0))</f>
        <v>44365</v>
      </c>
    </row>
    <row r="1819" spans="1:7" x14ac:dyDescent="0.25">
      <c r="A1819">
        <v>1</v>
      </c>
      <c r="B1819">
        <v>20210616</v>
      </c>
      <c r="C1819" s="130">
        <v>44363</v>
      </c>
      <c r="D1819" s="13">
        <f>INDEX(C:C,ROW(A1818)+MATCH(1,INDEX(A:A,ROW(A1819)):INDEX(A:A,ROW(A1819)+10),0))</f>
        <v>44363</v>
      </c>
      <c r="E1819" s="13">
        <f>INDEX(C:C,MATCH(D1819,C:C,0)+MATCH(1,INDEX(A:A,MATCH(D1819+1,C:C,0)):INDEX(A:A,MATCH(D1819+1,C:C,0)+10),0))</f>
        <v>44364</v>
      </c>
      <c r="F1819" s="13">
        <f>INDEX(C:C,MATCH(E1819,C:C,0)+MATCH(1,INDEX(A:A,MATCH(E1819+1,C:C,0)):INDEX(A:A,MATCH(E1819+1,C:C,0)+10),0))</f>
        <v>44365</v>
      </c>
      <c r="G1819" s="13">
        <f>INDEX(C:C,MATCH(F1819,C:C,0)+MATCH(1,INDEX(A:A,MATCH(F1819+1,C:C,0)):INDEX(A:A,MATCH(F1819+1,C:C,0)+10),0))</f>
        <v>44368</v>
      </c>
    </row>
    <row r="1820" spans="1:7" x14ac:dyDescent="0.25">
      <c r="A1820">
        <v>1</v>
      </c>
      <c r="B1820">
        <v>20210617</v>
      </c>
      <c r="C1820" s="130">
        <v>44364</v>
      </c>
      <c r="D1820" s="13">
        <f>INDEX(C:C,ROW(A1819)+MATCH(1,INDEX(A:A,ROW(A1820)):INDEX(A:A,ROW(A1820)+10),0))</f>
        <v>44364</v>
      </c>
      <c r="E1820" s="13">
        <f>INDEX(C:C,MATCH(D1820,C:C,0)+MATCH(1,INDEX(A:A,MATCH(D1820+1,C:C,0)):INDEX(A:A,MATCH(D1820+1,C:C,0)+10),0))</f>
        <v>44365</v>
      </c>
      <c r="F1820" s="13">
        <f>INDEX(C:C,MATCH(E1820,C:C,0)+MATCH(1,INDEX(A:A,MATCH(E1820+1,C:C,0)):INDEX(A:A,MATCH(E1820+1,C:C,0)+10),0))</f>
        <v>44368</v>
      </c>
      <c r="G1820" s="13">
        <f>INDEX(C:C,MATCH(F1820,C:C,0)+MATCH(1,INDEX(A:A,MATCH(F1820+1,C:C,0)):INDEX(A:A,MATCH(F1820+1,C:C,0)+10),0))</f>
        <v>44369</v>
      </c>
    </row>
    <row r="1821" spans="1:7" x14ac:dyDescent="0.25">
      <c r="A1821">
        <v>1</v>
      </c>
      <c r="B1821">
        <v>20210618</v>
      </c>
      <c r="C1821" s="130">
        <v>44365</v>
      </c>
      <c r="D1821" s="13">
        <f>INDEX(C:C,ROW(A1820)+MATCH(1,INDEX(A:A,ROW(A1821)):INDEX(A:A,ROW(A1821)+10),0))</f>
        <v>44365</v>
      </c>
      <c r="E1821" s="13">
        <f>INDEX(C:C,MATCH(D1821,C:C,0)+MATCH(1,INDEX(A:A,MATCH(D1821+1,C:C,0)):INDEX(A:A,MATCH(D1821+1,C:C,0)+10),0))</f>
        <v>44368</v>
      </c>
      <c r="F1821" s="13">
        <f>INDEX(C:C,MATCH(E1821,C:C,0)+MATCH(1,INDEX(A:A,MATCH(E1821+1,C:C,0)):INDEX(A:A,MATCH(E1821+1,C:C,0)+10),0))</f>
        <v>44369</v>
      </c>
      <c r="G1821" s="13">
        <f>INDEX(C:C,MATCH(F1821,C:C,0)+MATCH(1,INDEX(A:A,MATCH(F1821+1,C:C,0)):INDEX(A:A,MATCH(F1821+1,C:C,0)+10),0))</f>
        <v>44370</v>
      </c>
    </row>
    <row r="1822" spans="1:7" x14ac:dyDescent="0.25">
      <c r="A1822">
        <v>0</v>
      </c>
      <c r="B1822">
        <v>20210619</v>
      </c>
      <c r="C1822" s="130">
        <v>44366</v>
      </c>
      <c r="D1822" s="13">
        <f>INDEX(C:C,ROW(A1821)+MATCH(1,INDEX(A:A,ROW(A1822)):INDEX(A:A,ROW(A1822)+10),0))</f>
        <v>44368</v>
      </c>
      <c r="E1822" s="13">
        <f>INDEX(C:C,MATCH(D1822,C:C,0)+MATCH(1,INDEX(A:A,MATCH(D1822+1,C:C,0)):INDEX(A:A,MATCH(D1822+1,C:C,0)+10),0))</f>
        <v>44369</v>
      </c>
      <c r="F1822" s="13">
        <f>INDEX(C:C,MATCH(E1822,C:C,0)+MATCH(1,INDEX(A:A,MATCH(E1822+1,C:C,0)):INDEX(A:A,MATCH(E1822+1,C:C,0)+10),0))</f>
        <v>44370</v>
      </c>
      <c r="G1822" s="13">
        <f>INDEX(C:C,MATCH(F1822,C:C,0)+MATCH(1,INDEX(A:A,MATCH(F1822+1,C:C,0)):INDEX(A:A,MATCH(F1822+1,C:C,0)+10),0))</f>
        <v>44371</v>
      </c>
    </row>
    <row r="1823" spans="1:7" x14ac:dyDescent="0.25">
      <c r="A1823">
        <v>0</v>
      </c>
      <c r="B1823">
        <v>20210620</v>
      </c>
      <c r="C1823" s="130">
        <v>44367</v>
      </c>
      <c r="D1823" s="13">
        <f>INDEX(C:C,ROW(A1822)+MATCH(1,INDEX(A:A,ROW(A1823)):INDEX(A:A,ROW(A1823)+10),0))</f>
        <v>44368</v>
      </c>
      <c r="E1823" s="13">
        <f>INDEX(C:C,MATCH(D1823,C:C,0)+MATCH(1,INDEX(A:A,MATCH(D1823+1,C:C,0)):INDEX(A:A,MATCH(D1823+1,C:C,0)+10),0))</f>
        <v>44369</v>
      </c>
      <c r="F1823" s="13">
        <f>INDEX(C:C,MATCH(E1823,C:C,0)+MATCH(1,INDEX(A:A,MATCH(E1823+1,C:C,0)):INDEX(A:A,MATCH(E1823+1,C:C,0)+10),0))</f>
        <v>44370</v>
      </c>
      <c r="G1823" s="13">
        <f>INDEX(C:C,MATCH(F1823,C:C,0)+MATCH(1,INDEX(A:A,MATCH(F1823+1,C:C,0)):INDEX(A:A,MATCH(F1823+1,C:C,0)+10),0))</f>
        <v>44371</v>
      </c>
    </row>
    <row r="1824" spans="1:7" x14ac:dyDescent="0.25">
      <c r="A1824">
        <v>1</v>
      </c>
      <c r="B1824">
        <v>20210621</v>
      </c>
      <c r="C1824" s="130">
        <v>44368</v>
      </c>
      <c r="D1824" s="13">
        <f>INDEX(C:C,ROW(A1823)+MATCH(1,INDEX(A:A,ROW(A1824)):INDEX(A:A,ROW(A1824)+10),0))</f>
        <v>44368</v>
      </c>
      <c r="E1824" s="13">
        <f>INDEX(C:C,MATCH(D1824,C:C,0)+MATCH(1,INDEX(A:A,MATCH(D1824+1,C:C,0)):INDEX(A:A,MATCH(D1824+1,C:C,0)+10),0))</f>
        <v>44369</v>
      </c>
      <c r="F1824" s="13">
        <f>INDEX(C:C,MATCH(E1824,C:C,0)+MATCH(1,INDEX(A:A,MATCH(E1824+1,C:C,0)):INDEX(A:A,MATCH(E1824+1,C:C,0)+10),0))</f>
        <v>44370</v>
      </c>
      <c r="G1824" s="13">
        <f>INDEX(C:C,MATCH(F1824,C:C,0)+MATCH(1,INDEX(A:A,MATCH(F1824+1,C:C,0)):INDEX(A:A,MATCH(F1824+1,C:C,0)+10),0))</f>
        <v>44371</v>
      </c>
    </row>
    <row r="1825" spans="1:7" x14ac:dyDescent="0.25">
      <c r="A1825">
        <v>1</v>
      </c>
      <c r="B1825">
        <v>20210622</v>
      </c>
      <c r="C1825" s="130">
        <v>44369</v>
      </c>
      <c r="D1825" s="13">
        <f>INDEX(C:C,ROW(A1824)+MATCH(1,INDEX(A:A,ROW(A1825)):INDEX(A:A,ROW(A1825)+10),0))</f>
        <v>44369</v>
      </c>
      <c r="E1825" s="13">
        <f>INDEX(C:C,MATCH(D1825,C:C,0)+MATCH(1,INDEX(A:A,MATCH(D1825+1,C:C,0)):INDEX(A:A,MATCH(D1825+1,C:C,0)+10),0))</f>
        <v>44370</v>
      </c>
      <c r="F1825" s="13">
        <f>INDEX(C:C,MATCH(E1825,C:C,0)+MATCH(1,INDEX(A:A,MATCH(E1825+1,C:C,0)):INDEX(A:A,MATCH(E1825+1,C:C,0)+10),0))</f>
        <v>44371</v>
      </c>
      <c r="G1825" s="13">
        <f>INDEX(C:C,MATCH(F1825,C:C,0)+MATCH(1,INDEX(A:A,MATCH(F1825+1,C:C,0)):INDEX(A:A,MATCH(F1825+1,C:C,0)+10),0))</f>
        <v>44372</v>
      </c>
    </row>
    <row r="1826" spans="1:7" x14ac:dyDescent="0.25">
      <c r="A1826">
        <v>1</v>
      </c>
      <c r="B1826">
        <v>20210623</v>
      </c>
      <c r="C1826" s="130">
        <v>44370</v>
      </c>
      <c r="D1826" s="13">
        <f>INDEX(C:C,ROW(A1825)+MATCH(1,INDEX(A:A,ROW(A1826)):INDEX(A:A,ROW(A1826)+10),0))</f>
        <v>44370</v>
      </c>
      <c r="E1826" s="13">
        <f>INDEX(C:C,MATCH(D1826,C:C,0)+MATCH(1,INDEX(A:A,MATCH(D1826+1,C:C,0)):INDEX(A:A,MATCH(D1826+1,C:C,0)+10),0))</f>
        <v>44371</v>
      </c>
      <c r="F1826" s="13">
        <f>INDEX(C:C,MATCH(E1826,C:C,0)+MATCH(1,INDEX(A:A,MATCH(E1826+1,C:C,0)):INDEX(A:A,MATCH(E1826+1,C:C,0)+10),0))</f>
        <v>44372</v>
      </c>
      <c r="G1826" s="13">
        <f>INDEX(C:C,MATCH(F1826,C:C,0)+MATCH(1,INDEX(A:A,MATCH(F1826+1,C:C,0)):INDEX(A:A,MATCH(F1826+1,C:C,0)+10),0))</f>
        <v>44375</v>
      </c>
    </row>
    <row r="1827" spans="1:7" x14ac:dyDescent="0.25">
      <c r="A1827">
        <v>1</v>
      </c>
      <c r="B1827">
        <v>20210624</v>
      </c>
      <c r="C1827" s="130">
        <v>44371</v>
      </c>
      <c r="D1827" s="13">
        <f>INDEX(C:C,ROW(A1826)+MATCH(1,INDEX(A:A,ROW(A1827)):INDEX(A:A,ROW(A1827)+10),0))</f>
        <v>44371</v>
      </c>
      <c r="E1827" s="13">
        <f>INDEX(C:C,MATCH(D1827,C:C,0)+MATCH(1,INDEX(A:A,MATCH(D1827+1,C:C,0)):INDEX(A:A,MATCH(D1827+1,C:C,0)+10),0))</f>
        <v>44372</v>
      </c>
      <c r="F1827" s="13">
        <f>INDEX(C:C,MATCH(E1827,C:C,0)+MATCH(1,INDEX(A:A,MATCH(E1827+1,C:C,0)):INDEX(A:A,MATCH(E1827+1,C:C,0)+10),0))</f>
        <v>44375</v>
      </c>
      <c r="G1827" s="13">
        <f>INDEX(C:C,MATCH(F1827,C:C,0)+MATCH(1,INDEX(A:A,MATCH(F1827+1,C:C,0)):INDEX(A:A,MATCH(F1827+1,C:C,0)+10),0))</f>
        <v>44376</v>
      </c>
    </row>
    <row r="1828" spans="1:7" x14ac:dyDescent="0.25">
      <c r="A1828">
        <v>1</v>
      </c>
      <c r="B1828">
        <v>20210625</v>
      </c>
      <c r="C1828" s="130">
        <v>44372</v>
      </c>
      <c r="D1828" s="13">
        <f>INDEX(C:C,ROW(A1827)+MATCH(1,INDEX(A:A,ROW(A1828)):INDEX(A:A,ROW(A1828)+10),0))</f>
        <v>44372</v>
      </c>
      <c r="E1828" s="13">
        <f>INDEX(C:C,MATCH(D1828,C:C,0)+MATCH(1,INDEX(A:A,MATCH(D1828+1,C:C,0)):INDEX(A:A,MATCH(D1828+1,C:C,0)+10),0))</f>
        <v>44375</v>
      </c>
      <c r="F1828" s="13">
        <f>INDEX(C:C,MATCH(E1828,C:C,0)+MATCH(1,INDEX(A:A,MATCH(E1828+1,C:C,0)):INDEX(A:A,MATCH(E1828+1,C:C,0)+10),0))</f>
        <v>44376</v>
      </c>
      <c r="G1828" s="13">
        <f>INDEX(C:C,MATCH(F1828,C:C,0)+MATCH(1,INDEX(A:A,MATCH(F1828+1,C:C,0)):INDEX(A:A,MATCH(F1828+1,C:C,0)+10),0))</f>
        <v>44377</v>
      </c>
    </row>
    <row r="1829" spans="1:7" x14ac:dyDescent="0.25">
      <c r="A1829">
        <v>0</v>
      </c>
      <c r="B1829">
        <v>20210626</v>
      </c>
      <c r="C1829" s="130">
        <v>44373</v>
      </c>
      <c r="D1829" s="13">
        <f>INDEX(C:C,ROW(A1828)+MATCH(1,INDEX(A:A,ROW(A1829)):INDEX(A:A,ROW(A1829)+10),0))</f>
        <v>44375</v>
      </c>
      <c r="E1829" s="13">
        <f>INDEX(C:C,MATCH(D1829,C:C,0)+MATCH(1,INDEX(A:A,MATCH(D1829+1,C:C,0)):INDEX(A:A,MATCH(D1829+1,C:C,0)+10),0))</f>
        <v>44376</v>
      </c>
      <c r="F1829" s="13">
        <f>INDEX(C:C,MATCH(E1829,C:C,0)+MATCH(1,INDEX(A:A,MATCH(E1829+1,C:C,0)):INDEX(A:A,MATCH(E1829+1,C:C,0)+10),0))</f>
        <v>44377</v>
      </c>
      <c r="G1829" s="13">
        <f>INDEX(C:C,MATCH(F1829,C:C,0)+MATCH(1,INDEX(A:A,MATCH(F1829+1,C:C,0)):INDEX(A:A,MATCH(F1829+1,C:C,0)+10),0))</f>
        <v>44378</v>
      </c>
    </row>
    <row r="1830" spans="1:7" x14ac:dyDescent="0.25">
      <c r="A1830">
        <v>0</v>
      </c>
      <c r="B1830">
        <v>20210627</v>
      </c>
      <c r="C1830" s="130">
        <v>44374</v>
      </c>
      <c r="D1830" s="13">
        <f>INDEX(C:C,ROW(A1829)+MATCH(1,INDEX(A:A,ROW(A1830)):INDEX(A:A,ROW(A1830)+10),0))</f>
        <v>44375</v>
      </c>
      <c r="E1830" s="13">
        <f>INDEX(C:C,MATCH(D1830,C:C,0)+MATCH(1,INDEX(A:A,MATCH(D1830+1,C:C,0)):INDEX(A:A,MATCH(D1830+1,C:C,0)+10),0))</f>
        <v>44376</v>
      </c>
      <c r="F1830" s="13">
        <f>INDEX(C:C,MATCH(E1830,C:C,0)+MATCH(1,INDEX(A:A,MATCH(E1830+1,C:C,0)):INDEX(A:A,MATCH(E1830+1,C:C,0)+10),0))</f>
        <v>44377</v>
      </c>
      <c r="G1830" s="13">
        <f>INDEX(C:C,MATCH(F1830,C:C,0)+MATCH(1,INDEX(A:A,MATCH(F1830+1,C:C,0)):INDEX(A:A,MATCH(F1830+1,C:C,0)+10),0))</f>
        <v>44378</v>
      </c>
    </row>
    <row r="1831" spans="1:7" x14ac:dyDescent="0.25">
      <c r="A1831">
        <v>1</v>
      </c>
      <c r="B1831">
        <v>20210628</v>
      </c>
      <c r="C1831" s="130">
        <v>44375</v>
      </c>
      <c r="D1831" s="13">
        <f>INDEX(C:C,ROW(A1830)+MATCH(1,INDEX(A:A,ROW(A1831)):INDEX(A:A,ROW(A1831)+10),0))</f>
        <v>44375</v>
      </c>
      <c r="E1831" s="13">
        <f>INDEX(C:C,MATCH(D1831,C:C,0)+MATCH(1,INDEX(A:A,MATCH(D1831+1,C:C,0)):INDEX(A:A,MATCH(D1831+1,C:C,0)+10),0))</f>
        <v>44376</v>
      </c>
      <c r="F1831" s="13">
        <f>INDEX(C:C,MATCH(E1831,C:C,0)+MATCH(1,INDEX(A:A,MATCH(E1831+1,C:C,0)):INDEX(A:A,MATCH(E1831+1,C:C,0)+10),0))</f>
        <v>44377</v>
      </c>
      <c r="G1831" s="13">
        <f>INDEX(C:C,MATCH(F1831,C:C,0)+MATCH(1,INDEX(A:A,MATCH(F1831+1,C:C,0)):INDEX(A:A,MATCH(F1831+1,C:C,0)+10),0))</f>
        <v>44378</v>
      </c>
    </row>
    <row r="1832" spans="1:7" x14ac:dyDescent="0.25">
      <c r="A1832">
        <v>1</v>
      </c>
      <c r="B1832">
        <v>20210629</v>
      </c>
      <c r="C1832" s="130">
        <v>44376</v>
      </c>
      <c r="D1832" s="13">
        <f>INDEX(C:C,ROW(A1831)+MATCH(1,INDEX(A:A,ROW(A1832)):INDEX(A:A,ROW(A1832)+10),0))</f>
        <v>44376</v>
      </c>
      <c r="E1832" s="13">
        <f>INDEX(C:C,MATCH(D1832,C:C,0)+MATCH(1,INDEX(A:A,MATCH(D1832+1,C:C,0)):INDEX(A:A,MATCH(D1832+1,C:C,0)+10),0))</f>
        <v>44377</v>
      </c>
      <c r="F1832" s="13">
        <f>INDEX(C:C,MATCH(E1832,C:C,0)+MATCH(1,INDEX(A:A,MATCH(E1832+1,C:C,0)):INDEX(A:A,MATCH(E1832+1,C:C,0)+10),0))</f>
        <v>44378</v>
      </c>
      <c r="G1832" s="13">
        <f>INDEX(C:C,MATCH(F1832,C:C,0)+MATCH(1,INDEX(A:A,MATCH(F1832+1,C:C,0)):INDEX(A:A,MATCH(F1832+1,C:C,0)+10),0))</f>
        <v>44379</v>
      </c>
    </row>
    <row r="1833" spans="1:7" x14ac:dyDescent="0.25">
      <c r="A1833">
        <v>1</v>
      </c>
      <c r="B1833">
        <v>20210630</v>
      </c>
      <c r="C1833" s="130">
        <v>44377</v>
      </c>
      <c r="D1833" s="13">
        <f>INDEX(C:C,ROW(A1832)+MATCH(1,INDEX(A:A,ROW(A1833)):INDEX(A:A,ROW(A1833)+10),0))</f>
        <v>44377</v>
      </c>
      <c r="E1833" s="13">
        <f>INDEX(C:C,MATCH(D1833,C:C,0)+MATCH(1,INDEX(A:A,MATCH(D1833+1,C:C,0)):INDEX(A:A,MATCH(D1833+1,C:C,0)+10),0))</f>
        <v>44378</v>
      </c>
      <c r="F1833" s="13">
        <f>INDEX(C:C,MATCH(E1833,C:C,0)+MATCH(1,INDEX(A:A,MATCH(E1833+1,C:C,0)):INDEX(A:A,MATCH(E1833+1,C:C,0)+10),0))</f>
        <v>44379</v>
      </c>
      <c r="G1833" s="13">
        <f>INDEX(C:C,MATCH(F1833,C:C,0)+MATCH(1,INDEX(A:A,MATCH(F1833+1,C:C,0)):INDEX(A:A,MATCH(F1833+1,C:C,0)+10),0))</f>
        <v>44382</v>
      </c>
    </row>
    <row r="1834" spans="1:7" x14ac:dyDescent="0.25">
      <c r="A1834">
        <v>1</v>
      </c>
      <c r="B1834">
        <v>20210701</v>
      </c>
      <c r="C1834" s="130">
        <v>44378</v>
      </c>
      <c r="D1834" s="13">
        <f>INDEX(C:C,ROW(A1833)+MATCH(1,INDEX(A:A,ROW(A1834)):INDEX(A:A,ROW(A1834)+10),0))</f>
        <v>44378</v>
      </c>
      <c r="E1834" s="13">
        <f>INDEX(C:C,MATCH(D1834,C:C,0)+MATCH(1,INDEX(A:A,MATCH(D1834+1,C:C,0)):INDEX(A:A,MATCH(D1834+1,C:C,0)+10),0))</f>
        <v>44379</v>
      </c>
      <c r="F1834" s="13">
        <f>INDEX(C:C,MATCH(E1834,C:C,0)+MATCH(1,INDEX(A:A,MATCH(E1834+1,C:C,0)):INDEX(A:A,MATCH(E1834+1,C:C,0)+10),0))</f>
        <v>44382</v>
      </c>
      <c r="G1834" s="13">
        <f>INDEX(C:C,MATCH(F1834,C:C,0)+MATCH(1,INDEX(A:A,MATCH(F1834+1,C:C,0)):INDEX(A:A,MATCH(F1834+1,C:C,0)+10),0))</f>
        <v>44383</v>
      </c>
    </row>
    <row r="1835" spans="1:7" x14ac:dyDescent="0.25">
      <c r="A1835">
        <v>1</v>
      </c>
      <c r="B1835">
        <v>20210702</v>
      </c>
      <c r="C1835" s="130">
        <v>44379</v>
      </c>
      <c r="D1835" s="13">
        <f>INDEX(C:C,ROW(A1834)+MATCH(1,INDEX(A:A,ROW(A1835)):INDEX(A:A,ROW(A1835)+10),0))</f>
        <v>44379</v>
      </c>
      <c r="E1835" s="13">
        <f>INDEX(C:C,MATCH(D1835,C:C,0)+MATCH(1,INDEX(A:A,MATCH(D1835+1,C:C,0)):INDEX(A:A,MATCH(D1835+1,C:C,0)+10),0))</f>
        <v>44382</v>
      </c>
      <c r="F1835" s="13">
        <f>INDEX(C:C,MATCH(E1835,C:C,0)+MATCH(1,INDEX(A:A,MATCH(E1835+1,C:C,0)):INDEX(A:A,MATCH(E1835+1,C:C,0)+10),0))</f>
        <v>44383</v>
      </c>
      <c r="G1835" s="13">
        <f>INDEX(C:C,MATCH(F1835,C:C,0)+MATCH(1,INDEX(A:A,MATCH(F1835+1,C:C,0)):INDEX(A:A,MATCH(F1835+1,C:C,0)+10),0))</f>
        <v>44384</v>
      </c>
    </row>
    <row r="1836" spans="1:7" x14ac:dyDescent="0.25">
      <c r="A1836">
        <v>0</v>
      </c>
      <c r="B1836">
        <v>20210703</v>
      </c>
      <c r="C1836" s="130">
        <v>44380</v>
      </c>
      <c r="D1836" s="13">
        <f>INDEX(C:C,ROW(A1835)+MATCH(1,INDEX(A:A,ROW(A1836)):INDEX(A:A,ROW(A1836)+10),0))</f>
        <v>44382</v>
      </c>
      <c r="E1836" s="13">
        <f>INDEX(C:C,MATCH(D1836,C:C,0)+MATCH(1,INDEX(A:A,MATCH(D1836+1,C:C,0)):INDEX(A:A,MATCH(D1836+1,C:C,0)+10),0))</f>
        <v>44383</v>
      </c>
      <c r="F1836" s="13">
        <f>INDEX(C:C,MATCH(E1836,C:C,0)+MATCH(1,INDEX(A:A,MATCH(E1836+1,C:C,0)):INDEX(A:A,MATCH(E1836+1,C:C,0)+10),0))</f>
        <v>44384</v>
      </c>
      <c r="G1836" s="13">
        <f>INDEX(C:C,MATCH(F1836,C:C,0)+MATCH(1,INDEX(A:A,MATCH(F1836+1,C:C,0)):INDEX(A:A,MATCH(F1836+1,C:C,0)+10),0))</f>
        <v>44385</v>
      </c>
    </row>
    <row r="1837" spans="1:7" x14ac:dyDescent="0.25">
      <c r="A1837">
        <v>0</v>
      </c>
      <c r="B1837">
        <v>20210704</v>
      </c>
      <c r="C1837" s="130">
        <v>44381</v>
      </c>
      <c r="D1837" s="13">
        <f>INDEX(C:C,ROW(A1836)+MATCH(1,INDEX(A:A,ROW(A1837)):INDEX(A:A,ROW(A1837)+10),0))</f>
        <v>44382</v>
      </c>
      <c r="E1837" s="13">
        <f>INDEX(C:C,MATCH(D1837,C:C,0)+MATCH(1,INDEX(A:A,MATCH(D1837+1,C:C,0)):INDEX(A:A,MATCH(D1837+1,C:C,0)+10),0))</f>
        <v>44383</v>
      </c>
      <c r="F1837" s="13">
        <f>INDEX(C:C,MATCH(E1837,C:C,0)+MATCH(1,INDEX(A:A,MATCH(E1837+1,C:C,0)):INDEX(A:A,MATCH(E1837+1,C:C,0)+10),0))</f>
        <v>44384</v>
      </c>
      <c r="G1837" s="13">
        <f>INDEX(C:C,MATCH(F1837,C:C,0)+MATCH(1,INDEX(A:A,MATCH(F1837+1,C:C,0)):INDEX(A:A,MATCH(F1837+1,C:C,0)+10),0))</f>
        <v>44385</v>
      </c>
    </row>
    <row r="1838" spans="1:7" x14ac:dyDescent="0.25">
      <c r="A1838">
        <v>1</v>
      </c>
      <c r="B1838">
        <v>20210705</v>
      </c>
      <c r="C1838" s="130">
        <v>44382</v>
      </c>
      <c r="D1838" s="13">
        <f>INDEX(C:C,ROW(A1837)+MATCH(1,INDEX(A:A,ROW(A1838)):INDEX(A:A,ROW(A1838)+10),0))</f>
        <v>44382</v>
      </c>
      <c r="E1838" s="13">
        <f>INDEX(C:C,MATCH(D1838,C:C,0)+MATCH(1,INDEX(A:A,MATCH(D1838+1,C:C,0)):INDEX(A:A,MATCH(D1838+1,C:C,0)+10),0))</f>
        <v>44383</v>
      </c>
      <c r="F1838" s="13">
        <f>INDEX(C:C,MATCH(E1838,C:C,0)+MATCH(1,INDEX(A:A,MATCH(E1838+1,C:C,0)):INDEX(A:A,MATCH(E1838+1,C:C,0)+10),0))</f>
        <v>44384</v>
      </c>
      <c r="G1838" s="13">
        <f>INDEX(C:C,MATCH(F1838,C:C,0)+MATCH(1,INDEX(A:A,MATCH(F1838+1,C:C,0)):INDEX(A:A,MATCH(F1838+1,C:C,0)+10),0))</f>
        <v>44385</v>
      </c>
    </row>
    <row r="1839" spans="1:7" x14ac:dyDescent="0.25">
      <c r="A1839">
        <v>1</v>
      </c>
      <c r="B1839">
        <v>20210706</v>
      </c>
      <c r="C1839" s="130">
        <v>44383</v>
      </c>
      <c r="D1839" s="13">
        <f>INDEX(C:C,ROW(A1838)+MATCH(1,INDEX(A:A,ROW(A1839)):INDEX(A:A,ROW(A1839)+10),0))</f>
        <v>44383</v>
      </c>
      <c r="E1839" s="13">
        <f>INDEX(C:C,MATCH(D1839,C:C,0)+MATCH(1,INDEX(A:A,MATCH(D1839+1,C:C,0)):INDEX(A:A,MATCH(D1839+1,C:C,0)+10),0))</f>
        <v>44384</v>
      </c>
      <c r="F1839" s="13">
        <f>INDEX(C:C,MATCH(E1839,C:C,0)+MATCH(1,INDEX(A:A,MATCH(E1839+1,C:C,0)):INDEX(A:A,MATCH(E1839+1,C:C,0)+10),0))</f>
        <v>44385</v>
      </c>
      <c r="G1839" s="13">
        <f>INDEX(C:C,MATCH(F1839,C:C,0)+MATCH(1,INDEX(A:A,MATCH(F1839+1,C:C,0)):INDEX(A:A,MATCH(F1839+1,C:C,0)+10),0))</f>
        <v>44386</v>
      </c>
    </row>
    <row r="1840" spans="1:7" x14ac:dyDescent="0.25">
      <c r="A1840">
        <v>1</v>
      </c>
      <c r="B1840">
        <v>20210707</v>
      </c>
      <c r="C1840" s="130">
        <v>44384</v>
      </c>
      <c r="D1840" s="13">
        <f>INDEX(C:C,ROW(A1839)+MATCH(1,INDEX(A:A,ROW(A1840)):INDEX(A:A,ROW(A1840)+10),0))</f>
        <v>44384</v>
      </c>
      <c r="E1840" s="13">
        <f>INDEX(C:C,MATCH(D1840,C:C,0)+MATCH(1,INDEX(A:A,MATCH(D1840+1,C:C,0)):INDEX(A:A,MATCH(D1840+1,C:C,0)+10),0))</f>
        <v>44385</v>
      </c>
      <c r="F1840" s="13">
        <f>INDEX(C:C,MATCH(E1840,C:C,0)+MATCH(1,INDEX(A:A,MATCH(E1840+1,C:C,0)):INDEX(A:A,MATCH(E1840+1,C:C,0)+10),0))</f>
        <v>44386</v>
      </c>
      <c r="G1840" s="13">
        <f>INDEX(C:C,MATCH(F1840,C:C,0)+MATCH(1,INDEX(A:A,MATCH(F1840+1,C:C,0)):INDEX(A:A,MATCH(F1840+1,C:C,0)+10),0))</f>
        <v>44389</v>
      </c>
    </row>
    <row r="1841" spans="1:7" x14ac:dyDescent="0.25">
      <c r="A1841">
        <v>1</v>
      </c>
      <c r="B1841">
        <v>20210708</v>
      </c>
      <c r="C1841" s="130">
        <v>44385</v>
      </c>
      <c r="D1841" s="13">
        <f>INDEX(C:C,ROW(A1840)+MATCH(1,INDEX(A:A,ROW(A1841)):INDEX(A:A,ROW(A1841)+10),0))</f>
        <v>44385</v>
      </c>
      <c r="E1841" s="13">
        <f>INDEX(C:C,MATCH(D1841,C:C,0)+MATCH(1,INDEX(A:A,MATCH(D1841+1,C:C,0)):INDEX(A:A,MATCH(D1841+1,C:C,0)+10),0))</f>
        <v>44386</v>
      </c>
      <c r="F1841" s="13">
        <f>INDEX(C:C,MATCH(E1841,C:C,0)+MATCH(1,INDEX(A:A,MATCH(E1841+1,C:C,0)):INDEX(A:A,MATCH(E1841+1,C:C,0)+10),0))</f>
        <v>44389</v>
      </c>
      <c r="G1841" s="13">
        <f>INDEX(C:C,MATCH(F1841,C:C,0)+MATCH(1,INDEX(A:A,MATCH(F1841+1,C:C,0)):INDEX(A:A,MATCH(F1841+1,C:C,0)+10),0))</f>
        <v>44390</v>
      </c>
    </row>
    <row r="1842" spans="1:7" x14ac:dyDescent="0.25">
      <c r="A1842">
        <v>1</v>
      </c>
      <c r="B1842">
        <v>20210709</v>
      </c>
      <c r="C1842" s="130">
        <v>44386</v>
      </c>
      <c r="D1842" s="13">
        <f>INDEX(C:C,ROW(A1841)+MATCH(1,INDEX(A:A,ROW(A1842)):INDEX(A:A,ROW(A1842)+10),0))</f>
        <v>44386</v>
      </c>
      <c r="E1842" s="13">
        <f>INDEX(C:C,MATCH(D1842,C:C,0)+MATCH(1,INDEX(A:A,MATCH(D1842+1,C:C,0)):INDEX(A:A,MATCH(D1842+1,C:C,0)+10),0))</f>
        <v>44389</v>
      </c>
      <c r="F1842" s="13">
        <f>INDEX(C:C,MATCH(E1842,C:C,0)+MATCH(1,INDEX(A:A,MATCH(E1842+1,C:C,0)):INDEX(A:A,MATCH(E1842+1,C:C,0)+10),0))</f>
        <v>44390</v>
      </c>
      <c r="G1842" s="13">
        <f>INDEX(C:C,MATCH(F1842,C:C,0)+MATCH(1,INDEX(A:A,MATCH(F1842+1,C:C,0)):INDEX(A:A,MATCH(F1842+1,C:C,0)+10),0))</f>
        <v>44391</v>
      </c>
    </row>
    <row r="1843" spans="1:7" x14ac:dyDescent="0.25">
      <c r="A1843">
        <v>0</v>
      </c>
      <c r="B1843">
        <v>20210710</v>
      </c>
      <c r="C1843" s="130">
        <v>44387</v>
      </c>
      <c r="D1843" s="13">
        <f>INDEX(C:C,ROW(A1842)+MATCH(1,INDEX(A:A,ROW(A1843)):INDEX(A:A,ROW(A1843)+10),0))</f>
        <v>44389</v>
      </c>
      <c r="E1843" s="13">
        <f>INDEX(C:C,MATCH(D1843,C:C,0)+MATCH(1,INDEX(A:A,MATCH(D1843+1,C:C,0)):INDEX(A:A,MATCH(D1843+1,C:C,0)+10),0))</f>
        <v>44390</v>
      </c>
      <c r="F1843" s="13">
        <f>INDEX(C:C,MATCH(E1843,C:C,0)+MATCH(1,INDEX(A:A,MATCH(E1843+1,C:C,0)):INDEX(A:A,MATCH(E1843+1,C:C,0)+10),0))</f>
        <v>44391</v>
      </c>
      <c r="G1843" s="13">
        <f>INDEX(C:C,MATCH(F1843,C:C,0)+MATCH(1,INDEX(A:A,MATCH(F1843+1,C:C,0)):INDEX(A:A,MATCH(F1843+1,C:C,0)+10),0))</f>
        <v>44392</v>
      </c>
    </row>
    <row r="1844" spans="1:7" x14ac:dyDescent="0.25">
      <c r="A1844">
        <v>0</v>
      </c>
      <c r="B1844">
        <v>20210711</v>
      </c>
      <c r="C1844" s="130">
        <v>44388</v>
      </c>
      <c r="D1844" s="13">
        <f>INDEX(C:C,ROW(A1843)+MATCH(1,INDEX(A:A,ROW(A1844)):INDEX(A:A,ROW(A1844)+10),0))</f>
        <v>44389</v>
      </c>
      <c r="E1844" s="13">
        <f>INDEX(C:C,MATCH(D1844,C:C,0)+MATCH(1,INDEX(A:A,MATCH(D1844+1,C:C,0)):INDEX(A:A,MATCH(D1844+1,C:C,0)+10),0))</f>
        <v>44390</v>
      </c>
      <c r="F1844" s="13">
        <f>INDEX(C:C,MATCH(E1844,C:C,0)+MATCH(1,INDEX(A:A,MATCH(E1844+1,C:C,0)):INDEX(A:A,MATCH(E1844+1,C:C,0)+10),0))</f>
        <v>44391</v>
      </c>
      <c r="G1844" s="13">
        <f>INDEX(C:C,MATCH(F1844,C:C,0)+MATCH(1,INDEX(A:A,MATCH(F1844+1,C:C,0)):INDEX(A:A,MATCH(F1844+1,C:C,0)+10),0))</f>
        <v>44392</v>
      </c>
    </row>
    <row r="1845" spans="1:7" x14ac:dyDescent="0.25">
      <c r="A1845">
        <v>1</v>
      </c>
      <c r="B1845">
        <v>20210712</v>
      </c>
      <c r="C1845" s="130">
        <v>44389</v>
      </c>
      <c r="D1845" s="13">
        <f>INDEX(C:C,ROW(A1844)+MATCH(1,INDEX(A:A,ROW(A1845)):INDEX(A:A,ROW(A1845)+10),0))</f>
        <v>44389</v>
      </c>
      <c r="E1845" s="13">
        <f>INDEX(C:C,MATCH(D1845,C:C,0)+MATCH(1,INDEX(A:A,MATCH(D1845+1,C:C,0)):INDEX(A:A,MATCH(D1845+1,C:C,0)+10),0))</f>
        <v>44390</v>
      </c>
      <c r="F1845" s="13">
        <f>INDEX(C:C,MATCH(E1845,C:C,0)+MATCH(1,INDEX(A:A,MATCH(E1845+1,C:C,0)):INDEX(A:A,MATCH(E1845+1,C:C,0)+10),0))</f>
        <v>44391</v>
      </c>
      <c r="G1845" s="13">
        <f>INDEX(C:C,MATCH(F1845,C:C,0)+MATCH(1,INDEX(A:A,MATCH(F1845+1,C:C,0)):INDEX(A:A,MATCH(F1845+1,C:C,0)+10),0))</f>
        <v>44392</v>
      </c>
    </row>
    <row r="1846" spans="1:7" x14ac:dyDescent="0.25">
      <c r="A1846">
        <v>1</v>
      </c>
      <c r="B1846">
        <v>20210713</v>
      </c>
      <c r="C1846" s="130">
        <v>44390</v>
      </c>
      <c r="D1846" s="13">
        <f>INDEX(C:C,ROW(A1845)+MATCH(1,INDEX(A:A,ROW(A1846)):INDEX(A:A,ROW(A1846)+10),0))</f>
        <v>44390</v>
      </c>
      <c r="E1846" s="13">
        <f>INDEX(C:C,MATCH(D1846,C:C,0)+MATCH(1,INDEX(A:A,MATCH(D1846+1,C:C,0)):INDEX(A:A,MATCH(D1846+1,C:C,0)+10),0))</f>
        <v>44391</v>
      </c>
      <c r="F1846" s="13">
        <f>INDEX(C:C,MATCH(E1846,C:C,0)+MATCH(1,INDEX(A:A,MATCH(E1846+1,C:C,0)):INDEX(A:A,MATCH(E1846+1,C:C,0)+10),0))</f>
        <v>44392</v>
      </c>
      <c r="G1846" s="13">
        <f>INDEX(C:C,MATCH(F1846,C:C,0)+MATCH(1,INDEX(A:A,MATCH(F1846+1,C:C,0)):INDEX(A:A,MATCH(F1846+1,C:C,0)+10),0))</f>
        <v>44393</v>
      </c>
    </row>
    <row r="1847" spans="1:7" x14ac:dyDescent="0.25">
      <c r="A1847">
        <v>1</v>
      </c>
      <c r="B1847">
        <v>20210714</v>
      </c>
      <c r="C1847" s="130">
        <v>44391</v>
      </c>
      <c r="D1847" s="13">
        <f>INDEX(C:C,ROW(A1846)+MATCH(1,INDEX(A:A,ROW(A1847)):INDEX(A:A,ROW(A1847)+10),0))</f>
        <v>44391</v>
      </c>
      <c r="E1847" s="13">
        <f>INDEX(C:C,MATCH(D1847,C:C,0)+MATCH(1,INDEX(A:A,MATCH(D1847+1,C:C,0)):INDEX(A:A,MATCH(D1847+1,C:C,0)+10),0))</f>
        <v>44392</v>
      </c>
      <c r="F1847" s="13">
        <f>INDEX(C:C,MATCH(E1847,C:C,0)+MATCH(1,INDEX(A:A,MATCH(E1847+1,C:C,0)):INDEX(A:A,MATCH(E1847+1,C:C,0)+10),0))</f>
        <v>44393</v>
      </c>
      <c r="G1847" s="13">
        <f>INDEX(C:C,MATCH(F1847,C:C,0)+MATCH(1,INDEX(A:A,MATCH(F1847+1,C:C,0)):INDEX(A:A,MATCH(F1847+1,C:C,0)+10),0))</f>
        <v>44396</v>
      </c>
    </row>
    <row r="1848" spans="1:7" x14ac:dyDescent="0.25">
      <c r="A1848">
        <v>1</v>
      </c>
      <c r="B1848">
        <v>20210715</v>
      </c>
      <c r="C1848" s="130">
        <v>44392</v>
      </c>
      <c r="D1848" s="13">
        <f>INDEX(C:C,ROW(A1847)+MATCH(1,INDEX(A:A,ROW(A1848)):INDEX(A:A,ROW(A1848)+10),0))</f>
        <v>44392</v>
      </c>
      <c r="E1848" s="13">
        <f>INDEX(C:C,MATCH(D1848,C:C,0)+MATCH(1,INDEX(A:A,MATCH(D1848+1,C:C,0)):INDEX(A:A,MATCH(D1848+1,C:C,0)+10),0))</f>
        <v>44393</v>
      </c>
      <c r="F1848" s="13">
        <f>INDEX(C:C,MATCH(E1848,C:C,0)+MATCH(1,INDEX(A:A,MATCH(E1848+1,C:C,0)):INDEX(A:A,MATCH(E1848+1,C:C,0)+10),0))</f>
        <v>44396</v>
      </c>
      <c r="G1848" s="13">
        <f>INDEX(C:C,MATCH(F1848,C:C,0)+MATCH(1,INDEX(A:A,MATCH(F1848+1,C:C,0)):INDEX(A:A,MATCH(F1848+1,C:C,0)+10),0))</f>
        <v>44397</v>
      </c>
    </row>
    <row r="1849" spans="1:7" x14ac:dyDescent="0.25">
      <c r="A1849">
        <v>1</v>
      </c>
      <c r="B1849">
        <v>20210716</v>
      </c>
      <c r="C1849" s="130">
        <v>44393</v>
      </c>
      <c r="D1849" s="13">
        <f>INDEX(C:C,ROW(A1848)+MATCH(1,INDEX(A:A,ROW(A1849)):INDEX(A:A,ROW(A1849)+10),0))</f>
        <v>44393</v>
      </c>
      <c r="E1849" s="13">
        <f>INDEX(C:C,MATCH(D1849,C:C,0)+MATCH(1,INDEX(A:A,MATCH(D1849+1,C:C,0)):INDEX(A:A,MATCH(D1849+1,C:C,0)+10),0))</f>
        <v>44396</v>
      </c>
      <c r="F1849" s="13">
        <f>INDEX(C:C,MATCH(E1849,C:C,0)+MATCH(1,INDEX(A:A,MATCH(E1849+1,C:C,0)):INDEX(A:A,MATCH(E1849+1,C:C,0)+10),0))</f>
        <v>44397</v>
      </c>
      <c r="G1849" s="13">
        <f>INDEX(C:C,MATCH(F1849,C:C,0)+MATCH(1,INDEX(A:A,MATCH(F1849+1,C:C,0)):INDEX(A:A,MATCH(F1849+1,C:C,0)+10),0))</f>
        <v>44398</v>
      </c>
    </row>
    <row r="1850" spans="1:7" x14ac:dyDescent="0.25">
      <c r="A1850">
        <v>0</v>
      </c>
      <c r="B1850">
        <v>20210717</v>
      </c>
      <c r="C1850" s="130">
        <v>44394</v>
      </c>
      <c r="D1850" s="13">
        <f>INDEX(C:C,ROW(A1849)+MATCH(1,INDEX(A:A,ROW(A1850)):INDEX(A:A,ROW(A1850)+10),0))</f>
        <v>44396</v>
      </c>
      <c r="E1850" s="13">
        <f>INDEX(C:C,MATCH(D1850,C:C,0)+MATCH(1,INDEX(A:A,MATCH(D1850+1,C:C,0)):INDEX(A:A,MATCH(D1850+1,C:C,0)+10),0))</f>
        <v>44397</v>
      </c>
      <c r="F1850" s="13">
        <f>INDEX(C:C,MATCH(E1850,C:C,0)+MATCH(1,INDEX(A:A,MATCH(E1850+1,C:C,0)):INDEX(A:A,MATCH(E1850+1,C:C,0)+10),0))</f>
        <v>44398</v>
      </c>
      <c r="G1850" s="13">
        <f>INDEX(C:C,MATCH(F1850,C:C,0)+MATCH(1,INDEX(A:A,MATCH(F1850+1,C:C,0)):INDEX(A:A,MATCH(F1850+1,C:C,0)+10),0))</f>
        <v>44399</v>
      </c>
    </row>
    <row r="1851" spans="1:7" x14ac:dyDescent="0.25">
      <c r="A1851">
        <v>0</v>
      </c>
      <c r="B1851">
        <v>20210718</v>
      </c>
      <c r="C1851" s="130">
        <v>44395</v>
      </c>
      <c r="D1851" s="13">
        <f>INDEX(C:C,ROW(A1850)+MATCH(1,INDEX(A:A,ROW(A1851)):INDEX(A:A,ROW(A1851)+10),0))</f>
        <v>44396</v>
      </c>
      <c r="E1851" s="13">
        <f>INDEX(C:C,MATCH(D1851,C:C,0)+MATCH(1,INDEX(A:A,MATCH(D1851+1,C:C,0)):INDEX(A:A,MATCH(D1851+1,C:C,0)+10),0))</f>
        <v>44397</v>
      </c>
      <c r="F1851" s="13">
        <f>INDEX(C:C,MATCH(E1851,C:C,0)+MATCH(1,INDEX(A:A,MATCH(E1851+1,C:C,0)):INDEX(A:A,MATCH(E1851+1,C:C,0)+10),0))</f>
        <v>44398</v>
      </c>
      <c r="G1851" s="13">
        <f>INDEX(C:C,MATCH(F1851,C:C,0)+MATCH(1,INDEX(A:A,MATCH(F1851+1,C:C,0)):INDEX(A:A,MATCH(F1851+1,C:C,0)+10),0))</f>
        <v>44399</v>
      </c>
    </row>
    <row r="1852" spans="1:7" x14ac:dyDescent="0.25">
      <c r="A1852">
        <v>1</v>
      </c>
      <c r="B1852">
        <v>20210719</v>
      </c>
      <c r="C1852" s="130">
        <v>44396</v>
      </c>
      <c r="D1852" s="13">
        <f>INDEX(C:C,ROW(A1851)+MATCH(1,INDEX(A:A,ROW(A1852)):INDEX(A:A,ROW(A1852)+10),0))</f>
        <v>44396</v>
      </c>
      <c r="E1852" s="13">
        <f>INDEX(C:C,MATCH(D1852,C:C,0)+MATCH(1,INDEX(A:A,MATCH(D1852+1,C:C,0)):INDEX(A:A,MATCH(D1852+1,C:C,0)+10),0))</f>
        <v>44397</v>
      </c>
      <c r="F1852" s="13">
        <f>INDEX(C:C,MATCH(E1852,C:C,0)+MATCH(1,INDEX(A:A,MATCH(E1852+1,C:C,0)):INDEX(A:A,MATCH(E1852+1,C:C,0)+10),0))</f>
        <v>44398</v>
      </c>
      <c r="G1852" s="13">
        <f>INDEX(C:C,MATCH(F1852,C:C,0)+MATCH(1,INDEX(A:A,MATCH(F1852+1,C:C,0)):INDEX(A:A,MATCH(F1852+1,C:C,0)+10),0))</f>
        <v>44399</v>
      </c>
    </row>
    <row r="1853" spans="1:7" x14ac:dyDescent="0.25">
      <c r="A1853">
        <v>1</v>
      </c>
      <c r="B1853">
        <v>20210720</v>
      </c>
      <c r="C1853" s="130">
        <v>44397</v>
      </c>
      <c r="D1853" s="13">
        <f>INDEX(C:C,ROW(A1852)+MATCH(1,INDEX(A:A,ROW(A1853)):INDEX(A:A,ROW(A1853)+10),0))</f>
        <v>44397</v>
      </c>
      <c r="E1853" s="13">
        <f>INDEX(C:C,MATCH(D1853,C:C,0)+MATCH(1,INDEX(A:A,MATCH(D1853+1,C:C,0)):INDEX(A:A,MATCH(D1853+1,C:C,0)+10),0))</f>
        <v>44398</v>
      </c>
      <c r="F1853" s="13">
        <f>INDEX(C:C,MATCH(E1853,C:C,0)+MATCH(1,INDEX(A:A,MATCH(E1853+1,C:C,0)):INDEX(A:A,MATCH(E1853+1,C:C,0)+10),0))</f>
        <v>44399</v>
      </c>
      <c r="G1853" s="13">
        <f>INDEX(C:C,MATCH(F1853,C:C,0)+MATCH(1,INDEX(A:A,MATCH(F1853+1,C:C,0)):INDEX(A:A,MATCH(F1853+1,C:C,0)+10),0))</f>
        <v>44400</v>
      </c>
    </row>
    <row r="1854" spans="1:7" x14ac:dyDescent="0.25">
      <c r="A1854">
        <v>1</v>
      </c>
      <c r="B1854">
        <v>20210721</v>
      </c>
      <c r="C1854" s="130">
        <v>44398</v>
      </c>
      <c r="D1854" s="13">
        <f>INDEX(C:C,ROW(A1853)+MATCH(1,INDEX(A:A,ROW(A1854)):INDEX(A:A,ROW(A1854)+10),0))</f>
        <v>44398</v>
      </c>
      <c r="E1854" s="13">
        <f>INDEX(C:C,MATCH(D1854,C:C,0)+MATCH(1,INDEX(A:A,MATCH(D1854+1,C:C,0)):INDEX(A:A,MATCH(D1854+1,C:C,0)+10),0))</f>
        <v>44399</v>
      </c>
      <c r="F1854" s="13">
        <f>INDEX(C:C,MATCH(E1854,C:C,0)+MATCH(1,INDEX(A:A,MATCH(E1854+1,C:C,0)):INDEX(A:A,MATCH(E1854+1,C:C,0)+10),0))</f>
        <v>44400</v>
      </c>
      <c r="G1854" s="13">
        <f>INDEX(C:C,MATCH(F1854,C:C,0)+MATCH(1,INDEX(A:A,MATCH(F1854+1,C:C,0)):INDEX(A:A,MATCH(F1854+1,C:C,0)+10),0))</f>
        <v>44403</v>
      </c>
    </row>
    <row r="1855" spans="1:7" x14ac:dyDescent="0.25">
      <c r="A1855">
        <v>1</v>
      </c>
      <c r="B1855">
        <v>20210722</v>
      </c>
      <c r="C1855" s="130">
        <v>44399</v>
      </c>
      <c r="D1855" s="13">
        <f>INDEX(C:C,ROW(A1854)+MATCH(1,INDEX(A:A,ROW(A1855)):INDEX(A:A,ROW(A1855)+10),0))</f>
        <v>44399</v>
      </c>
      <c r="E1855" s="13">
        <f>INDEX(C:C,MATCH(D1855,C:C,0)+MATCH(1,INDEX(A:A,MATCH(D1855+1,C:C,0)):INDEX(A:A,MATCH(D1855+1,C:C,0)+10),0))</f>
        <v>44400</v>
      </c>
      <c r="F1855" s="13">
        <f>INDEX(C:C,MATCH(E1855,C:C,0)+MATCH(1,INDEX(A:A,MATCH(E1855+1,C:C,0)):INDEX(A:A,MATCH(E1855+1,C:C,0)+10),0))</f>
        <v>44403</v>
      </c>
      <c r="G1855" s="13">
        <f>INDEX(C:C,MATCH(F1855,C:C,0)+MATCH(1,INDEX(A:A,MATCH(F1855+1,C:C,0)):INDEX(A:A,MATCH(F1855+1,C:C,0)+10),0))</f>
        <v>44404</v>
      </c>
    </row>
    <row r="1856" spans="1:7" x14ac:dyDescent="0.25">
      <c r="A1856">
        <v>1</v>
      </c>
      <c r="B1856">
        <v>20210723</v>
      </c>
      <c r="C1856" s="130">
        <v>44400</v>
      </c>
      <c r="D1856" s="13">
        <f>INDEX(C:C,ROW(A1855)+MATCH(1,INDEX(A:A,ROW(A1856)):INDEX(A:A,ROW(A1856)+10),0))</f>
        <v>44400</v>
      </c>
      <c r="E1856" s="13">
        <f>INDEX(C:C,MATCH(D1856,C:C,0)+MATCH(1,INDEX(A:A,MATCH(D1856+1,C:C,0)):INDEX(A:A,MATCH(D1856+1,C:C,0)+10),0))</f>
        <v>44403</v>
      </c>
      <c r="F1856" s="13">
        <f>INDEX(C:C,MATCH(E1856,C:C,0)+MATCH(1,INDEX(A:A,MATCH(E1856+1,C:C,0)):INDEX(A:A,MATCH(E1856+1,C:C,0)+10),0))</f>
        <v>44404</v>
      </c>
      <c r="G1856" s="13">
        <f>INDEX(C:C,MATCH(F1856,C:C,0)+MATCH(1,INDEX(A:A,MATCH(F1856+1,C:C,0)):INDEX(A:A,MATCH(F1856+1,C:C,0)+10),0))</f>
        <v>44405</v>
      </c>
    </row>
    <row r="1857" spans="1:7" x14ac:dyDescent="0.25">
      <c r="A1857">
        <v>0</v>
      </c>
      <c r="B1857">
        <v>20210724</v>
      </c>
      <c r="C1857" s="130">
        <v>44401</v>
      </c>
      <c r="D1857" s="13">
        <f>INDEX(C:C,ROW(A1856)+MATCH(1,INDEX(A:A,ROW(A1857)):INDEX(A:A,ROW(A1857)+10),0))</f>
        <v>44403</v>
      </c>
      <c r="E1857" s="13">
        <f>INDEX(C:C,MATCH(D1857,C:C,0)+MATCH(1,INDEX(A:A,MATCH(D1857+1,C:C,0)):INDEX(A:A,MATCH(D1857+1,C:C,0)+10),0))</f>
        <v>44404</v>
      </c>
      <c r="F1857" s="13">
        <f>INDEX(C:C,MATCH(E1857,C:C,0)+MATCH(1,INDEX(A:A,MATCH(E1857+1,C:C,0)):INDEX(A:A,MATCH(E1857+1,C:C,0)+10),0))</f>
        <v>44405</v>
      </c>
      <c r="G1857" s="13">
        <f>INDEX(C:C,MATCH(F1857,C:C,0)+MATCH(1,INDEX(A:A,MATCH(F1857+1,C:C,0)):INDEX(A:A,MATCH(F1857+1,C:C,0)+10),0))</f>
        <v>44406</v>
      </c>
    </row>
    <row r="1858" spans="1:7" x14ac:dyDescent="0.25">
      <c r="A1858">
        <v>0</v>
      </c>
      <c r="B1858">
        <v>20210725</v>
      </c>
      <c r="C1858" s="130">
        <v>44402</v>
      </c>
      <c r="D1858" s="13">
        <f>INDEX(C:C,ROW(A1857)+MATCH(1,INDEX(A:A,ROW(A1858)):INDEX(A:A,ROW(A1858)+10),0))</f>
        <v>44403</v>
      </c>
      <c r="E1858" s="13">
        <f>INDEX(C:C,MATCH(D1858,C:C,0)+MATCH(1,INDEX(A:A,MATCH(D1858+1,C:C,0)):INDEX(A:A,MATCH(D1858+1,C:C,0)+10),0))</f>
        <v>44404</v>
      </c>
      <c r="F1858" s="13">
        <f>INDEX(C:C,MATCH(E1858,C:C,0)+MATCH(1,INDEX(A:A,MATCH(E1858+1,C:C,0)):INDEX(A:A,MATCH(E1858+1,C:C,0)+10),0))</f>
        <v>44405</v>
      </c>
      <c r="G1858" s="13">
        <f>INDEX(C:C,MATCH(F1858,C:C,0)+MATCH(1,INDEX(A:A,MATCH(F1858+1,C:C,0)):INDEX(A:A,MATCH(F1858+1,C:C,0)+10),0))</f>
        <v>44406</v>
      </c>
    </row>
    <row r="1859" spans="1:7" x14ac:dyDescent="0.25">
      <c r="A1859">
        <v>1</v>
      </c>
      <c r="B1859">
        <v>20210726</v>
      </c>
      <c r="C1859" s="130">
        <v>44403</v>
      </c>
      <c r="D1859" s="13">
        <f>INDEX(C:C,ROW(A1858)+MATCH(1,INDEX(A:A,ROW(A1859)):INDEX(A:A,ROW(A1859)+10),0))</f>
        <v>44403</v>
      </c>
      <c r="E1859" s="13">
        <f>INDEX(C:C,MATCH(D1859,C:C,0)+MATCH(1,INDEX(A:A,MATCH(D1859+1,C:C,0)):INDEX(A:A,MATCH(D1859+1,C:C,0)+10),0))</f>
        <v>44404</v>
      </c>
      <c r="F1859" s="13">
        <f>INDEX(C:C,MATCH(E1859,C:C,0)+MATCH(1,INDEX(A:A,MATCH(E1859+1,C:C,0)):INDEX(A:A,MATCH(E1859+1,C:C,0)+10),0))</f>
        <v>44405</v>
      </c>
      <c r="G1859" s="13">
        <f>INDEX(C:C,MATCH(F1859,C:C,0)+MATCH(1,INDEX(A:A,MATCH(F1859+1,C:C,0)):INDEX(A:A,MATCH(F1859+1,C:C,0)+10),0))</f>
        <v>44406</v>
      </c>
    </row>
    <row r="1860" spans="1:7" x14ac:dyDescent="0.25">
      <c r="A1860">
        <v>1</v>
      </c>
      <c r="B1860">
        <v>20210727</v>
      </c>
      <c r="C1860" s="130">
        <v>44404</v>
      </c>
      <c r="D1860" s="13">
        <f>INDEX(C:C,ROW(A1859)+MATCH(1,INDEX(A:A,ROW(A1860)):INDEX(A:A,ROW(A1860)+10),0))</f>
        <v>44404</v>
      </c>
      <c r="E1860" s="13">
        <f>INDEX(C:C,MATCH(D1860,C:C,0)+MATCH(1,INDEX(A:A,MATCH(D1860+1,C:C,0)):INDEX(A:A,MATCH(D1860+1,C:C,0)+10),0))</f>
        <v>44405</v>
      </c>
      <c r="F1860" s="13">
        <f>INDEX(C:C,MATCH(E1860,C:C,0)+MATCH(1,INDEX(A:A,MATCH(E1860+1,C:C,0)):INDEX(A:A,MATCH(E1860+1,C:C,0)+10),0))</f>
        <v>44406</v>
      </c>
      <c r="G1860" s="13">
        <f>INDEX(C:C,MATCH(F1860,C:C,0)+MATCH(1,INDEX(A:A,MATCH(F1860+1,C:C,0)):INDEX(A:A,MATCH(F1860+1,C:C,0)+10),0))</f>
        <v>44407</v>
      </c>
    </row>
    <row r="1861" spans="1:7" x14ac:dyDescent="0.25">
      <c r="A1861">
        <v>1</v>
      </c>
      <c r="B1861">
        <v>20210728</v>
      </c>
      <c r="C1861" s="130">
        <v>44405</v>
      </c>
      <c r="D1861" s="13">
        <f>INDEX(C:C,ROW(A1860)+MATCH(1,INDEX(A:A,ROW(A1861)):INDEX(A:A,ROW(A1861)+10),0))</f>
        <v>44405</v>
      </c>
      <c r="E1861" s="13">
        <f>INDEX(C:C,MATCH(D1861,C:C,0)+MATCH(1,INDEX(A:A,MATCH(D1861+1,C:C,0)):INDEX(A:A,MATCH(D1861+1,C:C,0)+10),0))</f>
        <v>44406</v>
      </c>
      <c r="F1861" s="13">
        <f>INDEX(C:C,MATCH(E1861,C:C,0)+MATCH(1,INDEX(A:A,MATCH(E1861+1,C:C,0)):INDEX(A:A,MATCH(E1861+1,C:C,0)+10),0))</f>
        <v>44407</v>
      </c>
      <c r="G1861" s="13">
        <f>INDEX(C:C,MATCH(F1861,C:C,0)+MATCH(1,INDEX(A:A,MATCH(F1861+1,C:C,0)):INDEX(A:A,MATCH(F1861+1,C:C,0)+10),0))</f>
        <v>44410</v>
      </c>
    </row>
    <row r="1862" spans="1:7" x14ac:dyDescent="0.25">
      <c r="A1862">
        <v>1</v>
      </c>
      <c r="B1862">
        <v>20210729</v>
      </c>
      <c r="C1862" s="130">
        <v>44406</v>
      </c>
      <c r="D1862" s="13">
        <f>INDEX(C:C,ROW(A1861)+MATCH(1,INDEX(A:A,ROW(A1862)):INDEX(A:A,ROW(A1862)+10),0))</f>
        <v>44406</v>
      </c>
      <c r="E1862" s="13">
        <f>INDEX(C:C,MATCH(D1862,C:C,0)+MATCH(1,INDEX(A:A,MATCH(D1862+1,C:C,0)):INDEX(A:A,MATCH(D1862+1,C:C,0)+10),0))</f>
        <v>44407</v>
      </c>
      <c r="F1862" s="13">
        <f>INDEX(C:C,MATCH(E1862,C:C,0)+MATCH(1,INDEX(A:A,MATCH(E1862+1,C:C,0)):INDEX(A:A,MATCH(E1862+1,C:C,0)+10),0))</f>
        <v>44410</v>
      </c>
      <c r="G1862" s="13">
        <f>INDEX(C:C,MATCH(F1862,C:C,0)+MATCH(1,INDEX(A:A,MATCH(F1862+1,C:C,0)):INDEX(A:A,MATCH(F1862+1,C:C,0)+10),0))</f>
        <v>44411</v>
      </c>
    </row>
    <row r="1863" spans="1:7" x14ac:dyDescent="0.25">
      <c r="A1863">
        <v>1</v>
      </c>
      <c r="B1863">
        <v>20210730</v>
      </c>
      <c r="C1863" s="130">
        <v>44407</v>
      </c>
      <c r="D1863" s="13">
        <f>INDEX(C:C,ROW(A1862)+MATCH(1,INDEX(A:A,ROW(A1863)):INDEX(A:A,ROW(A1863)+10),0))</f>
        <v>44407</v>
      </c>
      <c r="E1863" s="13">
        <f>INDEX(C:C,MATCH(D1863,C:C,0)+MATCH(1,INDEX(A:A,MATCH(D1863+1,C:C,0)):INDEX(A:A,MATCH(D1863+1,C:C,0)+10),0))</f>
        <v>44410</v>
      </c>
      <c r="F1863" s="13">
        <f>INDEX(C:C,MATCH(E1863,C:C,0)+MATCH(1,INDEX(A:A,MATCH(E1863+1,C:C,0)):INDEX(A:A,MATCH(E1863+1,C:C,0)+10),0))</f>
        <v>44411</v>
      </c>
      <c r="G1863" s="13">
        <f>INDEX(C:C,MATCH(F1863,C:C,0)+MATCH(1,INDEX(A:A,MATCH(F1863+1,C:C,0)):INDEX(A:A,MATCH(F1863+1,C:C,0)+10),0))</f>
        <v>44412</v>
      </c>
    </row>
    <row r="1864" spans="1:7" x14ac:dyDescent="0.25">
      <c r="A1864">
        <v>0</v>
      </c>
      <c r="B1864">
        <v>20210731</v>
      </c>
      <c r="C1864" s="130">
        <v>44408</v>
      </c>
      <c r="D1864" s="13">
        <f>INDEX(C:C,ROW(A1863)+MATCH(1,INDEX(A:A,ROW(A1864)):INDEX(A:A,ROW(A1864)+10),0))</f>
        <v>44410</v>
      </c>
      <c r="E1864" s="13">
        <f>INDEX(C:C,MATCH(D1864,C:C,0)+MATCH(1,INDEX(A:A,MATCH(D1864+1,C:C,0)):INDEX(A:A,MATCH(D1864+1,C:C,0)+10),0))</f>
        <v>44411</v>
      </c>
      <c r="F1864" s="13">
        <f>INDEX(C:C,MATCH(E1864,C:C,0)+MATCH(1,INDEX(A:A,MATCH(E1864+1,C:C,0)):INDEX(A:A,MATCH(E1864+1,C:C,0)+10),0))</f>
        <v>44412</v>
      </c>
      <c r="G1864" s="13">
        <f>INDEX(C:C,MATCH(F1864,C:C,0)+MATCH(1,INDEX(A:A,MATCH(F1864+1,C:C,0)):INDEX(A:A,MATCH(F1864+1,C:C,0)+10),0))</f>
        <v>44413</v>
      </c>
    </row>
    <row r="1865" spans="1:7" x14ac:dyDescent="0.25">
      <c r="A1865">
        <v>0</v>
      </c>
      <c r="B1865">
        <v>20210801</v>
      </c>
      <c r="C1865" s="130">
        <v>44409</v>
      </c>
      <c r="D1865" s="13">
        <f>INDEX(C:C,ROW(A1864)+MATCH(1,INDEX(A:A,ROW(A1865)):INDEX(A:A,ROW(A1865)+10),0))</f>
        <v>44410</v>
      </c>
      <c r="E1865" s="13">
        <f>INDEX(C:C,MATCH(D1865,C:C,0)+MATCH(1,INDEX(A:A,MATCH(D1865+1,C:C,0)):INDEX(A:A,MATCH(D1865+1,C:C,0)+10),0))</f>
        <v>44411</v>
      </c>
      <c r="F1865" s="13">
        <f>INDEX(C:C,MATCH(E1865,C:C,0)+MATCH(1,INDEX(A:A,MATCH(E1865+1,C:C,0)):INDEX(A:A,MATCH(E1865+1,C:C,0)+10),0))</f>
        <v>44412</v>
      </c>
      <c r="G1865" s="13">
        <f>INDEX(C:C,MATCH(F1865,C:C,0)+MATCH(1,INDEX(A:A,MATCH(F1865+1,C:C,0)):INDEX(A:A,MATCH(F1865+1,C:C,0)+10),0))</f>
        <v>44413</v>
      </c>
    </row>
    <row r="1866" spans="1:7" x14ac:dyDescent="0.25">
      <c r="A1866">
        <v>1</v>
      </c>
      <c r="B1866">
        <v>20210802</v>
      </c>
      <c r="C1866" s="130">
        <v>44410</v>
      </c>
      <c r="D1866" s="13">
        <f>INDEX(C:C,ROW(A1865)+MATCH(1,INDEX(A:A,ROW(A1866)):INDEX(A:A,ROW(A1866)+10),0))</f>
        <v>44410</v>
      </c>
      <c r="E1866" s="13">
        <f>INDEX(C:C,MATCH(D1866,C:C,0)+MATCH(1,INDEX(A:A,MATCH(D1866+1,C:C,0)):INDEX(A:A,MATCH(D1866+1,C:C,0)+10),0))</f>
        <v>44411</v>
      </c>
      <c r="F1866" s="13">
        <f>INDEX(C:C,MATCH(E1866,C:C,0)+MATCH(1,INDEX(A:A,MATCH(E1866+1,C:C,0)):INDEX(A:A,MATCH(E1866+1,C:C,0)+10),0))</f>
        <v>44412</v>
      </c>
      <c r="G1866" s="13">
        <f>INDEX(C:C,MATCH(F1866,C:C,0)+MATCH(1,INDEX(A:A,MATCH(F1866+1,C:C,0)):INDEX(A:A,MATCH(F1866+1,C:C,0)+10),0))</f>
        <v>44413</v>
      </c>
    </row>
    <row r="1867" spans="1:7" x14ac:dyDescent="0.25">
      <c r="A1867">
        <v>1</v>
      </c>
      <c r="B1867">
        <v>20210803</v>
      </c>
      <c r="C1867" s="130">
        <v>44411</v>
      </c>
      <c r="D1867" s="13">
        <f>INDEX(C:C,ROW(A1866)+MATCH(1,INDEX(A:A,ROW(A1867)):INDEX(A:A,ROW(A1867)+10),0))</f>
        <v>44411</v>
      </c>
      <c r="E1867" s="13">
        <f>INDEX(C:C,MATCH(D1867,C:C,0)+MATCH(1,INDEX(A:A,MATCH(D1867+1,C:C,0)):INDEX(A:A,MATCH(D1867+1,C:C,0)+10),0))</f>
        <v>44412</v>
      </c>
      <c r="F1867" s="13">
        <f>INDEX(C:C,MATCH(E1867,C:C,0)+MATCH(1,INDEX(A:A,MATCH(E1867+1,C:C,0)):INDEX(A:A,MATCH(E1867+1,C:C,0)+10),0))</f>
        <v>44413</v>
      </c>
      <c r="G1867" s="13">
        <f>INDEX(C:C,MATCH(F1867,C:C,0)+MATCH(1,INDEX(A:A,MATCH(F1867+1,C:C,0)):INDEX(A:A,MATCH(F1867+1,C:C,0)+10),0))</f>
        <v>44414</v>
      </c>
    </row>
    <row r="1868" spans="1:7" x14ac:dyDescent="0.25">
      <c r="A1868">
        <v>1</v>
      </c>
      <c r="B1868">
        <v>20210804</v>
      </c>
      <c r="C1868" s="130">
        <v>44412</v>
      </c>
      <c r="D1868" s="13">
        <f>INDEX(C:C,ROW(A1867)+MATCH(1,INDEX(A:A,ROW(A1868)):INDEX(A:A,ROW(A1868)+10),0))</f>
        <v>44412</v>
      </c>
      <c r="E1868" s="13">
        <f>INDEX(C:C,MATCH(D1868,C:C,0)+MATCH(1,INDEX(A:A,MATCH(D1868+1,C:C,0)):INDEX(A:A,MATCH(D1868+1,C:C,0)+10),0))</f>
        <v>44413</v>
      </c>
      <c r="F1868" s="13">
        <f>INDEX(C:C,MATCH(E1868,C:C,0)+MATCH(1,INDEX(A:A,MATCH(E1868+1,C:C,0)):INDEX(A:A,MATCH(E1868+1,C:C,0)+10),0))</f>
        <v>44414</v>
      </c>
      <c r="G1868" s="13">
        <f>INDEX(C:C,MATCH(F1868,C:C,0)+MATCH(1,INDEX(A:A,MATCH(F1868+1,C:C,0)):INDEX(A:A,MATCH(F1868+1,C:C,0)+10),0))</f>
        <v>44417</v>
      </c>
    </row>
    <row r="1869" spans="1:7" x14ac:dyDescent="0.25">
      <c r="A1869">
        <v>1</v>
      </c>
      <c r="B1869">
        <v>20210805</v>
      </c>
      <c r="C1869" s="130">
        <v>44413</v>
      </c>
      <c r="D1869" s="13">
        <f>INDEX(C:C,ROW(A1868)+MATCH(1,INDEX(A:A,ROW(A1869)):INDEX(A:A,ROW(A1869)+10),0))</f>
        <v>44413</v>
      </c>
      <c r="E1869" s="13">
        <f>INDEX(C:C,MATCH(D1869,C:C,0)+MATCH(1,INDEX(A:A,MATCH(D1869+1,C:C,0)):INDEX(A:A,MATCH(D1869+1,C:C,0)+10),0))</f>
        <v>44414</v>
      </c>
      <c r="F1869" s="13">
        <f>INDEX(C:C,MATCH(E1869,C:C,0)+MATCH(1,INDEX(A:A,MATCH(E1869+1,C:C,0)):INDEX(A:A,MATCH(E1869+1,C:C,0)+10),0))</f>
        <v>44417</v>
      </c>
      <c r="G1869" s="13">
        <f>INDEX(C:C,MATCH(F1869,C:C,0)+MATCH(1,INDEX(A:A,MATCH(F1869+1,C:C,0)):INDEX(A:A,MATCH(F1869+1,C:C,0)+10),0))</f>
        <v>44418</v>
      </c>
    </row>
    <row r="1870" spans="1:7" x14ac:dyDescent="0.25">
      <c r="A1870">
        <v>1</v>
      </c>
      <c r="B1870">
        <v>20210806</v>
      </c>
      <c r="C1870" s="130">
        <v>44414</v>
      </c>
      <c r="D1870" s="13">
        <f>INDEX(C:C,ROW(A1869)+MATCH(1,INDEX(A:A,ROW(A1870)):INDEX(A:A,ROW(A1870)+10),0))</f>
        <v>44414</v>
      </c>
      <c r="E1870" s="13">
        <f>INDEX(C:C,MATCH(D1870,C:C,0)+MATCH(1,INDEX(A:A,MATCH(D1870+1,C:C,0)):INDEX(A:A,MATCH(D1870+1,C:C,0)+10),0))</f>
        <v>44417</v>
      </c>
      <c r="F1870" s="13">
        <f>INDEX(C:C,MATCH(E1870,C:C,0)+MATCH(1,INDEX(A:A,MATCH(E1870+1,C:C,0)):INDEX(A:A,MATCH(E1870+1,C:C,0)+10),0))</f>
        <v>44418</v>
      </c>
      <c r="G1870" s="13">
        <f>INDEX(C:C,MATCH(F1870,C:C,0)+MATCH(1,INDEX(A:A,MATCH(F1870+1,C:C,0)):INDEX(A:A,MATCH(F1870+1,C:C,0)+10),0))</f>
        <v>44419</v>
      </c>
    </row>
    <row r="1871" spans="1:7" x14ac:dyDescent="0.25">
      <c r="A1871">
        <v>0</v>
      </c>
      <c r="B1871">
        <v>20210807</v>
      </c>
      <c r="C1871" s="130">
        <v>44415</v>
      </c>
      <c r="D1871" s="13">
        <f>INDEX(C:C,ROW(A1870)+MATCH(1,INDEX(A:A,ROW(A1871)):INDEX(A:A,ROW(A1871)+10),0))</f>
        <v>44417</v>
      </c>
      <c r="E1871" s="13">
        <f>INDEX(C:C,MATCH(D1871,C:C,0)+MATCH(1,INDEX(A:A,MATCH(D1871+1,C:C,0)):INDEX(A:A,MATCH(D1871+1,C:C,0)+10),0))</f>
        <v>44418</v>
      </c>
      <c r="F1871" s="13">
        <f>INDEX(C:C,MATCH(E1871,C:C,0)+MATCH(1,INDEX(A:A,MATCH(E1871+1,C:C,0)):INDEX(A:A,MATCH(E1871+1,C:C,0)+10),0))</f>
        <v>44419</v>
      </c>
      <c r="G1871" s="13">
        <f>INDEX(C:C,MATCH(F1871,C:C,0)+MATCH(1,INDEX(A:A,MATCH(F1871+1,C:C,0)):INDEX(A:A,MATCH(F1871+1,C:C,0)+10),0))</f>
        <v>44420</v>
      </c>
    </row>
    <row r="1872" spans="1:7" x14ac:dyDescent="0.25">
      <c r="A1872">
        <v>0</v>
      </c>
      <c r="B1872">
        <v>20210808</v>
      </c>
      <c r="C1872" s="130">
        <v>44416</v>
      </c>
      <c r="D1872" s="13">
        <f>INDEX(C:C,ROW(A1871)+MATCH(1,INDEX(A:A,ROW(A1872)):INDEX(A:A,ROW(A1872)+10),0))</f>
        <v>44417</v>
      </c>
      <c r="E1872" s="13">
        <f>INDEX(C:C,MATCH(D1872,C:C,0)+MATCH(1,INDEX(A:A,MATCH(D1872+1,C:C,0)):INDEX(A:A,MATCH(D1872+1,C:C,0)+10),0))</f>
        <v>44418</v>
      </c>
      <c r="F1872" s="13">
        <f>INDEX(C:C,MATCH(E1872,C:C,0)+MATCH(1,INDEX(A:A,MATCH(E1872+1,C:C,0)):INDEX(A:A,MATCH(E1872+1,C:C,0)+10),0))</f>
        <v>44419</v>
      </c>
      <c r="G1872" s="13">
        <f>INDEX(C:C,MATCH(F1872,C:C,0)+MATCH(1,INDEX(A:A,MATCH(F1872+1,C:C,0)):INDEX(A:A,MATCH(F1872+1,C:C,0)+10),0))</f>
        <v>44420</v>
      </c>
    </row>
    <row r="1873" spans="1:7" x14ac:dyDescent="0.25">
      <c r="A1873">
        <v>1</v>
      </c>
      <c r="B1873">
        <v>20210809</v>
      </c>
      <c r="C1873" s="130">
        <v>44417</v>
      </c>
      <c r="D1873" s="13">
        <f>INDEX(C:C,ROW(A1872)+MATCH(1,INDEX(A:A,ROW(A1873)):INDEX(A:A,ROW(A1873)+10),0))</f>
        <v>44417</v>
      </c>
      <c r="E1873" s="13">
        <f>INDEX(C:C,MATCH(D1873,C:C,0)+MATCH(1,INDEX(A:A,MATCH(D1873+1,C:C,0)):INDEX(A:A,MATCH(D1873+1,C:C,0)+10),0))</f>
        <v>44418</v>
      </c>
      <c r="F1873" s="13">
        <f>INDEX(C:C,MATCH(E1873,C:C,0)+MATCH(1,INDEX(A:A,MATCH(E1873+1,C:C,0)):INDEX(A:A,MATCH(E1873+1,C:C,0)+10),0))</f>
        <v>44419</v>
      </c>
      <c r="G1873" s="13">
        <f>INDEX(C:C,MATCH(F1873,C:C,0)+MATCH(1,INDEX(A:A,MATCH(F1873+1,C:C,0)):INDEX(A:A,MATCH(F1873+1,C:C,0)+10),0))</f>
        <v>44420</v>
      </c>
    </row>
    <row r="1874" spans="1:7" x14ac:dyDescent="0.25">
      <c r="A1874">
        <v>1</v>
      </c>
      <c r="B1874">
        <v>20210810</v>
      </c>
      <c r="C1874" s="130">
        <v>44418</v>
      </c>
      <c r="D1874" s="13">
        <f>INDEX(C:C,ROW(A1873)+MATCH(1,INDEX(A:A,ROW(A1874)):INDEX(A:A,ROW(A1874)+10),0))</f>
        <v>44418</v>
      </c>
      <c r="E1874" s="13">
        <f>INDEX(C:C,MATCH(D1874,C:C,0)+MATCH(1,INDEX(A:A,MATCH(D1874+1,C:C,0)):INDEX(A:A,MATCH(D1874+1,C:C,0)+10),0))</f>
        <v>44419</v>
      </c>
      <c r="F1874" s="13">
        <f>INDEX(C:C,MATCH(E1874,C:C,0)+MATCH(1,INDEX(A:A,MATCH(E1874+1,C:C,0)):INDEX(A:A,MATCH(E1874+1,C:C,0)+10),0))</f>
        <v>44420</v>
      </c>
      <c r="G1874" s="13">
        <f>INDEX(C:C,MATCH(F1874,C:C,0)+MATCH(1,INDEX(A:A,MATCH(F1874+1,C:C,0)):INDEX(A:A,MATCH(F1874+1,C:C,0)+10),0))</f>
        <v>44421</v>
      </c>
    </row>
    <row r="1875" spans="1:7" x14ac:dyDescent="0.25">
      <c r="A1875">
        <v>1</v>
      </c>
      <c r="B1875">
        <v>20210811</v>
      </c>
      <c r="C1875" s="130">
        <v>44419</v>
      </c>
      <c r="D1875" s="13">
        <f>INDEX(C:C,ROW(A1874)+MATCH(1,INDEX(A:A,ROW(A1875)):INDEX(A:A,ROW(A1875)+10),0))</f>
        <v>44419</v>
      </c>
      <c r="E1875" s="13">
        <f>INDEX(C:C,MATCH(D1875,C:C,0)+MATCH(1,INDEX(A:A,MATCH(D1875+1,C:C,0)):INDEX(A:A,MATCH(D1875+1,C:C,0)+10),0))</f>
        <v>44420</v>
      </c>
      <c r="F1875" s="13">
        <f>INDEX(C:C,MATCH(E1875,C:C,0)+MATCH(1,INDEX(A:A,MATCH(E1875+1,C:C,0)):INDEX(A:A,MATCH(E1875+1,C:C,0)+10),0))</f>
        <v>44421</v>
      </c>
      <c r="G1875" s="13">
        <f>INDEX(C:C,MATCH(F1875,C:C,0)+MATCH(1,INDEX(A:A,MATCH(F1875+1,C:C,0)):INDEX(A:A,MATCH(F1875+1,C:C,0)+10),0))</f>
        <v>44424</v>
      </c>
    </row>
    <row r="1876" spans="1:7" x14ac:dyDescent="0.25">
      <c r="A1876">
        <v>1</v>
      </c>
      <c r="B1876">
        <v>20210812</v>
      </c>
      <c r="C1876" s="130">
        <v>44420</v>
      </c>
      <c r="D1876" s="13">
        <f>INDEX(C:C,ROW(A1875)+MATCH(1,INDEX(A:A,ROW(A1876)):INDEX(A:A,ROW(A1876)+10),0))</f>
        <v>44420</v>
      </c>
      <c r="E1876" s="13">
        <f>INDEX(C:C,MATCH(D1876,C:C,0)+MATCH(1,INDEX(A:A,MATCH(D1876+1,C:C,0)):INDEX(A:A,MATCH(D1876+1,C:C,0)+10),0))</f>
        <v>44421</v>
      </c>
      <c r="F1876" s="13">
        <f>INDEX(C:C,MATCH(E1876,C:C,0)+MATCH(1,INDEX(A:A,MATCH(E1876+1,C:C,0)):INDEX(A:A,MATCH(E1876+1,C:C,0)+10),0))</f>
        <v>44424</v>
      </c>
      <c r="G1876" s="13">
        <f>INDEX(C:C,MATCH(F1876,C:C,0)+MATCH(1,INDEX(A:A,MATCH(F1876+1,C:C,0)):INDEX(A:A,MATCH(F1876+1,C:C,0)+10),0))</f>
        <v>44425</v>
      </c>
    </row>
    <row r="1877" spans="1:7" x14ac:dyDescent="0.25">
      <c r="A1877">
        <v>1</v>
      </c>
      <c r="B1877">
        <v>20210813</v>
      </c>
      <c r="C1877" s="130">
        <v>44421</v>
      </c>
      <c r="D1877" s="13">
        <f>INDEX(C:C,ROW(A1876)+MATCH(1,INDEX(A:A,ROW(A1877)):INDEX(A:A,ROW(A1877)+10),0))</f>
        <v>44421</v>
      </c>
      <c r="E1877" s="13">
        <f>INDEX(C:C,MATCH(D1877,C:C,0)+MATCH(1,INDEX(A:A,MATCH(D1877+1,C:C,0)):INDEX(A:A,MATCH(D1877+1,C:C,0)+10),0))</f>
        <v>44424</v>
      </c>
      <c r="F1877" s="13">
        <f>INDEX(C:C,MATCH(E1877,C:C,0)+MATCH(1,INDEX(A:A,MATCH(E1877+1,C:C,0)):INDEX(A:A,MATCH(E1877+1,C:C,0)+10),0))</f>
        <v>44425</v>
      </c>
      <c r="G1877" s="13">
        <f>INDEX(C:C,MATCH(F1877,C:C,0)+MATCH(1,INDEX(A:A,MATCH(F1877+1,C:C,0)):INDEX(A:A,MATCH(F1877+1,C:C,0)+10),0))</f>
        <v>44426</v>
      </c>
    </row>
    <row r="1878" spans="1:7" x14ac:dyDescent="0.25">
      <c r="A1878">
        <v>0</v>
      </c>
      <c r="B1878">
        <v>20210814</v>
      </c>
      <c r="C1878" s="130">
        <v>44422</v>
      </c>
      <c r="D1878" s="13">
        <f>INDEX(C:C,ROW(A1877)+MATCH(1,INDEX(A:A,ROW(A1878)):INDEX(A:A,ROW(A1878)+10),0))</f>
        <v>44424</v>
      </c>
      <c r="E1878" s="13">
        <f>INDEX(C:C,MATCH(D1878,C:C,0)+MATCH(1,INDEX(A:A,MATCH(D1878+1,C:C,0)):INDEX(A:A,MATCH(D1878+1,C:C,0)+10),0))</f>
        <v>44425</v>
      </c>
      <c r="F1878" s="13">
        <f>INDEX(C:C,MATCH(E1878,C:C,0)+MATCH(1,INDEX(A:A,MATCH(E1878+1,C:C,0)):INDEX(A:A,MATCH(E1878+1,C:C,0)+10),0))</f>
        <v>44426</v>
      </c>
      <c r="G1878" s="13">
        <f>INDEX(C:C,MATCH(F1878,C:C,0)+MATCH(1,INDEX(A:A,MATCH(F1878+1,C:C,0)):INDEX(A:A,MATCH(F1878+1,C:C,0)+10),0))</f>
        <v>44427</v>
      </c>
    </row>
    <row r="1879" spans="1:7" x14ac:dyDescent="0.25">
      <c r="A1879">
        <v>0</v>
      </c>
      <c r="B1879">
        <v>20210815</v>
      </c>
      <c r="C1879" s="130">
        <v>44423</v>
      </c>
      <c r="D1879" s="13">
        <f>INDEX(C:C,ROW(A1878)+MATCH(1,INDEX(A:A,ROW(A1879)):INDEX(A:A,ROW(A1879)+10),0))</f>
        <v>44424</v>
      </c>
      <c r="E1879" s="13">
        <f>INDEX(C:C,MATCH(D1879,C:C,0)+MATCH(1,INDEX(A:A,MATCH(D1879+1,C:C,0)):INDEX(A:A,MATCH(D1879+1,C:C,0)+10),0))</f>
        <v>44425</v>
      </c>
      <c r="F1879" s="13">
        <f>INDEX(C:C,MATCH(E1879,C:C,0)+MATCH(1,INDEX(A:A,MATCH(E1879+1,C:C,0)):INDEX(A:A,MATCH(E1879+1,C:C,0)+10),0))</f>
        <v>44426</v>
      </c>
      <c r="G1879" s="13">
        <f>INDEX(C:C,MATCH(F1879,C:C,0)+MATCH(1,INDEX(A:A,MATCH(F1879+1,C:C,0)):INDEX(A:A,MATCH(F1879+1,C:C,0)+10),0))</f>
        <v>44427</v>
      </c>
    </row>
    <row r="1880" spans="1:7" x14ac:dyDescent="0.25">
      <c r="A1880">
        <v>1</v>
      </c>
      <c r="B1880">
        <v>20210816</v>
      </c>
      <c r="C1880" s="130">
        <v>44424</v>
      </c>
      <c r="D1880" s="13">
        <f>INDEX(C:C,ROW(A1879)+MATCH(1,INDEX(A:A,ROW(A1880)):INDEX(A:A,ROW(A1880)+10),0))</f>
        <v>44424</v>
      </c>
      <c r="E1880" s="13">
        <f>INDEX(C:C,MATCH(D1880,C:C,0)+MATCH(1,INDEX(A:A,MATCH(D1880+1,C:C,0)):INDEX(A:A,MATCH(D1880+1,C:C,0)+10),0))</f>
        <v>44425</v>
      </c>
      <c r="F1880" s="13">
        <f>INDEX(C:C,MATCH(E1880,C:C,0)+MATCH(1,INDEX(A:A,MATCH(E1880+1,C:C,0)):INDEX(A:A,MATCH(E1880+1,C:C,0)+10),0))</f>
        <v>44426</v>
      </c>
      <c r="G1880" s="13">
        <f>INDEX(C:C,MATCH(F1880,C:C,0)+MATCH(1,INDEX(A:A,MATCH(F1880+1,C:C,0)):INDEX(A:A,MATCH(F1880+1,C:C,0)+10),0))</f>
        <v>44427</v>
      </c>
    </row>
    <row r="1881" spans="1:7" x14ac:dyDescent="0.25">
      <c r="A1881">
        <v>1</v>
      </c>
      <c r="B1881">
        <v>20210817</v>
      </c>
      <c r="C1881" s="130">
        <v>44425</v>
      </c>
      <c r="D1881" s="13">
        <f>INDEX(C:C,ROW(A1880)+MATCH(1,INDEX(A:A,ROW(A1881)):INDEX(A:A,ROW(A1881)+10),0))</f>
        <v>44425</v>
      </c>
      <c r="E1881" s="13">
        <f>INDEX(C:C,MATCH(D1881,C:C,0)+MATCH(1,INDEX(A:A,MATCH(D1881+1,C:C,0)):INDEX(A:A,MATCH(D1881+1,C:C,0)+10),0))</f>
        <v>44426</v>
      </c>
      <c r="F1881" s="13">
        <f>INDEX(C:C,MATCH(E1881,C:C,0)+MATCH(1,INDEX(A:A,MATCH(E1881+1,C:C,0)):INDEX(A:A,MATCH(E1881+1,C:C,0)+10),0))</f>
        <v>44427</v>
      </c>
      <c r="G1881" s="13">
        <f>INDEX(C:C,MATCH(F1881,C:C,0)+MATCH(1,INDEX(A:A,MATCH(F1881+1,C:C,0)):INDEX(A:A,MATCH(F1881+1,C:C,0)+10),0))</f>
        <v>44428</v>
      </c>
    </row>
    <row r="1882" spans="1:7" x14ac:dyDescent="0.25">
      <c r="A1882">
        <v>1</v>
      </c>
      <c r="B1882">
        <v>20210818</v>
      </c>
      <c r="C1882" s="130">
        <v>44426</v>
      </c>
      <c r="D1882" s="13">
        <f>INDEX(C:C,ROW(A1881)+MATCH(1,INDEX(A:A,ROW(A1882)):INDEX(A:A,ROW(A1882)+10),0))</f>
        <v>44426</v>
      </c>
      <c r="E1882" s="13">
        <f>INDEX(C:C,MATCH(D1882,C:C,0)+MATCH(1,INDEX(A:A,MATCH(D1882+1,C:C,0)):INDEX(A:A,MATCH(D1882+1,C:C,0)+10),0))</f>
        <v>44427</v>
      </c>
      <c r="F1882" s="13">
        <f>INDEX(C:C,MATCH(E1882,C:C,0)+MATCH(1,INDEX(A:A,MATCH(E1882+1,C:C,0)):INDEX(A:A,MATCH(E1882+1,C:C,0)+10),0))</f>
        <v>44428</v>
      </c>
      <c r="G1882" s="13">
        <f>INDEX(C:C,MATCH(F1882,C:C,0)+MATCH(1,INDEX(A:A,MATCH(F1882+1,C:C,0)):INDEX(A:A,MATCH(F1882+1,C:C,0)+10),0))</f>
        <v>44431</v>
      </c>
    </row>
    <row r="1883" spans="1:7" x14ac:dyDescent="0.25">
      <c r="A1883">
        <v>1</v>
      </c>
      <c r="B1883">
        <v>20210819</v>
      </c>
      <c r="C1883" s="130">
        <v>44427</v>
      </c>
      <c r="D1883" s="13">
        <f>INDEX(C:C,ROW(A1882)+MATCH(1,INDEX(A:A,ROW(A1883)):INDEX(A:A,ROW(A1883)+10),0))</f>
        <v>44427</v>
      </c>
      <c r="E1883" s="13">
        <f>INDEX(C:C,MATCH(D1883,C:C,0)+MATCH(1,INDEX(A:A,MATCH(D1883+1,C:C,0)):INDEX(A:A,MATCH(D1883+1,C:C,0)+10),0))</f>
        <v>44428</v>
      </c>
      <c r="F1883" s="13">
        <f>INDEX(C:C,MATCH(E1883,C:C,0)+MATCH(1,INDEX(A:A,MATCH(E1883+1,C:C,0)):INDEX(A:A,MATCH(E1883+1,C:C,0)+10),0))</f>
        <v>44431</v>
      </c>
      <c r="G1883" s="13">
        <f>INDEX(C:C,MATCH(F1883,C:C,0)+MATCH(1,INDEX(A:A,MATCH(F1883+1,C:C,0)):INDEX(A:A,MATCH(F1883+1,C:C,0)+10),0))</f>
        <v>44432</v>
      </c>
    </row>
    <row r="1884" spans="1:7" x14ac:dyDescent="0.25">
      <c r="A1884">
        <v>1</v>
      </c>
      <c r="B1884">
        <v>20210820</v>
      </c>
      <c r="C1884" s="130">
        <v>44428</v>
      </c>
      <c r="D1884" s="13">
        <f>INDEX(C:C,ROW(A1883)+MATCH(1,INDEX(A:A,ROW(A1884)):INDEX(A:A,ROW(A1884)+10),0))</f>
        <v>44428</v>
      </c>
      <c r="E1884" s="13">
        <f>INDEX(C:C,MATCH(D1884,C:C,0)+MATCH(1,INDEX(A:A,MATCH(D1884+1,C:C,0)):INDEX(A:A,MATCH(D1884+1,C:C,0)+10),0))</f>
        <v>44431</v>
      </c>
      <c r="F1884" s="13">
        <f>INDEX(C:C,MATCH(E1884,C:C,0)+MATCH(1,INDEX(A:A,MATCH(E1884+1,C:C,0)):INDEX(A:A,MATCH(E1884+1,C:C,0)+10),0))</f>
        <v>44432</v>
      </c>
      <c r="G1884" s="13">
        <f>INDEX(C:C,MATCH(F1884,C:C,0)+MATCH(1,INDEX(A:A,MATCH(F1884+1,C:C,0)):INDEX(A:A,MATCH(F1884+1,C:C,0)+10),0))</f>
        <v>44433</v>
      </c>
    </row>
    <row r="1885" spans="1:7" x14ac:dyDescent="0.25">
      <c r="A1885">
        <v>0</v>
      </c>
      <c r="B1885">
        <v>20210821</v>
      </c>
      <c r="C1885" s="130">
        <v>44429</v>
      </c>
      <c r="D1885" s="13">
        <f>INDEX(C:C,ROW(A1884)+MATCH(1,INDEX(A:A,ROW(A1885)):INDEX(A:A,ROW(A1885)+10),0))</f>
        <v>44431</v>
      </c>
      <c r="E1885" s="13">
        <f>INDEX(C:C,MATCH(D1885,C:C,0)+MATCH(1,INDEX(A:A,MATCH(D1885+1,C:C,0)):INDEX(A:A,MATCH(D1885+1,C:C,0)+10),0))</f>
        <v>44432</v>
      </c>
      <c r="F1885" s="13">
        <f>INDEX(C:C,MATCH(E1885,C:C,0)+MATCH(1,INDEX(A:A,MATCH(E1885+1,C:C,0)):INDEX(A:A,MATCH(E1885+1,C:C,0)+10),0))</f>
        <v>44433</v>
      </c>
      <c r="G1885" s="13">
        <f>INDEX(C:C,MATCH(F1885,C:C,0)+MATCH(1,INDEX(A:A,MATCH(F1885+1,C:C,0)):INDEX(A:A,MATCH(F1885+1,C:C,0)+10),0))</f>
        <v>44434</v>
      </c>
    </row>
    <row r="1886" spans="1:7" x14ac:dyDescent="0.25">
      <c r="A1886">
        <v>0</v>
      </c>
      <c r="B1886">
        <v>20210822</v>
      </c>
      <c r="C1886" s="130">
        <v>44430</v>
      </c>
      <c r="D1886" s="13">
        <f>INDEX(C:C,ROW(A1885)+MATCH(1,INDEX(A:A,ROW(A1886)):INDEX(A:A,ROW(A1886)+10),0))</f>
        <v>44431</v>
      </c>
      <c r="E1886" s="13">
        <f>INDEX(C:C,MATCH(D1886,C:C,0)+MATCH(1,INDEX(A:A,MATCH(D1886+1,C:C,0)):INDEX(A:A,MATCH(D1886+1,C:C,0)+10),0))</f>
        <v>44432</v>
      </c>
      <c r="F1886" s="13">
        <f>INDEX(C:C,MATCH(E1886,C:C,0)+MATCH(1,INDEX(A:A,MATCH(E1886+1,C:C,0)):INDEX(A:A,MATCH(E1886+1,C:C,0)+10),0))</f>
        <v>44433</v>
      </c>
      <c r="G1886" s="13">
        <f>INDEX(C:C,MATCH(F1886,C:C,0)+MATCH(1,INDEX(A:A,MATCH(F1886+1,C:C,0)):INDEX(A:A,MATCH(F1886+1,C:C,0)+10),0))</f>
        <v>44434</v>
      </c>
    </row>
    <row r="1887" spans="1:7" x14ac:dyDescent="0.25">
      <c r="A1887">
        <v>1</v>
      </c>
      <c r="B1887">
        <v>20210823</v>
      </c>
      <c r="C1887" s="130">
        <v>44431</v>
      </c>
      <c r="D1887" s="13">
        <f>INDEX(C:C,ROW(A1886)+MATCH(1,INDEX(A:A,ROW(A1887)):INDEX(A:A,ROW(A1887)+10),0))</f>
        <v>44431</v>
      </c>
      <c r="E1887" s="13">
        <f>INDEX(C:C,MATCH(D1887,C:C,0)+MATCH(1,INDEX(A:A,MATCH(D1887+1,C:C,0)):INDEX(A:A,MATCH(D1887+1,C:C,0)+10),0))</f>
        <v>44432</v>
      </c>
      <c r="F1887" s="13">
        <f>INDEX(C:C,MATCH(E1887,C:C,0)+MATCH(1,INDEX(A:A,MATCH(E1887+1,C:C,0)):INDEX(A:A,MATCH(E1887+1,C:C,0)+10),0))</f>
        <v>44433</v>
      </c>
      <c r="G1887" s="13">
        <f>INDEX(C:C,MATCH(F1887,C:C,0)+MATCH(1,INDEX(A:A,MATCH(F1887+1,C:C,0)):INDEX(A:A,MATCH(F1887+1,C:C,0)+10),0))</f>
        <v>44434</v>
      </c>
    </row>
    <row r="1888" spans="1:7" x14ac:dyDescent="0.25">
      <c r="A1888">
        <v>1</v>
      </c>
      <c r="B1888">
        <v>20210824</v>
      </c>
      <c r="C1888" s="130">
        <v>44432</v>
      </c>
      <c r="D1888" s="13">
        <f>INDEX(C:C,ROW(A1887)+MATCH(1,INDEX(A:A,ROW(A1888)):INDEX(A:A,ROW(A1888)+10),0))</f>
        <v>44432</v>
      </c>
      <c r="E1888" s="13">
        <f>INDEX(C:C,MATCH(D1888,C:C,0)+MATCH(1,INDEX(A:A,MATCH(D1888+1,C:C,0)):INDEX(A:A,MATCH(D1888+1,C:C,0)+10),0))</f>
        <v>44433</v>
      </c>
      <c r="F1888" s="13">
        <f>INDEX(C:C,MATCH(E1888,C:C,0)+MATCH(1,INDEX(A:A,MATCH(E1888+1,C:C,0)):INDEX(A:A,MATCH(E1888+1,C:C,0)+10),0))</f>
        <v>44434</v>
      </c>
      <c r="G1888" s="13">
        <f>INDEX(C:C,MATCH(F1888,C:C,0)+MATCH(1,INDEX(A:A,MATCH(F1888+1,C:C,0)):INDEX(A:A,MATCH(F1888+1,C:C,0)+10),0))</f>
        <v>44435</v>
      </c>
    </row>
    <row r="1889" spans="1:7" x14ac:dyDescent="0.25">
      <c r="A1889">
        <v>1</v>
      </c>
      <c r="B1889">
        <v>20210825</v>
      </c>
      <c r="C1889" s="130">
        <v>44433</v>
      </c>
      <c r="D1889" s="13">
        <f>INDEX(C:C,ROW(A1888)+MATCH(1,INDEX(A:A,ROW(A1889)):INDEX(A:A,ROW(A1889)+10),0))</f>
        <v>44433</v>
      </c>
      <c r="E1889" s="13">
        <f>INDEX(C:C,MATCH(D1889,C:C,0)+MATCH(1,INDEX(A:A,MATCH(D1889+1,C:C,0)):INDEX(A:A,MATCH(D1889+1,C:C,0)+10),0))</f>
        <v>44434</v>
      </c>
      <c r="F1889" s="13">
        <f>INDEX(C:C,MATCH(E1889,C:C,0)+MATCH(1,INDEX(A:A,MATCH(E1889+1,C:C,0)):INDEX(A:A,MATCH(E1889+1,C:C,0)+10),0))</f>
        <v>44435</v>
      </c>
      <c r="G1889" s="13">
        <f>INDEX(C:C,MATCH(F1889,C:C,0)+MATCH(1,INDEX(A:A,MATCH(F1889+1,C:C,0)):INDEX(A:A,MATCH(F1889+1,C:C,0)+10),0))</f>
        <v>44438</v>
      </c>
    </row>
    <row r="1890" spans="1:7" x14ac:dyDescent="0.25">
      <c r="A1890">
        <v>1</v>
      </c>
      <c r="B1890">
        <v>20210826</v>
      </c>
      <c r="C1890" s="130">
        <v>44434</v>
      </c>
      <c r="D1890" s="13">
        <f>INDEX(C:C,ROW(A1889)+MATCH(1,INDEX(A:A,ROW(A1890)):INDEX(A:A,ROW(A1890)+10),0))</f>
        <v>44434</v>
      </c>
      <c r="E1890" s="13">
        <f>INDEX(C:C,MATCH(D1890,C:C,0)+MATCH(1,INDEX(A:A,MATCH(D1890+1,C:C,0)):INDEX(A:A,MATCH(D1890+1,C:C,0)+10),0))</f>
        <v>44435</v>
      </c>
      <c r="F1890" s="13">
        <f>INDEX(C:C,MATCH(E1890,C:C,0)+MATCH(1,INDEX(A:A,MATCH(E1890+1,C:C,0)):INDEX(A:A,MATCH(E1890+1,C:C,0)+10),0))</f>
        <v>44438</v>
      </c>
      <c r="G1890" s="13">
        <f>INDEX(C:C,MATCH(F1890,C:C,0)+MATCH(1,INDEX(A:A,MATCH(F1890+1,C:C,0)):INDEX(A:A,MATCH(F1890+1,C:C,0)+10),0))</f>
        <v>44439</v>
      </c>
    </row>
    <row r="1891" spans="1:7" x14ac:dyDescent="0.25">
      <c r="A1891">
        <v>1</v>
      </c>
      <c r="B1891">
        <v>20210827</v>
      </c>
      <c r="C1891" s="130">
        <v>44435</v>
      </c>
      <c r="D1891" s="13">
        <f>INDEX(C:C,ROW(A1890)+MATCH(1,INDEX(A:A,ROW(A1891)):INDEX(A:A,ROW(A1891)+10),0))</f>
        <v>44435</v>
      </c>
      <c r="E1891" s="13">
        <f>INDEX(C:C,MATCH(D1891,C:C,0)+MATCH(1,INDEX(A:A,MATCH(D1891+1,C:C,0)):INDEX(A:A,MATCH(D1891+1,C:C,0)+10),0))</f>
        <v>44438</v>
      </c>
      <c r="F1891" s="13">
        <f>INDEX(C:C,MATCH(E1891,C:C,0)+MATCH(1,INDEX(A:A,MATCH(E1891+1,C:C,0)):INDEX(A:A,MATCH(E1891+1,C:C,0)+10),0))</f>
        <v>44439</v>
      </c>
      <c r="G1891" s="13">
        <f>INDEX(C:C,MATCH(F1891,C:C,0)+MATCH(1,INDEX(A:A,MATCH(F1891+1,C:C,0)):INDEX(A:A,MATCH(F1891+1,C:C,0)+10),0))</f>
        <v>44440</v>
      </c>
    </row>
    <row r="1892" spans="1:7" x14ac:dyDescent="0.25">
      <c r="A1892">
        <v>0</v>
      </c>
      <c r="B1892">
        <v>20210828</v>
      </c>
      <c r="C1892" s="130">
        <v>44436</v>
      </c>
      <c r="D1892" s="13">
        <f>INDEX(C:C,ROW(A1891)+MATCH(1,INDEX(A:A,ROW(A1892)):INDEX(A:A,ROW(A1892)+10),0))</f>
        <v>44438</v>
      </c>
      <c r="E1892" s="13">
        <f>INDEX(C:C,MATCH(D1892,C:C,0)+MATCH(1,INDEX(A:A,MATCH(D1892+1,C:C,0)):INDEX(A:A,MATCH(D1892+1,C:C,0)+10),0))</f>
        <v>44439</v>
      </c>
      <c r="F1892" s="13">
        <f>INDEX(C:C,MATCH(E1892,C:C,0)+MATCH(1,INDEX(A:A,MATCH(E1892+1,C:C,0)):INDEX(A:A,MATCH(E1892+1,C:C,0)+10),0))</f>
        <v>44440</v>
      </c>
      <c r="G1892" s="13">
        <f>INDEX(C:C,MATCH(F1892,C:C,0)+MATCH(1,INDEX(A:A,MATCH(F1892+1,C:C,0)):INDEX(A:A,MATCH(F1892+1,C:C,0)+10),0))</f>
        <v>44441</v>
      </c>
    </row>
    <row r="1893" spans="1:7" x14ac:dyDescent="0.25">
      <c r="A1893">
        <v>0</v>
      </c>
      <c r="B1893">
        <v>20210829</v>
      </c>
      <c r="C1893" s="130">
        <v>44437</v>
      </c>
      <c r="D1893" s="13">
        <f>INDEX(C:C,ROW(A1892)+MATCH(1,INDEX(A:A,ROW(A1893)):INDEX(A:A,ROW(A1893)+10),0))</f>
        <v>44438</v>
      </c>
      <c r="E1893" s="13">
        <f>INDEX(C:C,MATCH(D1893,C:C,0)+MATCH(1,INDEX(A:A,MATCH(D1893+1,C:C,0)):INDEX(A:A,MATCH(D1893+1,C:C,0)+10),0))</f>
        <v>44439</v>
      </c>
      <c r="F1893" s="13">
        <f>INDEX(C:C,MATCH(E1893,C:C,0)+MATCH(1,INDEX(A:A,MATCH(E1893+1,C:C,0)):INDEX(A:A,MATCH(E1893+1,C:C,0)+10),0))</f>
        <v>44440</v>
      </c>
      <c r="G1893" s="13">
        <f>INDEX(C:C,MATCH(F1893,C:C,0)+MATCH(1,INDEX(A:A,MATCH(F1893+1,C:C,0)):INDEX(A:A,MATCH(F1893+1,C:C,0)+10),0))</f>
        <v>44441</v>
      </c>
    </row>
    <row r="1894" spans="1:7" x14ac:dyDescent="0.25">
      <c r="A1894">
        <v>1</v>
      </c>
      <c r="B1894">
        <v>20210830</v>
      </c>
      <c r="C1894" s="130">
        <v>44438</v>
      </c>
      <c r="D1894" s="13">
        <f>INDEX(C:C,ROW(A1893)+MATCH(1,INDEX(A:A,ROW(A1894)):INDEX(A:A,ROW(A1894)+10),0))</f>
        <v>44438</v>
      </c>
      <c r="E1894" s="13">
        <f>INDEX(C:C,MATCH(D1894,C:C,0)+MATCH(1,INDEX(A:A,MATCH(D1894+1,C:C,0)):INDEX(A:A,MATCH(D1894+1,C:C,0)+10),0))</f>
        <v>44439</v>
      </c>
      <c r="F1894" s="13">
        <f>INDEX(C:C,MATCH(E1894,C:C,0)+MATCH(1,INDEX(A:A,MATCH(E1894+1,C:C,0)):INDEX(A:A,MATCH(E1894+1,C:C,0)+10),0))</f>
        <v>44440</v>
      </c>
      <c r="G1894" s="13">
        <f>INDEX(C:C,MATCH(F1894,C:C,0)+MATCH(1,INDEX(A:A,MATCH(F1894+1,C:C,0)):INDEX(A:A,MATCH(F1894+1,C:C,0)+10),0))</f>
        <v>44441</v>
      </c>
    </row>
    <row r="1895" spans="1:7" x14ac:dyDescent="0.25">
      <c r="A1895">
        <v>1</v>
      </c>
      <c r="B1895">
        <v>20210831</v>
      </c>
      <c r="C1895" s="130">
        <v>44439</v>
      </c>
      <c r="D1895" s="13">
        <f>INDEX(C:C,ROW(A1894)+MATCH(1,INDEX(A:A,ROW(A1895)):INDEX(A:A,ROW(A1895)+10),0))</f>
        <v>44439</v>
      </c>
      <c r="E1895" s="13">
        <f>INDEX(C:C,MATCH(D1895,C:C,0)+MATCH(1,INDEX(A:A,MATCH(D1895+1,C:C,0)):INDEX(A:A,MATCH(D1895+1,C:C,0)+10),0))</f>
        <v>44440</v>
      </c>
      <c r="F1895" s="13">
        <f>INDEX(C:C,MATCH(E1895,C:C,0)+MATCH(1,INDEX(A:A,MATCH(E1895+1,C:C,0)):INDEX(A:A,MATCH(E1895+1,C:C,0)+10),0))</f>
        <v>44441</v>
      </c>
      <c r="G1895" s="13">
        <f>INDEX(C:C,MATCH(F1895,C:C,0)+MATCH(1,INDEX(A:A,MATCH(F1895+1,C:C,0)):INDEX(A:A,MATCH(F1895+1,C:C,0)+10),0))</f>
        <v>44442</v>
      </c>
    </row>
    <row r="1896" spans="1:7" x14ac:dyDescent="0.25">
      <c r="A1896">
        <v>1</v>
      </c>
      <c r="B1896">
        <v>20210901</v>
      </c>
      <c r="C1896" s="130">
        <v>44440</v>
      </c>
      <c r="D1896" s="13">
        <f>INDEX(C:C,ROW(A1895)+MATCH(1,INDEX(A:A,ROW(A1896)):INDEX(A:A,ROW(A1896)+10),0))</f>
        <v>44440</v>
      </c>
      <c r="E1896" s="13">
        <f>INDEX(C:C,MATCH(D1896,C:C,0)+MATCH(1,INDEX(A:A,MATCH(D1896+1,C:C,0)):INDEX(A:A,MATCH(D1896+1,C:C,0)+10),0))</f>
        <v>44441</v>
      </c>
      <c r="F1896" s="13">
        <f>INDEX(C:C,MATCH(E1896,C:C,0)+MATCH(1,INDEX(A:A,MATCH(E1896+1,C:C,0)):INDEX(A:A,MATCH(E1896+1,C:C,0)+10),0))</f>
        <v>44442</v>
      </c>
      <c r="G1896" s="13">
        <f>INDEX(C:C,MATCH(F1896,C:C,0)+MATCH(1,INDEX(A:A,MATCH(F1896+1,C:C,0)):INDEX(A:A,MATCH(F1896+1,C:C,0)+10),0))</f>
        <v>44445</v>
      </c>
    </row>
    <row r="1897" spans="1:7" x14ac:dyDescent="0.25">
      <c r="A1897">
        <v>1</v>
      </c>
      <c r="B1897">
        <v>20210902</v>
      </c>
      <c r="C1897" s="130">
        <v>44441</v>
      </c>
      <c r="D1897" s="13">
        <f>INDEX(C:C,ROW(A1896)+MATCH(1,INDEX(A:A,ROW(A1897)):INDEX(A:A,ROW(A1897)+10),0))</f>
        <v>44441</v>
      </c>
      <c r="E1897" s="13">
        <f>INDEX(C:C,MATCH(D1897,C:C,0)+MATCH(1,INDEX(A:A,MATCH(D1897+1,C:C,0)):INDEX(A:A,MATCH(D1897+1,C:C,0)+10),0))</f>
        <v>44442</v>
      </c>
      <c r="F1897" s="13">
        <f>INDEX(C:C,MATCH(E1897,C:C,0)+MATCH(1,INDEX(A:A,MATCH(E1897+1,C:C,0)):INDEX(A:A,MATCH(E1897+1,C:C,0)+10),0))</f>
        <v>44445</v>
      </c>
      <c r="G1897" s="13">
        <f>INDEX(C:C,MATCH(F1897,C:C,0)+MATCH(1,INDEX(A:A,MATCH(F1897+1,C:C,0)):INDEX(A:A,MATCH(F1897+1,C:C,0)+10),0))</f>
        <v>44446</v>
      </c>
    </row>
    <row r="1898" spans="1:7" x14ac:dyDescent="0.25">
      <c r="A1898">
        <v>1</v>
      </c>
      <c r="B1898">
        <v>20210903</v>
      </c>
      <c r="C1898" s="130">
        <v>44442</v>
      </c>
      <c r="D1898" s="13">
        <f>INDEX(C:C,ROW(A1897)+MATCH(1,INDEX(A:A,ROW(A1898)):INDEX(A:A,ROW(A1898)+10),0))</f>
        <v>44442</v>
      </c>
      <c r="E1898" s="13">
        <f>INDEX(C:C,MATCH(D1898,C:C,0)+MATCH(1,INDEX(A:A,MATCH(D1898+1,C:C,0)):INDEX(A:A,MATCH(D1898+1,C:C,0)+10),0))</f>
        <v>44445</v>
      </c>
      <c r="F1898" s="13">
        <f>INDEX(C:C,MATCH(E1898,C:C,0)+MATCH(1,INDEX(A:A,MATCH(E1898+1,C:C,0)):INDEX(A:A,MATCH(E1898+1,C:C,0)+10),0))</f>
        <v>44446</v>
      </c>
      <c r="G1898" s="13">
        <f>INDEX(C:C,MATCH(F1898,C:C,0)+MATCH(1,INDEX(A:A,MATCH(F1898+1,C:C,0)):INDEX(A:A,MATCH(F1898+1,C:C,0)+10),0))</f>
        <v>44447</v>
      </c>
    </row>
    <row r="1899" spans="1:7" x14ac:dyDescent="0.25">
      <c r="A1899">
        <v>0</v>
      </c>
      <c r="B1899">
        <v>20210904</v>
      </c>
      <c r="C1899" s="130">
        <v>44443</v>
      </c>
      <c r="D1899" s="13">
        <f>INDEX(C:C,ROW(A1898)+MATCH(1,INDEX(A:A,ROW(A1899)):INDEX(A:A,ROW(A1899)+10),0))</f>
        <v>44445</v>
      </c>
      <c r="E1899" s="13">
        <f>INDEX(C:C,MATCH(D1899,C:C,0)+MATCH(1,INDEX(A:A,MATCH(D1899+1,C:C,0)):INDEX(A:A,MATCH(D1899+1,C:C,0)+10),0))</f>
        <v>44446</v>
      </c>
      <c r="F1899" s="13">
        <f>INDEX(C:C,MATCH(E1899,C:C,0)+MATCH(1,INDEX(A:A,MATCH(E1899+1,C:C,0)):INDEX(A:A,MATCH(E1899+1,C:C,0)+10),0))</f>
        <v>44447</v>
      </c>
      <c r="G1899" s="13">
        <f>INDEX(C:C,MATCH(F1899,C:C,0)+MATCH(1,INDEX(A:A,MATCH(F1899+1,C:C,0)):INDEX(A:A,MATCH(F1899+1,C:C,0)+10),0))</f>
        <v>44448</v>
      </c>
    </row>
    <row r="1900" spans="1:7" x14ac:dyDescent="0.25">
      <c r="A1900">
        <v>0</v>
      </c>
      <c r="B1900">
        <v>20210905</v>
      </c>
      <c r="C1900" s="130">
        <v>44444</v>
      </c>
      <c r="D1900" s="13">
        <f>INDEX(C:C,ROW(A1899)+MATCH(1,INDEX(A:A,ROW(A1900)):INDEX(A:A,ROW(A1900)+10),0))</f>
        <v>44445</v>
      </c>
      <c r="E1900" s="13">
        <f>INDEX(C:C,MATCH(D1900,C:C,0)+MATCH(1,INDEX(A:A,MATCH(D1900+1,C:C,0)):INDEX(A:A,MATCH(D1900+1,C:C,0)+10),0))</f>
        <v>44446</v>
      </c>
      <c r="F1900" s="13">
        <f>INDEX(C:C,MATCH(E1900,C:C,0)+MATCH(1,INDEX(A:A,MATCH(E1900+1,C:C,0)):INDEX(A:A,MATCH(E1900+1,C:C,0)+10),0))</f>
        <v>44447</v>
      </c>
      <c r="G1900" s="13">
        <f>INDEX(C:C,MATCH(F1900,C:C,0)+MATCH(1,INDEX(A:A,MATCH(F1900+1,C:C,0)):INDEX(A:A,MATCH(F1900+1,C:C,0)+10),0))</f>
        <v>44448</v>
      </c>
    </row>
    <row r="1901" spans="1:7" x14ac:dyDescent="0.25">
      <c r="A1901">
        <v>1</v>
      </c>
      <c r="B1901">
        <v>20210906</v>
      </c>
      <c r="C1901" s="130">
        <v>44445</v>
      </c>
      <c r="D1901" s="13">
        <f>INDEX(C:C,ROW(A1900)+MATCH(1,INDEX(A:A,ROW(A1901)):INDEX(A:A,ROW(A1901)+10),0))</f>
        <v>44445</v>
      </c>
      <c r="E1901" s="13">
        <f>INDEX(C:C,MATCH(D1901,C:C,0)+MATCH(1,INDEX(A:A,MATCH(D1901+1,C:C,0)):INDEX(A:A,MATCH(D1901+1,C:C,0)+10),0))</f>
        <v>44446</v>
      </c>
      <c r="F1901" s="13">
        <f>INDEX(C:C,MATCH(E1901,C:C,0)+MATCH(1,INDEX(A:A,MATCH(E1901+1,C:C,0)):INDEX(A:A,MATCH(E1901+1,C:C,0)+10),0))</f>
        <v>44447</v>
      </c>
      <c r="G1901" s="13">
        <f>INDEX(C:C,MATCH(F1901,C:C,0)+MATCH(1,INDEX(A:A,MATCH(F1901+1,C:C,0)):INDEX(A:A,MATCH(F1901+1,C:C,0)+10),0))</f>
        <v>44448</v>
      </c>
    </row>
    <row r="1902" spans="1:7" x14ac:dyDescent="0.25">
      <c r="A1902">
        <v>1</v>
      </c>
      <c r="B1902">
        <v>20210907</v>
      </c>
      <c r="C1902" s="130">
        <v>44446</v>
      </c>
      <c r="D1902" s="13">
        <f>INDEX(C:C,ROW(A1901)+MATCH(1,INDEX(A:A,ROW(A1902)):INDEX(A:A,ROW(A1902)+10),0))</f>
        <v>44446</v>
      </c>
      <c r="E1902" s="13">
        <f>INDEX(C:C,MATCH(D1902,C:C,0)+MATCH(1,INDEX(A:A,MATCH(D1902+1,C:C,0)):INDEX(A:A,MATCH(D1902+1,C:C,0)+10),0))</f>
        <v>44447</v>
      </c>
      <c r="F1902" s="13">
        <f>INDEX(C:C,MATCH(E1902,C:C,0)+MATCH(1,INDEX(A:A,MATCH(E1902+1,C:C,0)):INDEX(A:A,MATCH(E1902+1,C:C,0)+10),0))</f>
        <v>44448</v>
      </c>
      <c r="G1902" s="13">
        <f>INDEX(C:C,MATCH(F1902,C:C,0)+MATCH(1,INDEX(A:A,MATCH(F1902+1,C:C,0)):INDEX(A:A,MATCH(F1902+1,C:C,0)+10),0))</f>
        <v>44449</v>
      </c>
    </row>
    <row r="1903" spans="1:7" x14ac:dyDescent="0.25">
      <c r="A1903">
        <v>1</v>
      </c>
      <c r="B1903">
        <v>20210908</v>
      </c>
      <c r="C1903" s="130">
        <v>44447</v>
      </c>
      <c r="D1903" s="13">
        <f>INDEX(C:C,ROW(A1902)+MATCH(1,INDEX(A:A,ROW(A1903)):INDEX(A:A,ROW(A1903)+10),0))</f>
        <v>44447</v>
      </c>
      <c r="E1903" s="13">
        <f>INDEX(C:C,MATCH(D1903,C:C,0)+MATCH(1,INDEX(A:A,MATCH(D1903+1,C:C,0)):INDEX(A:A,MATCH(D1903+1,C:C,0)+10),0))</f>
        <v>44448</v>
      </c>
      <c r="F1903" s="13">
        <f>INDEX(C:C,MATCH(E1903,C:C,0)+MATCH(1,INDEX(A:A,MATCH(E1903+1,C:C,0)):INDEX(A:A,MATCH(E1903+1,C:C,0)+10),0))</f>
        <v>44449</v>
      </c>
      <c r="G1903" s="13">
        <f>INDEX(C:C,MATCH(F1903,C:C,0)+MATCH(1,INDEX(A:A,MATCH(F1903+1,C:C,0)):INDEX(A:A,MATCH(F1903+1,C:C,0)+10),0))</f>
        <v>44452</v>
      </c>
    </row>
    <row r="1904" spans="1:7" x14ac:dyDescent="0.25">
      <c r="A1904">
        <v>1</v>
      </c>
      <c r="B1904">
        <v>20210909</v>
      </c>
      <c r="C1904" s="130">
        <v>44448</v>
      </c>
      <c r="D1904" s="13">
        <f>INDEX(C:C,ROW(A1903)+MATCH(1,INDEX(A:A,ROW(A1904)):INDEX(A:A,ROW(A1904)+10),0))</f>
        <v>44448</v>
      </c>
      <c r="E1904" s="13">
        <f>INDEX(C:C,MATCH(D1904,C:C,0)+MATCH(1,INDEX(A:A,MATCH(D1904+1,C:C,0)):INDEX(A:A,MATCH(D1904+1,C:C,0)+10),0))</f>
        <v>44449</v>
      </c>
      <c r="F1904" s="13">
        <f>INDEX(C:C,MATCH(E1904,C:C,0)+MATCH(1,INDEX(A:A,MATCH(E1904+1,C:C,0)):INDEX(A:A,MATCH(E1904+1,C:C,0)+10),0))</f>
        <v>44452</v>
      </c>
      <c r="G1904" s="13">
        <f>INDEX(C:C,MATCH(F1904,C:C,0)+MATCH(1,INDEX(A:A,MATCH(F1904+1,C:C,0)):INDEX(A:A,MATCH(F1904+1,C:C,0)+10),0))</f>
        <v>44453</v>
      </c>
    </row>
    <row r="1905" spans="1:7" x14ac:dyDescent="0.25">
      <c r="A1905">
        <v>1</v>
      </c>
      <c r="B1905">
        <v>20210910</v>
      </c>
      <c r="C1905" s="130">
        <v>44449</v>
      </c>
      <c r="D1905" s="13">
        <f>INDEX(C:C,ROW(A1904)+MATCH(1,INDEX(A:A,ROW(A1905)):INDEX(A:A,ROW(A1905)+10),0))</f>
        <v>44449</v>
      </c>
      <c r="E1905" s="13">
        <f>INDEX(C:C,MATCH(D1905,C:C,0)+MATCH(1,INDEX(A:A,MATCH(D1905+1,C:C,0)):INDEX(A:A,MATCH(D1905+1,C:C,0)+10),0))</f>
        <v>44452</v>
      </c>
      <c r="F1905" s="13">
        <f>INDEX(C:C,MATCH(E1905,C:C,0)+MATCH(1,INDEX(A:A,MATCH(E1905+1,C:C,0)):INDEX(A:A,MATCH(E1905+1,C:C,0)+10),0))</f>
        <v>44453</v>
      </c>
      <c r="G1905" s="13">
        <f>INDEX(C:C,MATCH(F1905,C:C,0)+MATCH(1,INDEX(A:A,MATCH(F1905+1,C:C,0)):INDEX(A:A,MATCH(F1905+1,C:C,0)+10),0))</f>
        <v>44454</v>
      </c>
    </row>
    <row r="1906" spans="1:7" x14ac:dyDescent="0.25">
      <c r="A1906">
        <v>0</v>
      </c>
      <c r="B1906">
        <v>20210911</v>
      </c>
      <c r="C1906" s="130">
        <v>44450</v>
      </c>
      <c r="D1906" s="13">
        <f>INDEX(C:C,ROW(A1905)+MATCH(1,INDEX(A:A,ROW(A1906)):INDEX(A:A,ROW(A1906)+10),0))</f>
        <v>44452</v>
      </c>
      <c r="E1906" s="13">
        <f>INDEX(C:C,MATCH(D1906,C:C,0)+MATCH(1,INDEX(A:A,MATCH(D1906+1,C:C,0)):INDEX(A:A,MATCH(D1906+1,C:C,0)+10),0))</f>
        <v>44453</v>
      </c>
      <c r="F1906" s="13">
        <f>INDEX(C:C,MATCH(E1906,C:C,0)+MATCH(1,INDEX(A:A,MATCH(E1906+1,C:C,0)):INDEX(A:A,MATCH(E1906+1,C:C,0)+10),0))</f>
        <v>44454</v>
      </c>
      <c r="G1906" s="13">
        <f>INDEX(C:C,MATCH(F1906,C:C,0)+MATCH(1,INDEX(A:A,MATCH(F1906+1,C:C,0)):INDEX(A:A,MATCH(F1906+1,C:C,0)+10),0))</f>
        <v>44455</v>
      </c>
    </row>
    <row r="1907" spans="1:7" x14ac:dyDescent="0.25">
      <c r="A1907">
        <v>0</v>
      </c>
      <c r="B1907">
        <v>20210912</v>
      </c>
      <c r="C1907" s="130">
        <v>44451</v>
      </c>
      <c r="D1907" s="13">
        <f>INDEX(C:C,ROW(A1906)+MATCH(1,INDEX(A:A,ROW(A1907)):INDEX(A:A,ROW(A1907)+10),0))</f>
        <v>44452</v>
      </c>
      <c r="E1907" s="13">
        <f>INDEX(C:C,MATCH(D1907,C:C,0)+MATCH(1,INDEX(A:A,MATCH(D1907+1,C:C,0)):INDEX(A:A,MATCH(D1907+1,C:C,0)+10),0))</f>
        <v>44453</v>
      </c>
      <c r="F1907" s="13">
        <f>INDEX(C:C,MATCH(E1907,C:C,0)+MATCH(1,INDEX(A:A,MATCH(E1907+1,C:C,0)):INDEX(A:A,MATCH(E1907+1,C:C,0)+10),0))</f>
        <v>44454</v>
      </c>
      <c r="G1907" s="13">
        <f>INDEX(C:C,MATCH(F1907,C:C,0)+MATCH(1,INDEX(A:A,MATCH(F1907+1,C:C,0)):INDEX(A:A,MATCH(F1907+1,C:C,0)+10),0))</f>
        <v>44455</v>
      </c>
    </row>
    <row r="1908" spans="1:7" x14ac:dyDescent="0.25">
      <c r="A1908">
        <v>1</v>
      </c>
      <c r="B1908">
        <v>20210913</v>
      </c>
      <c r="C1908" s="130">
        <v>44452</v>
      </c>
      <c r="D1908" s="13">
        <f>INDEX(C:C,ROW(A1907)+MATCH(1,INDEX(A:A,ROW(A1908)):INDEX(A:A,ROW(A1908)+10),0))</f>
        <v>44452</v>
      </c>
      <c r="E1908" s="13">
        <f>INDEX(C:C,MATCH(D1908,C:C,0)+MATCH(1,INDEX(A:A,MATCH(D1908+1,C:C,0)):INDEX(A:A,MATCH(D1908+1,C:C,0)+10),0))</f>
        <v>44453</v>
      </c>
      <c r="F1908" s="13">
        <f>INDEX(C:C,MATCH(E1908,C:C,0)+MATCH(1,INDEX(A:A,MATCH(E1908+1,C:C,0)):INDEX(A:A,MATCH(E1908+1,C:C,0)+10),0))</f>
        <v>44454</v>
      </c>
      <c r="G1908" s="13">
        <f>INDEX(C:C,MATCH(F1908,C:C,0)+MATCH(1,INDEX(A:A,MATCH(F1908+1,C:C,0)):INDEX(A:A,MATCH(F1908+1,C:C,0)+10),0))</f>
        <v>44455</v>
      </c>
    </row>
    <row r="1909" spans="1:7" x14ac:dyDescent="0.25">
      <c r="A1909">
        <v>1</v>
      </c>
      <c r="B1909">
        <v>20210914</v>
      </c>
      <c r="C1909" s="130">
        <v>44453</v>
      </c>
      <c r="D1909" s="13">
        <f>INDEX(C:C,ROW(A1908)+MATCH(1,INDEX(A:A,ROW(A1909)):INDEX(A:A,ROW(A1909)+10),0))</f>
        <v>44453</v>
      </c>
      <c r="E1909" s="13">
        <f>INDEX(C:C,MATCH(D1909,C:C,0)+MATCH(1,INDEX(A:A,MATCH(D1909+1,C:C,0)):INDEX(A:A,MATCH(D1909+1,C:C,0)+10),0))</f>
        <v>44454</v>
      </c>
      <c r="F1909" s="13">
        <f>INDEX(C:C,MATCH(E1909,C:C,0)+MATCH(1,INDEX(A:A,MATCH(E1909+1,C:C,0)):INDEX(A:A,MATCH(E1909+1,C:C,0)+10),0))</f>
        <v>44455</v>
      </c>
      <c r="G1909" s="13">
        <f>INDEX(C:C,MATCH(F1909,C:C,0)+MATCH(1,INDEX(A:A,MATCH(F1909+1,C:C,0)):INDEX(A:A,MATCH(F1909+1,C:C,0)+10),0))</f>
        <v>44456</v>
      </c>
    </row>
    <row r="1910" spans="1:7" x14ac:dyDescent="0.25">
      <c r="A1910">
        <v>1</v>
      </c>
      <c r="B1910">
        <v>20210915</v>
      </c>
      <c r="C1910" s="130">
        <v>44454</v>
      </c>
      <c r="D1910" s="13">
        <f>INDEX(C:C,ROW(A1909)+MATCH(1,INDEX(A:A,ROW(A1910)):INDEX(A:A,ROW(A1910)+10),0))</f>
        <v>44454</v>
      </c>
      <c r="E1910" s="13">
        <f>INDEX(C:C,MATCH(D1910,C:C,0)+MATCH(1,INDEX(A:A,MATCH(D1910+1,C:C,0)):INDEX(A:A,MATCH(D1910+1,C:C,0)+10),0))</f>
        <v>44455</v>
      </c>
      <c r="F1910" s="13">
        <f>INDEX(C:C,MATCH(E1910,C:C,0)+MATCH(1,INDEX(A:A,MATCH(E1910+1,C:C,0)):INDEX(A:A,MATCH(E1910+1,C:C,0)+10),0))</f>
        <v>44456</v>
      </c>
      <c r="G1910" s="13">
        <f>INDEX(C:C,MATCH(F1910,C:C,0)+MATCH(1,INDEX(A:A,MATCH(F1910+1,C:C,0)):INDEX(A:A,MATCH(F1910+1,C:C,0)+10),0))</f>
        <v>44459</v>
      </c>
    </row>
    <row r="1911" spans="1:7" x14ac:dyDescent="0.25">
      <c r="A1911">
        <v>1</v>
      </c>
      <c r="B1911">
        <v>20210916</v>
      </c>
      <c r="C1911" s="130">
        <v>44455</v>
      </c>
      <c r="D1911" s="13">
        <f>INDEX(C:C,ROW(A1910)+MATCH(1,INDEX(A:A,ROW(A1911)):INDEX(A:A,ROW(A1911)+10),0))</f>
        <v>44455</v>
      </c>
      <c r="E1911" s="13">
        <f>INDEX(C:C,MATCH(D1911,C:C,0)+MATCH(1,INDEX(A:A,MATCH(D1911+1,C:C,0)):INDEX(A:A,MATCH(D1911+1,C:C,0)+10),0))</f>
        <v>44456</v>
      </c>
      <c r="F1911" s="13">
        <f>INDEX(C:C,MATCH(E1911,C:C,0)+MATCH(1,INDEX(A:A,MATCH(E1911+1,C:C,0)):INDEX(A:A,MATCH(E1911+1,C:C,0)+10),0))</f>
        <v>44459</v>
      </c>
      <c r="G1911" s="13">
        <f>INDEX(C:C,MATCH(F1911,C:C,0)+MATCH(1,INDEX(A:A,MATCH(F1911+1,C:C,0)):INDEX(A:A,MATCH(F1911+1,C:C,0)+10),0))</f>
        <v>44460</v>
      </c>
    </row>
    <row r="1912" spans="1:7" x14ac:dyDescent="0.25">
      <c r="A1912">
        <v>1</v>
      </c>
      <c r="B1912">
        <v>20210917</v>
      </c>
      <c r="C1912" s="130">
        <v>44456</v>
      </c>
      <c r="D1912" s="13">
        <f>INDEX(C:C,ROW(A1911)+MATCH(1,INDEX(A:A,ROW(A1912)):INDEX(A:A,ROW(A1912)+10),0))</f>
        <v>44456</v>
      </c>
      <c r="E1912" s="13">
        <f>INDEX(C:C,MATCH(D1912,C:C,0)+MATCH(1,INDEX(A:A,MATCH(D1912+1,C:C,0)):INDEX(A:A,MATCH(D1912+1,C:C,0)+10),0))</f>
        <v>44459</v>
      </c>
      <c r="F1912" s="13">
        <f>INDEX(C:C,MATCH(E1912,C:C,0)+MATCH(1,INDEX(A:A,MATCH(E1912+1,C:C,0)):INDEX(A:A,MATCH(E1912+1,C:C,0)+10),0))</f>
        <v>44460</v>
      </c>
      <c r="G1912" s="13">
        <f>INDEX(C:C,MATCH(F1912,C:C,0)+MATCH(1,INDEX(A:A,MATCH(F1912+1,C:C,0)):INDEX(A:A,MATCH(F1912+1,C:C,0)+10),0))</f>
        <v>44461</v>
      </c>
    </row>
    <row r="1913" spans="1:7" x14ac:dyDescent="0.25">
      <c r="A1913">
        <v>0</v>
      </c>
      <c r="B1913">
        <v>20210918</v>
      </c>
      <c r="C1913" s="130">
        <v>44457</v>
      </c>
      <c r="D1913" s="13">
        <f>INDEX(C:C,ROW(A1912)+MATCH(1,INDEX(A:A,ROW(A1913)):INDEX(A:A,ROW(A1913)+10),0))</f>
        <v>44459</v>
      </c>
      <c r="E1913" s="13">
        <f>INDEX(C:C,MATCH(D1913,C:C,0)+MATCH(1,INDEX(A:A,MATCH(D1913+1,C:C,0)):INDEX(A:A,MATCH(D1913+1,C:C,0)+10),0))</f>
        <v>44460</v>
      </c>
      <c r="F1913" s="13">
        <f>INDEX(C:C,MATCH(E1913,C:C,0)+MATCH(1,INDEX(A:A,MATCH(E1913+1,C:C,0)):INDEX(A:A,MATCH(E1913+1,C:C,0)+10),0))</f>
        <v>44461</v>
      </c>
      <c r="G1913" s="13">
        <f>INDEX(C:C,MATCH(F1913,C:C,0)+MATCH(1,INDEX(A:A,MATCH(F1913+1,C:C,0)):INDEX(A:A,MATCH(F1913+1,C:C,0)+10),0))</f>
        <v>44462</v>
      </c>
    </row>
    <row r="1914" spans="1:7" x14ac:dyDescent="0.25">
      <c r="A1914">
        <v>0</v>
      </c>
      <c r="B1914">
        <v>20210919</v>
      </c>
      <c r="C1914" s="130">
        <v>44458</v>
      </c>
      <c r="D1914" s="13">
        <f>INDEX(C:C,ROW(A1913)+MATCH(1,INDEX(A:A,ROW(A1914)):INDEX(A:A,ROW(A1914)+10),0))</f>
        <v>44459</v>
      </c>
      <c r="E1914" s="13">
        <f>INDEX(C:C,MATCH(D1914,C:C,0)+MATCH(1,INDEX(A:A,MATCH(D1914+1,C:C,0)):INDEX(A:A,MATCH(D1914+1,C:C,0)+10),0))</f>
        <v>44460</v>
      </c>
      <c r="F1914" s="13">
        <f>INDEX(C:C,MATCH(E1914,C:C,0)+MATCH(1,INDEX(A:A,MATCH(E1914+1,C:C,0)):INDEX(A:A,MATCH(E1914+1,C:C,0)+10),0))</f>
        <v>44461</v>
      </c>
      <c r="G1914" s="13">
        <f>INDEX(C:C,MATCH(F1914,C:C,0)+MATCH(1,INDEX(A:A,MATCH(F1914+1,C:C,0)):INDEX(A:A,MATCH(F1914+1,C:C,0)+10),0))</f>
        <v>44462</v>
      </c>
    </row>
    <row r="1915" spans="1:7" x14ac:dyDescent="0.25">
      <c r="A1915">
        <v>1</v>
      </c>
      <c r="B1915">
        <v>20210920</v>
      </c>
      <c r="C1915" s="130">
        <v>44459</v>
      </c>
      <c r="D1915" s="13">
        <f>INDEX(C:C,ROW(A1914)+MATCH(1,INDEX(A:A,ROW(A1915)):INDEX(A:A,ROW(A1915)+10),0))</f>
        <v>44459</v>
      </c>
      <c r="E1915" s="13">
        <f>INDEX(C:C,MATCH(D1915,C:C,0)+MATCH(1,INDEX(A:A,MATCH(D1915+1,C:C,0)):INDEX(A:A,MATCH(D1915+1,C:C,0)+10),0))</f>
        <v>44460</v>
      </c>
      <c r="F1915" s="13">
        <f>INDEX(C:C,MATCH(E1915,C:C,0)+MATCH(1,INDEX(A:A,MATCH(E1915+1,C:C,0)):INDEX(A:A,MATCH(E1915+1,C:C,0)+10),0))</f>
        <v>44461</v>
      </c>
      <c r="G1915" s="13">
        <f>INDEX(C:C,MATCH(F1915,C:C,0)+MATCH(1,INDEX(A:A,MATCH(F1915+1,C:C,0)):INDEX(A:A,MATCH(F1915+1,C:C,0)+10),0))</f>
        <v>44462</v>
      </c>
    </row>
    <row r="1916" spans="1:7" x14ac:dyDescent="0.25">
      <c r="A1916">
        <v>1</v>
      </c>
      <c r="B1916">
        <v>20210921</v>
      </c>
      <c r="C1916" s="130">
        <v>44460</v>
      </c>
      <c r="D1916" s="13">
        <f>INDEX(C:C,ROW(A1915)+MATCH(1,INDEX(A:A,ROW(A1916)):INDEX(A:A,ROW(A1916)+10),0))</f>
        <v>44460</v>
      </c>
      <c r="E1916" s="13">
        <f>INDEX(C:C,MATCH(D1916,C:C,0)+MATCH(1,INDEX(A:A,MATCH(D1916+1,C:C,0)):INDEX(A:A,MATCH(D1916+1,C:C,0)+10),0))</f>
        <v>44461</v>
      </c>
      <c r="F1916" s="13">
        <f>INDEX(C:C,MATCH(E1916,C:C,0)+MATCH(1,INDEX(A:A,MATCH(E1916+1,C:C,0)):INDEX(A:A,MATCH(E1916+1,C:C,0)+10),0))</f>
        <v>44462</v>
      </c>
      <c r="G1916" s="13">
        <f>INDEX(C:C,MATCH(F1916,C:C,0)+MATCH(1,INDEX(A:A,MATCH(F1916+1,C:C,0)):INDEX(A:A,MATCH(F1916+1,C:C,0)+10),0))</f>
        <v>44463</v>
      </c>
    </row>
    <row r="1917" spans="1:7" x14ac:dyDescent="0.25">
      <c r="A1917">
        <v>1</v>
      </c>
      <c r="B1917">
        <v>20210922</v>
      </c>
      <c r="C1917" s="130">
        <v>44461</v>
      </c>
      <c r="D1917" s="13">
        <f>INDEX(C:C,ROW(A1916)+MATCH(1,INDEX(A:A,ROW(A1917)):INDEX(A:A,ROW(A1917)+10),0))</f>
        <v>44461</v>
      </c>
      <c r="E1917" s="13">
        <f>INDEX(C:C,MATCH(D1917,C:C,0)+MATCH(1,INDEX(A:A,MATCH(D1917+1,C:C,0)):INDEX(A:A,MATCH(D1917+1,C:C,0)+10),0))</f>
        <v>44462</v>
      </c>
      <c r="F1917" s="13">
        <f>INDEX(C:C,MATCH(E1917,C:C,0)+MATCH(1,INDEX(A:A,MATCH(E1917+1,C:C,0)):INDEX(A:A,MATCH(E1917+1,C:C,0)+10),0))</f>
        <v>44463</v>
      </c>
      <c r="G1917" s="13">
        <f>INDEX(C:C,MATCH(F1917,C:C,0)+MATCH(1,INDEX(A:A,MATCH(F1917+1,C:C,0)):INDEX(A:A,MATCH(F1917+1,C:C,0)+10),0))</f>
        <v>44466</v>
      </c>
    </row>
    <row r="1918" spans="1:7" x14ac:dyDescent="0.25">
      <c r="A1918">
        <v>1</v>
      </c>
      <c r="B1918">
        <v>20210923</v>
      </c>
      <c r="C1918" s="130">
        <v>44462</v>
      </c>
      <c r="D1918" s="13">
        <f>INDEX(C:C,ROW(A1917)+MATCH(1,INDEX(A:A,ROW(A1918)):INDEX(A:A,ROW(A1918)+10),0))</f>
        <v>44462</v>
      </c>
      <c r="E1918" s="13">
        <f>INDEX(C:C,MATCH(D1918,C:C,0)+MATCH(1,INDEX(A:A,MATCH(D1918+1,C:C,0)):INDEX(A:A,MATCH(D1918+1,C:C,0)+10),0))</f>
        <v>44463</v>
      </c>
      <c r="F1918" s="13">
        <f>INDEX(C:C,MATCH(E1918,C:C,0)+MATCH(1,INDEX(A:A,MATCH(E1918+1,C:C,0)):INDEX(A:A,MATCH(E1918+1,C:C,0)+10),0))</f>
        <v>44466</v>
      </c>
      <c r="G1918" s="13">
        <f>INDEX(C:C,MATCH(F1918,C:C,0)+MATCH(1,INDEX(A:A,MATCH(F1918+1,C:C,0)):INDEX(A:A,MATCH(F1918+1,C:C,0)+10),0))</f>
        <v>44467</v>
      </c>
    </row>
    <row r="1919" spans="1:7" x14ac:dyDescent="0.25">
      <c r="A1919">
        <v>1</v>
      </c>
      <c r="B1919">
        <v>20210924</v>
      </c>
      <c r="C1919" s="130">
        <v>44463</v>
      </c>
      <c r="D1919" s="13">
        <f>INDEX(C:C,ROW(A1918)+MATCH(1,INDEX(A:A,ROW(A1919)):INDEX(A:A,ROW(A1919)+10),0))</f>
        <v>44463</v>
      </c>
      <c r="E1919" s="13">
        <f>INDEX(C:C,MATCH(D1919,C:C,0)+MATCH(1,INDEX(A:A,MATCH(D1919+1,C:C,0)):INDEX(A:A,MATCH(D1919+1,C:C,0)+10),0))</f>
        <v>44466</v>
      </c>
      <c r="F1919" s="13">
        <f>INDEX(C:C,MATCH(E1919,C:C,0)+MATCH(1,INDEX(A:A,MATCH(E1919+1,C:C,0)):INDEX(A:A,MATCH(E1919+1,C:C,0)+10),0))</f>
        <v>44467</v>
      </c>
      <c r="G1919" s="13">
        <f>INDEX(C:C,MATCH(F1919,C:C,0)+MATCH(1,INDEX(A:A,MATCH(F1919+1,C:C,0)):INDEX(A:A,MATCH(F1919+1,C:C,0)+10),0))</f>
        <v>44468</v>
      </c>
    </row>
    <row r="1920" spans="1:7" x14ac:dyDescent="0.25">
      <c r="A1920">
        <v>0</v>
      </c>
      <c r="B1920">
        <v>20210925</v>
      </c>
      <c r="C1920" s="130">
        <v>44464</v>
      </c>
      <c r="D1920" s="13">
        <f>INDEX(C:C,ROW(A1919)+MATCH(1,INDEX(A:A,ROW(A1920)):INDEX(A:A,ROW(A1920)+10),0))</f>
        <v>44466</v>
      </c>
      <c r="E1920" s="13">
        <f>INDEX(C:C,MATCH(D1920,C:C,0)+MATCH(1,INDEX(A:A,MATCH(D1920+1,C:C,0)):INDEX(A:A,MATCH(D1920+1,C:C,0)+10),0))</f>
        <v>44467</v>
      </c>
      <c r="F1920" s="13">
        <f>INDEX(C:C,MATCH(E1920,C:C,0)+MATCH(1,INDEX(A:A,MATCH(E1920+1,C:C,0)):INDEX(A:A,MATCH(E1920+1,C:C,0)+10),0))</f>
        <v>44468</v>
      </c>
      <c r="G1920" s="13">
        <f>INDEX(C:C,MATCH(F1920,C:C,0)+MATCH(1,INDEX(A:A,MATCH(F1920+1,C:C,0)):INDEX(A:A,MATCH(F1920+1,C:C,0)+10),0))</f>
        <v>44469</v>
      </c>
    </row>
    <row r="1921" spans="1:7" x14ac:dyDescent="0.25">
      <c r="A1921">
        <v>0</v>
      </c>
      <c r="B1921">
        <v>20210926</v>
      </c>
      <c r="C1921" s="130">
        <v>44465</v>
      </c>
      <c r="D1921" s="13">
        <f>INDEX(C:C,ROW(A1920)+MATCH(1,INDEX(A:A,ROW(A1921)):INDEX(A:A,ROW(A1921)+10),0))</f>
        <v>44466</v>
      </c>
      <c r="E1921" s="13">
        <f>INDEX(C:C,MATCH(D1921,C:C,0)+MATCH(1,INDEX(A:A,MATCH(D1921+1,C:C,0)):INDEX(A:A,MATCH(D1921+1,C:C,0)+10),0))</f>
        <v>44467</v>
      </c>
      <c r="F1921" s="13">
        <f>INDEX(C:C,MATCH(E1921,C:C,0)+MATCH(1,INDEX(A:A,MATCH(E1921+1,C:C,0)):INDEX(A:A,MATCH(E1921+1,C:C,0)+10),0))</f>
        <v>44468</v>
      </c>
      <c r="G1921" s="13">
        <f>INDEX(C:C,MATCH(F1921,C:C,0)+MATCH(1,INDEX(A:A,MATCH(F1921+1,C:C,0)):INDEX(A:A,MATCH(F1921+1,C:C,0)+10),0))</f>
        <v>44469</v>
      </c>
    </row>
    <row r="1922" spans="1:7" x14ac:dyDescent="0.25">
      <c r="A1922">
        <v>1</v>
      </c>
      <c r="B1922">
        <v>20210927</v>
      </c>
      <c r="C1922" s="130">
        <v>44466</v>
      </c>
      <c r="D1922" s="13">
        <f>INDEX(C:C,ROW(A1921)+MATCH(1,INDEX(A:A,ROW(A1922)):INDEX(A:A,ROW(A1922)+10),0))</f>
        <v>44466</v>
      </c>
      <c r="E1922" s="13">
        <f>INDEX(C:C,MATCH(D1922,C:C,0)+MATCH(1,INDEX(A:A,MATCH(D1922+1,C:C,0)):INDEX(A:A,MATCH(D1922+1,C:C,0)+10),0))</f>
        <v>44467</v>
      </c>
      <c r="F1922" s="13">
        <f>INDEX(C:C,MATCH(E1922,C:C,0)+MATCH(1,INDEX(A:A,MATCH(E1922+1,C:C,0)):INDEX(A:A,MATCH(E1922+1,C:C,0)+10),0))</f>
        <v>44468</v>
      </c>
      <c r="G1922" s="13">
        <f>INDEX(C:C,MATCH(F1922,C:C,0)+MATCH(1,INDEX(A:A,MATCH(F1922+1,C:C,0)):INDEX(A:A,MATCH(F1922+1,C:C,0)+10),0))</f>
        <v>44469</v>
      </c>
    </row>
    <row r="1923" spans="1:7" x14ac:dyDescent="0.25">
      <c r="A1923">
        <v>1</v>
      </c>
      <c r="B1923">
        <v>20210928</v>
      </c>
      <c r="C1923" s="130">
        <v>44467</v>
      </c>
      <c r="D1923" s="13">
        <f>INDEX(C:C,ROW(A1922)+MATCH(1,INDEX(A:A,ROW(A1923)):INDEX(A:A,ROW(A1923)+10),0))</f>
        <v>44467</v>
      </c>
      <c r="E1923" s="13">
        <f>INDEX(C:C,MATCH(D1923,C:C,0)+MATCH(1,INDEX(A:A,MATCH(D1923+1,C:C,0)):INDEX(A:A,MATCH(D1923+1,C:C,0)+10),0))</f>
        <v>44468</v>
      </c>
      <c r="F1923" s="13">
        <f>INDEX(C:C,MATCH(E1923,C:C,0)+MATCH(1,INDEX(A:A,MATCH(E1923+1,C:C,0)):INDEX(A:A,MATCH(E1923+1,C:C,0)+10),0))</f>
        <v>44469</v>
      </c>
      <c r="G1923" s="13">
        <f>INDEX(C:C,MATCH(F1923,C:C,0)+MATCH(1,INDEX(A:A,MATCH(F1923+1,C:C,0)):INDEX(A:A,MATCH(F1923+1,C:C,0)+10),0))</f>
        <v>44470</v>
      </c>
    </row>
    <row r="1924" spans="1:7" x14ac:dyDescent="0.25">
      <c r="A1924">
        <v>1</v>
      </c>
      <c r="B1924">
        <v>20210929</v>
      </c>
      <c r="C1924" s="130">
        <v>44468</v>
      </c>
      <c r="D1924" s="13">
        <f>INDEX(C:C,ROW(A1923)+MATCH(1,INDEX(A:A,ROW(A1924)):INDEX(A:A,ROW(A1924)+10),0))</f>
        <v>44468</v>
      </c>
      <c r="E1924" s="13">
        <f>INDEX(C:C,MATCH(D1924,C:C,0)+MATCH(1,INDEX(A:A,MATCH(D1924+1,C:C,0)):INDEX(A:A,MATCH(D1924+1,C:C,0)+10),0))</f>
        <v>44469</v>
      </c>
      <c r="F1924" s="13">
        <f>INDEX(C:C,MATCH(E1924,C:C,0)+MATCH(1,INDEX(A:A,MATCH(E1924+1,C:C,0)):INDEX(A:A,MATCH(E1924+1,C:C,0)+10),0))</f>
        <v>44470</v>
      </c>
      <c r="G1924" s="13">
        <f>INDEX(C:C,MATCH(F1924,C:C,0)+MATCH(1,INDEX(A:A,MATCH(F1924+1,C:C,0)):INDEX(A:A,MATCH(F1924+1,C:C,0)+10),0))</f>
        <v>44473</v>
      </c>
    </row>
    <row r="1925" spans="1:7" x14ac:dyDescent="0.25">
      <c r="A1925">
        <v>1</v>
      </c>
      <c r="B1925">
        <v>20210930</v>
      </c>
      <c r="C1925" s="130">
        <v>44469</v>
      </c>
      <c r="D1925" s="13">
        <f>INDEX(C:C,ROW(A1924)+MATCH(1,INDEX(A:A,ROW(A1925)):INDEX(A:A,ROW(A1925)+10),0))</f>
        <v>44469</v>
      </c>
      <c r="E1925" s="13">
        <f>INDEX(C:C,MATCH(D1925,C:C,0)+MATCH(1,INDEX(A:A,MATCH(D1925+1,C:C,0)):INDEX(A:A,MATCH(D1925+1,C:C,0)+10),0))</f>
        <v>44470</v>
      </c>
      <c r="F1925" s="13">
        <f>INDEX(C:C,MATCH(E1925,C:C,0)+MATCH(1,INDEX(A:A,MATCH(E1925+1,C:C,0)):INDEX(A:A,MATCH(E1925+1,C:C,0)+10),0))</f>
        <v>44473</v>
      </c>
      <c r="G1925" s="13">
        <f>INDEX(C:C,MATCH(F1925,C:C,0)+MATCH(1,INDEX(A:A,MATCH(F1925+1,C:C,0)):INDEX(A:A,MATCH(F1925+1,C:C,0)+10),0))</f>
        <v>44474</v>
      </c>
    </row>
    <row r="1926" spans="1:7" x14ac:dyDescent="0.25">
      <c r="A1926">
        <v>1</v>
      </c>
      <c r="B1926">
        <v>20211001</v>
      </c>
      <c r="C1926" s="130">
        <v>44470</v>
      </c>
      <c r="D1926" s="13">
        <f>INDEX(C:C,ROW(A1925)+MATCH(1,INDEX(A:A,ROW(A1926)):INDEX(A:A,ROW(A1926)+10),0))</f>
        <v>44470</v>
      </c>
      <c r="E1926" s="13">
        <f>INDEX(C:C,MATCH(D1926,C:C,0)+MATCH(1,INDEX(A:A,MATCH(D1926+1,C:C,0)):INDEX(A:A,MATCH(D1926+1,C:C,0)+10),0))</f>
        <v>44473</v>
      </c>
      <c r="F1926" s="13">
        <f>INDEX(C:C,MATCH(E1926,C:C,0)+MATCH(1,INDEX(A:A,MATCH(E1926+1,C:C,0)):INDEX(A:A,MATCH(E1926+1,C:C,0)+10),0))</f>
        <v>44474</v>
      </c>
      <c r="G1926" s="13">
        <f>INDEX(C:C,MATCH(F1926,C:C,0)+MATCH(1,INDEX(A:A,MATCH(F1926+1,C:C,0)):INDEX(A:A,MATCH(F1926+1,C:C,0)+10),0))</f>
        <v>44475</v>
      </c>
    </row>
    <row r="1927" spans="1:7" x14ac:dyDescent="0.25">
      <c r="A1927">
        <v>0</v>
      </c>
      <c r="B1927">
        <v>20211002</v>
      </c>
      <c r="C1927" s="130">
        <v>44471</v>
      </c>
      <c r="D1927" s="13">
        <f>INDEX(C:C,ROW(A1926)+MATCH(1,INDEX(A:A,ROW(A1927)):INDEX(A:A,ROW(A1927)+10),0))</f>
        <v>44473</v>
      </c>
      <c r="E1927" s="13">
        <f>INDEX(C:C,MATCH(D1927,C:C,0)+MATCH(1,INDEX(A:A,MATCH(D1927+1,C:C,0)):INDEX(A:A,MATCH(D1927+1,C:C,0)+10),0))</f>
        <v>44474</v>
      </c>
      <c r="F1927" s="13">
        <f>INDEX(C:C,MATCH(E1927,C:C,0)+MATCH(1,INDEX(A:A,MATCH(E1927+1,C:C,0)):INDEX(A:A,MATCH(E1927+1,C:C,0)+10),0))</f>
        <v>44475</v>
      </c>
      <c r="G1927" s="13">
        <f>INDEX(C:C,MATCH(F1927,C:C,0)+MATCH(1,INDEX(A:A,MATCH(F1927+1,C:C,0)):INDEX(A:A,MATCH(F1927+1,C:C,0)+10),0))</f>
        <v>44476</v>
      </c>
    </row>
    <row r="1928" spans="1:7" x14ac:dyDescent="0.25">
      <c r="A1928">
        <v>0</v>
      </c>
      <c r="B1928">
        <v>20211003</v>
      </c>
      <c r="C1928" s="130">
        <v>44472</v>
      </c>
      <c r="D1928" s="13">
        <f>INDEX(C:C,ROW(A1927)+MATCH(1,INDEX(A:A,ROW(A1928)):INDEX(A:A,ROW(A1928)+10),0))</f>
        <v>44473</v>
      </c>
      <c r="E1928" s="13">
        <f>INDEX(C:C,MATCH(D1928,C:C,0)+MATCH(1,INDEX(A:A,MATCH(D1928+1,C:C,0)):INDEX(A:A,MATCH(D1928+1,C:C,0)+10),0))</f>
        <v>44474</v>
      </c>
      <c r="F1928" s="13">
        <f>INDEX(C:C,MATCH(E1928,C:C,0)+MATCH(1,INDEX(A:A,MATCH(E1928+1,C:C,0)):INDEX(A:A,MATCH(E1928+1,C:C,0)+10),0))</f>
        <v>44475</v>
      </c>
      <c r="G1928" s="13">
        <f>INDEX(C:C,MATCH(F1928,C:C,0)+MATCH(1,INDEX(A:A,MATCH(F1928+1,C:C,0)):INDEX(A:A,MATCH(F1928+1,C:C,0)+10),0))</f>
        <v>44476</v>
      </c>
    </row>
    <row r="1929" spans="1:7" x14ac:dyDescent="0.25">
      <c r="A1929">
        <v>1</v>
      </c>
      <c r="B1929">
        <v>20211004</v>
      </c>
      <c r="C1929" s="130">
        <v>44473</v>
      </c>
      <c r="D1929" s="13">
        <f>INDEX(C:C,ROW(A1928)+MATCH(1,INDEX(A:A,ROW(A1929)):INDEX(A:A,ROW(A1929)+10),0))</f>
        <v>44473</v>
      </c>
      <c r="E1929" s="13">
        <f>INDEX(C:C,MATCH(D1929,C:C,0)+MATCH(1,INDEX(A:A,MATCH(D1929+1,C:C,0)):INDEX(A:A,MATCH(D1929+1,C:C,0)+10),0))</f>
        <v>44474</v>
      </c>
      <c r="F1929" s="13">
        <f>INDEX(C:C,MATCH(E1929,C:C,0)+MATCH(1,INDEX(A:A,MATCH(E1929+1,C:C,0)):INDEX(A:A,MATCH(E1929+1,C:C,0)+10),0))</f>
        <v>44475</v>
      </c>
      <c r="G1929" s="13">
        <f>INDEX(C:C,MATCH(F1929,C:C,0)+MATCH(1,INDEX(A:A,MATCH(F1929+1,C:C,0)):INDEX(A:A,MATCH(F1929+1,C:C,0)+10),0))</f>
        <v>44476</v>
      </c>
    </row>
    <row r="1930" spans="1:7" x14ac:dyDescent="0.25">
      <c r="A1930">
        <v>1</v>
      </c>
      <c r="B1930">
        <v>20211005</v>
      </c>
      <c r="C1930" s="130">
        <v>44474</v>
      </c>
      <c r="D1930" s="13">
        <f>INDEX(C:C,ROW(A1929)+MATCH(1,INDEX(A:A,ROW(A1930)):INDEX(A:A,ROW(A1930)+10),0))</f>
        <v>44474</v>
      </c>
      <c r="E1930" s="13">
        <f>INDEX(C:C,MATCH(D1930,C:C,0)+MATCH(1,INDEX(A:A,MATCH(D1930+1,C:C,0)):INDEX(A:A,MATCH(D1930+1,C:C,0)+10),0))</f>
        <v>44475</v>
      </c>
      <c r="F1930" s="13">
        <f>INDEX(C:C,MATCH(E1930,C:C,0)+MATCH(1,INDEX(A:A,MATCH(E1930+1,C:C,0)):INDEX(A:A,MATCH(E1930+1,C:C,0)+10),0))</f>
        <v>44476</v>
      </c>
      <c r="G1930" s="13">
        <f>INDEX(C:C,MATCH(F1930,C:C,0)+MATCH(1,INDEX(A:A,MATCH(F1930+1,C:C,0)):INDEX(A:A,MATCH(F1930+1,C:C,0)+10),0))</f>
        <v>44477</v>
      </c>
    </row>
    <row r="1931" spans="1:7" x14ac:dyDescent="0.25">
      <c r="A1931">
        <v>1</v>
      </c>
      <c r="B1931">
        <v>20211006</v>
      </c>
      <c r="C1931" s="130">
        <v>44475</v>
      </c>
      <c r="D1931" s="13">
        <f>INDEX(C:C,ROW(A1930)+MATCH(1,INDEX(A:A,ROW(A1931)):INDEX(A:A,ROW(A1931)+10),0))</f>
        <v>44475</v>
      </c>
      <c r="E1931" s="13">
        <f>INDEX(C:C,MATCH(D1931,C:C,0)+MATCH(1,INDEX(A:A,MATCH(D1931+1,C:C,0)):INDEX(A:A,MATCH(D1931+1,C:C,0)+10),0))</f>
        <v>44476</v>
      </c>
      <c r="F1931" s="13">
        <f>INDEX(C:C,MATCH(E1931,C:C,0)+MATCH(1,INDEX(A:A,MATCH(E1931+1,C:C,0)):INDEX(A:A,MATCH(E1931+1,C:C,0)+10),0))</f>
        <v>44477</v>
      </c>
      <c r="G1931" s="13">
        <f>INDEX(C:C,MATCH(F1931,C:C,0)+MATCH(1,INDEX(A:A,MATCH(F1931+1,C:C,0)):INDEX(A:A,MATCH(F1931+1,C:C,0)+10),0))</f>
        <v>44480</v>
      </c>
    </row>
    <row r="1932" spans="1:7" x14ac:dyDescent="0.25">
      <c r="A1932">
        <v>1</v>
      </c>
      <c r="B1932">
        <v>20211007</v>
      </c>
      <c r="C1932" s="130">
        <v>44476</v>
      </c>
      <c r="D1932" s="13">
        <f>INDEX(C:C,ROW(A1931)+MATCH(1,INDEX(A:A,ROW(A1932)):INDEX(A:A,ROW(A1932)+10),0))</f>
        <v>44476</v>
      </c>
      <c r="E1932" s="13">
        <f>INDEX(C:C,MATCH(D1932,C:C,0)+MATCH(1,INDEX(A:A,MATCH(D1932+1,C:C,0)):INDEX(A:A,MATCH(D1932+1,C:C,0)+10),0))</f>
        <v>44477</v>
      </c>
      <c r="F1932" s="13">
        <f>INDEX(C:C,MATCH(E1932,C:C,0)+MATCH(1,INDEX(A:A,MATCH(E1932+1,C:C,0)):INDEX(A:A,MATCH(E1932+1,C:C,0)+10),0))</f>
        <v>44480</v>
      </c>
      <c r="G1932" s="13">
        <f>INDEX(C:C,MATCH(F1932,C:C,0)+MATCH(1,INDEX(A:A,MATCH(F1932+1,C:C,0)):INDEX(A:A,MATCH(F1932+1,C:C,0)+10),0))</f>
        <v>44481</v>
      </c>
    </row>
    <row r="1933" spans="1:7" x14ac:dyDescent="0.25">
      <c r="A1933">
        <v>1</v>
      </c>
      <c r="B1933">
        <v>20211008</v>
      </c>
      <c r="C1933" s="130">
        <v>44477</v>
      </c>
      <c r="D1933" s="13">
        <f>INDEX(C:C,ROW(A1932)+MATCH(1,INDEX(A:A,ROW(A1933)):INDEX(A:A,ROW(A1933)+10),0))</f>
        <v>44477</v>
      </c>
      <c r="E1933" s="13">
        <f>INDEX(C:C,MATCH(D1933,C:C,0)+MATCH(1,INDEX(A:A,MATCH(D1933+1,C:C,0)):INDEX(A:A,MATCH(D1933+1,C:C,0)+10),0))</f>
        <v>44480</v>
      </c>
      <c r="F1933" s="13">
        <f>INDEX(C:C,MATCH(E1933,C:C,0)+MATCH(1,INDEX(A:A,MATCH(E1933+1,C:C,0)):INDEX(A:A,MATCH(E1933+1,C:C,0)+10),0))</f>
        <v>44481</v>
      </c>
      <c r="G1933" s="13">
        <f>INDEX(C:C,MATCH(F1933,C:C,0)+MATCH(1,INDEX(A:A,MATCH(F1933+1,C:C,0)):INDEX(A:A,MATCH(F1933+1,C:C,0)+10),0))</f>
        <v>44482</v>
      </c>
    </row>
    <row r="1934" spans="1:7" x14ac:dyDescent="0.25">
      <c r="A1934">
        <v>0</v>
      </c>
      <c r="B1934">
        <v>20211009</v>
      </c>
      <c r="C1934" s="130">
        <v>44478</v>
      </c>
      <c r="D1934" s="13">
        <f>INDEX(C:C,ROW(A1933)+MATCH(1,INDEX(A:A,ROW(A1934)):INDEX(A:A,ROW(A1934)+10),0))</f>
        <v>44480</v>
      </c>
      <c r="E1934" s="13">
        <f>INDEX(C:C,MATCH(D1934,C:C,0)+MATCH(1,INDEX(A:A,MATCH(D1934+1,C:C,0)):INDEX(A:A,MATCH(D1934+1,C:C,0)+10),0))</f>
        <v>44481</v>
      </c>
      <c r="F1934" s="13">
        <f>INDEX(C:C,MATCH(E1934,C:C,0)+MATCH(1,INDEX(A:A,MATCH(E1934+1,C:C,0)):INDEX(A:A,MATCH(E1934+1,C:C,0)+10),0))</f>
        <v>44482</v>
      </c>
      <c r="G1934" s="13">
        <f>INDEX(C:C,MATCH(F1934,C:C,0)+MATCH(1,INDEX(A:A,MATCH(F1934+1,C:C,0)):INDEX(A:A,MATCH(F1934+1,C:C,0)+10),0))</f>
        <v>44483</v>
      </c>
    </row>
    <row r="1935" spans="1:7" x14ac:dyDescent="0.25">
      <c r="A1935">
        <v>0</v>
      </c>
      <c r="B1935">
        <v>20211010</v>
      </c>
      <c r="C1935" s="130">
        <v>44479</v>
      </c>
      <c r="D1935" s="13">
        <f>INDEX(C:C,ROW(A1934)+MATCH(1,INDEX(A:A,ROW(A1935)):INDEX(A:A,ROW(A1935)+10),0))</f>
        <v>44480</v>
      </c>
      <c r="E1935" s="13">
        <f>INDEX(C:C,MATCH(D1935,C:C,0)+MATCH(1,INDEX(A:A,MATCH(D1935+1,C:C,0)):INDEX(A:A,MATCH(D1935+1,C:C,0)+10),0))</f>
        <v>44481</v>
      </c>
      <c r="F1935" s="13">
        <f>INDEX(C:C,MATCH(E1935,C:C,0)+MATCH(1,INDEX(A:A,MATCH(E1935+1,C:C,0)):INDEX(A:A,MATCH(E1935+1,C:C,0)+10),0))</f>
        <v>44482</v>
      </c>
      <c r="G1935" s="13">
        <f>INDEX(C:C,MATCH(F1935,C:C,0)+MATCH(1,INDEX(A:A,MATCH(F1935+1,C:C,0)):INDEX(A:A,MATCH(F1935+1,C:C,0)+10),0))</f>
        <v>44483</v>
      </c>
    </row>
    <row r="1936" spans="1:7" x14ac:dyDescent="0.25">
      <c r="A1936">
        <v>1</v>
      </c>
      <c r="B1936">
        <v>20211011</v>
      </c>
      <c r="C1936" s="130">
        <v>44480</v>
      </c>
      <c r="D1936" s="13">
        <f>INDEX(C:C,ROW(A1935)+MATCH(1,INDEX(A:A,ROW(A1936)):INDEX(A:A,ROW(A1936)+10),0))</f>
        <v>44480</v>
      </c>
      <c r="E1936" s="13">
        <f>INDEX(C:C,MATCH(D1936,C:C,0)+MATCH(1,INDEX(A:A,MATCH(D1936+1,C:C,0)):INDEX(A:A,MATCH(D1936+1,C:C,0)+10),0))</f>
        <v>44481</v>
      </c>
      <c r="F1936" s="13">
        <f>INDEX(C:C,MATCH(E1936,C:C,0)+MATCH(1,INDEX(A:A,MATCH(E1936+1,C:C,0)):INDEX(A:A,MATCH(E1936+1,C:C,0)+10),0))</f>
        <v>44482</v>
      </c>
      <c r="G1936" s="13">
        <f>INDEX(C:C,MATCH(F1936,C:C,0)+MATCH(1,INDEX(A:A,MATCH(F1936+1,C:C,0)):INDEX(A:A,MATCH(F1936+1,C:C,0)+10),0))</f>
        <v>44483</v>
      </c>
    </row>
    <row r="1937" spans="1:7" x14ac:dyDescent="0.25">
      <c r="A1937">
        <v>1</v>
      </c>
      <c r="B1937">
        <v>20211012</v>
      </c>
      <c r="C1937" s="130">
        <v>44481</v>
      </c>
      <c r="D1937" s="13">
        <f>INDEX(C:C,ROW(A1936)+MATCH(1,INDEX(A:A,ROW(A1937)):INDEX(A:A,ROW(A1937)+10),0))</f>
        <v>44481</v>
      </c>
      <c r="E1937" s="13">
        <f>INDEX(C:C,MATCH(D1937,C:C,0)+MATCH(1,INDEX(A:A,MATCH(D1937+1,C:C,0)):INDEX(A:A,MATCH(D1937+1,C:C,0)+10),0))</f>
        <v>44482</v>
      </c>
      <c r="F1937" s="13">
        <f>INDEX(C:C,MATCH(E1937,C:C,0)+MATCH(1,INDEX(A:A,MATCH(E1937+1,C:C,0)):INDEX(A:A,MATCH(E1937+1,C:C,0)+10),0))</f>
        <v>44483</v>
      </c>
      <c r="G1937" s="13">
        <f>INDEX(C:C,MATCH(F1937,C:C,0)+MATCH(1,INDEX(A:A,MATCH(F1937+1,C:C,0)):INDEX(A:A,MATCH(F1937+1,C:C,0)+10),0))</f>
        <v>44484</v>
      </c>
    </row>
    <row r="1938" spans="1:7" x14ac:dyDescent="0.25">
      <c r="A1938">
        <v>1</v>
      </c>
      <c r="B1938">
        <v>20211013</v>
      </c>
      <c r="C1938" s="130">
        <v>44482</v>
      </c>
      <c r="D1938" s="13">
        <f>INDEX(C:C,ROW(A1937)+MATCH(1,INDEX(A:A,ROW(A1938)):INDEX(A:A,ROW(A1938)+10),0))</f>
        <v>44482</v>
      </c>
      <c r="E1938" s="13">
        <f>INDEX(C:C,MATCH(D1938,C:C,0)+MATCH(1,INDEX(A:A,MATCH(D1938+1,C:C,0)):INDEX(A:A,MATCH(D1938+1,C:C,0)+10),0))</f>
        <v>44483</v>
      </c>
      <c r="F1938" s="13">
        <f>INDEX(C:C,MATCH(E1938,C:C,0)+MATCH(1,INDEX(A:A,MATCH(E1938+1,C:C,0)):INDEX(A:A,MATCH(E1938+1,C:C,0)+10),0))</f>
        <v>44484</v>
      </c>
      <c r="G1938" s="13">
        <f>INDEX(C:C,MATCH(F1938,C:C,0)+MATCH(1,INDEX(A:A,MATCH(F1938+1,C:C,0)):INDEX(A:A,MATCH(F1938+1,C:C,0)+10),0))</f>
        <v>44487</v>
      </c>
    </row>
    <row r="1939" spans="1:7" x14ac:dyDescent="0.25">
      <c r="A1939">
        <v>1</v>
      </c>
      <c r="B1939">
        <v>20211014</v>
      </c>
      <c r="C1939" s="130">
        <v>44483</v>
      </c>
      <c r="D1939" s="13">
        <f>INDEX(C:C,ROW(A1938)+MATCH(1,INDEX(A:A,ROW(A1939)):INDEX(A:A,ROW(A1939)+10),0))</f>
        <v>44483</v>
      </c>
      <c r="E1939" s="13">
        <f>INDEX(C:C,MATCH(D1939,C:C,0)+MATCH(1,INDEX(A:A,MATCH(D1939+1,C:C,0)):INDEX(A:A,MATCH(D1939+1,C:C,0)+10),0))</f>
        <v>44484</v>
      </c>
      <c r="F1939" s="13">
        <f>INDEX(C:C,MATCH(E1939,C:C,0)+MATCH(1,INDEX(A:A,MATCH(E1939+1,C:C,0)):INDEX(A:A,MATCH(E1939+1,C:C,0)+10),0))</f>
        <v>44487</v>
      </c>
      <c r="G1939" s="13">
        <f>INDEX(C:C,MATCH(F1939,C:C,0)+MATCH(1,INDEX(A:A,MATCH(F1939+1,C:C,0)):INDEX(A:A,MATCH(F1939+1,C:C,0)+10),0))</f>
        <v>44488</v>
      </c>
    </row>
    <row r="1940" spans="1:7" x14ac:dyDescent="0.25">
      <c r="A1940">
        <v>1</v>
      </c>
      <c r="B1940">
        <v>20211015</v>
      </c>
      <c r="C1940" s="130">
        <v>44484</v>
      </c>
      <c r="D1940" s="13">
        <f>INDEX(C:C,ROW(A1939)+MATCH(1,INDEX(A:A,ROW(A1940)):INDEX(A:A,ROW(A1940)+10),0))</f>
        <v>44484</v>
      </c>
      <c r="E1940" s="13">
        <f>INDEX(C:C,MATCH(D1940,C:C,0)+MATCH(1,INDEX(A:A,MATCH(D1940+1,C:C,0)):INDEX(A:A,MATCH(D1940+1,C:C,0)+10),0))</f>
        <v>44487</v>
      </c>
      <c r="F1940" s="13">
        <f>INDEX(C:C,MATCH(E1940,C:C,0)+MATCH(1,INDEX(A:A,MATCH(E1940+1,C:C,0)):INDEX(A:A,MATCH(E1940+1,C:C,0)+10),0))</f>
        <v>44488</v>
      </c>
      <c r="G1940" s="13">
        <f>INDEX(C:C,MATCH(F1940,C:C,0)+MATCH(1,INDEX(A:A,MATCH(F1940+1,C:C,0)):INDEX(A:A,MATCH(F1940+1,C:C,0)+10),0))</f>
        <v>44489</v>
      </c>
    </row>
    <row r="1941" spans="1:7" x14ac:dyDescent="0.25">
      <c r="A1941">
        <v>0</v>
      </c>
      <c r="B1941">
        <v>20211016</v>
      </c>
      <c r="C1941" s="130">
        <v>44485</v>
      </c>
      <c r="D1941" s="13">
        <f>INDEX(C:C,ROW(A1940)+MATCH(1,INDEX(A:A,ROW(A1941)):INDEX(A:A,ROW(A1941)+10),0))</f>
        <v>44487</v>
      </c>
      <c r="E1941" s="13">
        <f>INDEX(C:C,MATCH(D1941,C:C,0)+MATCH(1,INDEX(A:A,MATCH(D1941+1,C:C,0)):INDEX(A:A,MATCH(D1941+1,C:C,0)+10),0))</f>
        <v>44488</v>
      </c>
      <c r="F1941" s="13">
        <f>INDEX(C:C,MATCH(E1941,C:C,0)+MATCH(1,INDEX(A:A,MATCH(E1941+1,C:C,0)):INDEX(A:A,MATCH(E1941+1,C:C,0)+10),0))</f>
        <v>44489</v>
      </c>
      <c r="G1941" s="13">
        <f>INDEX(C:C,MATCH(F1941,C:C,0)+MATCH(1,INDEX(A:A,MATCH(F1941+1,C:C,0)):INDEX(A:A,MATCH(F1941+1,C:C,0)+10),0))</f>
        <v>44490</v>
      </c>
    </row>
    <row r="1942" spans="1:7" x14ac:dyDescent="0.25">
      <c r="A1942">
        <v>0</v>
      </c>
      <c r="B1942">
        <v>20211017</v>
      </c>
      <c r="C1942" s="130">
        <v>44486</v>
      </c>
      <c r="D1942" s="13">
        <f>INDEX(C:C,ROW(A1941)+MATCH(1,INDEX(A:A,ROW(A1942)):INDEX(A:A,ROW(A1942)+10),0))</f>
        <v>44487</v>
      </c>
      <c r="E1942" s="13">
        <f>INDEX(C:C,MATCH(D1942,C:C,0)+MATCH(1,INDEX(A:A,MATCH(D1942+1,C:C,0)):INDEX(A:A,MATCH(D1942+1,C:C,0)+10),0))</f>
        <v>44488</v>
      </c>
      <c r="F1942" s="13">
        <f>INDEX(C:C,MATCH(E1942,C:C,0)+MATCH(1,INDEX(A:A,MATCH(E1942+1,C:C,0)):INDEX(A:A,MATCH(E1942+1,C:C,0)+10),0))</f>
        <v>44489</v>
      </c>
      <c r="G1942" s="13">
        <f>INDEX(C:C,MATCH(F1942,C:C,0)+MATCH(1,INDEX(A:A,MATCH(F1942+1,C:C,0)):INDEX(A:A,MATCH(F1942+1,C:C,0)+10),0))</f>
        <v>44490</v>
      </c>
    </row>
    <row r="1943" spans="1:7" x14ac:dyDescent="0.25">
      <c r="A1943">
        <v>1</v>
      </c>
      <c r="B1943">
        <v>20211018</v>
      </c>
      <c r="C1943" s="130">
        <v>44487</v>
      </c>
      <c r="D1943" s="13">
        <f>INDEX(C:C,ROW(A1942)+MATCH(1,INDEX(A:A,ROW(A1943)):INDEX(A:A,ROW(A1943)+10),0))</f>
        <v>44487</v>
      </c>
      <c r="E1943" s="13">
        <f>INDEX(C:C,MATCH(D1943,C:C,0)+MATCH(1,INDEX(A:A,MATCH(D1943+1,C:C,0)):INDEX(A:A,MATCH(D1943+1,C:C,0)+10),0))</f>
        <v>44488</v>
      </c>
      <c r="F1943" s="13">
        <f>INDEX(C:C,MATCH(E1943,C:C,0)+MATCH(1,INDEX(A:A,MATCH(E1943+1,C:C,0)):INDEX(A:A,MATCH(E1943+1,C:C,0)+10),0))</f>
        <v>44489</v>
      </c>
      <c r="G1943" s="13">
        <f>INDEX(C:C,MATCH(F1943,C:C,0)+MATCH(1,INDEX(A:A,MATCH(F1943+1,C:C,0)):INDEX(A:A,MATCH(F1943+1,C:C,0)+10),0))</f>
        <v>44490</v>
      </c>
    </row>
    <row r="1944" spans="1:7" x14ac:dyDescent="0.25">
      <c r="A1944">
        <v>1</v>
      </c>
      <c r="B1944">
        <v>20211019</v>
      </c>
      <c r="C1944" s="130">
        <v>44488</v>
      </c>
      <c r="D1944" s="13">
        <f>INDEX(C:C,ROW(A1943)+MATCH(1,INDEX(A:A,ROW(A1944)):INDEX(A:A,ROW(A1944)+10),0))</f>
        <v>44488</v>
      </c>
      <c r="E1944" s="13">
        <f>INDEX(C:C,MATCH(D1944,C:C,0)+MATCH(1,INDEX(A:A,MATCH(D1944+1,C:C,0)):INDEX(A:A,MATCH(D1944+1,C:C,0)+10),0))</f>
        <v>44489</v>
      </c>
      <c r="F1944" s="13">
        <f>INDEX(C:C,MATCH(E1944,C:C,0)+MATCH(1,INDEX(A:A,MATCH(E1944+1,C:C,0)):INDEX(A:A,MATCH(E1944+1,C:C,0)+10),0))</f>
        <v>44490</v>
      </c>
      <c r="G1944" s="13">
        <f>INDEX(C:C,MATCH(F1944,C:C,0)+MATCH(1,INDEX(A:A,MATCH(F1944+1,C:C,0)):INDEX(A:A,MATCH(F1944+1,C:C,0)+10),0))</f>
        <v>44491</v>
      </c>
    </row>
    <row r="1945" spans="1:7" x14ac:dyDescent="0.25">
      <c r="A1945">
        <v>1</v>
      </c>
      <c r="B1945">
        <v>20211020</v>
      </c>
      <c r="C1945" s="130">
        <v>44489</v>
      </c>
      <c r="D1945" s="13">
        <f>INDEX(C:C,ROW(A1944)+MATCH(1,INDEX(A:A,ROW(A1945)):INDEX(A:A,ROW(A1945)+10),0))</f>
        <v>44489</v>
      </c>
      <c r="E1945" s="13">
        <f>INDEX(C:C,MATCH(D1945,C:C,0)+MATCH(1,INDEX(A:A,MATCH(D1945+1,C:C,0)):INDEX(A:A,MATCH(D1945+1,C:C,0)+10),0))</f>
        <v>44490</v>
      </c>
      <c r="F1945" s="13">
        <f>INDEX(C:C,MATCH(E1945,C:C,0)+MATCH(1,INDEX(A:A,MATCH(E1945+1,C:C,0)):INDEX(A:A,MATCH(E1945+1,C:C,0)+10),0))</f>
        <v>44491</v>
      </c>
      <c r="G1945" s="13">
        <f>INDEX(C:C,MATCH(F1945,C:C,0)+MATCH(1,INDEX(A:A,MATCH(F1945+1,C:C,0)):INDEX(A:A,MATCH(F1945+1,C:C,0)+10),0))</f>
        <v>44494</v>
      </c>
    </row>
    <row r="1946" spans="1:7" x14ac:dyDescent="0.25">
      <c r="A1946">
        <v>1</v>
      </c>
      <c r="B1946">
        <v>20211021</v>
      </c>
      <c r="C1946" s="130">
        <v>44490</v>
      </c>
      <c r="D1946" s="13">
        <f>INDEX(C:C,ROW(A1945)+MATCH(1,INDEX(A:A,ROW(A1946)):INDEX(A:A,ROW(A1946)+10),0))</f>
        <v>44490</v>
      </c>
      <c r="E1946" s="13">
        <f>INDEX(C:C,MATCH(D1946,C:C,0)+MATCH(1,INDEX(A:A,MATCH(D1946+1,C:C,0)):INDEX(A:A,MATCH(D1946+1,C:C,0)+10),0))</f>
        <v>44491</v>
      </c>
      <c r="F1946" s="13">
        <f>INDEX(C:C,MATCH(E1946,C:C,0)+MATCH(1,INDEX(A:A,MATCH(E1946+1,C:C,0)):INDEX(A:A,MATCH(E1946+1,C:C,0)+10),0))</f>
        <v>44494</v>
      </c>
      <c r="G1946" s="13">
        <f>INDEX(C:C,MATCH(F1946,C:C,0)+MATCH(1,INDEX(A:A,MATCH(F1946+1,C:C,0)):INDEX(A:A,MATCH(F1946+1,C:C,0)+10),0))</f>
        <v>44495</v>
      </c>
    </row>
    <row r="1947" spans="1:7" x14ac:dyDescent="0.25">
      <c r="A1947">
        <v>1</v>
      </c>
      <c r="B1947">
        <v>20211022</v>
      </c>
      <c r="C1947" s="130">
        <v>44491</v>
      </c>
      <c r="D1947" s="13">
        <f>INDEX(C:C,ROW(A1946)+MATCH(1,INDEX(A:A,ROW(A1947)):INDEX(A:A,ROW(A1947)+10),0))</f>
        <v>44491</v>
      </c>
      <c r="E1947" s="13">
        <f>INDEX(C:C,MATCH(D1947,C:C,0)+MATCH(1,INDEX(A:A,MATCH(D1947+1,C:C,0)):INDEX(A:A,MATCH(D1947+1,C:C,0)+10),0))</f>
        <v>44494</v>
      </c>
      <c r="F1947" s="13">
        <f>INDEX(C:C,MATCH(E1947,C:C,0)+MATCH(1,INDEX(A:A,MATCH(E1947+1,C:C,0)):INDEX(A:A,MATCH(E1947+1,C:C,0)+10),0))</f>
        <v>44495</v>
      </c>
      <c r="G1947" s="13">
        <f>INDEX(C:C,MATCH(F1947,C:C,0)+MATCH(1,INDEX(A:A,MATCH(F1947+1,C:C,0)):INDEX(A:A,MATCH(F1947+1,C:C,0)+10),0))</f>
        <v>44496</v>
      </c>
    </row>
    <row r="1948" spans="1:7" x14ac:dyDescent="0.25">
      <c r="A1948">
        <v>0</v>
      </c>
      <c r="B1948">
        <v>20211023</v>
      </c>
      <c r="C1948" s="130">
        <v>44492</v>
      </c>
      <c r="D1948" s="13">
        <f>INDEX(C:C,ROW(A1947)+MATCH(1,INDEX(A:A,ROW(A1948)):INDEX(A:A,ROW(A1948)+10),0))</f>
        <v>44494</v>
      </c>
      <c r="E1948" s="13">
        <f>INDEX(C:C,MATCH(D1948,C:C,0)+MATCH(1,INDEX(A:A,MATCH(D1948+1,C:C,0)):INDEX(A:A,MATCH(D1948+1,C:C,0)+10),0))</f>
        <v>44495</v>
      </c>
      <c r="F1948" s="13">
        <f>INDEX(C:C,MATCH(E1948,C:C,0)+MATCH(1,INDEX(A:A,MATCH(E1948+1,C:C,0)):INDEX(A:A,MATCH(E1948+1,C:C,0)+10),0))</f>
        <v>44496</v>
      </c>
      <c r="G1948" s="13">
        <f>INDEX(C:C,MATCH(F1948,C:C,0)+MATCH(1,INDEX(A:A,MATCH(F1948+1,C:C,0)):INDEX(A:A,MATCH(F1948+1,C:C,0)+10),0))</f>
        <v>44497</v>
      </c>
    </row>
    <row r="1949" spans="1:7" x14ac:dyDescent="0.25">
      <c r="A1949">
        <v>0</v>
      </c>
      <c r="B1949">
        <v>20211024</v>
      </c>
      <c r="C1949" s="130">
        <v>44493</v>
      </c>
      <c r="D1949" s="13">
        <f>INDEX(C:C,ROW(A1948)+MATCH(1,INDEX(A:A,ROW(A1949)):INDEX(A:A,ROW(A1949)+10),0))</f>
        <v>44494</v>
      </c>
      <c r="E1949" s="13">
        <f>INDEX(C:C,MATCH(D1949,C:C,0)+MATCH(1,INDEX(A:A,MATCH(D1949+1,C:C,0)):INDEX(A:A,MATCH(D1949+1,C:C,0)+10),0))</f>
        <v>44495</v>
      </c>
      <c r="F1949" s="13">
        <f>INDEX(C:C,MATCH(E1949,C:C,0)+MATCH(1,INDEX(A:A,MATCH(E1949+1,C:C,0)):INDEX(A:A,MATCH(E1949+1,C:C,0)+10),0))</f>
        <v>44496</v>
      </c>
      <c r="G1949" s="13">
        <f>INDEX(C:C,MATCH(F1949,C:C,0)+MATCH(1,INDEX(A:A,MATCH(F1949+1,C:C,0)):INDEX(A:A,MATCH(F1949+1,C:C,0)+10),0))</f>
        <v>44497</v>
      </c>
    </row>
    <row r="1950" spans="1:7" x14ac:dyDescent="0.25">
      <c r="A1950">
        <v>1</v>
      </c>
      <c r="B1950">
        <v>20211025</v>
      </c>
      <c r="C1950" s="130">
        <v>44494</v>
      </c>
      <c r="D1950" s="13">
        <f>INDEX(C:C,ROW(A1949)+MATCH(1,INDEX(A:A,ROW(A1950)):INDEX(A:A,ROW(A1950)+10),0))</f>
        <v>44494</v>
      </c>
      <c r="E1950" s="13">
        <f>INDEX(C:C,MATCH(D1950,C:C,0)+MATCH(1,INDEX(A:A,MATCH(D1950+1,C:C,0)):INDEX(A:A,MATCH(D1950+1,C:C,0)+10),0))</f>
        <v>44495</v>
      </c>
      <c r="F1950" s="13">
        <f>INDEX(C:C,MATCH(E1950,C:C,0)+MATCH(1,INDEX(A:A,MATCH(E1950+1,C:C,0)):INDEX(A:A,MATCH(E1950+1,C:C,0)+10),0))</f>
        <v>44496</v>
      </c>
      <c r="G1950" s="13">
        <f>INDEX(C:C,MATCH(F1950,C:C,0)+MATCH(1,INDEX(A:A,MATCH(F1950+1,C:C,0)):INDEX(A:A,MATCH(F1950+1,C:C,0)+10),0))</f>
        <v>44497</v>
      </c>
    </row>
    <row r="1951" spans="1:7" x14ac:dyDescent="0.25">
      <c r="A1951">
        <v>1</v>
      </c>
      <c r="B1951">
        <v>20211026</v>
      </c>
      <c r="C1951" s="130">
        <v>44495</v>
      </c>
      <c r="D1951" s="13">
        <f>INDEX(C:C,ROW(A1950)+MATCH(1,INDEX(A:A,ROW(A1951)):INDEX(A:A,ROW(A1951)+10),0))</f>
        <v>44495</v>
      </c>
      <c r="E1951" s="13">
        <f>INDEX(C:C,MATCH(D1951,C:C,0)+MATCH(1,INDEX(A:A,MATCH(D1951+1,C:C,0)):INDEX(A:A,MATCH(D1951+1,C:C,0)+10),0))</f>
        <v>44496</v>
      </c>
      <c r="F1951" s="13">
        <f>INDEX(C:C,MATCH(E1951,C:C,0)+MATCH(1,INDEX(A:A,MATCH(E1951+1,C:C,0)):INDEX(A:A,MATCH(E1951+1,C:C,0)+10),0))</f>
        <v>44497</v>
      </c>
      <c r="G1951" s="13">
        <f>INDEX(C:C,MATCH(F1951,C:C,0)+MATCH(1,INDEX(A:A,MATCH(F1951+1,C:C,0)):INDEX(A:A,MATCH(F1951+1,C:C,0)+10),0))</f>
        <v>44498</v>
      </c>
    </row>
    <row r="1952" spans="1:7" x14ac:dyDescent="0.25">
      <c r="A1952">
        <v>1</v>
      </c>
      <c r="B1952">
        <v>20211027</v>
      </c>
      <c r="C1952" s="130">
        <v>44496</v>
      </c>
      <c r="D1952" s="13">
        <f>INDEX(C:C,ROW(A1951)+MATCH(1,INDEX(A:A,ROW(A1952)):INDEX(A:A,ROW(A1952)+10),0))</f>
        <v>44496</v>
      </c>
      <c r="E1952" s="13">
        <f>INDEX(C:C,MATCH(D1952,C:C,0)+MATCH(1,INDEX(A:A,MATCH(D1952+1,C:C,0)):INDEX(A:A,MATCH(D1952+1,C:C,0)+10),0))</f>
        <v>44497</v>
      </c>
      <c r="F1952" s="13">
        <f>INDEX(C:C,MATCH(E1952,C:C,0)+MATCH(1,INDEX(A:A,MATCH(E1952+1,C:C,0)):INDEX(A:A,MATCH(E1952+1,C:C,0)+10),0))</f>
        <v>44498</v>
      </c>
      <c r="G1952" s="13">
        <f>INDEX(C:C,MATCH(F1952,C:C,0)+MATCH(1,INDEX(A:A,MATCH(F1952+1,C:C,0)):INDEX(A:A,MATCH(F1952+1,C:C,0)+10),0))</f>
        <v>44501</v>
      </c>
    </row>
    <row r="1953" spans="1:7" x14ac:dyDescent="0.25">
      <c r="A1953">
        <v>1</v>
      </c>
      <c r="B1953">
        <v>20211028</v>
      </c>
      <c r="C1953" s="130">
        <v>44497</v>
      </c>
      <c r="D1953" s="13">
        <f>INDEX(C:C,ROW(A1952)+MATCH(1,INDEX(A:A,ROW(A1953)):INDEX(A:A,ROW(A1953)+10),0))</f>
        <v>44497</v>
      </c>
      <c r="E1953" s="13">
        <f>INDEX(C:C,MATCH(D1953,C:C,0)+MATCH(1,INDEX(A:A,MATCH(D1953+1,C:C,0)):INDEX(A:A,MATCH(D1953+1,C:C,0)+10),0))</f>
        <v>44498</v>
      </c>
      <c r="F1953" s="13">
        <f>INDEX(C:C,MATCH(E1953,C:C,0)+MATCH(1,INDEX(A:A,MATCH(E1953+1,C:C,0)):INDEX(A:A,MATCH(E1953+1,C:C,0)+10),0))</f>
        <v>44501</v>
      </c>
      <c r="G1953" s="13">
        <f>INDEX(C:C,MATCH(F1953,C:C,0)+MATCH(1,INDEX(A:A,MATCH(F1953+1,C:C,0)):INDEX(A:A,MATCH(F1953+1,C:C,0)+10),0))</f>
        <v>44502</v>
      </c>
    </row>
    <row r="1954" spans="1:7" x14ac:dyDescent="0.25">
      <c r="A1954">
        <v>1</v>
      </c>
      <c r="B1954">
        <v>20211029</v>
      </c>
      <c r="C1954" s="130">
        <v>44498</v>
      </c>
      <c r="D1954" s="13">
        <f>INDEX(C:C,ROW(A1953)+MATCH(1,INDEX(A:A,ROW(A1954)):INDEX(A:A,ROW(A1954)+10),0))</f>
        <v>44498</v>
      </c>
      <c r="E1954" s="13">
        <f>INDEX(C:C,MATCH(D1954,C:C,0)+MATCH(1,INDEX(A:A,MATCH(D1954+1,C:C,0)):INDEX(A:A,MATCH(D1954+1,C:C,0)+10),0))</f>
        <v>44501</v>
      </c>
      <c r="F1954" s="13">
        <f>INDEX(C:C,MATCH(E1954,C:C,0)+MATCH(1,INDEX(A:A,MATCH(E1954+1,C:C,0)):INDEX(A:A,MATCH(E1954+1,C:C,0)+10),0))</f>
        <v>44502</v>
      </c>
      <c r="G1954" s="13">
        <f>INDEX(C:C,MATCH(F1954,C:C,0)+MATCH(1,INDEX(A:A,MATCH(F1954+1,C:C,0)):INDEX(A:A,MATCH(F1954+1,C:C,0)+10),0))</f>
        <v>44503</v>
      </c>
    </row>
    <row r="1955" spans="1:7" x14ac:dyDescent="0.25">
      <c r="A1955">
        <v>0</v>
      </c>
      <c r="B1955">
        <v>20211030</v>
      </c>
      <c r="C1955" s="130">
        <v>44499</v>
      </c>
      <c r="D1955" s="13">
        <f>INDEX(C:C,ROW(A1954)+MATCH(1,INDEX(A:A,ROW(A1955)):INDEX(A:A,ROW(A1955)+10),0))</f>
        <v>44501</v>
      </c>
      <c r="E1955" s="13">
        <f>INDEX(C:C,MATCH(D1955,C:C,0)+MATCH(1,INDEX(A:A,MATCH(D1955+1,C:C,0)):INDEX(A:A,MATCH(D1955+1,C:C,0)+10),0))</f>
        <v>44502</v>
      </c>
      <c r="F1955" s="13">
        <f>INDEX(C:C,MATCH(E1955,C:C,0)+MATCH(1,INDEX(A:A,MATCH(E1955+1,C:C,0)):INDEX(A:A,MATCH(E1955+1,C:C,0)+10),0))</f>
        <v>44503</v>
      </c>
      <c r="G1955" s="13">
        <f>INDEX(C:C,MATCH(F1955,C:C,0)+MATCH(1,INDEX(A:A,MATCH(F1955+1,C:C,0)):INDEX(A:A,MATCH(F1955+1,C:C,0)+10),0))</f>
        <v>44504</v>
      </c>
    </row>
    <row r="1956" spans="1:7" x14ac:dyDescent="0.25">
      <c r="A1956">
        <v>0</v>
      </c>
      <c r="B1956">
        <v>20211031</v>
      </c>
      <c r="C1956" s="130">
        <v>44500</v>
      </c>
      <c r="D1956" s="13">
        <f>INDEX(C:C,ROW(A1955)+MATCH(1,INDEX(A:A,ROW(A1956)):INDEX(A:A,ROW(A1956)+10),0))</f>
        <v>44501</v>
      </c>
      <c r="E1956" s="13">
        <f>INDEX(C:C,MATCH(D1956,C:C,0)+MATCH(1,INDEX(A:A,MATCH(D1956+1,C:C,0)):INDEX(A:A,MATCH(D1956+1,C:C,0)+10),0))</f>
        <v>44502</v>
      </c>
      <c r="F1956" s="13">
        <f>INDEX(C:C,MATCH(E1956,C:C,0)+MATCH(1,INDEX(A:A,MATCH(E1956+1,C:C,0)):INDEX(A:A,MATCH(E1956+1,C:C,0)+10),0))</f>
        <v>44503</v>
      </c>
      <c r="G1956" s="13">
        <f>INDEX(C:C,MATCH(F1956,C:C,0)+MATCH(1,INDEX(A:A,MATCH(F1956+1,C:C,0)):INDEX(A:A,MATCH(F1956+1,C:C,0)+10),0))</f>
        <v>44504</v>
      </c>
    </row>
    <row r="1957" spans="1:7" x14ac:dyDescent="0.25">
      <c r="A1957">
        <v>1</v>
      </c>
      <c r="B1957">
        <v>20211101</v>
      </c>
      <c r="C1957" s="130">
        <v>44501</v>
      </c>
      <c r="D1957" s="13">
        <f>INDEX(C:C,ROW(A1956)+MATCH(1,INDEX(A:A,ROW(A1957)):INDEX(A:A,ROW(A1957)+10),0))</f>
        <v>44501</v>
      </c>
      <c r="E1957" s="13">
        <f>INDEX(C:C,MATCH(D1957,C:C,0)+MATCH(1,INDEX(A:A,MATCH(D1957+1,C:C,0)):INDEX(A:A,MATCH(D1957+1,C:C,0)+10),0))</f>
        <v>44502</v>
      </c>
      <c r="F1957" s="13">
        <f>INDEX(C:C,MATCH(E1957,C:C,0)+MATCH(1,INDEX(A:A,MATCH(E1957+1,C:C,0)):INDEX(A:A,MATCH(E1957+1,C:C,0)+10),0))</f>
        <v>44503</v>
      </c>
      <c r="G1957" s="13">
        <f>INDEX(C:C,MATCH(F1957,C:C,0)+MATCH(1,INDEX(A:A,MATCH(F1957+1,C:C,0)):INDEX(A:A,MATCH(F1957+1,C:C,0)+10),0))</f>
        <v>44504</v>
      </c>
    </row>
    <row r="1958" spans="1:7" x14ac:dyDescent="0.25">
      <c r="A1958">
        <v>1</v>
      </c>
      <c r="B1958">
        <v>20211102</v>
      </c>
      <c r="C1958" s="130">
        <v>44502</v>
      </c>
      <c r="D1958" s="13">
        <f>INDEX(C:C,ROW(A1957)+MATCH(1,INDEX(A:A,ROW(A1958)):INDEX(A:A,ROW(A1958)+10),0))</f>
        <v>44502</v>
      </c>
      <c r="E1958" s="13">
        <f>INDEX(C:C,MATCH(D1958,C:C,0)+MATCH(1,INDEX(A:A,MATCH(D1958+1,C:C,0)):INDEX(A:A,MATCH(D1958+1,C:C,0)+10),0))</f>
        <v>44503</v>
      </c>
      <c r="F1958" s="13">
        <f>INDEX(C:C,MATCH(E1958,C:C,0)+MATCH(1,INDEX(A:A,MATCH(E1958+1,C:C,0)):INDEX(A:A,MATCH(E1958+1,C:C,0)+10),0))</f>
        <v>44504</v>
      </c>
      <c r="G1958" s="13">
        <f>INDEX(C:C,MATCH(F1958,C:C,0)+MATCH(1,INDEX(A:A,MATCH(F1958+1,C:C,0)):INDEX(A:A,MATCH(F1958+1,C:C,0)+10),0))</f>
        <v>44505</v>
      </c>
    </row>
    <row r="1959" spans="1:7" x14ac:dyDescent="0.25">
      <c r="A1959">
        <v>1</v>
      </c>
      <c r="B1959">
        <v>20211103</v>
      </c>
      <c r="C1959" s="130">
        <v>44503</v>
      </c>
      <c r="D1959" s="13">
        <f>INDEX(C:C,ROW(A1958)+MATCH(1,INDEX(A:A,ROW(A1959)):INDEX(A:A,ROW(A1959)+10),0))</f>
        <v>44503</v>
      </c>
      <c r="E1959" s="13">
        <f>INDEX(C:C,MATCH(D1959,C:C,0)+MATCH(1,INDEX(A:A,MATCH(D1959+1,C:C,0)):INDEX(A:A,MATCH(D1959+1,C:C,0)+10),0))</f>
        <v>44504</v>
      </c>
      <c r="F1959" s="13">
        <f>INDEX(C:C,MATCH(E1959,C:C,0)+MATCH(1,INDEX(A:A,MATCH(E1959+1,C:C,0)):INDEX(A:A,MATCH(E1959+1,C:C,0)+10),0))</f>
        <v>44505</v>
      </c>
      <c r="G1959" s="13">
        <f>INDEX(C:C,MATCH(F1959,C:C,0)+MATCH(1,INDEX(A:A,MATCH(F1959+1,C:C,0)):INDEX(A:A,MATCH(F1959+1,C:C,0)+10),0))</f>
        <v>44508</v>
      </c>
    </row>
    <row r="1960" spans="1:7" x14ac:dyDescent="0.25">
      <c r="A1960">
        <v>1</v>
      </c>
      <c r="B1960">
        <v>20211104</v>
      </c>
      <c r="C1960" s="130">
        <v>44504</v>
      </c>
      <c r="D1960" s="13">
        <f>INDEX(C:C,ROW(A1959)+MATCH(1,INDEX(A:A,ROW(A1960)):INDEX(A:A,ROW(A1960)+10),0))</f>
        <v>44504</v>
      </c>
      <c r="E1960" s="13">
        <f>INDEX(C:C,MATCH(D1960,C:C,0)+MATCH(1,INDEX(A:A,MATCH(D1960+1,C:C,0)):INDEX(A:A,MATCH(D1960+1,C:C,0)+10),0))</f>
        <v>44505</v>
      </c>
      <c r="F1960" s="13">
        <f>INDEX(C:C,MATCH(E1960,C:C,0)+MATCH(1,INDEX(A:A,MATCH(E1960+1,C:C,0)):INDEX(A:A,MATCH(E1960+1,C:C,0)+10),0))</f>
        <v>44508</v>
      </c>
      <c r="G1960" s="13">
        <f>INDEX(C:C,MATCH(F1960,C:C,0)+MATCH(1,INDEX(A:A,MATCH(F1960+1,C:C,0)):INDEX(A:A,MATCH(F1960+1,C:C,0)+10),0))</f>
        <v>44509</v>
      </c>
    </row>
    <row r="1961" spans="1:7" x14ac:dyDescent="0.25">
      <c r="A1961">
        <v>1</v>
      </c>
      <c r="B1961">
        <v>20211105</v>
      </c>
      <c r="C1961" s="130">
        <v>44505</v>
      </c>
      <c r="D1961" s="13">
        <f>INDEX(C:C,ROW(A1960)+MATCH(1,INDEX(A:A,ROW(A1961)):INDEX(A:A,ROW(A1961)+10),0))</f>
        <v>44505</v>
      </c>
      <c r="E1961" s="13">
        <f>INDEX(C:C,MATCH(D1961,C:C,0)+MATCH(1,INDEX(A:A,MATCH(D1961+1,C:C,0)):INDEX(A:A,MATCH(D1961+1,C:C,0)+10),0))</f>
        <v>44508</v>
      </c>
      <c r="F1961" s="13">
        <f>INDEX(C:C,MATCH(E1961,C:C,0)+MATCH(1,INDEX(A:A,MATCH(E1961+1,C:C,0)):INDEX(A:A,MATCH(E1961+1,C:C,0)+10),0))</f>
        <v>44509</v>
      </c>
      <c r="G1961" s="13">
        <f>INDEX(C:C,MATCH(F1961,C:C,0)+MATCH(1,INDEX(A:A,MATCH(F1961+1,C:C,0)):INDEX(A:A,MATCH(F1961+1,C:C,0)+10),0))</f>
        <v>44510</v>
      </c>
    </row>
    <row r="1962" spans="1:7" x14ac:dyDescent="0.25">
      <c r="A1962">
        <v>0</v>
      </c>
      <c r="B1962">
        <v>20211106</v>
      </c>
      <c r="C1962" s="130">
        <v>44506</v>
      </c>
      <c r="D1962" s="13">
        <f>INDEX(C:C,ROW(A1961)+MATCH(1,INDEX(A:A,ROW(A1962)):INDEX(A:A,ROW(A1962)+10),0))</f>
        <v>44508</v>
      </c>
      <c r="E1962" s="13">
        <f>INDEX(C:C,MATCH(D1962,C:C,0)+MATCH(1,INDEX(A:A,MATCH(D1962+1,C:C,0)):INDEX(A:A,MATCH(D1962+1,C:C,0)+10),0))</f>
        <v>44509</v>
      </c>
      <c r="F1962" s="13">
        <f>INDEX(C:C,MATCH(E1962,C:C,0)+MATCH(1,INDEX(A:A,MATCH(E1962+1,C:C,0)):INDEX(A:A,MATCH(E1962+1,C:C,0)+10),0))</f>
        <v>44510</v>
      </c>
      <c r="G1962" s="13">
        <f>INDEX(C:C,MATCH(F1962,C:C,0)+MATCH(1,INDEX(A:A,MATCH(F1962+1,C:C,0)):INDEX(A:A,MATCH(F1962+1,C:C,0)+10),0))</f>
        <v>44511</v>
      </c>
    </row>
    <row r="1963" spans="1:7" x14ac:dyDescent="0.25">
      <c r="A1963">
        <v>0</v>
      </c>
      <c r="B1963">
        <v>20211107</v>
      </c>
      <c r="C1963" s="130">
        <v>44507</v>
      </c>
      <c r="D1963" s="13">
        <f>INDEX(C:C,ROW(A1962)+MATCH(1,INDEX(A:A,ROW(A1963)):INDEX(A:A,ROW(A1963)+10),0))</f>
        <v>44508</v>
      </c>
      <c r="E1963" s="13">
        <f>INDEX(C:C,MATCH(D1963,C:C,0)+MATCH(1,INDEX(A:A,MATCH(D1963+1,C:C,0)):INDEX(A:A,MATCH(D1963+1,C:C,0)+10),0))</f>
        <v>44509</v>
      </c>
      <c r="F1963" s="13">
        <f>INDEX(C:C,MATCH(E1963,C:C,0)+MATCH(1,INDEX(A:A,MATCH(E1963+1,C:C,0)):INDEX(A:A,MATCH(E1963+1,C:C,0)+10),0))</f>
        <v>44510</v>
      </c>
      <c r="G1963" s="13">
        <f>INDEX(C:C,MATCH(F1963,C:C,0)+MATCH(1,INDEX(A:A,MATCH(F1963+1,C:C,0)):INDEX(A:A,MATCH(F1963+1,C:C,0)+10),0))</f>
        <v>44511</v>
      </c>
    </row>
    <row r="1964" spans="1:7" x14ac:dyDescent="0.25">
      <c r="A1964">
        <v>1</v>
      </c>
      <c r="B1964">
        <v>20211108</v>
      </c>
      <c r="C1964" s="130">
        <v>44508</v>
      </c>
      <c r="D1964" s="13">
        <f>INDEX(C:C,ROW(A1963)+MATCH(1,INDEX(A:A,ROW(A1964)):INDEX(A:A,ROW(A1964)+10),0))</f>
        <v>44508</v>
      </c>
      <c r="E1964" s="13">
        <f>INDEX(C:C,MATCH(D1964,C:C,0)+MATCH(1,INDEX(A:A,MATCH(D1964+1,C:C,0)):INDEX(A:A,MATCH(D1964+1,C:C,0)+10),0))</f>
        <v>44509</v>
      </c>
      <c r="F1964" s="13">
        <f>INDEX(C:C,MATCH(E1964,C:C,0)+MATCH(1,INDEX(A:A,MATCH(E1964+1,C:C,0)):INDEX(A:A,MATCH(E1964+1,C:C,0)+10),0))</f>
        <v>44510</v>
      </c>
      <c r="G1964" s="13">
        <f>INDEX(C:C,MATCH(F1964,C:C,0)+MATCH(1,INDEX(A:A,MATCH(F1964+1,C:C,0)):INDEX(A:A,MATCH(F1964+1,C:C,0)+10),0))</f>
        <v>44511</v>
      </c>
    </row>
    <row r="1965" spans="1:7" x14ac:dyDescent="0.25">
      <c r="A1965">
        <v>1</v>
      </c>
      <c r="B1965">
        <v>20211109</v>
      </c>
      <c r="C1965" s="130">
        <v>44509</v>
      </c>
      <c r="D1965" s="13">
        <f>INDEX(C:C,ROW(A1964)+MATCH(1,INDEX(A:A,ROW(A1965)):INDEX(A:A,ROW(A1965)+10),0))</f>
        <v>44509</v>
      </c>
      <c r="E1965" s="13">
        <f>INDEX(C:C,MATCH(D1965,C:C,0)+MATCH(1,INDEX(A:A,MATCH(D1965+1,C:C,0)):INDEX(A:A,MATCH(D1965+1,C:C,0)+10),0))</f>
        <v>44510</v>
      </c>
      <c r="F1965" s="13">
        <f>INDEX(C:C,MATCH(E1965,C:C,0)+MATCH(1,INDEX(A:A,MATCH(E1965+1,C:C,0)):INDEX(A:A,MATCH(E1965+1,C:C,0)+10),0))</f>
        <v>44511</v>
      </c>
      <c r="G1965" s="13">
        <f>INDEX(C:C,MATCH(F1965,C:C,0)+MATCH(1,INDEX(A:A,MATCH(F1965+1,C:C,0)):INDEX(A:A,MATCH(F1965+1,C:C,0)+10),0))</f>
        <v>44512</v>
      </c>
    </row>
    <row r="1966" spans="1:7" x14ac:dyDescent="0.25">
      <c r="A1966">
        <v>1</v>
      </c>
      <c r="B1966">
        <v>20211110</v>
      </c>
      <c r="C1966" s="130">
        <v>44510</v>
      </c>
      <c r="D1966" s="13">
        <f>INDEX(C:C,ROW(A1965)+MATCH(1,INDEX(A:A,ROW(A1966)):INDEX(A:A,ROW(A1966)+10),0))</f>
        <v>44510</v>
      </c>
      <c r="E1966" s="13">
        <f>INDEX(C:C,MATCH(D1966,C:C,0)+MATCH(1,INDEX(A:A,MATCH(D1966+1,C:C,0)):INDEX(A:A,MATCH(D1966+1,C:C,0)+10),0))</f>
        <v>44511</v>
      </c>
      <c r="F1966" s="13">
        <f>INDEX(C:C,MATCH(E1966,C:C,0)+MATCH(1,INDEX(A:A,MATCH(E1966+1,C:C,0)):INDEX(A:A,MATCH(E1966+1,C:C,0)+10),0))</f>
        <v>44512</v>
      </c>
      <c r="G1966" s="13">
        <f>INDEX(C:C,MATCH(F1966,C:C,0)+MATCH(1,INDEX(A:A,MATCH(F1966+1,C:C,0)):INDEX(A:A,MATCH(F1966+1,C:C,0)+10),0))</f>
        <v>44515</v>
      </c>
    </row>
    <row r="1967" spans="1:7" x14ac:dyDescent="0.25">
      <c r="A1967">
        <v>1</v>
      </c>
      <c r="B1967">
        <v>20211111</v>
      </c>
      <c r="C1967" s="130">
        <v>44511</v>
      </c>
      <c r="D1967" s="13">
        <f>INDEX(C:C,ROW(A1966)+MATCH(1,INDEX(A:A,ROW(A1967)):INDEX(A:A,ROW(A1967)+10),0))</f>
        <v>44511</v>
      </c>
      <c r="E1967" s="13">
        <f>INDEX(C:C,MATCH(D1967,C:C,0)+MATCH(1,INDEX(A:A,MATCH(D1967+1,C:C,0)):INDEX(A:A,MATCH(D1967+1,C:C,0)+10),0))</f>
        <v>44512</v>
      </c>
      <c r="F1967" s="13">
        <f>INDEX(C:C,MATCH(E1967,C:C,0)+MATCH(1,INDEX(A:A,MATCH(E1967+1,C:C,0)):INDEX(A:A,MATCH(E1967+1,C:C,0)+10),0))</f>
        <v>44515</v>
      </c>
      <c r="G1967" s="13">
        <f>INDEX(C:C,MATCH(F1967,C:C,0)+MATCH(1,INDEX(A:A,MATCH(F1967+1,C:C,0)):INDEX(A:A,MATCH(F1967+1,C:C,0)+10),0))</f>
        <v>44516</v>
      </c>
    </row>
    <row r="1968" spans="1:7" x14ac:dyDescent="0.25">
      <c r="A1968">
        <v>1</v>
      </c>
      <c r="B1968">
        <v>20211112</v>
      </c>
      <c r="C1968" s="130">
        <v>44512</v>
      </c>
      <c r="D1968" s="13">
        <f>INDEX(C:C,ROW(A1967)+MATCH(1,INDEX(A:A,ROW(A1968)):INDEX(A:A,ROW(A1968)+10),0))</f>
        <v>44512</v>
      </c>
      <c r="E1968" s="13">
        <f>INDEX(C:C,MATCH(D1968,C:C,0)+MATCH(1,INDEX(A:A,MATCH(D1968+1,C:C,0)):INDEX(A:A,MATCH(D1968+1,C:C,0)+10),0))</f>
        <v>44515</v>
      </c>
      <c r="F1968" s="13">
        <f>INDEX(C:C,MATCH(E1968,C:C,0)+MATCH(1,INDEX(A:A,MATCH(E1968+1,C:C,0)):INDEX(A:A,MATCH(E1968+1,C:C,0)+10),0))</f>
        <v>44516</v>
      </c>
      <c r="G1968" s="13">
        <f>INDEX(C:C,MATCH(F1968,C:C,0)+MATCH(1,INDEX(A:A,MATCH(F1968+1,C:C,0)):INDEX(A:A,MATCH(F1968+1,C:C,0)+10),0))</f>
        <v>44517</v>
      </c>
    </row>
    <row r="1969" spans="1:7" x14ac:dyDescent="0.25">
      <c r="A1969">
        <v>0</v>
      </c>
      <c r="B1969">
        <v>20211113</v>
      </c>
      <c r="C1969" s="130">
        <v>44513</v>
      </c>
      <c r="D1969" s="13">
        <f>INDEX(C:C,ROW(A1968)+MATCH(1,INDEX(A:A,ROW(A1969)):INDEX(A:A,ROW(A1969)+10),0))</f>
        <v>44515</v>
      </c>
      <c r="E1969" s="13">
        <f>INDEX(C:C,MATCH(D1969,C:C,0)+MATCH(1,INDEX(A:A,MATCH(D1969+1,C:C,0)):INDEX(A:A,MATCH(D1969+1,C:C,0)+10),0))</f>
        <v>44516</v>
      </c>
      <c r="F1969" s="13">
        <f>INDEX(C:C,MATCH(E1969,C:C,0)+MATCH(1,INDEX(A:A,MATCH(E1969+1,C:C,0)):INDEX(A:A,MATCH(E1969+1,C:C,0)+10),0))</f>
        <v>44517</v>
      </c>
      <c r="G1969" s="13">
        <f>INDEX(C:C,MATCH(F1969,C:C,0)+MATCH(1,INDEX(A:A,MATCH(F1969+1,C:C,0)):INDEX(A:A,MATCH(F1969+1,C:C,0)+10),0))</f>
        <v>44518</v>
      </c>
    </row>
    <row r="1970" spans="1:7" x14ac:dyDescent="0.25">
      <c r="A1970">
        <v>0</v>
      </c>
      <c r="B1970">
        <v>20211114</v>
      </c>
      <c r="C1970" s="130">
        <v>44514</v>
      </c>
      <c r="D1970" s="13">
        <f>INDEX(C:C,ROW(A1969)+MATCH(1,INDEX(A:A,ROW(A1970)):INDEX(A:A,ROW(A1970)+10),0))</f>
        <v>44515</v>
      </c>
      <c r="E1970" s="13">
        <f>INDEX(C:C,MATCH(D1970,C:C,0)+MATCH(1,INDEX(A:A,MATCH(D1970+1,C:C,0)):INDEX(A:A,MATCH(D1970+1,C:C,0)+10),0))</f>
        <v>44516</v>
      </c>
      <c r="F1970" s="13">
        <f>INDEX(C:C,MATCH(E1970,C:C,0)+MATCH(1,INDEX(A:A,MATCH(E1970+1,C:C,0)):INDEX(A:A,MATCH(E1970+1,C:C,0)+10),0))</f>
        <v>44517</v>
      </c>
      <c r="G1970" s="13">
        <f>INDEX(C:C,MATCH(F1970,C:C,0)+MATCH(1,INDEX(A:A,MATCH(F1970+1,C:C,0)):INDEX(A:A,MATCH(F1970+1,C:C,0)+10),0))</f>
        <v>44518</v>
      </c>
    </row>
    <row r="1971" spans="1:7" x14ac:dyDescent="0.25">
      <c r="A1971">
        <v>1</v>
      </c>
      <c r="B1971">
        <v>20211115</v>
      </c>
      <c r="C1971" s="130">
        <v>44515</v>
      </c>
      <c r="D1971" s="13">
        <f>INDEX(C:C,ROW(A1970)+MATCH(1,INDEX(A:A,ROW(A1971)):INDEX(A:A,ROW(A1971)+10),0))</f>
        <v>44515</v>
      </c>
      <c r="E1971" s="13">
        <f>INDEX(C:C,MATCH(D1971,C:C,0)+MATCH(1,INDEX(A:A,MATCH(D1971+1,C:C,0)):INDEX(A:A,MATCH(D1971+1,C:C,0)+10),0))</f>
        <v>44516</v>
      </c>
      <c r="F1971" s="13">
        <f>INDEX(C:C,MATCH(E1971,C:C,0)+MATCH(1,INDEX(A:A,MATCH(E1971+1,C:C,0)):INDEX(A:A,MATCH(E1971+1,C:C,0)+10),0))</f>
        <v>44517</v>
      </c>
      <c r="G1971" s="13">
        <f>INDEX(C:C,MATCH(F1971,C:C,0)+MATCH(1,INDEX(A:A,MATCH(F1971+1,C:C,0)):INDEX(A:A,MATCH(F1971+1,C:C,0)+10),0))</f>
        <v>44518</v>
      </c>
    </row>
    <row r="1972" spans="1:7" x14ac:dyDescent="0.25">
      <c r="A1972">
        <v>1</v>
      </c>
      <c r="B1972">
        <v>20211116</v>
      </c>
      <c r="C1972" s="130">
        <v>44516</v>
      </c>
      <c r="D1972" s="13">
        <f>INDEX(C:C,ROW(A1971)+MATCH(1,INDEX(A:A,ROW(A1972)):INDEX(A:A,ROW(A1972)+10),0))</f>
        <v>44516</v>
      </c>
      <c r="E1972" s="13">
        <f>INDEX(C:C,MATCH(D1972,C:C,0)+MATCH(1,INDEX(A:A,MATCH(D1972+1,C:C,0)):INDEX(A:A,MATCH(D1972+1,C:C,0)+10),0))</f>
        <v>44517</v>
      </c>
      <c r="F1972" s="13">
        <f>INDEX(C:C,MATCH(E1972,C:C,0)+MATCH(1,INDEX(A:A,MATCH(E1972+1,C:C,0)):INDEX(A:A,MATCH(E1972+1,C:C,0)+10),0))</f>
        <v>44518</v>
      </c>
      <c r="G1972" s="13">
        <f>INDEX(C:C,MATCH(F1972,C:C,0)+MATCH(1,INDEX(A:A,MATCH(F1972+1,C:C,0)):INDEX(A:A,MATCH(F1972+1,C:C,0)+10),0))</f>
        <v>44519</v>
      </c>
    </row>
    <row r="1973" spans="1:7" x14ac:dyDescent="0.25">
      <c r="A1973">
        <v>1</v>
      </c>
      <c r="B1973">
        <v>20211117</v>
      </c>
      <c r="C1973" s="130">
        <v>44517</v>
      </c>
      <c r="D1973" s="13">
        <f>INDEX(C:C,ROW(A1972)+MATCH(1,INDEX(A:A,ROW(A1973)):INDEX(A:A,ROW(A1973)+10),0))</f>
        <v>44517</v>
      </c>
      <c r="E1973" s="13">
        <f>INDEX(C:C,MATCH(D1973,C:C,0)+MATCH(1,INDEX(A:A,MATCH(D1973+1,C:C,0)):INDEX(A:A,MATCH(D1973+1,C:C,0)+10),0))</f>
        <v>44518</v>
      </c>
      <c r="F1973" s="13">
        <f>INDEX(C:C,MATCH(E1973,C:C,0)+MATCH(1,INDEX(A:A,MATCH(E1973+1,C:C,0)):INDEX(A:A,MATCH(E1973+1,C:C,0)+10),0))</f>
        <v>44519</v>
      </c>
      <c r="G1973" s="13">
        <f>INDEX(C:C,MATCH(F1973,C:C,0)+MATCH(1,INDEX(A:A,MATCH(F1973+1,C:C,0)):INDEX(A:A,MATCH(F1973+1,C:C,0)+10),0))</f>
        <v>44522</v>
      </c>
    </row>
    <row r="1974" spans="1:7" x14ac:dyDescent="0.25">
      <c r="A1974">
        <v>1</v>
      </c>
      <c r="B1974">
        <v>20211118</v>
      </c>
      <c r="C1974" s="130">
        <v>44518</v>
      </c>
      <c r="D1974" s="13">
        <f>INDEX(C:C,ROW(A1973)+MATCH(1,INDEX(A:A,ROW(A1974)):INDEX(A:A,ROW(A1974)+10),0))</f>
        <v>44518</v>
      </c>
      <c r="E1974" s="13">
        <f>INDEX(C:C,MATCH(D1974,C:C,0)+MATCH(1,INDEX(A:A,MATCH(D1974+1,C:C,0)):INDEX(A:A,MATCH(D1974+1,C:C,0)+10),0))</f>
        <v>44519</v>
      </c>
      <c r="F1974" s="13">
        <f>INDEX(C:C,MATCH(E1974,C:C,0)+MATCH(1,INDEX(A:A,MATCH(E1974+1,C:C,0)):INDEX(A:A,MATCH(E1974+1,C:C,0)+10),0))</f>
        <v>44522</v>
      </c>
      <c r="G1974" s="13">
        <f>INDEX(C:C,MATCH(F1974,C:C,0)+MATCH(1,INDEX(A:A,MATCH(F1974+1,C:C,0)):INDEX(A:A,MATCH(F1974+1,C:C,0)+10),0))</f>
        <v>44523</v>
      </c>
    </row>
    <row r="1975" spans="1:7" x14ac:dyDescent="0.25">
      <c r="A1975">
        <v>1</v>
      </c>
      <c r="B1975">
        <v>20211119</v>
      </c>
      <c r="C1975" s="130">
        <v>44519</v>
      </c>
      <c r="D1975" s="13">
        <f>INDEX(C:C,ROW(A1974)+MATCH(1,INDEX(A:A,ROW(A1975)):INDEX(A:A,ROW(A1975)+10),0))</f>
        <v>44519</v>
      </c>
      <c r="E1975" s="13">
        <f>INDEX(C:C,MATCH(D1975,C:C,0)+MATCH(1,INDEX(A:A,MATCH(D1975+1,C:C,0)):INDEX(A:A,MATCH(D1975+1,C:C,0)+10),0))</f>
        <v>44522</v>
      </c>
      <c r="F1975" s="13">
        <f>INDEX(C:C,MATCH(E1975,C:C,0)+MATCH(1,INDEX(A:A,MATCH(E1975+1,C:C,0)):INDEX(A:A,MATCH(E1975+1,C:C,0)+10),0))</f>
        <v>44523</v>
      </c>
      <c r="G1975" s="13">
        <f>INDEX(C:C,MATCH(F1975,C:C,0)+MATCH(1,INDEX(A:A,MATCH(F1975+1,C:C,0)):INDEX(A:A,MATCH(F1975+1,C:C,0)+10),0))</f>
        <v>44524</v>
      </c>
    </row>
    <row r="1976" spans="1:7" x14ac:dyDescent="0.25">
      <c r="A1976">
        <v>0</v>
      </c>
      <c r="B1976">
        <v>20211120</v>
      </c>
      <c r="C1976" s="130">
        <v>44520</v>
      </c>
      <c r="D1976" s="13">
        <f>INDEX(C:C,ROW(A1975)+MATCH(1,INDEX(A:A,ROW(A1976)):INDEX(A:A,ROW(A1976)+10),0))</f>
        <v>44522</v>
      </c>
      <c r="E1976" s="13">
        <f>INDEX(C:C,MATCH(D1976,C:C,0)+MATCH(1,INDEX(A:A,MATCH(D1976+1,C:C,0)):INDEX(A:A,MATCH(D1976+1,C:C,0)+10),0))</f>
        <v>44523</v>
      </c>
      <c r="F1976" s="13">
        <f>INDEX(C:C,MATCH(E1976,C:C,0)+MATCH(1,INDEX(A:A,MATCH(E1976+1,C:C,0)):INDEX(A:A,MATCH(E1976+1,C:C,0)+10),0))</f>
        <v>44524</v>
      </c>
      <c r="G1976" s="13">
        <f>INDEX(C:C,MATCH(F1976,C:C,0)+MATCH(1,INDEX(A:A,MATCH(F1976+1,C:C,0)):INDEX(A:A,MATCH(F1976+1,C:C,0)+10),0))</f>
        <v>44525</v>
      </c>
    </row>
    <row r="1977" spans="1:7" x14ac:dyDescent="0.25">
      <c r="A1977">
        <v>0</v>
      </c>
      <c r="B1977">
        <v>20211121</v>
      </c>
      <c r="C1977" s="130">
        <v>44521</v>
      </c>
      <c r="D1977" s="13">
        <f>INDEX(C:C,ROW(A1976)+MATCH(1,INDEX(A:A,ROW(A1977)):INDEX(A:A,ROW(A1977)+10),0))</f>
        <v>44522</v>
      </c>
      <c r="E1977" s="13">
        <f>INDEX(C:C,MATCH(D1977,C:C,0)+MATCH(1,INDEX(A:A,MATCH(D1977+1,C:C,0)):INDEX(A:A,MATCH(D1977+1,C:C,0)+10),0))</f>
        <v>44523</v>
      </c>
      <c r="F1977" s="13">
        <f>INDEX(C:C,MATCH(E1977,C:C,0)+MATCH(1,INDEX(A:A,MATCH(E1977+1,C:C,0)):INDEX(A:A,MATCH(E1977+1,C:C,0)+10),0))</f>
        <v>44524</v>
      </c>
      <c r="G1977" s="13">
        <f>INDEX(C:C,MATCH(F1977,C:C,0)+MATCH(1,INDEX(A:A,MATCH(F1977+1,C:C,0)):INDEX(A:A,MATCH(F1977+1,C:C,0)+10),0))</f>
        <v>44525</v>
      </c>
    </row>
    <row r="1978" spans="1:7" x14ac:dyDescent="0.25">
      <c r="A1978">
        <v>1</v>
      </c>
      <c r="B1978">
        <v>20211122</v>
      </c>
      <c r="C1978" s="130">
        <v>44522</v>
      </c>
      <c r="D1978" s="13">
        <f>INDEX(C:C,ROW(A1977)+MATCH(1,INDEX(A:A,ROW(A1978)):INDEX(A:A,ROW(A1978)+10),0))</f>
        <v>44522</v>
      </c>
      <c r="E1978" s="13">
        <f>INDEX(C:C,MATCH(D1978,C:C,0)+MATCH(1,INDEX(A:A,MATCH(D1978+1,C:C,0)):INDEX(A:A,MATCH(D1978+1,C:C,0)+10),0))</f>
        <v>44523</v>
      </c>
      <c r="F1978" s="13">
        <f>INDEX(C:C,MATCH(E1978,C:C,0)+MATCH(1,INDEX(A:A,MATCH(E1978+1,C:C,0)):INDEX(A:A,MATCH(E1978+1,C:C,0)+10),0))</f>
        <v>44524</v>
      </c>
      <c r="G1978" s="13">
        <f>INDEX(C:C,MATCH(F1978,C:C,0)+MATCH(1,INDEX(A:A,MATCH(F1978+1,C:C,0)):INDEX(A:A,MATCH(F1978+1,C:C,0)+10),0))</f>
        <v>44525</v>
      </c>
    </row>
    <row r="1979" spans="1:7" x14ac:dyDescent="0.25">
      <c r="A1979">
        <v>1</v>
      </c>
      <c r="B1979">
        <v>20211123</v>
      </c>
      <c r="C1979" s="130">
        <v>44523</v>
      </c>
      <c r="D1979" s="13">
        <f>INDEX(C:C,ROW(A1978)+MATCH(1,INDEX(A:A,ROW(A1979)):INDEX(A:A,ROW(A1979)+10),0))</f>
        <v>44523</v>
      </c>
      <c r="E1979" s="13">
        <f>INDEX(C:C,MATCH(D1979,C:C,0)+MATCH(1,INDEX(A:A,MATCH(D1979+1,C:C,0)):INDEX(A:A,MATCH(D1979+1,C:C,0)+10),0))</f>
        <v>44524</v>
      </c>
      <c r="F1979" s="13">
        <f>INDEX(C:C,MATCH(E1979,C:C,0)+MATCH(1,INDEX(A:A,MATCH(E1979+1,C:C,0)):INDEX(A:A,MATCH(E1979+1,C:C,0)+10),0))</f>
        <v>44525</v>
      </c>
      <c r="G1979" s="13">
        <f>INDEX(C:C,MATCH(F1979,C:C,0)+MATCH(1,INDEX(A:A,MATCH(F1979+1,C:C,0)):INDEX(A:A,MATCH(F1979+1,C:C,0)+10),0))</f>
        <v>44526</v>
      </c>
    </row>
    <row r="1980" spans="1:7" x14ac:dyDescent="0.25">
      <c r="A1980">
        <v>1</v>
      </c>
      <c r="B1980">
        <v>20211124</v>
      </c>
      <c r="C1980" s="130">
        <v>44524</v>
      </c>
      <c r="D1980" s="13">
        <f>INDEX(C:C,ROW(A1979)+MATCH(1,INDEX(A:A,ROW(A1980)):INDEX(A:A,ROW(A1980)+10),0))</f>
        <v>44524</v>
      </c>
      <c r="E1980" s="13">
        <f>INDEX(C:C,MATCH(D1980,C:C,0)+MATCH(1,INDEX(A:A,MATCH(D1980+1,C:C,0)):INDEX(A:A,MATCH(D1980+1,C:C,0)+10),0))</f>
        <v>44525</v>
      </c>
      <c r="F1980" s="13">
        <f>INDEX(C:C,MATCH(E1980,C:C,0)+MATCH(1,INDEX(A:A,MATCH(E1980+1,C:C,0)):INDEX(A:A,MATCH(E1980+1,C:C,0)+10),0))</f>
        <v>44526</v>
      </c>
      <c r="G1980" s="13">
        <f>INDEX(C:C,MATCH(F1980,C:C,0)+MATCH(1,INDEX(A:A,MATCH(F1980+1,C:C,0)):INDEX(A:A,MATCH(F1980+1,C:C,0)+10),0))</f>
        <v>44529</v>
      </c>
    </row>
    <row r="1981" spans="1:7" x14ac:dyDescent="0.25">
      <c r="A1981">
        <v>1</v>
      </c>
      <c r="B1981">
        <v>20211125</v>
      </c>
      <c r="C1981" s="130">
        <v>44525</v>
      </c>
      <c r="D1981" s="13">
        <f>INDEX(C:C,ROW(A1980)+MATCH(1,INDEX(A:A,ROW(A1981)):INDEX(A:A,ROW(A1981)+10),0))</f>
        <v>44525</v>
      </c>
      <c r="E1981" s="13">
        <f>INDEX(C:C,MATCH(D1981,C:C,0)+MATCH(1,INDEX(A:A,MATCH(D1981+1,C:C,0)):INDEX(A:A,MATCH(D1981+1,C:C,0)+10),0))</f>
        <v>44526</v>
      </c>
      <c r="F1981" s="13">
        <f>INDEX(C:C,MATCH(E1981,C:C,0)+MATCH(1,INDEX(A:A,MATCH(E1981+1,C:C,0)):INDEX(A:A,MATCH(E1981+1,C:C,0)+10),0))</f>
        <v>44529</v>
      </c>
      <c r="G1981" s="13">
        <f>INDEX(C:C,MATCH(F1981,C:C,0)+MATCH(1,INDEX(A:A,MATCH(F1981+1,C:C,0)):INDEX(A:A,MATCH(F1981+1,C:C,0)+10),0))</f>
        <v>44530</v>
      </c>
    </row>
    <row r="1982" spans="1:7" x14ac:dyDescent="0.25">
      <c r="A1982">
        <v>1</v>
      </c>
      <c r="B1982">
        <v>20211126</v>
      </c>
      <c r="C1982" s="130">
        <v>44526</v>
      </c>
      <c r="D1982" s="13">
        <f>INDEX(C:C,ROW(A1981)+MATCH(1,INDEX(A:A,ROW(A1982)):INDEX(A:A,ROW(A1982)+10),0))</f>
        <v>44526</v>
      </c>
      <c r="E1982" s="13">
        <f>INDEX(C:C,MATCH(D1982,C:C,0)+MATCH(1,INDEX(A:A,MATCH(D1982+1,C:C,0)):INDEX(A:A,MATCH(D1982+1,C:C,0)+10),0))</f>
        <v>44529</v>
      </c>
      <c r="F1982" s="13">
        <f>INDEX(C:C,MATCH(E1982,C:C,0)+MATCH(1,INDEX(A:A,MATCH(E1982+1,C:C,0)):INDEX(A:A,MATCH(E1982+1,C:C,0)+10),0))</f>
        <v>44530</v>
      </c>
      <c r="G1982" s="13">
        <f>INDEX(C:C,MATCH(F1982,C:C,0)+MATCH(1,INDEX(A:A,MATCH(F1982+1,C:C,0)):INDEX(A:A,MATCH(F1982+1,C:C,0)+10),0))</f>
        <v>44531</v>
      </c>
    </row>
    <row r="1983" spans="1:7" x14ac:dyDescent="0.25">
      <c r="A1983">
        <v>0</v>
      </c>
      <c r="B1983">
        <v>20211127</v>
      </c>
      <c r="C1983" s="130">
        <v>44527</v>
      </c>
      <c r="D1983" s="13">
        <f>INDEX(C:C,ROW(A1982)+MATCH(1,INDEX(A:A,ROW(A1983)):INDEX(A:A,ROW(A1983)+10),0))</f>
        <v>44529</v>
      </c>
      <c r="E1983" s="13">
        <f>INDEX(C:C,MATCH(D1983,C:C,0)+MATCH(1,INDEX(A:A,MATCH(D1983+1,C:C,0)):INDEX(A:A,MATCH(D1983+1,C:C,0)+10),0))</f>
        <v>44530</v>
      </c>
      <c r="F1983" s="13">
        <f>INDEX(C:C,MATCH(E1983,C:C,0)+MATCH(1,INDEX(A:A,MATCH(E1983+1,C:C,0)):INDEX(A:A,MATCH(E1983+1,C:C,0)+10),0))</f>
        <v>44531</v>
      </c>
      <c r="G1983" s="13">
        <f>INDEX(C:C,MATCH(F1983,C:C,0)+MATCH(1,INDEX(A:A,MATCH(F1983+1,C:C,0)):INDEX(A:A,MATCH(F1983+1,C:C,0)+10),0))</f>
        <v>44532</v>
      </c>
    </row>
    <row r="1984" spans="1:7" x14ac:dyDescent="0.25">
      <c r="A1984">
        <v>0</v>
      </c>
      <c r="B1984">
        <v>20211128</v>
      </c>
      <c r="C1984" s="130">
        <v>44528</v>
      </c>
      <c r="D1984" s="13">
        <f>INDEX(C:C,ROW(A1983)+MATCH(1,INDEX(A:A,ROW(A1984)):INDEX(A:A,ROW(A1984)+10),0))</f>
        <v>44529</v>
      </c>
      <c r="E1984" s="13">
        <f>INDEX(C:C,MATCH(D1984,C:C,0)+MATCH(1,INDEX(A:A,MATCH(D1984+1,C:C,0)):INDEX(A:A,MATCH(D1984+1,C:C,0)+10),0))</f>
        <v>44530</v>
      </c>
      <c r="F1984" s="13">
        <f>INDEX(C:C,MATCH(E1984,C:C,0)+MATCH(1,INDEX(A:A,MATCH(E1984+1,C:C,0)):INDEX(A:A,MATCH(E1984+1,C:C,0)+10),0))</f>
        <v>44531</v>
      </c>
      <c r="G1984" s="13">
        <f>INDEX(C:C,MATCH(F1984,C:C,0)+MATCH(1,INDEX(A:A,MATCH(F1984+1,C:C,0)):INDEX(A:A,MATCH(F1984+1,C:C,0)+10),0))</f>
        <v>44532</v>
      </c>
    </row>
    <row r="1985" spans="1:7" x14ac:dyDescent="0.25">
      <c r="A1985">
        <v>1</v>
      </c>
      <c r="B1985">
        <v>20211129</v>
      </c>
      <c r="C1985" s="130">
        <v>44529</v>
      </c>
      <c r="D1985" s="13">
        <f>INDEX(C:C,ROW(A1984)+MATCH(1,INDEX(A:A,ROW(A1985)):INDEX(A:A,ROW(A1985)+10),0))</f>
        <v>44529</v>
      </c>
      <c r="E1985" s="13">
        <f>INDEX(C:C,MATCH(D1985,C:C,0)+MATCH(1,INDEX(A:A,MATCH(D1985+1,C:C,0)):INDEX(A:A,MATCH(D1985+1,C:C,0)+10),0))</f>
        <v>44530</v>
      </c>
      <c r="F1985" s="13">
        <f>INDEX(C:C,MATCH(E1985,C:C,0)+MATCH(1,INDEX(A:A,MATCH(E1985+1,C:C,0)):INDEX(A:A,MATCH(E1985+1,C:C,0)+10),0))</f>
        <v>44531</v>
      </c>
      <c r="G1985" s="13">
        <f>INDEX(C:C,MATCH(F1985,C:C,0)+MATCH(1,INDEX(A:A,MATCH(F1985+1,C:C,0)):INDEX(A:A,MATCH(F1985+1,C:C,0)+10),0))</f>
        <v>44532</v>
      </c>
    </row>
    <row r="1986" spans="1:7" x14ac:dyDescent="0.25">
      <c r="A1986">
        <v>1</v>
      </c>
      <c r="B1986">
        <v>20211130</v>
      </c>
      <c r="C1986" s="130">
        <v>44530</v>
      </c>
      <c r="D1986" s="13">
        <f>INDEX(C:C,ROW(A1985)+MATCH(1,INDEX(A:A,ROW(A1986)):INDEX(A:A,ROW(A1986)+10),0))</f>
        <v>44530</v>
      </c>
      <c r="E1986" s="13">
        <f>INDEX(C:C,MATCH(D1986,C:C,0)+MATCH(1,INDEX(A:A,MATCH(D1986+1,C:C,0)):INDEX(A:A,MATCH(D1986+1,C:C,0)+10),0))</f>
        <v>44531</v>
      </c>
      <c r="F1986" s="13">
        <f>INDEX(C:C,MATCH(E1986,C:C,0)+MATCH(1,INDEX(A:A,MATCH(E1986+1,C:C,0)):INDEX(A:A,MATCH(E1986+1,C:C,0)+10),0))</f>
        <v>44532</v>
      </c>
      <c r="G1986" s="13">
        <f>INDEX(C:C,MATCH(F1986,C:C,0)+MATCH(1,INDEX(A:A,MATCH(F1986+1,C:C,0)):INDEX(A:A,MATCH(F1986+1,C:C,0)+10),0))</f>
        <v>44533</v>
      </c>
    </row>
    <row r="1987" spans="1:7" x14ac:dyDescent="0.25">
      <c r="A1987">
        <v>1</v>
      </c>
      <c r="B1987">
        <v>20211201</v>
      </c>
      <c r="C1987" s="130">
        <v>44531</v>
      </c>
      <c r="D1987" s="13">
        <f>INDEX(C:C,ROW(A1986)+MATCH(1,INDEX(A:A,ROW(A1987)):INDEX(A:A,ROW(A1987)+10),0))</f>
        <v>44531</v>
      </c>
      <c r="E1987" s="13">
        <f>INDEX(C:C,MATCH(D1987,C:C,0)+MATCH(1,INDEX(A:A,MATCH(D1987+1,C:C,0)):INDEX(A:A,MATCH(D1987+1,C:C,0)+10),0))</f>
        <v>44532</v>
      </c>
      <c r="F1987" s="13">
        <f>INDEX(C:C,MATCH(E1987,C:C,0)+MATCH(1,INDEX(A:A,MATCH(E1987+1,C:C,0)):INDEX(A:A,MATCH(E1987+1,C:C,0)+10),0))</f>
        <v>44533</v>
      </c>
      <c r="G1987" s="13">
        <f>INDEX(C:C,MATCH(F1987,C:C,0)+MATCH(1,INDEX(A:A,MATCH(F1987+1,C:C,0)):INDEX(A:A,MATCH(F1987+1,C:C,0)+10),0))</f>
        <v>44536</v>
      </c>
    </row>
    <row r="1988" spans="1:7" x14ac:dyDescent="0.25">
      <c r="A1988">
        <v>1</v>
      </c>
      <c r="B1988">
        <v>20211202</v>
      </c>
      <c r="C1988" s="130">
        <v>44532</v>
      </c>
      <c r="D1988" s="13">
        <f>INDEX(C:C,ROW(A1987)+MATCH(1,INDEX(A:A,ROW(A1988)):INDEX(A:A,ROW(A1988)+10),0))</f>
        <v>44532</v>
      </c>
      <c r="E1988" s="13">
        <f>INDEX(C:C,MATCH(D1988,C:C,0)+MATCH(1,INDEX(A:A,MATCH(D1988+1,C:C,0)):INDEX(A:A,MATCH(D1988+1,C:C,0)+10),0))</f>
        <v>44533</v>
      </c>
      <c r="F1988" s="13">
        <f>INDEX(C:C,MATCH(E1988,C:C,0)+MATCH(1,INDEX(A:A,MATCH(E1988+1,C:C,0)):INDEX(A:A,MATCH(E1988+1,C:C,0)+10),0))</f>
        <v>44536</v>
      </c>
      <c r="G1988" s="13">
        <f>INDEX(C:C,MATCH(F1988,C:C,0)+MATCH(1,INDEX(A:A,MATCH(F1988+1,C:C,0)):INDEX(A:A,MATCH(F1988+1,C:C,0)+10),0))</f>
        <v>44537</v>
      </c>
    </row>
    <row r="1989" spans="1:7" x14ac:dyDescent="0.25">
      <c r="A1989">
        <v>1</v>
      </c>
      <c r="B1989">
        <v>20211203</v>
      </c>
      <c r="C1989" s="130">
        <v>44533</v>
      </c>
      <c r="D1989" s="13">
        <f>INDEX(C:C,ROW(A1988)+MATCH(1,INDEX(A:A,ROW(A1989)):INDEX(A:A,ROW(A1989)+10),0))</f>
        <v>44533</v>
      </c>
      <c r="E1989" s="13">
        <f>INDEX(C:C,MATCH(D1989,C:C,0)+MATCH(1,INDEX(A:A,MATCH(D1989+1,C:C,0)):INDEX(A:A,MATCH(D1989+1,C:C,0)+10),0))</f>
        <v>44536</v>
      </c>
      <c r="F1989" s="13">
        <f>INDEX(C:C,MATCH(E1989,C:C,0)+MATCH(1,INDEX(A:A,MATCH(E1989+1,C:C,0)):INDEX(A:A,MATCH(E1989+1,C:C,0)+10),0))</f>
        <v>44537</v>
      </c>
      <c r="G1989" s="13">
        <f>INDEX(C:C,MATCH(F1989,C:C,0)+MATCH(1,INDEX(A:A,MATCH(F1989+1,C:C,0)):INDEX(A:A,MATCH(F1989+1,C:C,0)+10),0))</f>
        <v>44538</v>
      </c>
    </row>
    <row r="1990" spans="1:7" x14ac:dyDescent="0.25">
      <c r="A1990">
        <v>0</v>
      </c>
      <c r="B1990">
        <v>20211204</v>
      </c>
      <c r="C1990" s="130">
        <v>44534</v>
      </c>
      <c r="D1990" s="13">
        <f>INDEX(C:C,ROW(A1989)+MATCH(1,INDEX(A:A,ROW(A1990)):INDEX(A:A,ROW(A1990)+10),0))</f>
        <v>44536</v>
      </c>
      <c r="E1990" s="13">
        <f>INDEX(C:C,MATCH(D1990,C:C,0)+MATCH(1,INDEX(A:A,MATCH(D1990+1,C:C,0)):INDEX(A:A,MATCH(D1990+1,C:C,0)+10),0))</f>
        <v>44537</v>
      </c>
      <c r="F1990" s="13">
        <f>INDEX(C:C,MATCH(E1990,C:C,0)+MATCH(1,INDEX(A:A,MATCH(E1990+1,C:C,0)):INDEX(A:A,MATCH(E1990+1,C:C,0)+10),0))</f>
        <v>44538</v>
      </c>
      <c r="G1990" s="13">
        <f>INDEX(C:C,MATCH(F1990,C:C,0)+MATCH(1,INDEX(A:A,MATCH(F1990+1,C:C,0)):INDEX(A:A,MATCH(F1990+1,C:C,0)+10),0))</f>
        <v>44539</v>
      </c>
    </row>
    <row r="1991" spans="1:7" x14ac:dyDescent="0.25">
      <c r="A1991">
        <v>0</v>
      </c>
      <c r="B1991">
        <v>20211205</v>
      </c>
      <c r="C1991" s="130">
        <v>44535</v>
      </c>
      <c r="D1991" s="13">
        <f>INDEX(C:C,ROW(A1990)+MATCH(1,INDEX(A:A,ROW(A1991)):INDEX(A:A,ROW(A1991)+10),0))</f>
        <v>44536</v>
      </c>
      <c r="E1991" s="13">
        <f>INDEX(C:C,MATCH(D1991,C:C,0)+MATCH(1,INDEX(A:A,MATCH(D1991+1,C:C,0)):INDEX(A:A,MATCH(D1991+1,C:C,0)+10),0))</f>
        <v>44537</v>
      </c>
      <c r="F1991" s="13">
        <f>INDEX(C:C,MATCH(E1991,C:C,0)+MATCH(1,INDEX(A:A,MATCH(E1991+1,C:C,0)):INDEX(A:A,MATCH(E1991+1,C:C,0)+10),0))</f>
        <v>44538</v>
      </c>
      <c r="G1991" s="13">
        <f>INDEX(C:C,MATCH(F1991,C:C,0)+MATCH(1,INDEX(A:A,MATCH(F1991+1,C:C,0)):INDEX(A:A,MATCH(F1991+1,C:C,0)+10),0))</f>
        <v>44539</v>
      </c>
    </row>
    <row r="1992" spans="1:7" x14ac:dyDescent="0.25">
      <c r="A1992">
        <v>1</v>
      </c>
      <c r="B1992">
        <v>20211206</v>
      </c>
      <c r="C1992" s="130">
        <v>44536</v>
      </c>
      <c r="D1992" s="13">
        <f>INDEX(C:C,ROW(A1991)+MATCH(1,INDEX(A:A,ROW(A1992)):INDEX(A:A,ROW(A1992)+10),0))</f>
        <v>44536</v>
      </c>
      <c r="E1992" s="13">
        <f>INDEX(C:C,MATCH(D1992,C:C,0)+MATCH(1,INDEX(A:A,MATCH(D1992+1,C:C,0)):INDEX(A:A,MATCH(D1992+1,C:C,0)+10),0))</f>
        <v>44537</v>
      </c>
      <c r="F1992" s="13">
        <f>INDEX(C:C,MATCH(E1992,C:C,0)+MATCH(1,INDEX(A:A,MATCH(E1992+1,C:C,0)):INDEX(A:A,MATCH(E1992+1,C:C,0)+10),0))</f>
        <v>44538</v>
      </c>
      <c r="G1992" s="13">
        <f>INDEX(C:C,MATCH(F1992,C:C,0)+MATCH(1,INDEX(A:A,MATCH(F1992+1,C:C,0)):INDEX(A:A,MATCH(F1992+1,C:C,0)+10),0))</f>
        <v>44539</v>
      </c>
    </row>
    <row r="1993" spans="1:7" x14ac:dyDescent="0.25">
      <c r="A1993">
        <v>1</v>
      </c>
      <c r="B1993">
        <v>20211207</v>
      </c>
      <c r="C1993" s="130">
        <v>44537</v>
      </c>
      <c r="D1993" s="13">
        <f>INDEX(C:C,ROW(A1992)+MATCH(1,INDEX(A:A,ROW(A1993)):INDEX(A:A,ROW(A1993)+10),0))</f>
        <v>44537</v>
      </c>
      <c r="E1993" s="13">
        <f>INDEX(C:C,MATCH(D1993,C:C,0)+MATCH(1,INDEX(A:A,MATCH(D1993+1,C:C,0)):INDEX(A:A,MATCH(D1993+1,C:C,0)+10),0))</f>
        <v>44538</v>
      </c>
      <c r="F1993" s="13">
        <f>INDEX(C:C,MATCH(E1993,C:C,0)+MATCH(1,INDEX(A:A,MATCH(E1993+1,C:C,0)):INDEX(A:A,MATCH(E1993+1,C:C,0)+10),0))</f>
        <v>44539</v>
      </c>
      <c r="G1993" s="13">
        <f>INDEX(C:C,MATCH(F1993,C:C,0)+MATCH(1,INDEX(A:A,MATCH(F1993+1,C:C,0)):INDEX(A:A,MATCH(F1993+1,C:C,0)+10),0))</f>
        <v>44540</v>
      </c>
    </row>
    <row r="1994" spans="1:7" x14ac:dyDescent="0.25">
      <c r="A1994">
        <v>1</v>
      </c>
      <c r="B1994">
        <v>20211208</v>
      </c>
      <c r="C1994" s="130">
        <v>44538</v>
      </c>
      <c r="D1994" s="13">
        <f>INDEX(C:C,ROW(A1993)+MATCH(1,INDEX(A:A,ROW(A1994)):INDEX(A:A,ROW(A1994)+10),0))</f>
        <v>44538</v>
      </c>
      <c r="E1994" s="13">
        <f>INDEX(C:C,MATCH(D1994,C:C,0)+MATCH(1,INDEX(A:A,MATCH(D1994+1,C:C,0)):INDEX(A:A,MATCH(D1994+1,C:C,0)+10),0))</f>
        <v>44539</v>
      </c>
      <c r="F1994" s="13">
        <f>INDEX(C:C,MATCH(E1994,C:C,0)+MATCH(1,INDEX(A:A,MATCH(E1994+1,C:C,0)):INDEX(A:A,MATCH(E1994+1,C:C,0)+10),0))</f>
        <v>44540</v>
      </c>
      <c r="G1994" s="13">
        <f>INDEX(C:C,MATCH(F1994,C:C,0)+MATCH(1,INDEX(A:A,MATCH(F1994+1,C:C,0)):INDEX(A:A,MATCH(F1994+1,C:C,0)+10),0))</f>
        <v>44543</v>
      </c>
    </row>
    <row r="1995" spans="1:7" x14ac:dyDescent="0.25">
      <c r="A1995">
        <v>1</v>
      </c>
      <c r="B1995">
        <v>20211209</v>
      </c>
      <c r="C1995" s="130">
        <v>44539</v>
      </c>
      <c r="D1995" s="13">
        <f>INDEX(C:C,ROW(A1994)+MATCH(1,INDEX(A:A,ROW(A1995)):INDEX(A:A,ROW(A1995)+10),0))</f>
        <v>44539</v>
      </c>
      <c r="E1995" s="13">
        <f>INDEX(C:C,MATCH(D1995,C:C,0)+MATCH(1,INDEX(A:A,MATCH(D1995+1,C:C,0)):INDEX(A:A,MATCH(D1995+1,C:C,0)+10),0))</f>
        <v>44540</v>
      </c>
      <c r="F1995" s="13">
        <f>INDEX(C:C,MATCH(E1995,C:C,0)+MATCH(1,INDEX(A:A,MATCH(E1995+1,C:C,0)):INDEX(A:A,MATCH(E1995+1,C:C,0)+10),0))</f>
        <v>44543</v>
      </c>
      <c r="G1995" s="13">
        <f>INDEX(C:C,MATCH(F1995,C:C,0)+MATCH(1,INDEX(A:A,MATCH(F1995+1,C:C,0)):INDEX(A:A,MATCH(F1995+1,C:C,0)+10),0))</f>
        <v>44544</v>
      </c>
    </row>
    <row r="1996" spans="1:7" x14ac:dyDescent="0.25">
      <c r="A1996">
        <v>1</v>
      </c>
      <c r="B1996">
        <v>20211210</v>
      </c>
      <c r="C1996" s="130">
        <v>44540</v>
      </c>
      <c r="D1996" s="13">
        <f>INDEX(C:C,ROW(A1995)+MATCH(1,INDEX(A:A,ROW(A1996)):INDEX(A:A,ROW(A1996)+10),0))</f>
        <v>44540</v>
      </c>
      <c r="E1996" s="13">
        <f>INDEX(C:C,MATCH(D1996,C:C,0)+MATCH(1,INDEX(A:A,MATCH(D1996+1,C:C,0)):INDEX(A:A,MATCH(D1996+1,C:C,0)+10),0))</f>
        <v>44543</v>
      </c>
      <c r="F1996" s="13">
        <f>INDEX(C:C,MATCH(E1996,C:C,0)+MATCH(1,INDEX(A:A,MATCH(E1996+1,C:C,0)):INDEX(A:A,MATCH(E1996+1,C:C,0)+10),0))</f>
        <v>44544</v>
      </c>
      <c r="G1996" s="13">
        <f>INDEX(C:C,MATCH(F1996,C:C,0)+MATCH(1,INDEX(A:A,MATCH(F1996+1,C:C,0)):INDEX(A:A,MATCH(F1996+1,C:C,0)+10),0))</f>
        <v>44545</v>
      </c>
    </row>
    <row r="1997" spans="1:7" x14ac:dyDescent="0.25">
      <c r="A1997">
        <v>0</v>
      </c>
      <c r="B1997">
        <v>20211211</v>
      </c>
      <c r="C1997" s="130">
        <v>44541</v>
      </c>
      <c r="D1997" s="13">
        <f>INDEX(C:C,ROW(A1996)+MATCH(1,INDEX(A:A,ROW(A1997)):INDEX(A:A,ROW(A1997)+10),0))</f>
        <v>44543</v>
      </c>
      <c r="E1997" s="13">
        <f>INDEX(C:C,MATCH(D1997,C:C,0)+MATCH(1,INDEX(A:A,MATCH(D1997+1,C:C,0)):INDEX(A:A,MATCH(D1997+1,C:C,0)+10),0))</f>
        <v>44544</v>
      </c>
      <c r="F1997" s="13">
        <f>INDEX(C:C,MATCH(E1997,C:C,0)+MATCH(1,INDEX(A:A,MATCH(E1997+1,C:C,0)):INDEX(A:A,MATCH(E1997+1,C:C,0)+10),0))</f>
        <v>44545</v>
      </c>
      <c r="G1997" s="13">
        <f>INDEX(C:C,MATCH(F1997,C:C,0)+MATCH(1,INDEX(A:A,MATCH(F1997+1,C:C,0)):INDEX(A:A,MATCH(F1997+1,C:C,0)+10),0))</f>
        <v>44546</v>
      </c>
    </row>
    <row r="1998" spans="1:7" x14ac:dyDescent="0.25">
      <c r="A1998">
        <v>0</v>
      </c>
      <c r="B1998">
        <v>20211212</v>
      </c>
      <c r="C1998" s="130">
        <v>44542</v>
      </c>
      <c r="D1998" s="13">
        <f>INDEX(C:C,ROW(A1997)+MATCH(1,INDEX(A:A,ROW(A1998)):INDEX(A:A,ROW(A1998)+10),0))</f>
        <v>44543</v>
      </c>
      <c r="E1998" s="13">
        <f>INDEX(C:C,MATCH(D1998,C:C,0)+MATCH(1,INDEX(A:A,MATCH(D1998+1,C:C,0)):INDEX(A:A,MATCH(D1998+1,C:C,0)+10),0))</f>
        <v>44544</v>
      </c>
      <c r="F1998" s="13">
        <f>INDEX(C:C,MATCH(E1998,C:C,0)+MATCH(1,INDEX(A:A,MATCH(E1998+1,C:C,0)):INDEX(A:A,MATCH(E1998+1,C:C,0)+10),0))</f>
        <v>44545</v>
      </c>
      <c r="G1998" s="13">
        <f>INDEX(C:C,MATCH(F1998,C:C,0)+MATCH(1,INDEX(A:A,MATCH(F1998+1,C:C,0)):INDEX(A:A,MATCH(F1998+1,C:C,0)+10),0))</f>
        <v>44546</v>
      </c>
    </row>
    <row r="1999" spans="1:7" x14ac:dyDescent="0.25">
      <c r="A1999">
        <v>1</v>
      </c>
      <c r="B1999">
        <v>20211213</v>
      </c>
      <c r="C1999" s="130">
        <v>44543</v>
      </c>
      <c r="D1999" s="13">
        <f>INDEX(C:C,ROW(A1998)+MATCH(1,INDEX(A:A,ROW(A1999)):INDEX(A:A,ROW(A1999)+10),0))</f>
        <v>44543</v>
      </c>
      <c r="E1999" s="13">
        <f>INDEX(C:C,MATCH(D1999,C:C,0)+MATCH(1,INDEX(A:A,MATCH(D1999+1,C:C,0)):INDEX(A:A,MATCH(D1999+1,C:C,0)+10),0))</f>
        <v>44544</v>
      </c>
      <c r="F1999" s="13">
        <f>INDEX(C:C,MATCH(E1999,C:C,0)+MATCH(1,INDEX(A:A,MATCH(E1999+1,C:C,0)):INDEX(A:A,MATCH(E1999+1,C:C,0)+10),0))</f>
        <v>44545</v>
      </c>
      <c r="G1999" s="13">
        <f>INDEX(C:C,MATCH(F1999,C:C,0)+MATCH(1,INDEX(A:A,MATCH(F1999+1,C:C,0)):INDEX(A:A,MATCH(F1999+1,C:C,0)+10),0))</f>
        <v>44546</v>
      </c>
    </row>
    <row r="2000" spans="1:7" x14ac:dyDescent="0.25">
      <c r="A2000">
        <v>1</v>
      </c>
      <c r="B2000">
        <v>20211214</v>
      </c>
      <c r="C2000" s="130">
        <v>44544</v>
      </c>
      <c r="D2000" s="13">
        <f>INDEX(C:C,ROW(A1999)+MATCH(1,INDEX(A:A,ROW(A2000)):INDEX(A:A,ROW(A2000)+10),0))</f>
        <v>44544</v>
      </c>
      <c r="E2000" s="13">
        <f>INDEX(C:C,MATCH(D2000,C:C,0)+MATCH(1,INDEX(A:A,MATCH(D2000+1,C:C,0)):INDEX(A:A,MATCH(D2000+1,C:C,0)+10),0))</f>
        <v>44545</v>
      </c>
      <c r="F2000" s="13">
        <f>INDEX(C:C,MATCH(E2000,C:C,0)+MATCH(1,INDEX(A:A,MATCH(E2000+1,C:C,0)):INDEX(A:A,MATCH(E2000+1,C:C,0)+10),0))</f>
        <v>44546</v>
      </c>
      <c r="G2000" s="13">
        <f>INDEX(C:C,MATCH(F2000,C:C,0)+MATCH(1,INDEX(A:A,MATCH(F2000+1,C:C,0)):INDEX(A:A,MATCH(F2000+1,C:C,0)+10),0))</f>
        <v>44547</v>
      </c>
    </row>
    <row r="2001" spans="1:7" x14ac:dyDescent="0.25">
      <c r="A2001">
        <v>1</v>
      </c>
      <c r="B2001">
        <v>20211215</v>
      </c>
      <c r="C2001" s="130">
        <v>44545</v>
      </c>
      <c r="D2001" s="13">
        <f>INDEX(C:C,ROW(A2000)+MATCH(1,INDEX(A:A,ROW(A2001)):INDEX(A:A,ROW(A2001)+10),0))</f>
        <v>44545</v>
      </c>
      <c r="E2001" s="13">
        <f>INDEX(C:C,MATCH(D2001,C:C,0)+MATCH(1,INDEX(A:A,MATCH(D2001+1,C:C,0)):INDEX(A:A,MATCH(D2001+1,C:C,0)+10),0))</f>
        <v>44546</v>
      </c>
      <c r="F2001" s="13">
        <f>INDEX(C:C,MATCH(E2001,C:C,0)+MATCH(1,INDEX(A:A,MATCH(E2001+1,C:C,0)):INDEX(A:A,MATCH(E2001+1,C:C,0)+10),0))</f>
        <v>44547</v>
      </c>
      <c r="G2001" s="13">
        <f>INDEX(C:C,MATCH(F2001,C:C,0)+MATCH(1,INDEX(A:A,MATCH(F2001+1,C:C,0)):INDEX(A:A,MATCH(F2001+1,C:C,0)+10),0))</f>
        <v>44550</v>
      </c>
    </row>
    <row r="2002" spans="1:7" x14ac:dyDescent="0.25">
      <c r="A2002">
        <v>1</v>
      </c>
      <c r="B2002">
        <v>20211216</v>
      </c>
      <c r="C2002" s="130">
        <v>44546</v>
      </c>
      <c r="D2002" s="13">
        <f>INDEX(C:C,ROW(A2001)+MATCH(1,INDEX(A:A,ROW(A2002)):INDEX(A:A,ROW(A2002)+10),0))</f>
        <v>44546</v>
      </c>
      <c r="E2002" s="13">
        <f>INDEX(C:C,MATCH(D2002,C:C,0)+MATCH(1,INDEX(A:A,MATCH(D2002+1,C:C,0)):INDEX(A:A,MATCH(D2002+1,C:C,0)+10),0))</f>
        <v>44547</v>
      </c>
      <c r="F2002" s="13">
        <f>INDEX(C:C,MATCH(E2002,C:C,0)+MATCH(1,INDEX(A:A,MATCH(E2002+1,C:C,0)):INDEX(A:A,MATCH(E2002+1,C:C,0)+10),0))</f>
        <v>44550</v>
      </c>
      <c r="G2002" s="13">
        <f>INDEX(C:C,MATCH(F2002,C:C,0)+MATCH(1,INDEX(A:A,MATCH(F2002+1,C:C,0)):INDEX(A:A,MATCH(F2002+1,C:C,0)+10),0))</f>
        <v>44551</v>
      </c>
    </row>
    <row r="2003" spans="1:7" x14ac:dyDescent="0.25">
      <c r="A2003">
        <v>1</v>
      </c>
      <c r="B2003">
        <v>20211217</v>
      </c>
      <c r="C2003" s="130">
        <v>44547</v>
      </c>
      <c r="D2003" s="13">
        <f>INDEX(C:C,ROW(A2002)+MATCH(1,INDEX(A:A,ROW(A2003)):INDEX(A:A,ROW(A2003)+10),0))</f>
        <v>44547</v>
      </c>
      <c r="E2003" s="13">
        <f>INDEX(C:C,MATCH(D2003,C:C,0)+MATCH(1,INDEX(A:A,MATCH(D2003+1,C:C,0)):INDEX(A:A,MATCH(D2003+1,C:C,0)+10),0))</f>
        <v>44550</v>
      </c>
      <c r="F2003" s="13">
        <f>INDEX(C:C,MATCH(E2003,C:C,0)+MATCH(1,INDEX(A:A,MATCH(E2003+1,C:C,0)):INDEX(A:A,MATCH(E2003+1,C:C,0)+10),0))</f>
        <v>44551</v>
      </c>
      <c r="G2003" s="13">
        <f>INDEX(C:C,MATCH(F2003,C:C,0)+MATCH(1,INDEX(A:A,MATCH(F2003+1,C:C,0)):INDEX(A:A,MATCH(F2003+1,C:C,0)+10),0))</f>
        <v>44552</v>
      </c>
    </row>
    <row r="2004" spans="1:7" x14ac:dyDescent="0.25">
      <c r="A2004">
        <v>0</v>
      </c>
      <c r="B2004">
        <v>20211218</v>
      </c>
      <c r="C2004" s="130">
        <v>44548</v>
      </c>
      <c r="D2004" s="13">
        <f>INDEX(C:C,ROW(A2003)+MATCH(1,INDEX(A:A,ROW(A2004)):INDEX(A:A,ROW(A2004)+10),0))</f>
        <v>44550</v>
      </c>
      <c r="E2004" s="13">
        <f>INDEX(C:C,MATCH(D2004,C:C,0)+MATCH(1,INDEX(A:A,MATCH(D2004+1,C:C,0)):INDEX(A:A,MATCH(D2004+1,C:C,0)+10),0))</f>
        <v>44551</v>
      </c>
      <c r="F2004" s="13">
        <f>INDEX(C:C,MATCH(E2004,C:C,0)+MATCH(1,INDEX(A:A,MATCH(E2004+1,C:C,0)):INDEX(A:A,MATCH(E2004+1,C:C,0)+10),0))</f>
        <v>44552</v>
      </c>
      <c r="G2004" s="13">
        <f>INDEX(C:C,MATCH(F2004,C:C,0)+MATCH(1,INDEX(A:A,MATCH(F2004+1,C:C,0)):INDEX(A:A,MATCH(F2004+1,C:C,0)+10),0))</f>
        <v>44553</v>
      </c>
    </row>
    <row r="2005" spans="1:7" x14ac:dyDescent="0.25">
      <c r="A2005">
        <v>0</v>
      </c>
      <c r="B2005">
        <v>20211219</v>
      </c>
      <c r="C2005" s="130">
        <v>44549</v>
      </c>
      <c r="D2005" s="13">
        <f>INDEX(C:C,ROW(A2004)+MATCH(1,INDEX(A:A,ROW(A2005)):INDEX(A:A,ROW(A2005)+10),0))</f>
        <v>44550</v>
      </c>
      <c r="E2005" s="13">
        <f>INDEX(C:C,MATCH(D2005,C:C,0)+MATCH(1,INDEX(A:A,MATCH(D2005+1,C:C,0)):INDEX(A:A,MATCH(D2005+1,C:C,0)+10),0))</f>
        <v>44551</v>
      </c>
      <c r="F2005" s="13">
        <f>INDEX(C:C,MATCH(E2005,C:C,0)+MATCH(1,INDEX(A:A,MATCH(E2005+1,C:C,0)):INDEX(A:A,MATCH(E2005+1,C:C,0)+10),0))</f>
        <v>44552</v>
      </c>
      <c r="G2005" s="13">
        <f>INDEX(C:C,MATCH(F2005,C:C,0)+MATCH(1,INDEX(A:A,MATCH(F2005+1,C:C,0)):INDEX(A:A,MATCH(F2005+1,C:C,0)+10),0))</f>
        <v>44553</v>
      </c>
    </row>
    <row r="2006" spans="1:7" x14ac:dyDescent="0.25">
      <c r="A2006">
        <v>1</v>
      </c>
      <c r="B2006">
        <v>20211220</v>
      </c>
      <c r="C2006" s="130">
        <v>44550</v>
      </c>
      <c r="D2006" s="13">
        <f>INDEX(C:C,ROW(A2005)+MATCH(1,INDEX(A:A,ROW(A2006)):INDEX(A:A,ROW(A2006)+10),0))</f>
        <v>44550</v>
      </c>
      <c r="E2006" s="13">
        <f>INDEX(C:C,MATCH(D2006,C:C,0)+MATCH(1,INDEX(A:A,MATCH(D2006+1,C:C,0)):INDEX(A:A,MATCH(D2006+1,C:C,0)+10),0))</f>
        <v>44551</v>
      </c>
      <c r="F2006" s="13">
        <f>INDEX(C:C,MATCH(E2006,C:C,0)+MATCH(1,INDEX(A:A,MATCH(E2006+1,C:C,0)):INDEX(A:A,MATCH(E2006+1,C:C,0)+10),0))</f>
        <v>44552</v>
      </c>
      <c r="G2006" s="13">
        <f>INDEX(C:C,MATCH(F2006,C:C,0)+MATCH(1,INDEX(A:A,MATCH(F2006+1,C:C,0)):INDEX(A:A,MATCH(F2006+1,C:C,0)+10),0))</f>
        <v>44553</v>
      </c>
    </row>
    <row r="2007" spans="1:7" x14ac:dyDescent="0.25">
      <c r="A2007">
        <v>1</v>
      </c>
      <c r="B2007">
        <v>20211221</v>
      </c>
      <c r="C2007" s="130">
        <v>44551</v>
      </c>
      <c r="D2007" s="13">
        <f>INDEX(C:C,ROW(A2006)+MATCH(1,INDEX(A:A,ROW(A2007)):INDEX(A:A,ROW(A2007)+10),0))</f>
        <v>44551</v>
      </c>
      <c r="E2007" s="13">
        <f>INDEX(C:C,MATCH(D2007,C:C,0)+MATCH(1,INDEX(A:A,MATCH(D2007+1,C:C,0)):INDEX(A:A,MATCH(D2007+1,C:C,0)+10),0))</f>
        <v>44552</v>
      </c>
      <c r="F2007" s="13">
        <f>INDEX(C:C,MATCH(E2007,C:C,0)+MATCH(1,INDEX(A:A,MATCH(E2007+1,C:C,0)):INDEX(A:A,MATCH(E2007+1,C:C,0)+10),0))</f>
        <v>44553</v>
      </c>
      <c r="G2007" s="13">
        <f>INDEX(C:C,MATCH(F2007,C:C,0)+MATCH(1,INDEX(A:A,MATCH(F2007+1,C:C,0)):INDEX(A:A,MATCH(F2007+1,C:C,0)+10),0))</f>
        <v>44554</v>
      </c>
    </row>
    <row r="2008" spans="1:7" x14ac:dyDescent="0.25">
      <c r="A2008">
        <v>1</v>
      </c>
      <c r="B2008">
        <v>20211222</v>
      </c>
      <c r="C2008" s="130">
        <v>44552</v>
      </c>
      <c r="D2008" s="13">
        <f>INDEX(C:C,ROW(A2007)+MATCH(1,INDEX(A:A,ROW(A2008)):INDEX(A:A,ROW(A2008)+10),0))</f>
        <v>44552</v>
      </c>
      <c r="E2008" s="13">
        <f>INDEX(C:C,MATCH(D2008,C:C,0)+MATCH(1,INDEX(A:A,MATCH(D2008+1,C:C,0)):INDEX(A:A,MATCH(D2008+1,C:C,0)+10),0))</f>
        <v>44553</v>
      </c>
      <c r="F2008" s="13">
        <f>INDEX(C:C,MATCH(E2008,C:C,0)+MATCH(1,INDEX(A:A,MATCH(E2008+1,C:C,0)):INDEX(A:A,MATCH(E2008+1,C:C,0)+10),0))</f>
        <v>44554</v>
      </c>
      <c r="G2008" s="13">
        <f>INDEX(C:C,MATCH(F2008,C:C,0)+MATCH(1,INDEX(A:A,MATCH(F2008+1,C:C,0)):INDEX(A:A,MATCH(F2008+1,C:C,0)+10),0))</f>
        <v>44557</v>
      </c>
    </row>
    <row r="2009" spans="1:7" x14ac:dyDescent="0.25">
      <c r="A2009">
        <v>1</v>
      </c>
      <c r="B2009">
        <v>20211223</v>
      </c>
      <c r="C2009" s="130">
        <v>44553</v>
      </c>
      <c r="D2009" s="13">
        <f>INDEX(C:C,ROW(A2008)+MATCH(1,INDEX(A:A,ROW(A2009)):INDEX(A:A,ROW(A2009)+10),0))</f>
        <v>44553</v>
      </c>
      <c r="E2009" s="13">
        <f>INDEX(C:C,MATCH(D2009,C:C,0)+MATCH(1,INDEX(A:A,MATCH(D2009+1,C:C,0)):INDEX(A:A,MATCH(D2009+1,C:C,0)+10),0))</f>
        <v>44554</v>
      </c>
      <c r="F2009" s="13">
        <f>INDEX(C:C,MATCH(E2009,C:C,0)+MATCH(1,INDEX(A:A,MATCH(E2009+1,C:C,0)):INDEX(A:A,MATCH(E2009+1,C:C,0)+10),0))</f>
        <v>44557</v>
      </c>
      <c r="G2009" s="13">
        <f>INDEX(C:C,MATCH(F2009,C:C,0)+MATCH(1,INDEX(A:A,MATCH(F2009+1,C:C,0)):INDEX(A:A,MATCH(F2009+1,C:C,0)+10),0))</f>
        <v>44558</v>
      </c>
    </row>
    <row r="2010" spans="1:7" x14ac:dyDescent="0.25">
      <c r="A2010">
        <v>1</v>
      </c>
      <c r="B2010">
        <v>20211224</v>
      </c>
      <c r="C2010" s="130">
        <v>44554</v>
      </c>
      <c r="D2010" s="13">
        <f>INDEX(C:C,ROW(A2009)+MATCH(1,INDEX(A:A,ROW(A2010)):INDEX(A:A,ROW(A2010)+10),0))</f>
        <v>44554</v>
      </c>
      <c r="E2010" s="13">
        <f>INDEX(C:C,MATCH(D2010,C:C,0)+MATCH(1,INDEX(A:A,MATCH(D2010+1,C:C,0)):INDEX(A:A,MATCH(D2010+1,C:C,0)+10),0))</f>
        <v>44557</v>
      </c>
      <c r="F2010" s="13">
        <f>INDEX(C:C,MATCH(E2010,C:C,0)+MATCH(1,INDEX(A:A,MATCH(E2010+1,C:C,0)):INDEX(A:A,MATCH(E2010+1,C:C,0)+10),0))</f>
        <v>44558</v>
      </c>
      <c r="G2010" s="13">
        <f>INDEX(C:C,MATCH(F2010,C:C,0)+MATCH(1,INDEX(A:A,MATCH(F2010+1,C:C,0)):INDEX(A:A,MATCH(F2010+1,C:C,0)+10),0))</f>
        <v>44559</v>
      </c>
    </row>
    <row r="2011" spans="1:7" x14ac:dyDescent="0.25">
      <c r="A2011">
        <v>0</v>
      </c>
      <c r="B2011">
        <v>20211225</v>
      </c>
      <c r="C2011" s="130">
        <v>44555</v>
      </c>
      <c r="D2011" s="13">
        <f>INDEX(C:C,ROW(A2010)+MATCH(1,INDEX(A:A,ROW(A2011)):INDEX(A:A,ROW(A2011)+10),0))</f>
        <v>44557</v>
      </c>
      <c r="E2011" s="13">
        <f>INDEX(C:C,MATCH(D2011,C:C,0)+MATCH(1,INDEX(A:A,MATCH(D2011+1,C:C,0)):INDEX(A:A,MATCH(D2011+1,C:C,0)+10),0))</f>
        <v>44558</v>
      </c>
      <c r="F2011" s="13">
        <f>INDEX(C:C,MATCH(E2011,C:C,0)+MATCH(1,INDEX(A:A,MATCH(E2011+1,C:C,0)):INDEX(A:A,MATCH(E2011+1,C:C,0)+10),0))</f>
        <v>44559</v>
      </c>
      <c r="G2011" s="13">
        <f>INDEX(C:C,MATCH(F2011,C:C,0)+MATCH(1,INDEX(A:A,MATCH(F2011+1,C:C,0)):INDEX(A:A,MATCH(F2011+1,C:C,0)+10),0))</f>
        <v>44560</v>
      </c>
    </row>
    <row r="2012" spans="1:7" x14ac:dyDescent="0.25">
      <c r="A2012">
        <v>0</v>
      </c>
      <c r="B2012">
        <v>20211226</v>
      </c>
      <c r="C2012" s="130">
        <v>44556</v>
      </c>
      <c r="D2012" s="13">
        <f>INDEX(C:C,ROW(A2011)+MATCH(1,INDEX(A:A,ROW(A2012)):INDEX(A:A,ROW(A2012)+10),0))</f>
        <v>44557</v>
      </c>
      <c r="E2012" s="13">
        <f>INDEX(C:C,MATCH(D2012,C:C,0)+MATCH(1,INDEX(A:A,MATCH(D2012+1,C:C,0)):INDEX(A:A,MATCH(D2012+1,C:C,0)+10),0))</f>
        <v>44558</v>
      </c>
      <c r="F2012" s="13">
        <f>INDEX(C:C,MATCH(E2012,C:C,0)+MATCH(1,INDEX(A:A,MATCH(E2012+1,C:C,0)):INDEX(A:A,MATCH(E2012+1,C:C,0)+10),0))</f>
        <v>44559</v>
      </c>
      <c r="G2012" s="13">
        <f>INDEX(C:C,MATCH(F2012,C:C,0)+MATCH(1,INDEX(A:A,MATCH(F2012+1,C:C,0)):INDEX(A:A,MATCH(F2012+1,C:C,0)+10),0))</f>
        <v>44560</v>
      </c>
    </row>
    <row r="2013" spans="1:7" x14ac:dyDescent="0.25">
      <c r="A2013">
        <v>1</v>
      </c>
      <c r="B2013">
        <v>20211227</v>
      </c>
      <c r="C2013" s="130">
        <v>44557</v>
      </c>
      <c r="D2013" s="13">
        <f>INDEX(C:C,ROW(A2012)+MATCH(1,INDEX(A:A,ROW(A2013)):INDEX(A:A,ROW(A2013)+10),0))</f>
        <v>44557</v>
      </c>
      <c r="E2013" s="13">
        <f>INDEX(C:C,MATCH(D2013,C:C,0)+MATCH(1,INDEX(A:A,MATCH(D2013+1,C:C,0)):INDEX(A:A,MATCH(D2013+1,C:C,0)+10),0))</f>
        <v>44558</v>
      </c>
      <c r="F2013" s="13">
        <f>INDEX(C:C,MATCH(E2013,C:C,0)+MATCH(1,INDEX(A:A,MATCH(E2013+1,C:C,0)):INDEX(A:A,MATCH(E2013+1,C:C,0)+10),0))</f>
        <v>44559</v>
      </c>
      <c r="G2013" s="13">
        <f>INDEX(C:C,MATCH(F2013,C:C,0)+MATCH(1,INDEX(A:A,MATCH(F2013+1,C:C,0)):INDEX(A:A,MATCH(F2013+1,C:C,0)+10),0))</f>
        <v>44560</v>
      </c>
    </row>
    <row r="2014" spans="1:7" x14ac:dyDescent="0.25">
      <c r="A2014">
        <v>1</v>
      </c>
      <c r="B2014">
        <v>20211228</v>
      </c>
      <c r="C2014" s="130">
        <v>44558</v>
      </c>
      <c r="D2014" s="13">
        <f>INDEX(C:C,ROW(A2013)+MATCH(1,INDEX(A:A,ROW(A2014)):INDEX(A:A,ROW(A2014)+10),0))</f>
        <v>44558</v>
      </c>
      <c r="E2014" s="13">
        <f>INDEX(C:C,MATCH(D2014,C:C,0)+MATCH(1,INDEX(A:A,MATCH(D2014+1,C:C,0)):INDEX(A:A,MATCH(D2014+1,C:C,0)+10),0))</f>
        <v>44559</v>
      </c>
      <c r="F2014" s="13">
        <f>INDEX(C:C,MATCH(E2014,C:C,0)+MATCH(1,INDEX(A:A,MATCH(E2014+1,C:C,0)):INDEX(A:A,MATCH(E2014+1,C:C,0)+10),0))</f>
        <v>44560</v>
      </c>
      <c r="G2014" s="13">
        <f>INDEX(C:C,MATCH(F2014,C:C,0)+MATCH(1,INDEX(A:A,MATCH(F2014+1,C:C,0)):INDEX(A:A,MATCH(F2014+1,C:C,0)+10),0))</f>
        <v>44561</v>
      </c>
    </row>
    <row r="2015" spans="1:7" x14ac:dyDescent="0.25">
      <c r="A2015">
        <v>1</v>
      </c>
      <c r="B2015">
        <v>20211229</v>
      </c>
      <c r="C2015" s="130">
        <v>44559</v>
      </c>
      <c r="D2015" s="13">
        <f>INDEX(C:C,ROW(A2014)+MATCH(1,INDEX(A:A,ROW(A2015)):INDEX(A:A,ROW(A2015)+10),0))</f>
        <v>44559</v>
      </c>
      <c r="E2015" s="13">
        <f>INDEX(C:C,MATCH(D2015,C:C,0)+MATCH(1,INDEX(A:A,MATCH(D2015+1,C:C,0)):INDEX(A:A,MATCH(D2015+1,C:C,0)+10),0))</f>
        <v>44560</v>
      </c>
      <c r="F2015" s="13">
        <f>INDEX(C:C,MATCH(E2015,C:C,0)+MATCH(1,INDEX(A:A,MATCH(E2015+1,C:C,0)):INDEX(A:A,MATCH(E2015+1,C:C,0)+10),0))</f>
        <v>44561</v>
      </c>
      <c r="G2015" s="13">
        <f>INDEX(C:C,MATCH(F2015,C:C,0)+MATCH(1,INDEX(A:A,MATCH(F2015+1,C:C,0)):INDEX(A:A,MATCH(F2015+1,C:C,0)+10),0))</f>
        <v>44564</v>
      </c>
    </row>
    <row r="2016" spans="1:7" x14ac:dyDescent="0.25">
      <c r="A2016">
        <v>1</v>
      </c>
      <c r="B2016">
        <v>20211230</v>
      </c>
      <c r="C2016" s="130">
        <v>44560</v>
      </c>
      <c r="D2016" s="13">
        <f>INDEX(C:C,ROW(A2015)+MATCH(1,INDEX(A:A,ROW(A2016)):INDEX(A:A,ROW(A2016)+10),0))</f>
        <v>44560</v>
      </c>
      <c r="E2016" s="13">
        <f>INDEX(C:C,MATCH(D2016,C:C,0)+MATCH(1,INDEX(A:A,MATCH(D2016+1,C:C,0)):INDEX(A:A,MATCH(D2016+1,C:C,0)+10),0))</f>
        <v>44561</v>
      </c>
      <c r="F2016" s="13">
        <f>INDEX(C:C,MATCH(E2016,C:C,0)+MATCH(1,INDEX(A:A,MATCH(E2016+1,C:C,0)):INDEX(A:A,MATCH(E2016+1,C:C,0)+10),0))</f>
        <v>44564</v>
      </c>
      <c r="G2016" s="13">
        <f>INDEX(C:C,MATCH(F2016,C:C,0)+MATCH(1,INDEX(A:A,MATCH(F2016+1,C:C,0)):INDEX(A:A,MATCH(F2016+1,C:C,0)+10),0))</f>
        <v>44565</v>
      </c>
    </row>
    <row r="2017" spans="1:7" x14ac:dyDescent="0.25">
      <c r="A2017">
        <v>1</v>
      </c>
      <c r="B2017">
        <v>20211231</v>
      </c>
      <c r="C2017" s="130">
        <v>44561</v>
      </c>
      <c r="D2017" s="13">
        <f>INDEX(C:C,ROW(A2016)+MATCH(1,INDEX(A:A,ROW(A2017)):INDEX(A:A,ROW(A2017)+10),0))</f>
        <v>44561</v>
      </c>
      <c r="E2017" s="13">
        <f>INDEX(C:C,MATCH(D2017,C:C,0)+MATCH(1,INDEX(A:A,MATCH(D2017+1,C:C,0)):INDEX(A:A,MATCH(D2017+1,C:C,0)+10),0))</f>
        <v>44564</v>
      </c>
      <c r="F2017" s="13">
        <f>INDEX(C:C,MATCH(E2017,C:C,0)+MATCH(1,INDEX(A:A,MATCH(E2017+1,C:C,0)):INDEX(A:A,MATCH(E2017+1,C:C,0)+10),0))</f>
        <v>44565</v>
      </c>
      <c r="G2017" s="13">
        <f>INDEX(C:C,MATCH(F2017,C:C,0)+MATCH(1,INDEX(A:A,MATCH(F2017+1,C:C,0)):INDEX(A:A,MATCH(F2017+1,C:C,0)+10),0))</f>
        <v>44566</v>
      </c>
    </row>
    <row r="2018" spans="1:7" x14ac:dyDescent="0.25">
      <c r="A2018">
        <v>0</v>
      </c>
      <c r="B2018">
        <v>20220101</v>
      </c>
      <c r="C2018" s="130">
        <v>44562</v>
      </c>
      <c r="D2018" s="13">
        <f>INDEX(C:C,ROW(A2017)+MATCH(1,INDEX(A:A,ROW(A2018)):INDEX(A:A,ROW(A2018)+10),0))</f>
        <v>44564</v>
      </c>
      <c r="E2018" s="13">
        <f>INDEX(C:C,MATCH(D2018,C:C,0)+MATCH(1,INDEX(A:A,MATCH(D2018+1,C:C,0)):INDEX(A:A,MATCH(D2018+1,C:C,0)+10),0))</f>
        <v>44565</v>
      </c>
      <c r="F2018" s="13">
        <f>INDEX(C:C,MATCH(E2018,C:C,0)+MATCH(1,INDEX(A:A,MATCH(E2018+1,C:C,0)):INDEX(A:A,MATCH(E2018+1,C:C,0)+10),0))</f>
        <v>44566</v>
      </c>
      <c r="G2018" s="13">
        <f>INDEX(C:C,MATCH(F2018,C:C,0)+MATCH(1,INDEX(A:A,MATCH(F2018+1,C:C,0)):INDEX(A:A,MATCH(F2018+1,C:C,0)+10),0))</f>
        <v>44567</v>
      </c>
    </row>
    <row r="2019" spans="1:7" x14ac:dyDescent="0.25">
      <c r="A2019">
        <v>0</v>
      </c>
      <c r="B2019">
        <v>20220102</v>
      </c>
      <c r="C2019" s="130">
        <v>44563</v>
      </c>
      <c r="D2019" s="13">
        <f>INDEX(C:C,ROW(A2018)+MATCH(1,INDEX(A:A,ROW(A2019)):INDEX(A:A,ROW(A2019)+10),0))</f>
        <v>44564</v>
      </c>
      <c r="E2019" s="13">
        <f>INDEX(C:C,MATCH(D2019,C:C,0)+MATCH(1,INDEX(A:A,MATCH(D2019+1,C:C,0)):INDEX(A:A,MATCH(D2019+1,C:C,0)+10),0))</f>
        <v>44565</v>
      </c>
      <c r="F2019" s="13">
        <f>INDEX(C:C,MATCH(E2019,C:C,0)+MATCH(1,INDEX(A:A,MATCH(E2019+1,C:C,0)):INDEX(A:A,MATCH(E2019+1,C:C,0)+10),0))</f>
        <v>44566</v>
      </c>
      <c r="G2019" s="13">
        <f>INDEX(C:C,MATCH(F2019,C:C,0)+MATCH(1,INDEX(A:A,MATCH(F2019+1,C:C,0)):INDEX(A:A,MATCH(F2019+1,C:C,0)+10),0))</f>
        <v>44567</v>
      </c>
    </row>
    <row r="2020" spans="1:7" x14ac:dyDescent="0.25">
      <c r="A2020">
        <v>1</v>
      </c>
      <c r="B2020">
        <v>20220103</v>
      </c>
      <c r="C2020" s="130">
        <v>44564</v>
      </c>
      <c r="D2020" s="13">
        <f>INDEX(C:C,ROW(A2019)+MATCH(1,INDEX(A:A,ROW(A2020)):INDEX(A:A,ROW(A2020)+10),0))</f>
        <v>44564</v>
      </c>
      <c r="E2020" s="13">
        <f>INDEX(C:C,MATCH(D2020,C:C,0)+MATCH(1,INDEX(A:A,MATCH(D2020+1,C:C,0)):INDEX(A:A,MATCH(D2020+1,C:C,0)+10),0))</f>
        <v>44565</v>
      </c>
      <c r="F2020" s="13">
        <f>INDEX(C:C,MATCH(E2020,C:C,0)+MATCH(1,INDEX(A:A,MATCH(E2020+1,C:C,0)):INDEX(A:A,MATCH(E2020+1,C:C,0)+10),0))</f>
        <v>44566</v>
      </c>
      <c r="G2020" s="13">
        <f>INDEX(C:C,MATCH(F2020,C:C,0)+MATCH(1,INDEX(A:A,MATCH(F2020+1,C:C,0)):INDEX(A:A,MATCH(F2020+1,C:C,0)+10),0))</f>
        <v>44567</v>
      </c>
    </row>
    <row r="2021" spans="1:7" x14ac:dyDescent="0.25">
      <c r="A2021">
        <v>1</v>
      </c>
      <c r="B2021">
        <v>20220104</v>
      </c>
      <c r="C2021" s="130">
        <v>44565</v>
      </c>
      <c r="D2021" s="13">
        <f>INDEX(C:C,ROW(A2020)+MATCH(1,INDEX(A:A,ROW(A2021)):INDEX(A:A,ROW(A2021)+10),0))</f>
        <v>44565</v>
      </c>
      <c r="E2021" s="13">
        <f>INDEX(C:C,MATCH(D2021,C:C,0)+MATCH(1,INDEX(A:A,MATCH(D2021+1,C:C,0)):INDEX(A:A,MATCH(D2021+1,C:C,0)+10),0))</f>
        <v>44566</v>
      </c>
      <c r="F2021" s="13">
        <f>INDEX(C:C,MATCH(E2021,C:C,0)+MATCH(1,INDEX(A:A,MATCH(E2021+1,C:C,0)):INDEX(A:A,MATCH(E2021+1,C:C,0)+10),0))</f>
        <v>44567</v>
      </c>
      <c r="G2021" s="13">
        <f>INDEX(C:C,MATCH(F2021,C:C,0)+MATCH(1,INDEX(A:A,MATCH(F2021+1,C:C,0)):INDEX(A:A,MATCH(F2021+1,C:C,0)+10),0))</f>
        <v>44568</v>
      </c>
    </row>
    <row r="2022" spans="1:7" x14ac:dyDescent="0.25">
      <c r="A2022">
        <v>1</v>
      </c>
      <c r="B2022">
        <v>20220105</v>
      </c>
      <c r="C2022" s="130">
        <v>44566</v>
      </c>
      <c r="D2022" s="13">
        <f>INDEX(C:C,ROW(A2021)+MATCH(1,INDEX(A:A,ROW(A2022)):INDEX(A:A,ROW(A2022)+10),0))</f>
        <v>44566</v>
      </c>
      <c r="E2022" s="13">
        <f>INDEX(C:C,MATCH(D2022,C:C,0)+MATCH(1,INDEX(A:A,MATCH(D2022+1,C:C,0)):INDEX(A:A,MATCH(D2022+1,C:C,0)+10),0))</f>
        <v>44567</v>
      </c>
      <c r="F2022" s="13">
        <f>INDEX(C:C,MATCH(E2022,C:C,0)+MATCH(1,INDEX(A:A,MATCH(E2022+1,C:C,0)):INDEX(A:A,MATCH(E2022+1,C:C,0)+10),0))</f>
        <v>44568</v>
      </c>
      <c r="G2022" s="13">
        <f>INDEX(C:C,MATCH(F2022,C:C,0)+MATCH(1,INDEX(A:A,MATCH(F2022+1,C:C,0)):INDEX(A:A,MATCH(F2022+1,C:C,0)+10),0))</f>
        <v>44571</v>
      </c>
    </row>
    <row r="2023" spans="1:7" x14ac:dyDescent="0.25">
      <c r="A2023">
        <v>1</v>
      </c>
      <c r="B2023">
        <v>20220106</v>
      </c>
      <c r="C2023" s="130">
        <v>44567</v>
      </c>
      <c r="D2023" s="13">
        <f>INDEX(C:C,ROW(A2022)+MATCH(1,INDEX(A:A,ROW(A2023)):INDEX(A:A,ROW(A2023)+10),0))</f>
        <v>44567</v>
      </c>
      <c r="E2023" s="13">
        <f>INDEX(C:C,MATCH(D2023,C:C,0)+MATCH(1,INDEX(A:A,MATCH(D2023+1,C:C,0)):INDEX(A:A,MATCH(D2023+1,C:C,0)+10),0))</f>
        <v>44568</v>
      </c>
      <c r="F2023" s="13">
        <f>INDEX(C:C,MATCH(E2023,C:C,0)+MATCH(1,INDEX(A:A,MATCH(E2023+1,C:C,0)):INDEX(A:A,MATCH(E2023+1,C:C,0)+10),0))</f>
        <v>44571</v>
      </c>
      <c r="G2023" s="13">
        <f>INDEX(C:C,MATCH(F2023,C:C,0)+MATCH(1,INDEX(A:A,MATCH(F2023+1,C:C,0)):INDEX(A:A,MATCH(F2023+1,C:C,0)+10),0))</f>
        <v>44572</v>
      </c>
    </row>
    <row r="2024" spans="1:7" x14ac:dyDescent="0.25">
      <c r="A2024">
        <v>1</v>
      </c>
      <c r="B2024">
        <v>20220107</v>
      </c>
      <c r="C2024" s="130">
        <v>44568</v>
      </c>
      <c r="D2024" s="13">
        <f>INDEX(C:C,ROW(A2023)+MATCH(1,INDEX(A:A,ROW(A2024)):INDEX(A:A,ROW(A2024)+10),0))</f>
        <v>44568</v>
      </c>
      <c r="E2024" s="13">
        <f>INDEX(C:C,MATCH(D2024,C:C,0)+MATCH(1,INDEX(A:A,MATCH(D2024+1,C:C,0)):INDEX(A:A,MATCH(D2024+1,C:C,0)+10),0))</f>
        <v>44571</v>
      </c>
      <c r="F2024" s="13">
        <f>INDEX(C:C,MATCH(E2024,C:C,0)+MATCH(1,INDEX(A:A,MATCH(E2024+1,C:C,0)):INDEX(A:A,MATCH(E2024+1,C:C,0)+10),0))</f>
        <v>44572</v>
      </c>
      <c r="G2024" s="13">
        <f>INDEX(C:C,MATCH(F2024,C:C,0)+MATCH(1,INDEX(A:A,MATCH(F2024+1,C:C,0)):INDEX(A:A,MATCH(F2024+1,C:C,0)+10),0))</f>
        <v>44573</v>
      </c>
    </row>
    <row r="2025" spans="1:7" x14ac:dyDescent="0.25">
      <c r="A2025">
        <v>0</v>
      </c>
      <c r="B2025">
        <v>20220108</v>
      </c>
      <c r="C2025" s="130">
        <v>44569</v>
      </c>
      <c r="D2025" s="13">
        <f>INDEX(C:C,ROW(A2024)+MATCH(1,INDEX(A:A,ROW(A2025)):INDEX(A:A,ROW(A2025)+10),0))</f>
        <v>44571</v>
      </c>
      <c r="E2025" s="13">
        <f>INDEX(C:C,MATCH(D2025,C:C,0)+MATCH(1,INDEX(A:A,MATCH(D2025+1,C:C,0)):INDEX(A:A,MATCH(D2025+1,C:C,0)+10),0))</f>
        <v>44572</v>
      </c>
      <c r="F2025" s="13">
        <f>INDEX(C:C,MATCH(E2025,C:C,0)+MATCH(1,INDEX(A:A,MATCH(E2025+1,C:C,0)):INDEX(A:A,MATCH(E2025+1,C:C,0)+10),0))</f>
        <v>44573</v>
      </c>
      <c r="G2025" s="13">
        <f>INDEX(C:C,MATCH(F2025,C:C,0)+MATCH(1,INDEX(A:A,MATCH(F2025+1,C:C,0)):INDEX(A:A,MATCH(F2025+1,C:C,0)+10),0))</f>
        <v>44574</v>
      </c>
    </row>
    <row r="2026" spans="1:7" x14ac:dyDescent="0.25">
      <c r="A2026">
        <v>0</v>
      </c>
      <c r="B2026">
        <v>20220109</v>
      </c>
      <c r="C2026" s="130">
        <v>44570</v>
      </c>
      <c r="D2026" s="13">
        <f>INDEX(C:C,ROW(A2025)+MATCH(1,INDEX(A:A,ROW(A2026)):INDEX(A:A,ROW(A2026)+10),0))</f>
        <v>44571</v>
      </c>
      <c r="E2026" s="13">
        <f>INDEX(C:C,MATCH(D2026,C:C,0)+MATCH(1,INDEX(A:A,MATCH(D2026+1,C:C,0)):INDEX(A:A,MATCH(D2026+1,C:C,0)+10),0))</f>
        <v>44572</v>
      </c>
      <c r="F2026" s="13">
        <f>INDEX(C:C,MATCH(E2026,C:C,0)+MATCH(1,INDEX(A:A,MATCH(E2026+1,C:C,0)):INDEX(A:A,MATCH(E2026+1,C:C,0)+10),0))</f>
        <v>44573</v>
      </c>
      <c r="G2026" s="13">
        <f>INDEX(C:C,MATCH(F2026,C:C,0)+MATCH(1,INDEX(A:A,MATCH(F2026+1,C:C,0)):INDEX(A:A,MATCH(F2026+1,C:C,0)+10),0))</f>
        <v>44574</v>
      </c>
    </row>
    <row r="2027" spans="1:7" x14ac:dyDescent="0.25">
      <c r="A2027">
        <v>1</v>
      </c>
      <c r="B2027">
        <v>20220110</v>
      </c>
      <c r="C2027" s="130">
        <v>44571</v>
      </c>
      <c r="D2027" s="13">
        <f>INDEX(C:C,ROW(A2026)+MATCH(1,INDEX(A:A,ROW(A2027)):INDEX(A:A,ROW(A2027)+10),0))</f>
        <v>44571</v>
      </c>
      <c r="E2027" s="13">
        <f>INDEX(C:C,MATCH(D2027,C:C,0)+MATCH(1,INDEX(A:A,MATCH(D2027+1,C:C,0)):INDEX(A:A,MATCH(D2027+1,C:C,0)+10),0))</f>
        <v>44572</v>
      </c>
      <c r="F2027" s="13">
        <f>INDEX(C:C,MATCH(E2027,C:C,0)+MATCH(1,INDEX(A:A,MATCH(E2027+1,C:C,0)):INDEX(A:A,MATCH(E2027+1,C:C,0)+10),0))</f>
        <v>44573</v>
      </c>
      <c r="G2027" s="13">
        <f>INDEX(C:C,MATCH(F2027,C:C,0)+MATCH(1,INDEX(A:A,MATCH(F2027+1,C:C,0)):INDEX(A:A,MATCH(F2027+1,C:C,0)+10),0))</f>
        <v>44574</v>
      </c>
    </row>
    <row r="2028" spans="1:7" x14ac:dyDescent="0.25">
      <c r="A2028">
        <v>1</v>
      </c>
      <c r="B2028">
        <v>20220111</v>
      </c>
      <c r="C2028" s="130">
        <v>44572</v>
      </c>
      <c r="D2028" s="13">
        <f>INDEX(C:C,ROW(A2027)+MATCH(1,INDEX(A:A,ROW(A2028)):INDEX(A:A,ROW(A2028)+10),0))</f>
        <v>44572</v>
      </c>
      <c r="E2028" s="13">
        <f>INDEX(C:C,MATCH(D2028,C:C,0)+MATCH(1,INDEX(A:A,MATCH(D2028+1,C:C,0)):INDEX(A:A,MATCH(D2028+1,C:C,0)+10),0))</f>
        <v>44573</v>
      </c>
      <c r="F2028" s="13">
        <f>INDEX(C:C,MATCH(E2028,C:C,0)+MATCH(1,INDEX(A:A,MATCH(E2028+1,C:C,0)):INDEX(A:A,MATCH(E2028+1,C:C,0)+10),0))</f>
        <v>44574</v>
      </c>
      <c r="G2028" s="13">
        <f>INDEX(C:C,MATCH(F2028,C:C,0)+MATCH(1,INDEX(A:A,MATCH(F2028+1,C:C,0)):INDEX(A:A,MATCH(F2028+1,C:C,0)+10),0))</f>
        <v>44575</v>
      </c>
    </row>
    <row r="2029" spans="1:7" x14ac:dyDescent="0.25">
      <c r="A2029">
        <v>1</v>
      </c>
      <c r="B2029">
        <v>20220112</v>
      </c>
      <c r="C2029" s="130">
        <v>44573</v>
      </c>
      <c r="D2029" s="13">
        <f>INDEX(C:C,ROW(A2028)+MATCH(1,INDEX(A:A,ROW(A2029)):INDEX(A:A,ROW(A2029)+10),0))</f>
        <v>44573</v>
      </c>
      <c r="E2029" s="13">
        <f>INDEX(C:C,MATCH(D2029,C:C,0)+MATCH(1,INDEX(A:A,MATCH(D2029+1,C:C,0)):INDEX(A:A,MATCH(D2029+1,C:C,0)+10),0))</f>
        <v>44574</v>
      </c>
      <c r="F2029" s="13">
        <f>INDEX(C:C,MATCH(E2029,C:C,0)+MATCH(1,INDEX(A:A,MATCH(E2029+1,C:C,0)):INDEX(A:A,MATCH(E2029+1,C:C,0)+10),0))</f>
        <v>44575</v>
      </c>
      <c r="G2029" s="13">
        <f>INDEX(C:C,MATCH(F2029,C:C,0)+MATCH(1,INDEX(A:A,MATCH(F2029+1,C:C,0)):INDEX(A:A,MATCH(F2029+1,C:C,0)+10),0))</f>
        <v>44578</v>
      </c>
    </row>
    <row r="2030" spans="1:7" x14ac:dyDescent="0.25">
      <c r="A2030">
        <v>1</v>
      </c>
      <c r="B2030">
        <v>20220113</v>
      </c>
      <c r="C2030" s="130">
        <v>44574</v>
      </c>
      <c r="D2030" s="13">
        <f>INDEX(C:C,ROW(A2029)+MATCH(1,INDEX(A:A,ROW(A2030)):INDEX(A:A,ROW(A2030)+10),0))</f>
        <v>44574</v>
      </c>
      <c r="E2030" s="13">
        <f>INDEX(C:C,MATCH(D2030,C:C,0)+MATCH(1,INDEX(A:A,MATCH(D2030+1,C:C,0)):INDEX(A:A,MATCH(D2030+1,C:C,0)+10),0))</f>
        <v>44575</v>
      </c>
      <c r="F2030" s="13">
        <f>INDEX(C:C,MATCH(E2030,C:C,0)+MATCH(1,INDEX(A:A,MATCH(E2030+1,C:C,0)):INDEX(A:A,MATCH(E2030+1,C:C,0)+10),0))</f>
        <v>44578</v>
      </c>
      <c r="G2030" s="13">
        <f>INDEX(C:C,MATCH(F2030,C:C,0)+MATCH(1,INDEX(A:A,MATCH(F2030+1,C:C,0)):INDEX(A:A,MATCH(F2030+1,C:C,0)+10),0))</f>
        <v>44579</v>
      </c>
    </row>
    <row r="2031" spans="1:7" x14ac:dyDescent="0.25">
      <c r="A2031">
        <v>1</v>
      </c>
      <c r="B2031">
        <v>20220114</v>
      </c>
      <c r="C2031" s="130">
        <v>44575</v>
      </c>
      <c r="D2031" s="13">
        <f>INDEX(C:C,ROW(A2030)+MATCH(1,INDEX(A:A,ROW(A2031)):INDEX(A:A,ROW(A2031)+10),0))</f>
        <v>44575</v>
      </c>
      <c r="E2031" s="13">
        <f>INDEX(C:C,MATCH(D2031,C:C,0)+MATCH(1,INDEX(A:A,MATCH(D2031+1,C:C,0)):INDEX(A:A,MATCH(D2031+1,C:C,0)+10),0))</f>
        <v>44578</v>
      </c>
      <c r="F2031" s="13">
        <f>INDEX(C:C,MATCH(E2031,C:C,0)+MATCH(1,INDEX(A:A,MATCH(E2031+1,C:C,0)):INDEX(A:A,MATCH(E2031+1,C:C,0)+10),0))</f>
        <v>44579</v>
      </c>
      <c r="G2031" s="13">
        <f>INDEX(C:C,MATCH(F2031,C:C,0)+MATCH(1,INDEX(A:A,MATCH(F2031+1,C:C,0)):INDEX(A:A,MATCH(F2031+1,C:C,0)+10),0))</f>
        <v>44580</v>
      </c>
    </row>
    <row r="2032" spans="1:7" x14ac:dyDescent="0.25">
      <c r="A2032">
        <v>0</v>
      </c>
      <c r="B2032">
        <v>20220115</v>
      </c>
      <c r="C2032" s="130">
        <v>44576</v>
      </c>
      <c r="D2032" s="13">
        <f>INDEX(C:C,ROW(A2031)+MATCH(1,INDEX(A:A,ROW(A2032)):INDEX(A:A,ROW(A2032)+10),0))</f>
        <v>44578</v>
      </c>
      <c r="E2032" s="13">
        <f>INDEX(C:C,MATCH(D2032,C:C,0)+MATCH(1,INDEX(A:A,MATCH(D2032+1,C:C,0)):INDEX(A:A,MATCH(D2032+1,C:C,0)+10),0))</f>
        <v>44579</v>
      </c>
      <c r="F2032" s="13">
        <f>INDEX(C:C,MATCH(E2032,C:C,0)+MATCH(1,INDEX(A:A,MATCH(E2032+1,C:C,0)):INDEX(A:A,MATCH(E2032+1,C:C,0)+10),0))</f>
        <v>44580</v>
      </c>
      <c r="G2032" s="13">
        <f>INDEX(C:C,MATCH(F2032,C:C,0)+MATCH(1,INDEX(A:A,MATCH(F2032+1,C:C,0)):INDEX(A:A,MATCH(F2032+1,C:C,0)+10),0))</f>
        <v>44581</v>
      </c>
    </row>
    <row r="2033" spans="1:7" x14ac:dyDescent="0.25">
      <c r="A2033">
        <v>0</v>
      </c>
      <c r="B2033">
        <v>20220116</v>
      </c>
      <c r="C2033" s="130">
        <v>44577</v>
      </c>
      <c r="D2033" s="13">
        <f>INDEX(C:C,ROW(A2032)+MATCH(1,INDEX(A:A,ROW(A2033)):INDEX(A:A,ROW(A2033)+10),0))</f>
        <v>44578</v>
      </c>
      <c r="E2033" s="13">
        <f>INDEX(C:C,MATCH(D2033,C:C,0)+MATCH(1,INDEX(A:A,MATCH(D2033+1,C:C,0)):INDEX(A:A,MATCH(D2033+1,C:C,0)+10),0))</f>
        <v>44579</v>
      </c>
      <c r="F2033" s="13">
        <f>INDEX(C:C,MATCH(E2033,C:C,0)+MATCH(1,INDEX(A:A,MATCH(E2033+1,C:C,0)):INDEX(A:A,MATCH(E2033+1,C:C,0)+10),0))</f>
        <v>44580</v>
      </c>
      <c r="G2033" s="13">
        <f>INDEX(C:C,MATCH(F2033,C:C,0)+MATCH(1,INDEX(A:A,MATCH(F2033+1,C:C,0)):INDEX(A:A,MATCH(F2033+1,C:C,0)+10),0))</f>
        <v>44581</v>
      </c>
    </row>
    <row r="2034" spans="1:7" x14ac:dyDescent="0.25">
      <c r="A2034">
        <v>1</v>
      </c>
      <c r="B2034">
        <v>20220117</v>
      </c>
      <c r="C2034" s="130">
        <v>44578</v>
      </c>
      <c r="D2034" s="13">
        <f>INDEX(C:C,ROW(A2033)+MATCH(1,INDEX(A:A,ROW(A2034)):INDEX(A:A,ROW(A2034)+10),0))</f>
        <v>44578</v>
      </c>
      <c r="E2034" s="13">
        <f>INDEX(C:C,MATCH(D2034,C:C,0)+MATCH(1,INDEX(A:A,MATCH(D2034+1,C:C,0)):INDEX(A:A,MATCH(D2034+1,C:C,0)+10),0))</f>
        <v>44579</v>
      </c>
      <c r="F2034" s="13">
        <f>INDEX(C:C,MATCH(E2034,C:C,0)+MATCH(1,INDEX(A:A,MATCH(E2034+1,C:C,0)):INDEX(A:A,MATCH(E2034+1,C:C,0)+10),0))</f>
        <v>44580</v>
      </c>
      <c r="G2034" s="13">
        <f>INDEX(C:C,MATCH(F2034,C:C,0)+MATCH(1,INDEX(A:A,MATCH(F2034+1,C:C,0)):INDEX(A:A,MATCH(F2034+1,C:C,0)+10),0))</f>
        <v>44581</v>
      </c>
    </row>
    <row r="2035" spans="1:7" x14ac:dyDescent="0.25">
      <c r="A2035">
        <v>1</v>
      </c>
      <c r="B2035">
        <v>20220118</v>
      </c>
      <c r="C2035" s="130">
        <v>44579</v>
      </c>
      <c r="D2035" s="13">
        <f>INDEX(C:C,ROW(A2034)+MATCH(1,INDEX(A:A,ROW(A2035)):INDEX(A:A,ROW(A2035)+10),0))</f>
        <v>44579</v>
      </c>
      <c r="E2035" s="13">
        <f>INDEX(C:C,MATCH(D2035,C:C,0)+MATCH(1,INDEX(A:A,MATCH(D2035+1,C:C,0)):INDEX(A:A,MATCH(D2035+1,C:C,0)+10),0))</f>
        <v>44580</v>
      </c>
      <c r="F2035" s="13">
        <f>INDEX(C:C,MATCH(E2035,C:C,0)+MATCH(1,INDEX(A:A,MATCH(E2035+1,C:C,0)):INDEX(A:A,MATCH(E2035+1,C:C,0)+10),0))</f>
        <v>44581</v>
      </c>
      <c r="G2035" s="13">
        <f>INDEX(C:C,MATCH(F2035,C:C,0)+MATCH(1,INDEX(A:A,MATCH(F2035+1,C:C,0)):INDEX(A:A,MATCH(F2035+1,C:C,0)+10),0))</f>
        <v>44582</v>
      </c>
    </row>
    <row r="2036" spans="1:7" x14ac:dyDescent="0.25">
      <c r="A2036">
        <v>1</v>
      </c>
      <c r="B2036">
        <v>20220119</v>
      </c>
      <c r="C2036" s="130">
        <v>44580</v>
      </c>
      <c r="D2036" s="13">
        <f>INDEX(C:C,ROW(A2035)+MATCH(1,INDEX(A:A,ROW(A2036)):INDEX(A:A,ROW(A2036)+10),0))</f>
        <v>44580</v>
      </c>
      <c r="E2036" s="13">
        <f>INDEX(C:C,MATCH(D2036,C:C,0)+MATCH(1,INDEX(A:A,MATCH(D2036+1,C:C,0)):INDEX(A:A,MATCH(D2036+1,C:C,0)+10),0))</f>
        <v>44581</v>
      </c>
      <c r="F2036" s="13">
        <f>INDEX(C:C,MATCH(E2036,C:C,0)+MATCH(1,INDEX(A:A,MATCH(E2036+1,C:C,0)):INDEX(A:A,MATCH(E2036+1,C:C,0)+10),0))</f>
        <v>44582</v>
      </c>
      <c r="G2036" s="13">
        <f>INDEX(C:C,MATCH(F2036,C:C,0)+MATCH(1,INDEX(A:A,MATCH(F2036+1,C:C,0)):INDEX(A:A,MATCH(F2036+1,C:C,0)+10),0))</f>
        <v>44585</v>
      </c>
    </row>
    <row r="2037" spans="1:7" x14ac:dyDescent="0.25">
      <c r="A2037">
        <v>1</v>
      </c>
      <c r="B2037">
        <v>20220120</v>
      </c>
      <c r="C2037" s="130">
        <v>44581</v>
      </c>
      <c r="D2037" s="13">
        <f>INDEX(C:C,ROW(A2036)+MATCH(1,INDEX(A:A,ROW(A2037)):INDEX(A:A,ROW(A2037)+10),0))</f>
        <v>44581</v>
      </c>
      <c r="E2037" s="13">
        <f>INDEX(C:C,MATCH(D2037,C:C,0)+MATCH(1,INDEX(A:A,MATCH(D2037+1,C:C,0)):INDEX(A:A,MATCH(D2037+1,C:C,0)+10),0))</f>
        <v>44582</v>
      </c>
      <c r="F2037" s="13">
        <f>INDEX(C:C,MATCH(E2037,C:C,0)+MATCH(1,INDEX(A:A,MATCH(E2037+1,C:C,0)):INDEX(A:A,MATCH(E2037+1,C:C,0)+10),0))</f>
        <v>44585</v>
      </c>
      <c r="G2037" s="13">
        <f>INDEX(C:C,MATCH(F2037,C:C,0)+MATCH(1,INDEX(A:A,MATCH(F2037+1,C:C,0)):INDEX(A:A,MATCH(F2037+1,C:C,0)+10),0))</f>
        <v>44586</v>
      </c>
    </row>
    <row r="2038" spans="1:7" x14ac:dyDescent="0.25">
      <c r="A2038">
        <v>1</v>
      </c>
      <c r="B2038">
        <v>20220121</v>
      </c>
      <c r="C2038" s="130">
        <v>44582</v>
      </c>
      <c r="D2038" s="13">
        <f>INDEX(C:C,ROW(A2037)+MATCH(1,INDEX(A:A,ROW(A2038)):INDEX(A:A,ROW(A2038)+10),0))</f>
        <v>44582</v>
      </c>
      <c r="E2038" s="13">
        <f>INDEX(C:C,MATCH(D2038,C:C,0)+MATCH(1,INDEX(A:A,MATCH(D2038+1,C:C,0)):INDEX(A:A,MATCH(D2038+1,C:C,0)+10),0))</f>
        <v>44585</v>
      </c>
      <c r="F2038" s="13">
        <f>INDEX(C:C,MATCH(E2038,C:C,0)+MATCH(1,INDEX(A:A,MATCH(E2038+1,C:C,0)):INDEX(A:A,MATCH(E2038+1,C:C,0)+10),0))</f>
        <v>44586</v>
      </c>
      <c r="G2038" s="13">
        <f>INDEX(C:C,MATCH(F2038,C:C,0)+MATCH(1,INDEX(A:A,MATCH(F2038+1,C:C,0)):INDEX(A:A,MATCH(F2038+1,C:C,0)+10),0))</f>
        <v>44587</v>
      </c>
    </row>
    <row r="2039" spans="1:7" x14ac:dyDescent="0.25">
      <c r="A2039">
        <v>0</v>
      </c>
      <c r="B2039">
        <v>20220122</v>
      </c>
      <c r="C2039" s="130">
        <v>44583</v>
      </c>
      <c r="D2039" s="13">
        <f>INDEX(C:C,ROW(A2038)+MATCH(1,INDEX(A:A,ROW(A2039)):INDEX(A:A,ROW(A2039)+10),0))</f>
        <v>44585</v>
      </c>
      <c r="E2039" s="13">
        <f>INDEX(C:C,MATCH(D2039,C:C,0)+MATCH(1,INDEX(A:A,MATCH(D2039+1,C:C,0)):INDEX(A:A,MATCH(D2039+1,C:C,0)+10),0))</f>
        <v>44586</v>
      </c>
      <c r="F2039" s="13">
        <f>INDEX(C:C,MATCH(E2039,C:C,0)+MATCH(1,INDEX(A:A,MATCH(E2039+1,C:C,0)):INDEX(A:A,MATCH(E2039+1,C:C,0)+10),0))</f>
        <v>44587</v>
      </c>
      <c r="G2039" s="13">
        <f>INDEX(C:C,MATCH(F2039,C:C,0)+MATCH(1,INDEX(A:A,MATCH(F2039+1,C:C,0)):INDEX(A:A,MATCH(F2039+1,C:C,0)+10),0))</f>
        <v>44588</v>
      </c>
    </row>
    <row r="2040" spans="1:7" x14ac:dyDescent="0.25">
      <c r="A2040">
        <v>0</v>
      </c>
      <c r="B2040">
        <v>20220123</v>
      </c>
      <c r="C2040" s="130">
        <v>44584</v>
      </c>
      <c r="D2040" s="13">
        <f>INDEX(C:C,ROW(A2039)+MATCH(1,INDEX(A:A,ROW(A2040)):INDEX(A:A,ROW(A2040)+10),0))</f>
        <v>44585</v>
      </c>
      <c r="E2040" s="13">
        <f>INDEX(C:C,MATCH(D2040,C:C,0)+MATCH(1,INDEX(A:A,MATCH(D2040+1,C:C,0)):INDEX(A:A,MATCH(D2040+1,C:C,0)+10),0))</f>
        <v>44586</v>
      </c>
      <c r="F2040" s="13">
        <f>INDEX(C:C,MATCH(E2040,C:C,0)+MATCH(1,INDEX(A:A,MATCH(E2040+1,C:C,0)):INDEX(A:A,MATCH(E2040+1,C:C,0)+10),0))</f>
        <v>44587</v>
      </c>
      <c r="G2040" s="13">
        <f>INDEX(C:C,MATCH(F2040,C:C,0)+MATCH(1,INDEX(A:A,MATCH(F2040+1,C:C,0)):INDEX(A:A,MATCH(F2040+1,C:C,0)+10),0))</f>
        <v>44588</v>
      </c>
    </row>
    <row r="2041" spans="1:7" x14ac:dyDescent="0.25">
      <c r="A2041">
        <v>1</v>
      </c>
      <c r="B2041">
        <v>20220124</v>
      </c>
      <c r="C2041" s="130">
        <v>44585</v>
      </c>
      <c r="D2041" s="13">
        <f>INDEX(C:C,ROW(A2040)+MATCH(1,INDEX(A:A,ROW(A2041)):INDEX(A:A,ROW(A2041)+10),0))</f>
        <v>44585</v>
      </c>
      <c r="E2041" s="13">
        <f>INDEX(C:C,MATCH(D2041,C:C,0)+MATCH(1,INDEX(A:A,MATCH(D2041+1,C:C,0)):INDEX(A:A,MATCH(D2041+1,C:C,0)+10),0))</f>
        <v>44586</v>
      </c>
      <c r="F2041" s="13">
        <f>INDEX(C:C,MATCH(E2041,C:C,0)+MATCH(1,INDEX(A:A,MATCH(E2041+1,C:C,0)):INDEX(A:A,MATCH(E2041+1,C:C,0)+10),0))</f>
        <v>44587</v>
      </c>
      <c r="G2041" s="13">
        <f>INDEX(C:C,MATCH(F2041,C:C,0)+MATCH(1,INDEX(A:A,MATCH(F2041+1,C:C,0)):INDEX(A:A,MATCH(F2041+1,C:C,0)+10),0))</f>
        <v>44588</v>
      </c>
    </row>
    <row r="2042" spans="1:7" x14ac:dyDescent="0.25">
      <c r="A2042">
        <v>1</v>
      </c>
      <c r="B2042">
        <v>20220125</v>
      </c>
      <c r="C2042" s="130">
        <v>44586</v>
      </c>
      <c r="D2042" s="13">
        <f>INDEX(C:C,ROW(A2041)+MATCH(1,INDEX(A:A,ROW(A2042)):INDEX(A:A,ROW(A2042)+10),0))</f>
        <v>44586</v>
      </c>
      <c r="E2042" s="13">
        <f>INDEX(C:C,MATCH(D2042,C:C,0)+MATCH(1,INDEX(A:A,MATCH(D2042+1,C:C,0)):INDEX(A:A,MATCH(D2042+1,C:C,0)+10),0))</f>
        <v>44587</v>
      </c>
      <c r="F2042" s="13">
        <f>INDEX(C:C,MATCH(E2042,C:C,0)+MATCH(1,INDEX(A:A,MATCH(E2042+1,C:C,0)):INDEX(A:A,MATCH(E2042+1,C:C,0)+10),0))</f>
        <v>44588</v>
      </c>
      <c r="G2042" s="13">
        <f>INDEX(C:C,MATCH(F2042,C:C,0)+MATCH(1,INDEX(A:A,MATCH(F2042+1,C:C,0)):INDEX(A:A,MATCH(F2042+1,C:C,0)+10),0))</f>
        <v>44589</v>
      </c>
    </row>
    <row r="2043" spans="1:7" x14ac:dyDescent="0.25">
      <c r="A2043">
        <v>1</v>
      </c>
      <c r="B2043">
        <v>20220126</v>
      </c>
      <c r="C2043" s="130">
        <v>44587</v>
      </c>
      <c r="D2043" s="13">
        <f>INDEX(C:C,ROW(A2042)+MATCH(1,INDEX(A:A,ROW(A2043)):INDEX(A:A,ROW(A2043)+10),0))</f>
        <v>44587</v>
      </c>
      <c r="E2043" s="13">
        <f>INDEX(C:C,MATCH(D2043,C:C,0)+MATCH(1,INDEX(A:A,MATCH(D2043+1,C:C,0)):INDEX(A:A,MATCH(D2043+1,C:C,0)+10),0))</f>
        <v>44588</v>
      </c>
      <c r="F2043" s="13">
        <f>INDEX(C:C,MATCH(E2043,C:C,0)+MATCH(1,INDEX(A:A,MATCH(E2043+1,C:C,0)):INDEX(A:A,MATCH(E2043+1,C:C,0)+10),0))</f>
        <v>44589</v>
      </c>
      <c r="G2043" s="13">
        <f>INDEX(C:C,MATCH(F2043,C:C,0)+MATCH(1,INDEX(A:A,MATCH(F2043+1,C:C,0)):INDEX(A:A,MATCH(F2043+1,C:C,0)+10),0))</f>
        <v>44592</v>
      </c>
    </row>
    <row r="2044" spans="1:7" x14ac:dyDescent="0.25">
      <c r="A2044">
        <v>1</v>
      </c>
      <c r="B2044">
        <v>20220127</v>
      </c>
      <c r="C2044" s="130">
        <v>44588</v>
      </c>
      <c r="D2044" s="13">
        <f>INDEX(C:C,ROW(A2043)+MATCH(1,INDEX(A:A,ROW(A2044)):INDEX(A:A,ROW(A2044)+10),0))</f>
        <v>44588</v>
      </c>
      <c r="E2044" s="13">
        <f>INDEX(C:C,MATCH(D2044,C:C,0)+MATCH(1,INDEX(A:A,MATCH(D2044+1,C:C,0)):INDEX(A:A,MATCH(D2044+1,C:C,0)+10),0))</f>
        <v>44589</v>
      </c>
      <c r="F2044" s="13">
        <f>INDEX(C:C,MATCH(E2044,C:C,0)+MATCH(1,INDEX(A:A,MATCH(E2044+1,C:C,0)):INDEX(A:A,MATCH(E2044+1,C:C,0)+10),0))</f>
        <v>44592</v>
      </c>
      <c r="G2044" s="13">
        <f>INDEX(C:C,MATCH(F2044,C:C,0)+MATCH(1,INDEX(A:A,MATCH(F2044+1,C:C,0)):INDEX(A:A,MATCH(F2044+1,C:C,0)+10),0))</f>
        <v>44593</v>
      </c>
    </row>
    <row r="2045" spans="1:7" x14ac:dyDescent="0.25">
      <c r="A2045">
        <v>1</v>
      </c>
      <c r="B2045">
        <v>20220128</v>
      </c>
      <c r="C2045" s="130">
        <v>44589</v>
      </c>
      <c r="D2045" s="13">
        <f>INDEX(C:C,ROW(A2044)+MATCH(1,INDEX(A:A,ROW(A2045)):INDEX(A:A,ROW(A2045)+10),0))</f>
        <v>44589</v>
      </c>
      <c r="E2045" s="13">
        <f>INDEX(C:C,MATCH(D2045,C:C,0)+MATCH(1,INDEX(A:A,MATCH(D2045+1,C:C,0)):INDEX(A:A,MATCH(D2045+1,C:C,0)+10),0))</f>
        <v>44592</v>
      </c>
      <c r="F2045" s="13">
        <f>INDEX(C:C,MATCH(E2045,C:C,0)+MATCH(1,INDEX(A:A,MATCH(E2045+1,C:C,0)):INDEX(A:A,MATCH(E2045+1,C:C,0)+10),0))</f>
        <v>44593</v>
      </c>
      <c r="G2045" s="13">
        <f>INDEX(C:C,MATCH(F2045,C:C,0)+MATCH(1,INDEX(A:A,MATCH(F2045+1,C:C,0)):INDEX(A:A,MATCH(F2045+1,C:C,0)+10),0))</f>
        <v>44594</v>
      </c>
    </row>
    <row r="2046" spans="1:7" x14ac:dyDescent="0.25">
      <c r="A2046">
        <v>0</v>
      </c>
      <c r="B2046">
        <v>20220129</v>
      </c>
      <c r="C2046" s="130">
        <v>44590</v>
      </c>
      <c r="D2046" s="13">
        <f>INDEX(C:C,ROW(A2045)+MATCH(1,INDEX(A:A,ROW(A2046)):INDEX(A:A,ROW(A2046)+10),0))</f>
        <v>44592</v>
      </c>
      <c r="E2046" s="13">
        <f>INDEX(C:C,MATCH(D2046,C:C,0)+MATCH(1,INDEX(A:A,MATCH(D2046+1,C:C,0)):INDEX(A:A,MATCH(D2046+1,C:C,0)+10),0))</f>
        <v>44593</v>
      </c>
      <c r="F2046" s="13">
        <f>INDEX(C:C,MATCH(E2046,C:C,0)+MATCH(1,INDEX(A:A,MATCH(E2046+1,C:C,0)):INDEX(A:A,MATCH(E2046+1,C:C,0)+10),0))</f>
        <v>44594</v>
      </c>
      <c r="G2046" s="13">
        <f>INDEX(C:C,MATCH(F2046,C:C,0)+MATCH(1,INDEX(A:A,MATCH(F2046+1,C:C,0)):INDEX(A:A,MATCH(F2046+1,C:C,0)+10),0))</f>
        <v>44595</v>
      </c>
    </row>
    <row r="2047" spans="1:7" x14ac:dyDescent="0.25">
      <c r="A2047">
        <v>0</v>
      </c>
      <c r="B2047">
        <v>20220130</v>
      </c>
      <c r="C2047" s="130">
        <v>44591</v>
      </c>
      <c r="D2047" s="13">
        <f>INDEX(C:C,ROW(A2046)+MATCH(1,INDEX(A:A,ROW(A2047)):INDEX(A:A,ROW(A2047)+10),0))</f>
        <v>44592</v>
      </c>
      <c r="E2047" s="13">
        <f>INDEX(C:C,MATCH(D2047,C:C,0)+MATCH(1,INDEX(A:A,MATCH(D2047+1,C:C,0)):INDEX(A:A,MATCH(D2047+1,C:C,0)+10),0))</f>
        <v>44593</v>
      </c>
      <c r="F2047" s="13">
        <f>INDEX(C:C,MATCH(E2047,C:C,0)+MATCH(1,INDEX(A:A,MATCH(E2047+1,C:C,0)):INDEX(A:A,MATCH(E2047+1,C:C,0)+10),0))</f>
        <v>44594</v>
      </c>
      <c r="G2047" s="13">
        <f>INDEX(C:C,MATCH(F2047,C:C,0)+MATCH(1,INDEX(A:A,MATCH(F2047+1,C:C,0)):INDEX(A:A,MATCH(F2047+1,C:C,0)+10),0))</f>
        <v>44595</v>
      </c>
    </row>
    <row r="2048" spans="1:7" x14ac:dyDescent="0.25">
      <c r="A2048">
        <v>1</v>
      </c>
      <c r="B2048">
        <v>20220131</v>
      </c>
      <c r="C2048" s="130">
        <v>44592</v>
      </c>
      <c r="D2048" s="13">
        <f>INDEX(C:C,ROW(A2047)+MATCH(1,INDEX(A:A,ROW(A2048)):INDEX(A:A,ROW(A2048)+10),0))</f>
        <v>44592</v>
      </c>
      <c r="E2048" s="13">
        <f>INDEX(C:C,MATCH(D2048,C:C,0)+MATCH(1,INDEX(A:A,MATCH(D2048+1,C:C,0)):INDEX(A:A,MATCH(D2048+1,C:C,0)+10),0))</f>
        <v>44593</v>
      </c>
      <c r="F2048" s="13">
        <f>INDEX(C:C,MATCH(E2048,C:C,0)+MATCH(1,INDEX(A:A,MATCH(E2048+1,C:C,0)):INDEX(A:A,MATCH(E2048+1,C:C,0)+10),0))</f>
        <v>44594</v>
      </c>
      <c r="G2048" s="13">
        <f>INDEX(C:C,MATCH(F2048,C:C,0)+MATCH(1,INDEX(A:A,MATCH(F2048+1,C:C,0)):INDEX(A:A,MATCH(F2048+1,C:C,0)+10),0))</f>
        <v>44595</v>
      </c>
    </row>
    <row r="2049" spans="1:7" x14ac:dyDescent="0.25">
      <c r="A2049">
        <v>1</v>
      </c>
      <c r="B2049">
        <v>20220201</v>
      </c>
      <c r="C2049" s="130">
        <v>44593</v>
      </c>
      <c r="D2049" s="13">
        <f>INDEX(C:C,ROW(A2048)+MATCH(1,INDEX(A:A,ROW(A2049)):INDEX(A:A,ROW(A2049)+10),0))</f>
        <v>44593</v>
      </c>
      <c r="E2049" s="13">
        <f>INDEX(C:C,MATCH(D2049,C:C,0)+MATCH(1,INDEX(A:A,MATCH(D2049+1,C:C,0)):INDEX(A:A,MATCH(D2049+1,C:C,0)+10),0))</f>
        <v>44594</v>
      </c>
      <c r="F2049" s="13">
        <f>INDEX(C:C,MATCH(E2049,C:C,0)+MATCH(1,INDEX(A:A,MATCH(E2049+1,C:C,0)):INDEX(A:A,MATCH(E2049+1,C:C,0)+10),0))</f>
        <v>44595</v>
      </c>
      <c r="G2049" s="13">
        <f>INDEX(C:C,MATCH(F2049,C:C,0)+MATCH(1,INDEX(A:A,MATCH(F2049+1,C:C,0)):INDEX(A:A,MATCH(F2049+1,C:C,0)+10),0))</f>
        <v>44596</v>
      </c>
    </row>
    <row r="2050" spans="1:7" x14ac:dyDescent="0.25">
      <c r="A2050">
        <v>1</v>
      </c>
      <c r="B2050">
        <v>20220202</v>
      </c>
      <c r="C2050" s="130">
        <v>44594</v>
      </c>
      <c r="D2050" s="13">
        <f>INDEX(C:C,ROW(A2049)+MATCH(1,INDEX(A:A,ROW(A2050)):INDEX(A:A,ROW(A2050)+10),0))</f>
        <v>44594</v>
      </c>
      <c r="E2050" s="13">
        <f>INDEX(C:C,MATCH(D2050,C:C,0)+MATCH(1,INDEX(A:A,MATCH(D2050+1,C:C,0)):INDEX(A:A,MATCH(D2050+1,C:C,0)+10),0))</f>
        <v>44595</v>
      </c>
      <c r="F2050" s="13">
        <f>INDEX(C:C,MATCH(E2050,C:C,0)+MATCH(1,INDEX(A:A,MATCH(E2050+1,C:C,0)):INDEX(A:A,MATCH(E2050+1,C:C,0)+10),0))</f>
        <v>44596</v>
      </c>
      <c r="G2050" s="13">
        <f>INDEX(C:C,MATCH(F2050,C:C,0)+MATCH(1,INDEX(A:A,MATCH(F2050+1,C:C,0)):INDEX(A:A,MATCH(F2050+1,C:C,0)+10),0))</f>
        <v>44599</v>
      </c>
    </row>
    <row r="2051" spans="1:7" x14ac:dyDescent="0.25">
      <c r="A2051">
        <v>1</v>
      </c>
      <c r="B2051">
        <v>20220203</v>
      </c>
      <c r="C2051" s="130">
        <v>44595</v>
      </c>
      <c r="D2051" s="13">
        <f>INDEX(C:C,ROW(A2050)+MATCH(1,INDEX(A:A,ROW(A2051)):INDEX(A:A,ROW(A2051)+10),0))</f>
        <v>44595</v>
      </c>
      <c r="E2051" s="13">
        <f>INDEX(C:C,MATCH(D2051,C:C,0)+MATCH(1,INDEX(A:A,MATCH(D2051+1,C:C,0)):INDEX(A:A,MATCH(D2051+1,C:C,0)+10),0))</f>
        <v>44596</v>
      </c>
      <c r="F2051" s="13">
        <f>INDEX(C:C,MATCH(E2051,C:C,0)+MATCH(1,INDEX(A:A,MATCH(E2051+1,C:C,0)):INDEX(A:A,MATCH(E2051+1,C:C,0)+10),0))</f>
        <v>44599</v>
      </c>
      <c r="G2051" s="13">
        <f>INDEX(C:C,MATCH(F2051,C:C,0)+MATCH(1,INDEX(A:A,MATCH(F2051+1,C:C,0)):INDEX(A:A,MATCH(F2051+1,C:C,0)+10),0))</f>
        <v>44600</v>
      </c>
    </row>
    <row r="2052" spans="1:7" x14ac:dyDescent="0.25">
      <c r="A2052">
        <v>1</v>
      </c>
      <c r="B2052">
        <v>20220204</v>
      </c>
      <c r="C2052" s="130">
        <v>44596</v>
      </c>
      <c r="D2052" s="13">
        <f>INDEX(C:C,ROW(A2051)+MATCH(1,INDEX(A:A,ROW(A2052)):INDEX(A:A,ROW(A2052)+10),0))</f>
        <v>44596</v>
      </c>
      <c r="E2052" s="13">
        <f>INDEX(C:C,MATCH(D2052,C:C,0)+MATCH(1,INDEX(A:A,MATCH(D2052+1,C:C,0)):INDEX(A:A,MATCH(D2052+1,C:C,0)+10),0))</f>
        <v>44599</v>
      </c>
      <c r="F2052" s="13">
        <f>INDEX(C:C,MATCH(E2052,C:C,0)+MATCH(1,INDEX(A:A,MATCH(E2052+1,C:C,0)):INDEX(A:A,MATCH(E2052+1,C:C,0)+10),0))</f>
        <v>44600</v>
      </c>
      <c r="G2052" s="13">
        <f>INDEX(C:C,MATCH(F2052,C:C,0)+MATCH(1,INDEX(A:A,MATCH(F2052+1,C:C,0)):INDEX(A:A,MATCH(F2052+1,C:C,0)+10),0))</f>
        <v>44601</v>
      </c>
    </row>
    <row r="2053" spans="1:7" x14ac:dyDescent="0.25">
      <c r="A2053">
        <v>0</v>
      </c>
      <c r="B2053">
        <v>20220205</v>
      </c>
      <c r="C2053" s="130">
        <v>44597</v>
      </c>
      <c r="D2053" s="13">
        <f>INDEX(C:C,ROW(A2052)+MATCH(1,INDEX(A:A,ROW(A2053)):INDEX(A:A,ROW(A2053)+10),0))</f>
        <v>44599</v>
      </c>
      <c r="E2053" s="13">
        <f>INDEX(C:C,MATCH(D2053,C:C,0)+MATCH(1,INDEX(A:A,MATCH(D2053+1,C:C,0)):INDEX(A:A,MATCH(D2053+1,C:C,0)+10),0))</f>
        <v>44600</v>
      </c>
      <c r="F2053" s="13">
        <f>INDEX(C:C,MATCH(E2053,C:C,0)+MATCH(1,INDEX(A:A,MATCH(E2053+1,C:C,0)):INDEX(A:A,MATCH(E2053+1,C:C,0)+10),0))</f>
        <v>44601</v>
      </c>
      <c r="G2053" s="13">
        <f>INDEX(C:C,MATCH(F2053,C:C,0)+MATCH(1,INDEX(A:A,MATCH(F2053+1,C:C,0)):INDEX(A:A,MATCH(F2053+1,C:C,0)+10),0))</f>
        <v>44602</v>
      </c>
    </row>
    <row r="2054" spans="1:7" x14ac:dyDescent="0.25">
      <c r="A2054">
        <v>0</v>
      </c>
      <c r="B2054">
        <v>20220206</v>
      </c>
      <c r="C2054" s="130">
        <v>44598</v>
      </c>
      <c r="D2054" s="13">
        <f>INDEX(C:C,ROW(A2053)+MATCH(1,INDEX(A:A,ROW(A2054)):INDEX(A:A,ROW(A2054)+10),0))</f>
        <v>44599</v>
      </c>
      <c r="E2054" s="13">
        <f>INDEX(C:C,MATCH(D2054,C:C,0)+MATCH(1,INDEX(A:A,MATCH(D2054+1,C:C,0)):INDEX(A:A,MATCH(D2054+1,C:C,0)+10),0))</f>
        <v>44600</v>
      </c>
      <c r="F2054" s="13">
        <f>INDEX(C:C,MATCH(E2054,C:C,0)+MATCH(1,INDEX(A:A,MATCH(E2054+1,C:C,0)):INDEX(A:A,MATCH(E2054+1,C:C,0)+10),0))</f>
        <v>44601</v>
      </c>
      <c r="G2054" s="13">
        <f>INDEX(C:C,MATCH(F2054,C:C,0)+MATCH(1,INDEX(A:A,MATCH(F2054+1,C:C,0)):INDEX(A:A,MATCH(F2054+1,C:C,0)+10),0))</f>
        <v>44602</v>
      </c>
    </row>
    <row r="2055" spans="1:7" x14ac:dyDescent="0.25">
      <c r="A2055">
        <v>1</v>
      </c>
      <c r="B2055">
        <v>20220207</v>
      </c>
      <c r="C2055" s="130">
        <v>44599</v>
      </c>
      <c r="D2055" s="13">
        <f>INDEX(C:C,ROW(A2054)+MATCH(1,INDEX(A:A,ROW(A2055)):INDEX(A:A,ROW(A2055)+10),0))</f>
        <v>44599</v>
      </c>
      <c r="E2055" s="13">
        <f>INDEX(C:C,MATCH(D2055,C:C,0)+MATCH(1,INDEX(A:A,MATCH(D2055+1,C:C,0)):INDEX(A:A,MATCH(D2055+1,C:C,0)+10),0))</f>
        <v>44600</v>
      </c>
      <c r="F2055" s="13">
        <f>INDEX(C:C,MATCH(E2055,C:C,0)+MATCH(1,INDEX(A:A,MATCH(E2055+1,C:C,0)):INDEX(A:A,MATCH(E2055+1,C:C,0)+10),0))</f>
        <v>44601</v>
      </c>
      <c r="G2055" s="13">
        <f>INDEX(C:C,MATCH(F2055,C:C,0)+MATCH(1,INDEX(A:A,MATCH(F2055+1,C:C,0)):INDEX(A:A,MATCH(F2055+1,C:C,0)+10),0))</f>
        <v>44602</v>
      </c>
    </row>
    <row r="2056" spans="1:7" x14ac:dyDescent="0.25">
      <c r="A2056">
        <v>1</v>
      </c>
      <c r="B2056">
        <v>20220208</v>
      </c>
      <c r="C2056" s="130">
        <v>44600</v>
      </c>
      <c r="D2056" s="13">
        <f>INDEX(C:C,ROW(A2055)+MATCH(1,INDEX(A:A,ROW(A2056)):INDEX(A:A,ROW(A2056)+10),0))</f>
        <v>44600</v>
      </c>
      <c r="E2056" s="13">
        <f>INDEX(C:C,MATCH(D2056,C:C,0)+MATCH(1,INDEX(A:A,MATCH(D2056+1,C:C,0)):INDEX(A:A,MATCH(D2056+1,C:C,0)+10),0))</f>
        <v>44601</v>
      </c>
      <c r="F2056" s="13">
        <f>INDEX(C:C,MATCH(E2056,C:C,0)+MATCH(1,INDEX(A:A,MATCH(E2056+1,C:C,0)):INDEX(A:A,MATCH(E2056+1,C:C,0)+10),0))</f>
        <v>44602</v>
      </c>
      <c r="G2056" s="13">
        <f>INDEX(C:C,MATCH(F2056,C:C,0)+MATCH(1,INDEX(A:A,MATCH(F2056+1,C:C,0)):INDEX(A:A,MATCH(F2056+1,C:C,0)+10),0))</f>
        <v>44603</v>
      </c>
    </row>
    <row r="2057" spans="1:7" x14ac:dyDescent="0.25">
      <c r="A2057">
        <v>1</v>
      </c>
      <c r="B2057">
        <v>20220209</v>
      </c>
      <c r="C2057" s="130">
        <v>44601</v>
      </c>
      <c r="D2057" s="13">
        <f>INDEX(C:C,ROW(A2056)+MATCH(1,INDEX(A:A,ROW(A2057)):INDEX(A:A,ROW(A2057)+10),0))</f>
        <v>44601</v>
      </c>
      <c r="E2057" s="13">
        <f>INDEX(C:C,MATCH(D2057,C:C,0)+MATCH(1,INDEX(A:A,MATCH(D2057+1,C:C,0)):INDEX(A:A,MATCH(D2057+1,C:C,0)+10),0))</f>
        <v>44602</v>
      </c>
      <c r="F2057" s="13">
        <f>INDEX(C:C,MATCH(E2057,C:C,0)+MATCH(1,INDEX(A:A,MATCH(E2057+1,C:C,0)):INDEX(A:A,MATCH(E2057+1,C:C,0)+10),0))</f>
        <v>44603</v>
      </c>
      <c r="G2057" s="13">
        <f>INDEX(C:C,MATCH(F2057,C:C,0)+MATCH(1,INDEX(A:A,MATCH(F2057+1,C:C,0)):INDEX(A:A,MATCH(F2057+1,C:C,0)+10),0))</f>
        <v>44606</v>
      </c>
    </row>
    <row r="2058" spans="1:7" x14ac:dyDescent="0.25">
      <c r="A2058">
        <v>1</v>
      </c>
      <c r="B2058">
        <v>20220210</v>
      </c>
      <c r="C2058" s="130">
        <v>44602</v>
      </c>
      <c r="D2058" s="13">
        <f>INDEX(C:C,ROW(A2057)+MATCH(1,INDEX(A:A,ROW(A2058)):INDEX(A:A,ROW(A2058)+10),0))</f>
        <v>44602</v>
      </c>
      <c r="E2058" s="13">
        <f>INDEX(C:C,MATCH(D2058,C:C,0)+MATCH(1,INDEX(A:A,MATCH(D2058+1,C:C,0)):INDEX(A:A,MATCH(D2058+1,C:C,0)+10),0))</f>
        <v>44603</v>
      </c>
      <c r="F2058" s="13">
        <f>INDEX(C:C,MATCH(E2058,C:C,0)+MATCH(1,INDEX(A:A,MATCH(E2058+1,C:C,0)):INDEX(A:A,MATCH(E2058+1,C:C,0)+10),0))</f>
        <v>44606</v>
      </c>
      <c r="G2058" s="13">
        <f>INDEX(C:C,MATCH(F2058,C:C,0)+MATCH(1,INDEX(A:A,MATCH(F2058+1,C:C,0)):INDEX(A:A,MATCH(F2058+1,C:C,0)+10),0))</f>
        <v>44607</v>
      </c>
    </row>
    <row r="2059" spans="1:7" x14ac:dyDescent="0.25">
      <c r="A2059">
        <v>1</v>
      </c>
      <c r="B2059">
        <v>20220211</v>
      </c>
      <c r="C2059" s="130">
        <v>44603</v>
      </c>
      <c r="D2059" s="13">
        <f>INDEX(C:C,ROW(A2058)+MATCH(1,INDEX(A:A,ROW(A2059)):INDEX(A:A,ROW(A2059)+10),0))</f>
        <v>44603</v>
      </c>
      <c r="E2059" s="13">
        <f>INDEX(C:C,MATCH(D2059,C:C,0)+MATCH(1,INDEX(A:A,MATCH(D2059+1,C:C,0)):INDEX(A:A,MATCH(D2059+1,C:C,0)+10),0))</f>
        <v>44606</v>
      </c>
      <c r="F2059" s="13">
        <f>INDEX(C:C,MATCH(E2059,C:C,0)+MATCH(1,INDEX(A:A,MATCH(E2059+1,C:C,0)):INDEX(A:A,MATCH(E2059+1,C:C,0)+10),0))</f>
        <v>44607</v>
      </c>
      <c r="G2059" s="13">
        <f>INDEX(C:C,MATCH(F2059,C:C,0)+MATCH(1,INDEX(A:A,MATCH(F2059+1,C:C,0)):INDEX(A:A,MATCH(F2059+1,C:C,0)+10),0))</f>
        <v>44608</v>
      </c>
    </row>
    <row r="2060" spans="1:7" x14ac:dyDescent="0.25">
      <c r="A2060">
        <v>0</v>
      </c>
      <c r="B2060">
        <v>20220212</v>
      </c>
      <c r="C2060" s="130">
        <v>44604</v>
      </c>
      <c r="D2060" s="13">
        <f>INDEX(C:C,ROW(A2059)+MATCH(1,INDEX(A:A,ROW(A2060)):INDEX(A:A,ROW(A2060)+10),0))</f>
        <v>44606</v>
      </c>
      <c r="E2060" s="13">
        <f>INDEX(C:C,MATCH(D2060,C:C,0)+MATCH(1,INDEX(A:A,MATCH(D2060+1,C:C,0)):INDEX(A:A,MATCH(D2060+1,C:C,0)+10),0))</f>
        <v>44607</v>
      </c>
      <c r="F2060" s="13">
        <f>INDEX(C:C,MATCH(E2060,C:C,0)+MATCH(1,INDEX(A:A,MATCH(E2060+1,C:C,0)):INDEX(A:A,MATCH(E2060+1,C:C,0)+10),0))</f>
        <v>44608</v>
      </c>
      <c r="G2060" s="13">
        <f>INDEX(C:C,MATCH(F2060,C:C,0)+MATCH(1,INDEX(A:A,MATCH(F2060+1,C:C,0)):INDEX(A:A,MATCH(F2060+1,C:C,0)+10),0))</f>
        <v>44609</v>
      </c>
    </row>
    <row r="2061" spans="1:7" x14ac:dyDescent="0.25">
      <c r="A2061">
        <v>0</v>
      </c>
      <c r="B2061">
        <v>20220213</v>
      </c>
      <c r="C2061" s="130">
        <v>44605</v>
      </c>
      <c r="D2061" s="13">
        <f>INDEX(C:C,ROW(A2060)+MATCH(1,INDEX(A:A,ROW(A2061)):INDEX(A:A,ROW(A2061)+10),0))</f>
        <v>44606</v>
      </c>
      <c r="E2061" s="13">
        <f>INDEX(C:C,MATCH(D2061,C:C,0)+MATCH(1,INDEX(A:A,MATCH(D2061+1,C:C,0)):INDEX(A:A,MATCH(D2061+1,C:C,0)+10),0))</f>
        <v>44607</v>
      </c>
      <c r="F2061" s="13">
        <f>INDEX(C:C,MATCH(E2061,C:C,0)+MATCH(1,INDEX(A:A,MATCH(E2061+1,C:C,0)):INDEX(A:A,MATCH(E2061+1,C:C,0)+10),0))</f>
        <v>44608</v>
      </c>
      <c r="G2061" s="13">
        <f>INDEX(C:C,MATCH(F2061,C:C,0)+MATCH(1,INDEX(A:A,MATCH(F2061+1,C:C,0)):INDEX(A:A,MATCH(F2061+1,C:C,0)+10),0))</f>
        <v>44609</v>
      </c>
    </row>
    <row r="2062" spans="1:7" x14ac:dyDescent="0.25">
      <c r="A2062">
        <v>1</v>
      </c>
      <c r="B2062">
        <v>20220214</v>
      </c>
      <c r="C2062" s="130">
        <v>44606</v>
      </c>
      <c r="D2062" s="13">
        <f>INDEX(C:C,ROW(A2061)+MATCH(1,INDEX(A:A,ROW(A2062)):INDEX(A:A,ROW(A2062)+10),0))</f>
        <v>44606</v>
      </c>
      <c r="E2062" s="13">
        <f>INDEX(C:C,MATCH(D2062,C:C,0)+MATCH(1,INDEX(A:A,MATCH(D2062+1,C:C,0)):INDEX(A:A,MATCH(D2062+1,C:C,0)+10),0))</f>
        <v>44607</v>
      </c>
      <c r="F2062" s="13">
        <f>INDEX(C:C,MATCH(E2062,C:C,0)+MATCH(1,INDEX(A:A,MATCH(E2062+1,C:C,0)):INDEX(A:A,MATCH(E2062+1,C:C,0)+10),0))</f>
        <v>44608</v>
      </c>
      <c r="G2062" s="13">
        <f>INDEX(C:C,MATCH(F2062,C:C,0)+MATCH(1,INDEX(A:A,MATCH(F2062+1,C:C,0)):INDEX(A:A,MATCH(F2062+1,C:C,0)+10),0))</f>
        <v>44609</v>
      </c>
    </row>
    <row r="2063" spans="1:7" x14ac:dyDescent="0.25">
      <c r="A2063">
        <v>1</v>
      </c>
      <c r="B2063">
        <v>20220215</v>
      </c>
      <c r="C2063" s="130">
        <v>44607</v>
      </c>
      <c r="D2063" s="13">
        <f>INDEX(C:C,ROW(A2062)+MATCH(1,INDEX(A:A,ROW(A2063)):INDEX(A:A,ROW(A2063)+10),0))</f>
        <v>44607</v>
      </c>
      <c r="E2063" s="13">
        <f>INDEX(C:C,MATCH(D2063,C:C,0)+MATCH(1,INDEX(A:A,MATCH(D2063+1,C:C,0)):INDEX(A:A,MATCH(D2063+1,C:C,0)+10),0))</f>
        <v>44608</v>
      </c>
      <c r="F2063" s="13">
        <f>INDEX(C:C,MATCH(E2063,C:C,0)+MATCH(1,INDEX(A:A,MATCH(E2063+1,C:C,0)):INDEX(A:A,MATCH(E2063+1,C:C,0)+10),0))</f>
        <v>44609</v>
      </c>
      <c r="G2063" s="13">
        <f>INDEX(C:C,MATCH(F2063,C:C,0)+MATCH(1,INDEX(A:A,MATCH(F2063+1,C:C,0)):INDEX(A:A,MATCH(F2063+1,C:C,0)+10),0))</f>
        <v>44610</v>
      </c>
    </row>
    <row r="2064" spans="1:7" x14ac:dyDescent="0.25">
      <c r="A2064">
        <v>1</v>
      </c>
      <c r="B2064">
        <v>20220216</v>
      </c>
      <c r="C2064" s="130">
        <v>44608</v>
      </c>
      <c r="D2064" s="13">
        <f>INDEX(C:C,ROW(A2063)+MATCH(1,INDEX(A:A,ROW(A2064)):INDEX(A:A,ROW(A2064)+10),0))</f>
        <v>44608</v>
      </c>
      <c r="E2064" s="13">
        <f>INDEX(C:C,MATCH(D2064,C:C,0)+MATCH(1,INDEX(A:A,MATCH(D2064+1,C:C,0)):INDEX(A:A,MATCH(D2064+1,C:C,0)+10),0))</f>
        <v>44609</v>
      </c>
      <c r="F2064" s="13">
        <f>INDEX(C:C,MATCH(E2064,C:C,0)+MATCH(1,INDEX(A:A,MATCH(E2064+1,C:C,0)):INDEX(A:A,MATCH(E2064+1,C:C,0)+10),0))</f>
        <v>44610</v>
      </c>
      <c r="G2064" s="13">
        <f>INDEX(C:C,MATCH(F2064,C:C,0)+MATCH(1,INDEX(A:A,MATCH(F2064+1,C:C,0)):INDEX(A:A,MATCH(F2064+1,C:C,0)+10),0))</f>
        <v>44613</v>
      </c>
    </row>
    <row r="2065" spans="1:7" x14ac:dyDescent="0.25">
      <c r="A2065">
        <v>1</v>
      </c>
      <c r="B2065">
        <v>20220217</v>
      </c>
      <c r="C2065" s="130">
        <v>44609</v>
      </c>
      <c r="D2065" s="13">
        <f>INDEX(C:C,ROW(A2064)+MATCH(1,INDEX(A:A,ROW(A2065)):INDEX(A:A,ROW(A2065)+10),0))</f>
        <v>44609</v>
      </c>
      <c r="E2065" s="13">
        <f>INDEX(C:C,MATCH(D2065,C:C,0)+MATCH(1,INDEX(A:A,MATCH(D2065+1,C:C,0)):INDEX(A:A,MATCH(D2065+1,C:C,0)+10),0))</f>
        <v>44610</v>
      </c>
      <c r="F2065" s="13">
        <f>INDEX(C:C,MATCH(E2065,C:C,0)+MATCH(1,INDEX(A:A,MATCH(E2065+1,C:C,0)):INDEX(A:A,MATCH(E2065+1,C:C,0)+10),0))</f>
        <v>44613</v>
      </c>
      <c r="G2065" s="13">
        <f>INDEX(C:C,MATCH(F2065,C:C,0)+MATCH(1,INDEX(A:A,MATCH(F2065+1,C:C,0)):INDEX(A:A,MATCH(F2065+1,C:C,0)+10),0))</f>
        <v>44614</v>
      </c>
    </row>
    <row r="2066" spans="1:7" x14ac:dyDescent="0.25">
      <c r="A2066">
        <v>1</v>
      </c>
      <c r="B2066">
        <v>20220218</v>
      </c>
      <c r="C2066" s="130">
        <v>44610</v>
      </c>
      <c r="D2066" s="13">
        <f>INDEX(C:C,ROW(A2065)+MATCH(1,INDEX(A:A,ROW(A2066)):INDEX(A:A,ROW(A2066)+10),0))</f>
        <v>44610</v>
      </c>
      <c r="E2066" s="13">
        <f>INDEX(C:C,MATCH(D2066,C:C,0)+MATCH(1,INDEX(A:A,MATCH(D2066+1,C:C,0)):INDEX(A:A,MATCH(D2066+1,C:C,0)+10),0))</f>
        <v>44613</v>
      </c>
      <c r="F2066" s="13">
        <f>INDEX(C:C,MATCH(E2066,C:C,0)+MATCH(1,INDEX(A:A,MATCH(E2066+1,C:C,0)):INDEX(A:A,MATCH(E2066+1,C:C,0)+10),0))</f>
        <v>44614</v>
      </c>
      <c r="G2066" s="13">
        <f>INDEX(C:C,MATCH(F2066,C:C,0)+MATCH(1,INDEX(A:A,MATCH(F2066+1,C:C,0)):INDEX(A:A,MATCH(F2066+1,C:C,0)+10),0))</f>
        <v>44615</v>
      </c>
    </row>
    <row r="2067" spans="1:7" x14ac:dyDescent="0.25">
      <c r="A2067">
        <v>0</v>
      </c>
      <c r="B2067">
        <v>20220219</v>
      </c>
      <c r="C2067" s="130">
        <v>44611</v>
      </c>
      <c r="D2067" s="13">
        <f>INDEX(C:C,ROW(A2066)+MATCH(1,INDEX(A:A,ROW(A2067)):INDEX(A:A,ROW(A2067)+10),0))</f>
        <v>44613</v>
      </c>
      <c r="E2067" s="13">
        <f>INDEX(C:C,MATCH(D2067,C:C,0)+MATCH(1,INDEX(A:A,MATCH(D2067+1,C:C,0)):INDEX(A:A,MATCH(D2067+1,C:C,0)+10),0))</f>
        <v>44614</v>
      </c>
      <c r="F2067" s="13">
        <f>INDEX(C:C,MATCH(E2067,C:C,0)+MATCH(1,INDEX(A:A,MATCH(E2067+1,C:C,0)):INDEX(A:A,MATCH(E2067+1,C:C,0)+10),0))</f>
        <v>44615</v>
      </c>
      <c r="G2067" s="13">
        <f>INDEX(C:C,MATCH(F2067,C:C,0)+MATCH(1,INDEX(A:A,MATCH(F2067+1,C:C,0)):INDEX(A:A,MATCH(F2067+1,C:C,0)+10),0))</f>
        <v>44616</v>
      </c>
    </row>
    <row r="2068" spans="1:7" x14ac:dyDescent="0.25">
      <c r="A2068">
        <v>0</v>
      </c>
      <c r="B2068">
        <v>20220220</v>
      </c>
      <c r="C2068" s="130">
        <v>44612</v>
      </c>
      <c r="D2068" s="13">
        <f>INDEX(C:C,ROW(A2067)+MATCH(1,INDEX(A:A,ROW(A2068)):INDEX(A:A,ROW(A2068)+10),0))</f>
        <v>44613</v>
      </c>
      <c r="E2068" s="13">
        <f>INDEX(C:C,MATCH(D2068,C:C,0)+MATCH(1,INDEX(A:A,MATCH(D2068+1,C:C,0)):INDEX(A:A,MATCH(D2068+1,C:C,0)+10),0))</f>
        <v>44614</v>
      </c>
      <c r="F2068" s="13">
        <f>INDEX(C:C,MATCH(E2068,C:C,0)+MATCH(1,INDEX(A:A,MATCH(E2068+1,C:C,0)):INDEX(A:A,MATCH(E2068+1,C:C,0)+10),0))</f>
        <v>44615</v>
      </c>
      <c r="G2068" s="13">
        <f>INDEX(C:C,MATCH(F2068,C:C,0)+MATCH(1,INDEX(A:A,MATCH(F2068+1,C:C,0)):INDEX(A:A,MATCH(F2068+1,C:C,0)+10),0))</f>
        <v>44616</v>
      </c>
    </row>
    <row r="2069" spans="1:7" x14ac:dyDescent="0.25">
      <c r="A2069">
        <v>1</v>
      </c>
      <c r="B2069">
        <v>20220221</v>
      </c>
      <c r="C2069" s="130">
        <v>44613</v>
      </c>
      <c r="D2069" s="13">
        <f>INDEX(C:C,ROW(A2068)+MATCH(1,INDEX(A:A,ROW(A2069)):INDEX(A:A,ROW(A2069)+10),0))</f>
        <v>44613</v>
      </c>
      <c r="E2069" s="13">
        <f>INDEX(C:C,MATCH(D2069,C:C,0)+MATCH(1,INDEX(A:A,MATCH(D2069+1,C:C,0)):INDEX(A:A,MATCH(D2069+1,C:C,0)+10),0))</f>
        <v>44614</v>
      </c>
      <c r="F2069" s="13">
        <f>INDEX(C:C,MATCH(E2069,C:C,0)+MATCH(1,INDEX(A:A,MATCH(E2069+1,C:C,0)):INDEX(A:A,MATCH(E2069+1,C:C,0)+10),0))</f>
        <v>44615</v>
      </c>
      <c r="G2069" s="13">
        <f>INDEX(C:C,MATCH(F2069,C:C,0)+MATCH(1,INDEX(A:A,MATCH(F2069+1,C:C,0)):INDEX(A:A,MATCH(F2069+1,C:C,0)+10),0))</f>
        <v>44616</v>
      </c>
    </row>
    <row r="2070" spans="1:7" x14ac:dyDescent="0.25">
      <c r="A2070">
        <v>1</v>
      </c>
      <c r="B2070">
        <v>20220222</v>
      </c>
      <c r="C2070" s="130">
        <v>44614</v>
      </c>
      <c r="D2070" s="13">
        <f>INDEX(C:C,ROW(A2069)+MATCH(1,INDEX(A:A,ROW(A2070)):INDEX(A:A,ROW(A2070)+10),0))</f>
        <v>44614</v>
      </c>
      <c r="E2070" s="13">
        <f>INDEX(C:C,MATCH(D2070,C:C,0)+MATCH(1,INDEX(A:A,MATCH(D2070+1,C:C,0)):INDEX(A:A,MATCH(D2070+1,C:C,0)+10),0))</f>
        <v>44615</v>
      </c>
      <c r="F2070" s="13">
        <f>INDEX(C:C,MATCH(E2070,C:C,0)+MATCH(1,INDEX(A:A,MATCH(E2070+1,C:C,0)):INDEX(A:A,MATCH(E2070+1,C:C,0)+10),0))</f>
        <v>44616</v>
      </c>
      <c r="G2070" s="13">
        <f>INDEX(C:C,MATCH(F2070,C:C,0)+MATCH(1,INDEX(A:A,MATCH(F2070+1,C:C,0)):INDEX(A:A,MATCH(F2070+1,C:C,0)+10),0))</f>
        <v>44617</v>
      </c>
    </row>
    <row r="2071" spans="1:7" x14ac:dyDescent="0.25">
      <c r="A2071">
        <v>1</v>
      </c>
      <c r="B2071">
        <v>20220223</v>
      </c>
      <c r="C2071" s="130">
        <v>44615</v>
      </c>
      <c r="D2071" s="13">
        <f>INDEX(C:C,ROW(A2070)+MATCH(1,INDEX(A:A,ROW(A2071)):INDEX(A:A,ROW(A2071)+10),0))</f>
        <v>44615</v>
      </c>
      <c r="E2071" s="13">
        <f>INDEX(C:C,MATCH(D2071,C:C,0)+MATCH(1,INDEX(A:A,MATCH(D2071+1,C:C,0)):INDEX(A:A,MATCH(D2071+1,C:C,0)+10),0))</f>
        <v>44616</v>
      </c>
      <c r="F2071" s="13">
        <f>INDEX(C:C,MATCH(E2071,C:C,0)+MATCH(1,INDEX(A:A,MATCH(E2071+1,C:C,0)):INDEX(A:A,MATCH(E2071+1,C:C,0)+10),0))</f>
        <v>44617</v>
      </c>
      <c r="G2071" s="13">
        <f>INDEX(C:C,MATCH(F2071,C:C,0)+MATCH(1,INDEX(A:A,MATCH(F2071+1,C:C,0)):INDEX(A:A,MATCH(F2071+1,C:C,0)+10),0))</f>
        <v>44620</v>
      </c>
    </row>
    <row r="2072" spans="1:7" x14ac:dyDescent="0.25">
      <c r="A2072">
        <v>1</v>
      </c>
      <c r="B2072">
        <v>20220224</v>
      </c>
      <c r="C2072" s="130">
        <v>44616</v>
      </c>
      <c r="D2072" s="13">
        <f>INDEX(C:C,ROW(A2071)+MATCH(1,INDEX(A:A,ROW(A2072)):INDEX(A:A,ROW(A2072)+10),0))</f>
        <v>44616</v>
      </c>
      <c r="E2072" s="13">
        <f>INDEX(C:C,MATCH(D2072,C:C,0)+MATCH(1,INDEX(A:A,MATCH(D2072+1,C:C,0)):INDEX(A:A,MATCH(D2072+1,C:C,0)+10),0))</f>
        <v>44617</v>
      </c>
      <c r="F2072" s="13">
        <f>INDEX(C:C,MATCH(E2072,C:C,0)+MATCH(1,INDEX(A:A,MATCH(E2072+1,C:C,0)):INDEX(A:A,MATCH(E2072+1,C:C,0)+10),0))</f>
        <v>44620</v>
      </c>
      <c r="G2072" s="13">
        <f>INDEX(C:C,MATCH(F2072,C:C,0)+MATCH(1,INDEX(A:A,MATCH(F2072+1,C:C,0)):INDEX(A:A,MATCH(F2072+1,C:C,0)+10),0))</f>
        <v>44621</v>
      </c>
    </row>
    <row r="2073" spans="1:7" x14ac:dyDescent="0.25">
      <c r="A2073">
        <v>1</v>
      </c>
      <c r="B2073">
        <v>20220225</v>
      </c>
      <c r="C2073" s="130">
        <v>44617</v>
      </c>
      <c r="D2073" s="13">
        <f>INDEX(C:C,ROW(A2072)+MATCH(1,INDEX(A:A,ROW(A2073)):INDEX(A:A,ROW(A2073)+10),0))</f>
        <v>44617</v>
      </c>
      <c r="E2073" s="13">
        <f>INDEX(C:C,MATCH(D2073,C:C,0)+MATCH(1,INDEX(A:A,MATCH(D2073+1,C:C,0)):INDEX(A:A,MATCH(D2073+1,C:C,0)+10),0))</f>
        <v>44620</v>
      </c>
      <c r="F2073" s="13">
        <f>INDEX(C:C,MATCH(E2073,C:C,0)+MATCH(1,INDEX(A:A,MATCH(E2073+1,C:C,0)):INDEX(A:A,MATCH(E2073+1,C:C,0)+10),0))</f>
        <v>44621</v>
      </c>
      <c r="G2073" s="13">
        <f>INDEX(C:C,MATCH(F2073,C:C,0)+MATCH(1,INDEX(A:A,MATCH(F2073+1,C:C,0)):INDEX(A:A,MATCH(F2073+1,C:C,0)+10),0))</f>
        <v>44622</v>
      </c>
    </row>
    <row r="2074" spans="1:7" x14ac:dyDescent="0.25">
      <c r="A2074">
        <v>0</v>
      </c>
      <c r="B2074">
        <v>20220226</v>
      </c>
      <c r="C2074" s="130">
        <v>44618</v>
      </c>
      <c r="D2074" s="13">
        <f>INDEX(C:C,ROW(A2073)+MATCH(1,INDEX(A:A,ROW(A2074)):INDEX(A:A,ROW(A2074)+10),0))</f>
        <v>44620</v>
      </c>
      <c r="E2074" s="13">
        <f>INDEX(C:C,MATCH(D2074,C:C,0)+MATCH(1,INDEX(A:A,MATCH(D2074+1,C:C,0)):INDEX(A:A,MATCH(D2074+1,C:C,0)+10),0))</f>
        <v>44621</v>
      </c>
      <c r="F2074" s="13">
        <f>INDEX(C:C,MATCH(E2074,C:C,0)+MATCH(1,INDEX(A:A,MATCH(E2074+1,C:C,0)):INDEX(A:A,MATCH(E2074+1,C:C,0)+10),0))</f>
        <v>44622</v>
      </c>
      <c r="G2074" s="13">
        <f>INDEX(C:C,MATCH(F2074,C:C,0)+MATCH(1,INDEX(A:A,MATCH(F2074+1,C:C,0)):INDEX(A:A,MATCH(F2074+1,C:C,0)+10),0))</f>
        <v>44623</v>
      </c>
    </row>
    <row r="2075" spans="1:7" x14ac:dyDescent="0.25">
      <c r="A2075">
        <v>0</v>
      </c>
      <c r="B2075">
        <v>20220227</v>
      </c>
      <c r="C2075" s="130">
        <v>44619</v>
      </c>
      <c r="D2075" s="13">
        <f>INDEX(C:C,ROW(A2074)+MATCH(1,INDEX(A:A,ROW(A2075)):INDEX(A:A,ROW(A2075)+10),0))</f>
        <v>44620</v>
      </c>
      <c r="E2075" s="13">
        <f>INDEX(C:C,MATCH(D2075,C:C,0)+MATCH(1,INDEX(A:A,MATCH(D2075+1,C:C,0)):INDEX(A:A,MATCH(D2075+1,C:C,0)+10),0))</f>
        <v>44621</v>
      </c>
      <c r="F2075" s="13">
        <f>INDEX(C:C,MATCH(E2075,C:C,0)+MATCH(1,INDEX(A:A,MATCH(E2075+1,C:C,0)):INDEX(A:A,MATCH(E2075+1,C:C,0)+10),0))</f>
        <v>44622</v>
      </c>
      <c r="G2075" s="13">
        <f>INDEX(C:C,MATCH(F2075,C:C,0)+MATCH(1,INDEX(A:A,MATCH(F2075+1,C:C,0)):INDEX(A:A,MATCH(F2075+1,C:C,0)+10),0))</f>
        <v>44623</v>
      </c>
    </row>
    <row r="2076" spans="1:7" x14ac:dyDescent="0.25">
      <c r="A2076">
        <v>1</v>
      </c>
      <c r="B2076">
        <v>20220228</v>
      </c>
      <c r="C2076" s="130">
        <v>44620</v>
      </c>
      <c r="D2076" s="13">
        <f>INDEX(C:C,ROW(A2075)+MATCH(1,INDEX(A:A,ROW(A2076)):INDEX(A:A,ROW(A2076)+10),0))</f>
        <v>44620</v>
      </c>
      <c r="E2076" s="13">
        <f>INDEX(C:C,MATCH(D2076,C:C,0)+MATCH(1,INDEX(A:A,MATCH(D2076+1,C:C,0)):INDEX(A:A,MATCH(D2076+1,C:C,0)+10),0))</f>
        <v>44621</v>
      </c>
      <c r="F2076" s="13">
        <f>INDEX(C:C,MATCH(E2076,C:C,0)+MATCH(1,INDEX(A:A,MATCH(E2076+1,C:C,0)):INDEX(A:A,MATCH(E2076+1,C:C,0)+10),0))</f>
        <v>44622</v>
      </c>
      <c r="G2076" s="13">
        <f>INDEX(C:C,MATCH(F2076,C:C,0)+MATCH(1,INDEX(A:A,MATCH(F2076+1,C:C,0)):INDEX(A:A,MATCH(F2076+1,C:C,0)+10),0))</f>
        <v>44623</v>
      </c>
    </row>
    <row r="2077" spans="1:7" x14ac:dyDescent="0.25">
      <c r="A2077">
        <v>1</v>
      </c>
      <c r="B2077">
        <v>20220301</v>
      </c>
      <c r="C2077" s="130">
        <v>44621</v>
      </c>
      <c r="D2077" s="13">
        <f>INDEX(C:C,ROW(A2076)+MATCH(1,INDEX(A:A,ROW(A2077)):INDEX(A:A,ROW(A2077)+10),0))</f>
        <v>44621</v>
      </c>
      <c r="E2077" s="13">
        <f>INDEX(C:C,MATCH(D2077,C:C,0)+MATCH(1,INDEX(A:A,MATCH(D2077+1,C:C,0)):INDEX(A:A,MATCH(D2077+1,C:C,0)+10),0))</f>
        <v>44622</v>
      </c>
      <c r="F2077" s="13">
        <f>INDEX(C:C,MATCH(E2077,C:C,0)+MATCH(1,INDEX(A:A,MATCH(E2077+1,C:C,0)):INDEX(A:A,MATCH(E2077+1,C:C,0)+10),0))</f>
        <v>44623</v>
      </c>
      <c r="G2077" s="13">
        <f>INDEX(C:C,MATCH(F2077,C:C,0)+MATCH(1,INDEX(A:A,MATCH(F2077+1,C:C,0)):INDEX(A:A,MATCH(F2077+1,C:C,0)+10),0))</f>
        <v>44624</v>
      </c>
    </row>
    <row r="2078" spans="1:7" x14ac:dyDescent="0.25">
      <c r="A2078">
        <v>1</v>
      </c>
      <c r="B2078">
        <v>20220302</v>
      </c>
      <c r="C2078" s="130">
        <v>44622</v>
      </c>
      <c r="D2078" s="13">
        <f>INDEX(C:C,ROW(A2077)+MATCH(1,INDEX(A:A,ROW(A2078)):INDEX(A:A,ROW(A2078)+10),0))</f>
        <v>44622</v>
      </c>
      <c r="E2078" s="13">
        <f>INDEX(C:C,MATCH(D2078,C:C,0)+MATCH(1,INDEX(A:A,MATCH(D2078+1,C:C,0)):INDEX(A:A,MATCH(D2078+1,C:C,0)+10),0))</f>
        <v>44623</v>
      </c>
      <c r="F2078" s="13">
        <f>INDEX(C:C,MATCH(E2078,C:C,0)+MATCH(1,INDEX(A:A,MATCH(E2078+1,C:C,0)):INDEX(A:A,MATCH(E2078+1,C:C,0)+10),0))</f>
        <v>44624</v>
      </c>
      <c r="G2078" s="13">
        <f>INDEX(C:C,MATCH(F2078,C:C,0)+MATCH(1,INDEX(A:A,MATCH(F2078+1,C:C,0)):INDEX(A:A,MATCH(F2078+1,C:C,0)+10),0))</f>
        <v>44627</v>
      </c>
    </row>
    <row r="2079" spans="1:7" x14ac:dyDescent="0.25">
      <c r="A2079">
        <v>1</v>
      </c>
      <c r="B2079">
        <v>20220303</v>
      </c>
      <c r="C2079" s="130">
        <v>44623</v>
      </c>
      <c r="D2079" s="13">
        <f>INDEX(C:C,ROW(A2078)+MATCH(1,INDEX(A:A,ROW(A2079)):INDEX(A:A,ROW(A2079)+10),0))</f>
        <v>44623</v>
      </c>
      <c r="E2079" s="13">
        <f>INDEX(C:C,MATCH(D2079,C:C,0)+MATCH(1,INDEX(A:A,MATCH(D2079+1,C:C,0)):INDEX(A:A,MATCH(D2079+1,C:C,0)+10),0))</f>
        <v>44624</v>
      </c>
      <c r="F2079" s="13">
        <f>INDEX(C:C,MATCH(E2079,C:C,0)+MATCH(1,INDEX(A:A,MATCH(E2079+1,C:C,0)):INDEX(A:A,MATCH(E2079+1,C:C,0)+10),0))</f>
        <v>44627</v>
      </c>
      <c r="G2079" s="13">
        <f>INDEX(C:C,MATCH(F2079,C:C,0)+MATCH(1,INDEX(A:A,MATCH(F2079+1,C:C,0)):INDEX(A:A,MATCH(F2079+1,C:C,0)+10),0))</f>
        <v>44628</v>
      </c>
    </row>
    <row r="2080" spans="1:7" x14ac:dyDescent="0.25">
      <c r="A2080">
        <v>1</v>
      </c>
      <c r="B2080">
        <v>20220304</v>
      </c>
      <c r="C2080" s="130">
        <v>44624</v>
      </c>
      <c r="D2080" s="13">
        <f>INDEX(C:C,ROW(A2079)+MATCH(1,INDEX(A:A,ROW(A2080)):INDEX(A:A,ROW(A2080)+10),0))</f>
        <v>44624</v>
      </c>
      <c r="E2080" s="13">
        <f>INDEX(C:C,MATCH(D2080,C:C,0)+MATCH(1,INDEX(A:A,MATCH(D2080+1,C:C,0)):INDEX(A:A,MATCH(D2080+1,C:C,0)+10),0))</f>
        <v>44627</v>
      </c>
      <c r="F2080" s="13">
        <f>INDEX(C:C,MATCH(E2080,C:C,0)+MATCH(1,INDEX(A:A,MATCH(E2080+1,C:C,0)):INDEX(A:A,MATCH(E2080+1,C:C,0)+10),0))</f>
        <v>44628</v>
      </c>
      <c r="G2080" s="13">
        <f>INDEX(C:C,MATCH(F2080,C:C,0)+MATCH(1,INDEX(A:A,MATCH(F2080+1,C:C,0)):INDEX(A:A,MATCH(F2080+1,C:C,0)+10),0))</f>
        <v>44629</v>
      </c>
    </row>
    <row r="2081" spans="1:7" x14ac:dyDescent="0.25">
      <c r="A2081">
        <v>0</v>
      </c>
      <c r="B2081">
        <v>20220305</v>
      </c>
      <c r="C2081" s="130">
        <v>44625</v>
      </c>
      <c r="D2081" s="13">
        <f>INDEX(C:C,ROW(A2080)+MATCH(1,INDEX(A:A,ROW(A2081)):INDEX(A:A,ROW(A2081)+10),0))</f>
        <v>44627</v>
      </c>
      <c r="E2081" s="13">
        <f>INDEX(C:C,MATCH(D2081,C:C,0)+MATCH(1,INDEX(A:A,MATCH(D2081+1,C:C,0)):INDEX(A:A,MATCH(D2081+1,C:C,0)+10),0))</f>
        <v>44628</v>
      </c>
      <c r="F2081" s="13">
        <f>INDEX(C:C,MATCH(E2081,C:C,0)+MATCH(1,INDEX(A:A,MATCH(E2081+1,C:C,0)):INDEX(A:A,MATCH(E2081+1,C:C,0)+10),0))</f>
        <v>44629</v>
      </c>
      <c r="G2081" s="13">
        <f>INDEX(C:C,MATCH(F2081,C:C,0)+MATCH(1,INDEX(A:A,MATCH(F2081+1,C:C,0)):INDEX(A:A,MATCH(F2081+1,C:C,0)+10),0))</f>
        <v>44630</v>
      </c>
    </row>
    <row r="2082" spans="1:7" x14ac:dyDescent="0.25">
      <c r="A2082">
        <v>0</v>
      </c>
      <c r="B2082">
        <v>20220306</v>
      </c>
      <c r="C2082" s="130">
        <v>44626</v>
      </c>
      <c r="D2082" s="13">
        <f>INDEX(C:C,ROW(A2081)+MATCH(1,INDEX(A:A,ROW(A2082)):INDEX(A:A,ROW(A2082)+10),0))</f>
        <v>44627</v>
      </c>
      <c r="E2082" s="13">
        <f>INDEX(C:C,MATCH(D2082,C:C,0)+MATCH(1,INDEX(A:A,MATCH(D2082+1,C:C,0)):INDEX(A:A,MATCH(D2082+1,C:C,0)+10),0))</f>
        <v>44628</v>
      </c>
      <c r="F2082" s="13">
        <f>INDEX(C:C,MATCH(E2082,C:C,0)+MATCH(1,INDEX(A:A,MATCH(E2082+1,C:C,0)):INDEX(A:A,MATCH(E2082+1,C:C,0)+10),0))</f>
        <v>44629</v>
      </c>
      <c r="G2082" s="13">
        <f>INDEX(C:C,MATCH(F2082,C:C,0)+MATCH(1,INDEX(A:A,MATCH(F2082+1,C:C,0)):INDEX(A:A,MATCH(F2082+1,C:C,0)+10),0))</f>
        <v>44630</v>
      </c>
    </row>
    <row r="2083" spans="1:7" x14ac:dyDescent="0.25">
      <c r="A2083">
        <v>1</v>
      </c>
      <c r="B2083">
        <v>20220307</v>
      </c>
      <c r="C2083" s="130">
        <v>44627</v>
      </c>
      <c r="D2083" s="13">
        <f>INDEX(C:C,ROW(A2082)+MATCH(1,INDEX(A:A,ROW(A2083)):INDEX(A:A,ROW(A2083)+10),0))</f>
        <v>44627</v>
      </c>
      <c r="E2083" s="13">
        <f>INDEX(C:C,MATCH(D2083,C:C,0)+MATCH(1,INDEX(A:A,MATCH(D2083+1,C:C,0)):INDEX(A:A,MATCH(D2083+1,C:C,0)+10),0))</f>
        <v>44628</v>
      </c>
      <c r="F2083" s="13">
        <f>INDEX(C:C,MATCH(E2083,C:C,0)+MATCH(1,INDEX(A:A,MATCH(E2083+1,C:C,0)):INDEX(A:A,MATCH(E2083+1,C:C,0)+10),0))</f>
        <v>44629</v>
      </c>
      <c r="G2083" s="13">
        <f>INDEX(C:C,MATCH(F2083,C:C,0)+MATCH(1,INDEX(A:A,MATCH(F2083+1,C:C,0)):INDEX(A:A,MATCH(F2083+1,C:C,0)+10),0))</f>
        <v>44630</v>
      </c>
    </row>
    <row r="2084" spans="1:7" x14ac:dyDescent="0.25">
      <c r="A2084">
        <v>1</v>
      </c>
      <c r="B2084">
        <v>20220308</v>
      </c>
      <c r="C2084" s="130">
        <v>44628</v>
      </c>
      <c r="D2084" s="13">
        <f>INDEX(C:C,ROW(A2083)+MATCH(1,INDEX(A:A,ROW(A2084)):INDEX(A:A,ROW(A2084)+10),0))</f>
        <v>44628</v>
      </c>
      <c r="E2084" s="13">
        <f>INDEX(C:C,MATCH(D2084,C:C,0)+MATCH(1,INDEX(A:A,MATCH(D2084+1,C:C,0)):INDEX(A:A,MATCH(D2084+1,C:C,0)+10),0))</f>
        <v>44629</v>
      </c>
      <c r="F2084" s="13">
        <f>INDEX(C:C,MATCH(E2084,C:C,0)+MATCH(1,INDEX(A:A,MATCH(E2084+1,C:C,0)):INDEX(A:A,MATCH(E2084+1,C:C,0)+10),0))</f>
        <v>44630</v>
      </c>
      <c r="G2084" s="13">
        <f>INDEX(C:C,MATCH(F2084,C:C,0)+MATCH(1,INDEX(A:A,MATCH(F2084+1,C:C,0)):INDEX(A:A,MATCH(F2084+1,C:C,0)+10),0))</f>
        <v>44631</v>
      </c>
    </row>
    <row r="2085" spans="1:7" x14ac:dyDescent="0.25">
      <c r="A2085">
        <v>1</v>
      </c>
      <c r="B2085">
        <v>20220309</v>
      </c>
      <c r="C2085" s="130">
        <v>44629</v>
      </c>
      <c r="D2085" s="13">
        <f>INDEX(C:C,ROW(A2084)+MATCH(1,INDEX(A:A,ROW(A2085)):INDEX(A:A,ROW(A2085)+10),0))</f>
        <v>44629</v>
      </c>
      <c r="E2085" s="13">
        <f>INDEX(C:C,MATCH(D2085,C:C,0)+MATCH(1,INDEX(A:A,MATCH(D2085+1,C:C,0)):INDEX(A:A,MATCH(D2085+1,C:C,0)+10),0))</f>
        <v>44630</v>
      </c>
      <c r="F2085" s="13">
        <f>INDEX(C:C,MATCH(E2085,C:C,0)+MATCH(1,INDEX(A:A,MATCH(E2085+1,C:C,0)):INDEX(A:A,MATCH(E2085+1,C:C,0)+10),0))</f>
        <v>44631</v>
      </c>
      <c r="G2085" s="13">
        <f>INDEX(C:C,MATCH(F2085,C:C,0)+MATCH(1,INDEX(A:A,MATCH(F2085+1,C:C,0)):INDEX(A:A,MATCH(F2085+1,C:C,0)+10),0))</f>
        <v>44634</v>
      </c>
    </row>
    <row r="2086" spans="1:7" x14ac:dyDescent="0.25">
      <c r="A2086">
        <v>1</v>
      </c>
      <c r="B2086">
        <v>20220310</v>
      </c>
      <c r="C2086" s="130">
        <v>44630</v>
      </c>
      <c r="D2086" s="13">
        <f>INDEX(C:C,ROW(A2085)+MATCH(1,INDEX(A:A,ROW(A2086)):INDEX(A:A,ROW(A2086)+10),0))</f>
        <v>44630</v>
      </c>
      <c r="E2086" s="13">
        <f>INDEX(C:C,MATCH(D2086,C:C,0)+MATCH(1,INDEX(A:A,MATCH(D2086+1,C:C,0)):INDEX(A:A,MATCH(D2086+1,C:C,0)+10),0))</f>
        <v>44631</v>
      </c>
      <c r="F2086" s="13">
        <f>INDEX(C:C,MATCH(E2086,C:C,0)+MATCH(1,INDEX(A:A,MATCH(E2086+1,C:C,0)):INDEX(A:A,MATCH(E2086+1,C:C,0)+10),0))</f>
        <v>44634</v>
      </c>
      <c r="G2086" s="13">
        <f>INDEX(C:C,MATCH(F2086,C:C,0)+MATCH(1,INDEX(A:A,MATCH(F2086+1,C:C,0)):INDEX(A:A,MATCH(F2086+1,C:C,0)+10),0))</f>
        <v>44635</v>
      </c>
    </row>
    <row r="2087" spans="1:7" x14ac:dyDescent="0.25">
      <c r="A2087">
        <v>1</v>
      </c>
      <c r="B2087">
        <v>20220311</v>
      </c>
      <c r="C2087" s="130">
        <v>44631</v>
      </c>
      <c r="D2087" s="13">
        <f>INDEX(C:C,ROW(A2086)+MATCH(1,INDEX(A:A,ROW(A2087)):INDEX(A:A,ROW(A2087)+10),0))</f>
        <v>44631</v>
      </c>
      <c r="E2087" s="13">
        <f>INDEX(C:C,MATCH(D2087,C:C,0)+MATCH(1,INDEX(A:A,MATCH(D2087+1,C:C,0)):INDEX(A:A,MATCH(D2087+1,C:C,0)+10),0))</f>
        <v>44634</v>
      </c>
      <c r="F2087" s="13">
        <f>INDEX(C:C,MATCH(E2087,C:C,0)+MATCH(1,INDEX(A:A,MATCH(E2087+1,C:C,0)):INDEX(A:A,MATCH(E2087+1,C:C,0)+10),0))</f>
        <v>44635</v>
      </c>
      <c r="G2087" s="13">
        <f>INDEX(C:C,MATCH(F2087,C:C,0)+MATCH(1,INDEX(A:A,MATCH(F2087+1,C:C,0)):INDEX(A:A,MATCH(F2087+1,C:C,0)+10),0))</f>
        <v>44636</v>
      </c>
    </row>
    <row r="2088" spans="1:7" x14ac:dyDescent="0.25">
      <c r="A2088">
        <v>0</v>
      </c>
      <c r="B2088">
        <v>20220312</v>
      </c>
      <c r="C2088" s="130">
        <v>44632</v>
      </c>
      <c r="D2088" s="13">
        <f>INDEX(C:C,ROW(A2087)+MATCH(1,INDEX(A:A,ROW(A2088)):INDEX(A:A,ROW(A2088)+10),0))</f>
        <v>44634</v>
      </c>
      <c r="E2088" s="13">
        <f>INDEX(C:C,MATCH(D2088,C:C,0)+MATCH(1,INDEX(A:A,MATCH(D2088+1,C:C,0)):INDEX(A:A,MATCH(D2088+1,C:C,0)+10),0))</f>
        <v>44635</v>
      </c>
      <c r="F2088" s="13">
        <f>INDEX(C:C,MATCH(E2088,C:C,0)+MATCH(1,INDEX(A:A,MATCH(E2088+1,C:C,0)):INDEX(A:A,MATCH(E2088+1,C:C,0)+10),0))</f>
        <v>44636</v>
      </c>
      <c r="G2088" s="13">
        <f>INDEX(C:C,MATCH(F2088,C:C,0)+MATCH(1,INDEX(A:A,MATCH(F2088+1,C:C,0)):INDEX(A:A,MATCH(F2088+1,C:C,0)+10),0))</f>
        <v>44637</v>
      </c>
    </row>
    <row r="2089" spans="1:7" x14ac:dyDescent="0.25">
      <c r="A2089">
        <v>0</v>
      </c>
      <c r="B2089">
        <v>20220313</v>
      </c>
      <c r="C2089" s="130">
        <v>44633</v>
      </c>
      <c r="D2089" s="13">
        <f>INDEX(C:C,ROW(A2088)+MATCH(1,INDEX(A:A,ROW(A2089)):INDEX(A:A,ROW(A2089)+10),0))</f>
        <v>44634</v>
      </c>
      <c r="E2089" s="13">
        <f>INDEX(C:C,MATCH(D2089,C:C,0)+MATCH(1,INDEX(A:A,MATCH(D2089+1,C:C,0)):INDEX(A:A,MATCH(D2089+1,C:C,0)+10),0))</f>
        <v>44635</v>
      </c>
      <c r="F2089" s="13">
        <f>INDEX(C:C,MATCH(E2089,C:C,0)+MATCH(1,INDEX(A:A,MATCH(E2089+1,C:C,0)):INDEX(A:A,MATCH(E2089+1,C:C,0)+10),0))</f>
        <v>44636</v>
      </c>
      <c r="G2089" s="13">
        <f>INDEX(C:C,MATCH(F2089,C:C,0)+MATCH(1,INDEX(A:A,MATCH(F2089+1,C:C,0)):INDEX(A:A,MATCH(F2089+1,C:C,0)+10),0))</f>
        <v>44637</v>
      </c>
    </row>
    <row r="2090" spans="1:7" x14ac:dyDescent="0.25">
      <c r="A2090">
        <v>1</v>
      </c>
      <c r="B2090">
        <v>20220314</v>
      </c>
      <c r="C2090" s="130">
        <v>44634</v>
      </c>
      <c r="D2090" s="13">
        <f>INDEX(C:C,ROW(A2089)+MATCH(1,INDEX(A:A,ROW(A2090)):INDEX(A:A,ROW(A2090)+10),0))</f>
        <v>44634</v>
      </c>
      <c r="E2090" s="13">
        <f>INDEX(C:C,MATCH(D2090,C:C,0)+MATCH(1,INDEX(A:A,MATCH(D2090+1,C:C,0)):INDEX(A:A,MATCH(D2090+1,C:C,0)+10),0))</f>
        <v>44635</v>
      </c>
      <c r="F2090" s="13">
        <f>INDEX(C:C,MATCH(E2090,C:C,0)+MATCH(1,INDEX(A:A,MATCH(E2090+1,C:C,0)):INDEX(A:A,MATCH(E2090+1,C:C,0)+10),0))</f>
        <v>44636</v>
      </c>
      <c r="G2090" s="13">
        <f>INDEX(C:C,MATCH(F2090,C:C,0)+MATCH(1,INDEX(A:A,MATCH(F2090+1,C:C,0)):INDEX(A:A,MATCH(F2090+1,C:C,0)+10),0))</f>
        <v>44637</v>
      </c>
    </row>
    <row r="2091" spans="1:7" x14ac:dyDescent="0.25">
      <c r="A2091">
        <v>1</v>
      </c>
      <c r="B2091">
        <v>20220315</v>
      </c>
      <c r="C2091" s="130">
        <v>44635</v>
      </c>
      <c r="D2091" s="13">
        <f>INDEX(C:C,ROW(A2090)+MATCH(1,INDEX(A:A,ROW(A2091)):INDEX(A:A,ROW(A2091)+10),0))</f>
        <v>44635</v>
      </c>
      <c r="E2091" s="13">
        <f>INDEX(C:C,MATCH(D2091,C:C,0)+MATCH(1,INDEX(A:A,MATCH(D2091+1,C:C,0)):INDEX(A:A,MATCH(D2091+1,C:C,0)+10),0))</f>
        <v>44636</v>
      </c>
      <c r="F2091" s="13">
        <f>INDEX(C:C,MATCH(E2091,C:C,0)+MATCH(1,INDEX(A:A,MATCH(E2091+1,C:C,0)):INDEX(A:A,MATCH(E2091+1,C:C,0)+10),0))</f>
        <v>44637</v>
      </c>
      <c r="G2091" s="13">
        <f>INDEX(C:C,MATCH(F2091,C:C,0)+MATCH(1,INDEX(A:A,MATCH(F2091+1,C:C,0)):INDEX(A:A,MATCH(F2091+1,C:C,0)+10),0))</f>
        <v>44638</v>
      </c>
    </row>
    <row r="2092" spans="1:7" x14ac:dyDescent="0.25">
      <c r="A2092">
        <v>1</v>
      </c>
      <c r="B2092">
        <v>20220316</v>
      </c>
      <c r="C2092" s="130">
        <v>44636</v>
      </c>
      <c r="D2092" s="13">
        <f>INDEX(C:C,ROW(A2091)+MATCH(1,INDEX(A:A,ROW(A2092)):INDEX(A:A,ROW(A2092)+10),0))</f>
        <v>44636</v>
      </c>
      <c r="E2092" s="13">
        <f>INDEX(C:C,MATCH(D2092,C:C,0)+MATCH(1,INDEX(A:A,MATCH(D2092+1,C:C,0)):INDEX(A:A,MATCH(D2092+1,C:C,0)+10),0))</f>
        <v>44637</v>
      </c>
      <c r="F2092" s="13">
        <f>INDEX(C:C,MATCH(E2092,C:C,0)+MATCH(1,INDEX(A:A,MATCH(E2092+1,C:C,0)):INDEX(A:A,MATCH(E2092+1,C:C,0)+10),0))</f>
        <v>44638</v>
      </c>
      <c r="G2092" s="13">
        <f>INDEX(C:C,MATCH(F2092,C:C,0)+MATCH(1,INDEX(A:A,MATCH(F2092+1,C:C,0)):INDEX(A:A,MATCH(F2092+1,C:C,0)+10),0))</f>
        <v>44641</v>
      </c>
    </row>
    <row r="2093" spans="1:7" x14ac:dyDescent="0.25">
      <c r="A2093">
        <v>1</v>
      </c>
      <c r="B2093">
        <v>20220317</v>
      </c>
      <c r="C2093" s="130">
        <v>44637</v>
      </c>
      <c r="D2093" s="13">
        <f>INDEX(C:C,ROW(A2092)+MATCH(1,INDEX(A:A,ROW(A2093)):INDEX(A:A,ROW(A2093)+10),0))</f>
        <v>44637</v>
      </c>
      <c r="E2093" s="13">
        <f>INDEX(C:C,MATCH(D2093,C:C,0)+MATCH(1,INDEX(A:A,MATCH(D2093+1,C:C,0)):INDEX(A:A,MATCH(D2093+1,C:C,0)+10),0))</f>
        <v>44638</v>
      </c>
      <c r="F2093" s="13">
        <f>INDEX(C:C,MATCH(E2093,C:C,0)+MATCH(1,INDEX(A:A,MATCH(E2093+1,C:C,0)):INDEX(A:A,MATCH(E2093+1,C:C,0)+10),0))</f>
        <v>44641</v>
      </c>
      <c r="G2093" s="13">
        <f>INDEX(C:C,MATCH(F2093,C:C,0)+MATCH(1,INDEX(A:A,MATCH(F2093+1,C:C,0)):INDEX(A:A,MATCH(F2093+1,C:C,0)+10),0))</f>
        <v>44642</v>
      </c>
    </row>
    <row r="2094" spans="1:7" x14ac:dyDescent="0.25">
      <c r="A2094">
        <v>1</v>
      </c>
      <c r="B2094">
        <v>20220318</v>
      </c>
      <c r="C2094" s="130">
        <v>44638</v>
      </c>
      <c r="D2094" s="13">
        <f>INDEX(C:C,ROW(A2093)+MATCH(1,INDEX(A:A,ROW(A2094)):INDEX(A:A,ROW(A2094)+10),0))</f>
        <v>44638</v>
      </c>
      <c r="E2094" s="13">
        <f>INDEX(C:C,MATCH(D2094,C:C,0)+MATCH(1,INDEX(A:A,MATCH(D2094+1,C:C,0)):INDEX(A:A,MATCH(D2094+1,C:C,0)+10),0))</f>
        <v>44641</v>
      </c>
      <c r="F2094" s="13">
        <f>INDEX(C:C,MATCH(E2094,C:C,0)+MATCH(1,INDEX(A:A,MATCH(E2094+1,C:C,0)):INDEX(A:A,MATCH(E2094+1,C:C,0)+10),0))</f>
        <v>44642</v>
      </c>
      <c r="G2094" s="13">
        <f>INDEX(C:C,MATCH(F2094,C:C,0)+MATCH(1,INDEX(A:A,MATCH(F2094+1,C:C,0)):INDEX(A:A,MATCH(F2094+1,C:C,0)+10),0))</f>
        <v>44643</v>
      </c>
    </row>
    <row r="2095" spans="1:7" x14ac:dyDescent="0.25">
      <c r="A2095">
        <v>0</v>
      </c>
      <c r="B2095">
        <v>20220319</v>
      </c>
      <c r="C2095" s="130">
        <v>44639</v>
      </c>
      <c r="D2095" s="13">
        <f>INDEX(C:C,ROW(A2094)+MATCH(1,INDEX(A:A,ROW(A2095)):INDEX(A:A,ROW(A2095)+10),0))</f>
        <v>44641</v>
      </c>
      <c r="E2095" s="13">
        <f>INDEX(C:C,MATCH(D2095,C:C,0)+MATCH(1,INDEX(A:A,MATCH(D2095+1,C:C,0)):INDEX(A:A,MATCH(D2095+1,C:C,0)+10),0))</f>
        <v>44642</v>
      </c>
      <c r="F2095" s="13">
        <f>INDEX(C:C,MATCH(E2095,C:C,0)+MATCH(1,INDEX(A:A,MATCH(E2095+1,C:C,0)):INDEX(A:A,MATCH(E2095+1,C:C,0)+10),0))</f>
        <v>44643</v>
      </c>
      <c r="G2095" s="13">
        <f>INDEX(C:C,MATCH(F2095,C:C,0)+MATCH(1,INDEX(A:A,MATCH(F2095+1,C:C,0)):INDEX(A:A,MATCH(F2095+1,C:C,0)+10),0))</f>
        <v>44644</v>
      </c>
    </row>
    <row r="2096" spans="1:7" x14ac:dyDescent="0.25">
      <c r="A2096">
        <v>0</v>
      </c>
      <c r="B2096">
        <v>20220320</v>
      </c>
      <c r="C2096" s="130">
        <v>44640</v>
      </c>
      <c r="D2096" s="13">
        <f>INDEX(C:C,ROW(A2095)+MATCH(1,INDEX(A:A,ROW(A2096)):INDEX(A:A,ROW(A2096)+10),0))</f>
        <v>44641</v>
      </c>
      <c r="E2096" s="13">
        <f>INDEX(C:C,MATCH(D2096,C:C,0)+MATCH(1,INDEX(A:A,MATCH(D2096+1,C:C,0)):INDEX(A:A,MATCH(D2096+1,C:C,0)+10),0))</f>
        <v>44642</v>
      </c>
      <c r="F2096" s="13">
        <f>INDEX(C:C,MATCH(E2096,C:C,0)+MATCH(1,INDEX(A:A,MATCH(E2096+1,C:C,0)):INDEX(A:A,MATCH(E2096+1,C:C,0)+10),0))</f>
        <v>44643</v>
      </c>
      <c r="G2096" s="13">
        <f>INDEX(C:C,MATCH(F2096,C:C,0)+MATCH(1,INDEX(A:A,MATCH(F2096+1,C:C,0)):INDEX(A:A,MATCH(F2096+1,C:C,0)+10),0))</f>
        <v>44644</v>
      </c>
    </row>
    <row r="2097" spans="1:7" x14ac:dyDescent="0.25">
      <c r="A2097">
        <v>1</v>
      </c>
      <c r="B2097">
        <v>20220321</v>
      </c>
      <c r="C2097" s="130">
        <v>44641</v>
      </c>
      <c r="D2097" s="13">
        <f>INDEX(C:C,ROW(A2096)+MATCH(1,INDEX(A:A,ROW(A2097)):INDEX(A:A,ROW(A2097)+10),0))</f>
        <v>44641</v>
      </c>
      <c r="E2097" s="13">
        <f>INDEX(C:C,MATCH(D2097,C:C,0)+MATCH(1,INDEX(A:A,MATCH(D2097+1,C:C,0)):INDEX(A:A,MATCH(D2097+1,C:C,0)+10),0))</f>
        <v>44642</v>
      </c>
      <c r="F2097" s="13">
        <f>INDEX(C:C,MATCH(E2097,C:C,0)+MATCH(1,INDEX(A:A,MATCH(E2097+1,C:C,0)):INDEX(A:A,MATCH(E2097+1,C:C,0)+10),0))</f>
        <v>44643</v>
      </c>
      <c r="G2097" s="13">
        <f>INDEX(C:C,MATCH(F2097,C:C,0)+MATCH(1,INDEX(A:A,MATCH(F2097+1,C:C,0)):INDEX(A:A,MATCH(F2097+1,C:C,0)+10),0))</f>
        <v>44644</v>
      </c>
    </row>
    <row r="2098" spans="1:7" x14ac:dyDescent="0.25">
      <c r="A2098">
        <v>1</v>
      </c>
      <c r="B2098">
        <v>20220322</v>
      </c>
      <c r="C2098" s="130">
        <v>44642</v>
      </c>
      <c r="D2098" s="13">
        <f>INDEX(C:C,ROW(A2097)+MATCH(1,INDEX(A:A,ROW(A2098)):INDEX(A:A,ROW(A2098)+10),0))</f>
        <v>44642</v>
      </c>
      <c r="E2098" s="13">
        <f>INDEX(C:C,MATCH(D2098,C:C,0)+MATCH(1,INDEX(A:A,MATCH(D2098+1,C:C,0)):INDEX(A:A,MATCH(D2098+1,C:C,0)+10),0))</f>
        <v>44643</v>
      </c>
      <c r="F2098" s="13">
        <f>INDEX(C:C,MATCH(E2098,C:C,0)+MATCH(1,INDEX(A:A,MATCH(E2098+1,C:C,0)):INDEX(A:A,MATCH(E2098+1,C:C,0)+10),0))</f>
        <v>44644</v>
      </c>
      <c r="G2098" s="13">
        <f>INDEX(C:C,MATCH(F2098,C:C,0)+MATCH(1,INDEX(A:A,MATCH(F2098+1,C:C,0)):INDEX(A:A,MATCH(F2098+1,C:C,0)+10),0))</f>
        <v>44645</v>
      </c>
    </row>
    <row r="2099" spans="1:7" x14ac:dyDescent="0.25">
      <c r="A2099">
        <v>1</v>
      </c>
      <c r="B2099">
        <v>20220323</v>
      </c>
      <c r="C2099" s="130">
        <v>44643</v>
      </c>
      <c r="D2099" s="13">
        <f>INDEX(C:C,ROW(A2098)+MATCH(1,INDEX(A:A,ROW(A2099)):INDEX(A:A,ROW(A2099)+10),0))</f>
        <v>44643</v>
      </c>
      <c r="E2099" s="13">
        <f>INDEX(C:C,MATCH(D2099,C:C,0)+MATCH(1,INDEX(A:A,MATCH(D2099+1,C:C,0)):INDEX(A:A,MATCH(D2099+1,C:C,0)+10),0))</f>
        <v>44644</v>
      </c>
      <c r="F2099" s="13">
        <f>INDEX(C:C,MATCH(E2099,C:C,0)+MATCH(1,INDEX(A:A,MATCH(E2099+1,C:C,0)):INDEX(A:A,MATCH(E2099+1,C:C,0)+10),0))</f>
        <v>44645</v>
      </c>
      <c r="G2099" s="13">
        <f>INDEX(C:C,MATCH(F2099,C:C,0)+MATCH(1,INDEX(A:A,MATCH(F2099+1,C:C,0)):INDEX(A:A,MATCH(F2099+1,C:C,0)+10),0))</f>
        <v>44648</v>
      </c>
    </row>
    <row r="2100" spans="1:7" x14ac:dyDescent="0.25">
      <c r="A2100">
        <v>1</v>
      </c>
      <c r="B2100">
        <v>20220324</v>
      </c>
      <c r="C2100" s="130">
        <v>44644</v>
      </c>
      <c r="D2100" s="13">
        <f>INDEX(C:C,ROW(A2099)+MATCH(1,INDEX(A:A,ROW(A2100)):INDEX(A:A,ROW(A2100)+10),0))</f>
        <v>44644</v>
      </c>
      <c r="E2100" s="13">
        <f>INDEX(C:C,MATCH(D2100,C:C,0)+MATCH(1,INDEX(A:A,MATCH(D2100+1,C:C,0)):INDEX(A:A,MATCH(D2100+1,C:C,0)+10),0))</f>
        <v>44645</v>
      </c>
      <c r="F2100" s="13">
        <f>INDEX(C:C,MATCH(E2100,C:C,0)+MATCH(1,INDEX(A:A,MATCH(E2100+1,C:C,0)):INDEX(A:A,MATCH(E2100+1,C:C,0)+10),0))</f>
        <v>44648</v>
      </c>
      <c r="G2100" s="13">
        <f>INDEX(C:C,MATCH(F2100,C:C,0)+MATCH(1,INDEX(A:A,MATCH(F2100+1,C:C,0)):INDEX(A:A,MATCH(F2100+1,C:C,0)+10),0))</f>
        <v>44649</v>
      </c>
    </row>
    <row r="2101" spans="1:7" x14ac:dyDescent="0.25">
      <c r="A2101">
        <v>1</v>
      </c>
      <c r="B2101">
        <v>20220325</v>
      </c>
      <c r="C2101" s="130">
        <v>44645</v>
      </c>
      <c r="D2101" s="13">
        <f>INDEX(C:C,ROW(A2100)+MATCH(1,INDEX(A:A,ROW(A2101)):INDEX(A:A,ROW(A2101)+10),0))</f>
        <v>44645</v>
      </c>
      <c r="E2101" s="13">
        <f>INDEX(C:C,MATCH(D2101,C:C,0)+MATCH(1,INDEX(A:A,MATCH(D2101+1,C:C,0)):INDEX(A:A,MATCH(D2101+1,C:C,0)+10),0))</f>
        <v>44648</v>
      </c>
      <c r="F2101" s="13">
        <f>INDEX(C:C,MATCH(E2101,C:C,0)+MATCH(1,INDEX(A:A,MATCH(E2101+1,C:C,0)):INDEX(A:A,MATCH(E2101+1,C:C,0)+10),0))</f>
        <v>44649</v>
      </c>
      <c r="G2101" s="13">
        <f>INDEX(C:C,MATCH(F2101,C:C,0)+MATCH(1,INDEX(A:A,MATCH(F2101+1,C:C,0)):INDEX(A:A,MATCH(F2101+1,C:C,0)+10),0))</f>
        <v>44650</v>
      </c>
    </row>
    <row r="2102" spans="1:7" x14ac:dyDescent="0.25">
      <c r="A2102">
        <v>0</v>
      </c>
      <c r="B2102">
        <v>20220326</v>
      </c>
      <c r="C2102" s="130">
        <v>44646</v>
      </c>
      <c r="D2102" s="13">
        <f>INDEX(C:C,ROW(A2101)+MATCH(1,INDEX(A:A,ROW(A2102)):INDEX(A:A,ROW(A2102)+10),0))</f>
        <v>44648</v>
      </c>
      <c r="E2102" s="13">
        <f>INDEX(C:C,MATCH(D2102,C:C,0)+MATCH(1,INDEX(A:A,MATCH(D2102+1,C:C,0)):INDEX(A:A,MATCH(D2102+1,C:C,0)+10),0))</f>
        <v>44649</v>
      </c>
      <c r="F2102" s="13">
        <f>INDEX(C:C,MATCH(E2102,C:C,0)+MATCH(1,INDEX(A:A,MATCH(E2102+1,C:C,0)):INDEX(A:A,MATCH(E2102+1,C:C,0)+10),0))</f>
        <v>44650</v>
      </c>
      <c r="G2102" s="13">
        <f>INDEX(C:C,MATCH(F2102,C:C,0)+MATCH(1,INDEX(A:A,MATCH(F2102+1,C:C,0)):INDEX(A:A,MATCH(F2102+1,C:C,0)+10),0))</f>
        <v>44651</v>
      </c>
    </row>
    <row r="2103" spans="1:7" x14ac:dyDescent="0.25">
      <c r="A2103">
        <v>0</v>
      </c>
      <c r="B2103">
        <v>20220327</v>
      </c>
      <c r="C2103" s="130">
        <v>44647</v>
      </c>
      <c r="D2103" s="13">
        <f>INDEX(C:C,ROW(A2102)+MATCH(1,INDEX(A:A,ROW(A2103)):INDEX(A:A,ROW(A2103)+10),0))</f>
        <v>44648</v>
      </c>
      <c r="E2103" s="13">
        <f>INDEX(C:C,MATCH(D2103,C:C,0)+MATCH(1,INDEX(A:A,MATCH(D2103+1,C:C,0)):INDEX(A:A,MATCH(D2103+1,C:C,0)+10),0))</f>
        <v>44649</v>
      </c>
      <c r="F2103" s="13">
        <f>INDEX(C:C,MATCH(E2103,C:C,0)+MATCH(1,INDEX(A:A,MATCH(E2103+1,C:C,0)):INDEX(A:A,MATCH(E2103+1,C:C,0)+10),0))</f>
        <v>44650</v>
      </c>
      <c r="G2103" s="13">
        <f>INDEX(C:C,MATCH(F2103,C:C,0)+MATCH(1,INDEX(A:A,MATCH(F2103+1,C:C,0)):INDEX(A:A,MATCH(F2103+1,C:C,0)+10),0))</f>
        <v>44651</v>
      </c>
    </row>
    <row r="2104" spans="1:7" x14ac:dyDescent="0.25">
      <c r="A2104">
        <v>1</v>
      </c>
      <c r="B2104">
        <v>20220328</v>
      </c>
      <c r="C2104" s="130">
        <v>44648</v>
      </c>
      <c r="D2104" s="13">
        <f>INDEX(C:C,ROW(A2103)+MATCH(1,INDEX(A:A,ROW(A2104)):INDEX(A:A,ROW(A2104)+10),0))</f>
        <v>44648</v>
      </c>
      <c r="E2104" s="13">
        <f>INDEX(C:C,MATCH(D2104,C:C,0)+MATCH(1,INDEX(A:A,MATCH(D2104+1,C:C,0)):INDEX(A:A,MATCH(D2104+1,C:C,0)+10),0))</f>
        <v>44649</v>
      </c>
      <c r="F2104" s="13">
        <f>INDEX(C:C,MATCH(E2104,C:C,0)+MATCH(1,INDEX(A:A,MATCH(E2104+1,C:C,0)):INDEX(A:A,MATCH(E2104+1,C:C,0)+10),0))</f>
        <v>44650</v>
      </c>
      <c r="G2104" s="13">
        <f>INDEX(C:C,MATCH(F2104,C:C,0)+MATCH(1,INDEX(A:A,MATCH(F2104+1,C:C,0)):INDEX(A:A,MATCH(F2104+1,C:C,0)+10),0))</f>
        <v>44651</v>
      </c>
    </row>
    <row r="2105" spans="1:7" x14ac:dyDescent="0.25">
      <c r="A2105">
        <v>1</v>
      </c>
      <c r="B2105">
        <v>20220329</v>
      </c>
      <c r="C2105" s="130">
        <v>44649</v>
      </c>
      <c r="D2105" s="13">
        <f>INDEX(C:C,ROW(A2104)+MATCH(1,INDEX(A:A,ROW(A2105)):INDEX(A:A,ROW(A2105)+10),0))</f>
        <v>44649</v>
      </c>
      <c r="E2105" s="13">
        <f>INDEX(C:C,MATCH(D2105,C:C,0)+MATCH(1,INDEX(A:A,MATCH(D2105+1,C:C,0)):INDEX(A:A,MATCH(D2105+1,C:C,0)+10),0))</f>
        <v>44650</v>
      </c>
      <c r="F2105" s="13">
        <f>INDEX(C:C,MATCH(E2105,C:C,0)+MATCH(1,INDEX(A:A,MATCH(E2105+1,C:C,0)):INDEX(A:A,MATCH(E2105+1,C:C,0)+10),0))</f>
        <v>44651</v>
      </c>
      <c r="G2105" s="13">
        <f>INDEX(C:C,MATCH(F2105,C:C,0)+MATCH(1,INDEX(A:A,MATCH(F2105+1,C:C,0)):INDEX(A:A,MATCH(F2105+1,C:C,0)+10),0))</f>
        <v>44652</v>
      </c>
    </row>
    <row r="2106" spans="1:7" x14ac:dyDescent="0.25">
      <c r="A2106">
        <v>1</v>
      </c>
      <c r="B2106">
        <v>20220330</v>
      </c>
      <c r="C2106" s="130">
        <v>44650</v>
      </c>
      <c r="D2106" s="13">
        <f>INDEX(C:C,ROW(A2105)+MATCH(1,INDEX(A:A,ROW(A2106)):INDEX(A:A,ROW(A2106)+10),0))</f>
        <v>44650</v>
      </c>
      <c r="E2106" s="13">
        <f>INDEX(C:C,MATCH(D2106,C:C,0)+MATCH(1,INDEX(A:A,MATCH(D2106+1,C:C,0)):INDEX(A:A,MATCH(D2106+1,C:C,0)+10),0))</f>
        <v>44651</v>
      </c>
      <c r="F2106" s="13">
        <f>INDEX(C:C,MATCH(E2106,C:C,0)+MATCH(1,INDEX(A:A,MATCH(E2106+1,C:C,0)):INDEX(A:A,MATCH(E2106+1,C:C,0)+10),0))</f>
        <v>44652</v>
      </c>
      <c r="G2106" s="13">
        <f>INDEX(C:C,MATCH(F2106,C:C,0)+MATCH(1,INDEX(A:A,MATCH(F2106+1,C:C,0)):INDEX(A:A,MATCH(F2106+1,C:C,0)+10),0))</f>
        <v>44655</v>
      </c>
    </row>
    <row r="2107" spans="1:7" x14ac:dyDescent="0.25">
      <c r="A2107">
        <v>1</v>
      </c>
      <c r="B2107">
        <v>20220331</v>
      </c>
      <c r="C2107" s="130">
        <v>44651</v>
      </c>
      <c r="D2107" s="13">
        <f>INDEX(C:C,ROW(A2106)+MATCH(1,INDEX(A:A,ROW(A2107)):INDEX(A:A,ROW(A2107)+10),0))</f>
        <v>44651</v>
      </c>
      <c r="E2107" s="13">
        <f>INDEX(C:C,MATCH(D2107,C:C,0)+MATCH(1,INDEX(A:A,MATCH(D2107+1,C:C,0)):INDEX(A:A,MATCH(D2107+1,C:C,0)+10),0))</f>
        <v>44652</v>
      </c>
      <c r="F2107" s="13">
        <f>INDEX(C:C,MATCH(E2107,C:C,0)+MATCH(1,INDEX(A:A,MATCH(E2107+1,C:C,0)):INDEX(A:A,MATCH(E2107+1,C:C,0)+10),0))</f>
        <v>44655</v>
      </c>
      <c r="G2107" s="13">
        <f>INDEX(C:C,MATCH(F2107,C:C,0)+MATCH(1,INDEX(A:A,MATCH(F2107+1,C:C,0)):INDEX(A:A,MATCH(F2107+1,C:C,0)+10),0))</f>
        <v>44656</v>
      </c>
    </row>
    <row r="2108" spans="1:7" x14ac:dyDescent="0.25">
      <c r="A2108">
        <v>1</v>
      </c>
      <c r="B2108">
        <v>20220401</v>
      </c>
      <c r="C2108" s="130">
        <v>44652</v>
      </c>
      <c r="D2108" s="13">
        <f>INDEX(C:C,ROW(A2107)+MATCH(1,INDEX(A:A,ROW(A2108)):INDEX(A:A,ROW(A2108)+10),0))</f>
        <v>44652</v>
      </c>
      <c r="E2108" s="13">
        <f>INDEX(C:C,MATCH(D2108,C:C,0)+MATCH(1,INDEX(A:A,MATCH(D2108+1,C:C,0)):INDEX(A:A,MATCH(D2108+1,C:C,0)+10),0))</f>
        <v>44655</v>
      </c>
      <c r="F2108" s="13">
        <f>INDEX(C:C,MATCH(E2108,C:C,0)+MATCH(1,INDEX(A:A,MATCH(E2108+1,C:C,0)):INDEX(A:A,MATCH(E2108+1,C:C,0)+10),0))</f>
        <v>44656</v>
      </c>
      <c r="G2108" s="13">
        <f>INDEX(C:C,MATCH(F2108,C:C,0)+MATCH(1,INDEX(A:A,MATCH(F2108+1,C:C,0)):INDEX(A:A,MATCH(F2108+1,C:C,0)+10),0))</f>
        <v>44657</v>
      </c>
    </row>
    <row r="2109" spans="1:7" x14ac:dyDescent="0.25">
      <c r="A2109">
        <v>0</v>
      </c>
      <c r="B2109">
        <v>20220402</v>
      </c>
      <c r="C2109" s="130">
        <v>44653</v>
      </c>
      <c r="D2109" s="13">
        <f>INDEX(C:C,ROW(A2108)+MATCH(1,INDEX(A:A,ROW(A2109)):INDEX(A:A,ROW(A2109)+10),0))</f>
        <v>44655</v>
      </c>
      <c r="E2109" s="13">
        <f>INDEX(C:C,MATCH(D2109,C:C,0)+MATCH(1,INDEX(A:A,MATCH(D2109+1,C:C,0)):INDEX(A:A,MATCH(D2109+1,C:C,0)+10),0))</f>
        <v>44656</v>
      </c>
      <c r="F2109" s="13">
        <f>INDEX(C:C,MATCH(E2109,C:C,0)+MATCH(1,INDEX(A:A,MATCH(E2109+1,C:C,0)):INDEX(A:A,MATCH(E2109+1,C:C,0)+10),0))</f>
        <v>44657</v>
      </c>
      <c r="G2109" s="13">
        <f>INDEX(C:C,MATCH(F2109,C:C,0)+MATCH(1,INDEX(A:A,MATCH(F2109+1,C:C,0)):INDEX(A:A,MATCH(F2109+1,C:C,0)+10),0))</f>
        <v>44658</v>
      </c>
    </row>
    <row r="2110" spans="1:7" x14ac:dyDescent="0.25">
      <c r="A2110">
        <v>0</v>
      </c>
      <c r="B2110">
        <v>20220403</v>
      </c>
      <c r="C2110" s="130">
        <v>44654</v>
      </c>
      <c r="D2110" s="13">
        <f>INDEX(C:C,ROW(A2109)+MATCH(1,INDEX(A:A,ROW(A2110)):INDEX(A:A,ROW(A2110)+10),0))</f>
        <v>44655</v>
      </c>
      <c r="E2110" s="13">
        <f>INDEX(C:C,MATCH(D2110,C:C,0)+MATCH(1,INDEX(A:A,MATCH(D2110+1,C:C,0)):INDEX(A:A,MATCH(D2110+1,C:C,0)+10),0))</f>
        <v>44656</v>
      </c>
      <c r="F2110" s="13">
        <f>INDEX(C:C,MATCH(E2110,C:C,0)+MATCH(1,INDEX(A:A,MATCH(E2110+1,C:C,0)):INDEX(A:A,MATCH(E2110+1,C:C,0)+10),0))</f>
        <v>44657</v>
      </c>
      <c r="G2110" s="13">
        <f>INDEX(C:C,MATCH(F2110,C:C,0)+MATCH(1,INDEX(A:A,MATCH(F2110+1,C:C,0)):INDEX(A:A,MATCH(F2110+1,C:C,0)+10),0))</f>
        <v>44658</v>
      </c>
    </row>
    <row r="2111" spans="1:7" x14ac:dyDescent="0.25">
      <c r="A2111">
        <v>1</v>
      </c>
      <c r="B2111">
        <v>20220404</v>
      </c>
      <c r="C2111" s="130">
        <v>44655</v>
      </c>
      <c r="D2111" s="13">
        <f>INDEX(C:C,ROW(A2110)+MATCH(1,INDEX(A:A,ROW(A2111)):INDEX(A:A,ROW(A2111)+10),0))</f>
        <v>44655</v>
      </c>
      <c r="E2111" s="13">
        <f>INDEX(C:C,MATCH(D2111,C:C,0)+MATCH(1,INDEX(A:A,MATCH(D2111+1,C:C,0)):INDEX(A:A,MATCH(D2111+1,C:C,0)+10),0))</f>
        <v>44656</v>
      </c>
      <c r="F2111" s="13">
        <f>INDEX(C:C,MATCH(E2111,C:C,0)+MATCH(1,INDEX(A:A,MATCH(E2111+1,C:C,0)):INDEX(A:A,MATCH(E2111+1,C:C,0)+10),0))</f>
        <v>44657</v>
      </c>
      <c r="G2111" s="13">
        <f>INDEX(C:C,MATCH(F2111,C:C,0)+MATCH(1,INDEX(A:A,MATCH(F2111+1,C:C,0)):INDEX(A:A,MATCH(F2111+1,C:C,0)+10),0))</f>
        <v>44658</v>
      </c>
    </row>
    <row r="2112" spans="1:7" x14ac:dyDescent="0.25">
      <c r="A2112">
        <v>1</v>
      </c>
      <c r="B2112">
        <v>20220405</v>
      </c>
      <c r="C2112" s="130">
        <v>44656</v>
      </c>
      <c r="D2112" s="13">
        <f>INDEX(C:C,ROW(A2111)+MATCH(1,INDEX(A:A,ROW(A2112)):INDEX(A:A,ROW(A2112)+10),0))</f>
        <v>44656</v>
      </c>
      <c r="E2112" s="13">
        <f>INDEX(C:C,MATCH(D2112,C:C,0)+MATCH(1,INDEX(A:A,MATCH(D2112+1,C:C,0)):INDEX(A:A,MATCH(D2112+1,C:C,0)+10),0))</f>
        <v>44657</v>
      </c>
      <c r="F2112" s="13">
        <f>INDEX(C:C,MATCH(E2112,C:C,0)+MATCH(1,INDEX(A:A,MATCH(E2112+1,C:C,0)):INDEX(A:A,MATCH(E2112+1,C:C,0)+10),0))</f>
        <v>44658</v>
      </c>
      <c r="G2112" s="13">
        <f>INDEX(C:C,MATCH(F2112,C:C,0)+MATCH(1,INDEX(A:A,MATCH(F2112+1,C:C,0)):INDEX(A:A,MATCH(F2112+1,C:C,0)+10),0))</f>
        <v>44659</v>
      </c>
    </row>
    <row r="2113" spans="1:7" x14ac:dyDescent="0.25">
      <c r="A2113">
        <v>1</v>
      </c>
      <c r="B2113">
        <v>20220406</v>
      </c>
      <c r="C2113" s="130">
        <v>44657</v>
      </c>
      <c r="D2113" s="13">
        <f>INDEX(C:C,ROW(A2112)+MATCH(1,INDEX(A:A,ROW(A2113)):INDEX(A:A,ROW(A2113)+10),0))</f>
        <v>44657</v>
      </c>
      <c r="E2113" s="13">
        <f>INDEX(C:C,MATCH(D2113,C:C,0)+MATCH(1,INDEX(A:A,MATCH(D2113+1,C:C,0)):INDEX(A:A,MATCH(D2113+1,C:C,0)+10),0))</f>
        <v>44658</v>
      </c>
      <c r="F2113" s="13">
        <f>INDEX(C:C,MATCH(E2113,C:C,0)+MATCH(1,INDEX(A:A,MATCH(E2113+1,C:C,0)):INDEX(A:A,MATCH(E2113+1,C:C,0)+10),0))</f>
        <v>44659</v>
      </c>
      <c r="G2113" s="13">
        <f>INDEX(C:C,MATCH(F2113,C:C,0)+MATCH(1,INDEX(A:A,MATCH(F2113+1,C:C,0)):INDEX(A:A,MATCH(F2113+1,C:C,0)+10),0))</f>
        <v>44662</v>
      </c>
    </row>
    <row r="2114" spans="1:7" x14ac:dyDescent="0.25">
      <c r="A2114">
        <v>1</v>
      </c>
      <c r="B2114">
        <v>20220407</v>
      </c>
      <c r="C2114" s="130">
        <v>44658</v>
      </c>
      <c r="D2114" s="13">
        <f>INDEX(C:C,ROW(A2113)+MATCH(1,INDEX(A:A,ROW(A2114)):INDEX(A:A,ROW(A2114)+10),0))</f>
        <v>44658</v>
      </c>
      <c r="E2114" s="13">
        <f>INDEX(C:C,MATCH(D2114,C:C,0)+MATCH(1,INDEX(A:A,MATCH(D2114+1,C:C,0)):INDEX(A:A,MATCH(D2114+1,C:C,0)+10),0))</f>
        <v>44659</v>
      </c>
      <c r="F2114" s="13">
        <f>INDEX(C:C,MATCH(E2114,C:C,0)+MATCH(1,INDEX(A:A,MATCH(E2114+1,C:C,0)):INDEX(A:A,MATCH(E2114+1,C:C,0)+10),0))</f>
        <v>44662</v>
      </c>
      <c r="G2114" s="13">
        <f>INDEX(C:C,MATCH(F2114,C:C,0)+MATCH(1,INDEX(A:A,MATCH(F2114+1,C:C,0)):INDEX(A:A,MATCH(F2114+1,C:C,0)+10),0))</f>
        <v>44663</v>
      </c>
    </row>
    <row r="2115" spans="1:7" x14ac:dyDescent="0.25">
      <c r="A2115">
        <v>1</v>
      </c>
      <c r="B2115">
        <v>20220408</v>
      </c>
      <c r="C2115" s="130">
        <v>44659</v>
      </c>
      <c r="D2115" s="13">
        <f>INDEX(C:C,ROW(A2114)+MATCH(1,INDEX(A:A,ROW(A2115)):INDEX(A:A,ROW(A2115)+10),0))</f>
        <v>44659</v>
      </c>
      <c r="E2115" s="13">
        <f>INDEX(C:C,MATCH(D2115,C:C,0)+MATCH(1,INDEX(A:A,MATCH(D2115+1,C:C,0)):INDEX(A:A,MATCH(D2115+1,C:C,0)+10),0))</f>
        <v>44662</v>
      </c>
      <c r="F2115" s="13">
        <f>INDEX(C:C,MATCH(E2115,C:C,0)+MATCH(1,INDEX(A:A,MATCH(E2115+1,C:C,0)):INDEX(A:A,MATCH(E2115+1,C:C,0)+10),0))</f>
        <v>44663</v>
      </c>
      <c r="G2115" s="13">
        <f>INDEX(C:C,MATCH(F2115,C:C,0)+MATCH(1,INDEX(A:A,MATCH(F2115+1,C:C,0)):INDEX(A:A,MATCH(F2115+1,C:C,0)+10),0))</f>
        <v>44664</v>
      </c>
    </row>
    <row r="2116" spans="1:7" x14ac:dyDescent="0.25">
      <c r="A2116">
        <v>0</v>
      </c>
      <c r="B2116">
        <v>20220409</v>
      </c>
      <c r="C2116" s="130">
        <v>44660</v>
      </c>
      <c r="D2116" s="13">
        <f>INDEX(C:C,ROW(A2115)+MATCH(1,INDEX(A:A,ROW(A2116)):INDEX(A:A,ROW(A2116)+10),0))</f>
        <v>44662</v>
      </c>
      <c r="E2116" s="13">
        <f>INDEX(C:C,MATCH(D2116,C:C,0)+MATCH(1,INDEX(A:A,MATCH(D2116+1,C:C,0)):INDEX(A:A,MATCH(D2116+1,C:C,0)+10),0))</f>
        <v>44663</v>
      </c>
      <c r="F2116" s="13">
        <f>INDEX(C:C,MATCH(E2116,C:C,0)+MATCH(1,INDEX(A:A,MATCH(E2116+1,C:C,0)):INDEX(A:A,MATCH(E2116+1,C:C,0)+10),0))</f>
        <v>44664</v>
      </c>
      <c r="G2116" s="13">
        <f>INDEX(C:C,MATCH(F2116,C:C,0)+MATCH(1,INDEX(A:A,MATCH(F2116+1,C:C,0)):INDEX(A:A,MATCH(F2116+1,C:C,0)+10),0))</f>
        <v>44670</v>
      </c>
    </row>
    <row r="2117" spans="1:7" x14ac:dyDescent="0.25">
      <c r="A2117">
        <v>0</v>
      </c>
      <c r="B2117">
        <v>20220410</v>
      </c>
      <c r="C2117" s="130">
        <v>44661</v>
      </c>
      <c r="D2117" s="13">
        <f>INDEX(C:C,ROW(A2116)+MATCH(1,INDEX(A:A,ROW(A2117)):INDEX(A:A,ROW(A2117)+10),0))</f>
        <v>44662</v>
      </c>
      <c r="E2117" s="13">
        <f>INDEX(C:C,MATCH(D2117,C:C,0)+MATCH(1,INDEX(A:A,MATCH(D2117+1,C:C,0)):INDEX(A:A,MATCH(D2117+1,C:C,0)+10),0))</f>
        <v>44663</v>
      </c>
      <c r="F2117" s="13">
        <f>INDEX(C:C,MATCH(E2117,C:C,0)+MATCH(1,INDEX(A:A,MATCH(E2117+1,C:C,0)):INDEX(A:A,MATCH(E2117+1,C:C,0)+10),0))</f>
        <v>44664</v>
      </c>
      <c r="G2117" s="13">
        <f>INDEX(C:C,MATCH(F2117,C:C,0)+MATCH(1,INDEX(A:A,MATCH(F2117+1,C:C,0)):INDEX(A:A,MATCH(F2117+1,C:C,0)+10),0))</f>
        <v>44670</v>
      </c>
    </row>
    <row r="2118" spans="1:7" x14ac:dyDescent="0.25">
      <c r="A2118">
        <v>1</v>
      </c>
      <c r="B2118">
        <v>20220411</v>
      </c>
      <c r="C2118" s="130">
        <v>44662</v>
      </c>
      <c r="D2118" s="13">
        <f>INDEX(C:C,ROW(A2117)+MATCH(1,INDEX(A:A,ROW(A2118)):INDEX(A:A,ROW(A2118)+10),0))</f>
        <v>44662</v>
      </c>
      <c r="E2118" s="13">
        <f>INDEX(C:C,MATCH(D2118,C:C,0)+MATCH(1,INDEX(A:A,MATCH(D2118+1,C:C,0)):INDEX(A:A,MATCH(D2118+1,C:C,0)+10),0))</f>
        <v>44663</v>
      </c>
      <c r="F2118" s="13">
        <f>INDEX(C:C,MATCH(E2118,C:C,0)+MATCH(1,INDEX(A:A,MATCH(E2118+1,C:C,0)):INDEX(A:A,MATCH(E2118+1,C:C,0)+10),0))</f>
        <v>44664</v>
      </c>
      <c r="G2118" s="13">
        <f>INDEX(C:C,MATCH(F2118,C:C,0)+MATCH(1,INDEX(A:A,MATCH(F2118+1,C:C,0)):INDEX(A:A,MATCH(F2118+1,C:C,0)+10),0))</f>
        <v>44670</v>
      </c>
    </row>
    <row r="2119" spans="1:7" x14ac:dyDescent="0.25">
      <c r="A2119">
        <v>1</v>
      </c>
      <c r="B2119">
        <v>20220412</v>
      </c>
      <c r="C2119" s="130">
        <v>44663</v>
      </c>
      <c r="D2119" s="13">
        <f>INDEX(C:C,ROW(A2118)+MATCH(1,INDEX(A:A,ROW(A2119)):INDEX(A:A,ROW(A2119)+10),0))</f>
        <v>44663</v>
      </c>
      <c r="E2119" s="13">
        <f>INDEX(C:C,MATCH(D2119,C:C,0)+MATCH(1,INDEX(A:A,MATCH(D2119+1,C:C,0)):INDEX(A:A,MATCH(D2119+1,C:C,0)+10),0))</f>
        <v>44664</v>
      </c>
      <c r="F2119" s="13">
        <f>INDEX(C:C,MATCH(E2119,C:C,0)+MATCH(1,INDEX(A:A,MATCH(E2119+1,C:C,0)):INDEX(A:A,MATCH(E2119+1,C:C,0)+10),0))</f>
        <v>44670</v>
      </c>
      <c r="G2119" s="13">
        <f>INDEX(C:C,MATCH(F2119,C:C,0)+MATCH(1,INDEX(A:A,MATCH(F2119+1,C:C,0)):INDEX(A:A,MATCH(F2119+1,C:C,0)+10),0))</f>
        <v>44671</v>
      </c>
    </row>
    <row r="2120" spans="1:7" x14ac:dyDescent="0.25">
      <c r="A2120">
        <v>1</v>
      </c>
      <c r="B2120">
        <v>20220413</v>
      </c>
      <c r="C2120" s="130">
        <v>44664</v>
      </c>
      <c r="D2120" s="13">
        <f>INDEX(C:C,ROW(A2119)+MATCH(1,INDEX(A:A,ROW(A2120)):INDEX(A:A,ROW(A2120)+10),0))</f>
        <v>44664</v>
      </c>
      <c r="E2120" s="13">
        <f>INDEX(C:C,MATCH(D2120,C:C,0)+MATCH(1,INDEX(A:A,MATCH(D2120+1,C:C,0)):INDEX(A:A,MATCH(D2120+1,C:C,0)+10),0))</f>
        <v>44670</v>
      </c>
      <c r="F2120" s="13">
        <f>INDEX(C:C,MATCH(E2120,C:C,0)+MATCH(1,INDEX(A:A,MATCH(E2120+1,C:C,0)):INDEX(A:A,MATCH(E2120+1,C:C,0)+10),0))</f>
        <v>44671</v>
      </c>
      <c r="G2120" s="13">
        <f>INDEX(C:C,MATCH(F2120,C:C,0)+MATCH(1,INDEX(A:A,MATCH(F2120+1,C:C,0)):INDEX(A:A,MATCH(F2120+1,C:C,0)+10),0))</f>
        <v>44672</v>
      </c>
    </row>
    <row r="2121" spans="1:7" x14ac:dyDescent="0.25">
      <c r="A2121">
        <v>0</v>
      </c>
      <c r="B2121">
        <v>20220414</v>
      </c>
      <c r="C2121" s="130">
        <v>44665</v>
      </c>
      <c r="D2121" s="13">
        <f>INDEX(C:C,ROW(A2120)+MATCH(1,INDEX(A:A,ROW(A2121)):INDEX(A:A,ROW(A2121)+10),0))</f>
        <v>44670</v>
      </c>
      <c r="E2121" s="13">
        <f>INDEX(C:C,MATCH(D2121,C:C,0)+MATCH(1,INDEX(A:A,MATCH(D2121+1,C:C,0)):INDEX(A:A,MATCH(D2121+1,C:C,0)+10),0))</f>
        <v>44671</v>
      </c>
      <c r="F2121" s="13">
        <f>INDEX(C:C,MATCH(E2121,C:C,0)+MATCH(1,INDEX(A:A,MATCH(E2121+1,C:C,0)):INDEX(A:A,MATCH(E2121+1,C:C,0)+10),0))</f>
        <v>44672</v>
      </c>
      <c r="G2121" s="13">
        <f>INDEX(C:C,MATCH(F2121,C:C,0)+MATCH(1,INDEX(A:A,MATCH(F2121+1,C:C,0)):INDEX(A:A,MATCH(F2121+1,C:C,0)+10),0))</f>
        <v>44673</v>
      </c>
    </row>
    <row r="2122" spans="1:7" x14ac:dyDescent="0.25">
      <c r="A2122">
        <v>0</v>
      </c>
      <c r="B2122">
        <v>20220415</v>
      </c>
      <c r="C2122" s="130">
        <v>44666</v>
      </c>
      <c r="D2122" s="13">
        <f>INDEX(C:C,ROW(A2121)+MATCH(1,INDEX(A:A,ROW(A2122)):INDEX(A:A,ROW(A2122)+10),0))</f>
        <v>44670</v>
      </c>
      <c r="E2122" s="13">
        <f>INDEX(C:C,MATCH(D2122,C:C,0)+MATCH(1,INDEX(A:A,MATCH(D2122+1,C:C,0)):INDEX(A:A,MATCH(D2122+1,C:C,0)+10),0))</f>
        <v>44671</v>
      </c>
      <c r="F2122" s="13">
        <f>INDEX(C:C,MATCH(E2122,C:C,0)+MATCH(1,INDEX(A:A,MATCH(E2122+1,C:C,0)):INDEX(A:A,MATCH(E2122+1,C:C,0)+10),0))</f>
        <v>44672</v>
      </c>
      <c r="G2122" s="13">
        <f>INDEX(C:C,MATCH(F2122,C:C,0)+MATCH(1,INDEX(A:A,MATCH(F2122+1,C:C,0)):INDEX(A:A,MATCH(F2122+1,C:C,0)+10),0))</f>
        <v>44673</v>
      </c>
    </row>
    <row r="2123" spans="1:7" x14ac:dyDescent="0.25">
      <c r="A2123">
        <v>0</v>
      </c>
      <c r="B2123">
        <v>20220416</v>
      </c>
      <c r="C2123" s="130">
        <v>44667</v>
      </c>
      <c r="D2123" s="13">
        <f>INDEX(C:C,ROW(A2122)+MATCH(1,INDEX(A:A,ROW(A2123)):INDEX(A:A,ROW(A2123)+10),0))</f>
        <v>44670</v>
      </c>
      <c r="E2123" s="13">
        <f>INDEX(C:C,MATCH(D2123,C:C,0)+MATCH(1,INDEX(A:A,MATCH(D2123+1,C:C,0)):INDEX(A:A,MATCH(D2123+1,C:C,0)+10),0))</f>
        <v>44671</v>
      </c>
      <c r="F2123" s="13">
        <f>INDEX(C:C,MATCH(E2123,C:C,0)+MATCH(1,INDEX(A:A,MATCH(E2123+1,C:C,0)):INDEX(A:A,MATCH(E2123+1,C:C,0)+10),0))</f>
        <v>44672</v>
      </c>
      <c r="G2123" s="13">
        <f>INDEX(C:C,MATCH(F2123,C:C,0)+MATCH(1,INDEX(A:A,MATCH(F2123+1,C:C,0)):INDEX(A:A,MATCH(F2123+1,C:C,0)+10),0))</f>
        <v>44673</v>
      </c>
    </row>
    <row r="2124" spans="1:7" x14ac:dyDescent="0.25">
      <c r="A2124">
        <v>0</v>
      </c>
      <c r="B2124">
        <v>20220417</v>
      </c>
      <c r="C2124" s="130">
        <v>44668</v>
      </c>
      <c r="D2124" s="13">
        <f>INDEX(C:C,ROW(A2123)+MATCH(1,INDEX(A:A,ROW(A2124)):INDEX(A:A,ROW(A2124)+10),0))</f>
        <v>44670</v>
      </c>
      <c r="E2124" s="13">
        <f>INDEX(C:C,MATCH(D2124,C:C,0)+MATCH(1,INDEX(A:A,MATCH(D2124+1,C:C,0)):INDEX(A:A,MATCH(D2124+1,C:C,0)+10),0))</f>
        <v>44671</v>
      </c>
      <c r="F2124" s="13">
        <f>INDEX(C:C,MATCH(E2124,C:C,0)+MATCH(1,INDEX(A:A,MATCH(E2124+1,C:C,0)):INDEX(A:A,MATCH(E2124+1,C:C,0)+10),0))</f>
        <v>44672</v>
      </c>
      <c r="G2124" s="13">
        <f>INDEX(C:C,MATCH(F2124,C:C,0)+MATCH(1,INDEX(A:A,MATCH(F2124+1,C:C,0)):INDEX(A:A,MATCH(F2124+1,C:C,0)+10),0))</f>
        <v>44673</v>
      </c>
    </row>
    <row r="2125" spans="1:7" x14ac:dyDescent="0.25">
      <c r="A2125">
        <v>0</v>
      </c>
      <c r="B2125">
        <v>20220418</v>
      </c>
      <c r="C2125" s="130">
        <v>44669</v>
      </c>
      <c r="D2125" s="13">
        <f>INDEX(C:C,ROW(A2124)+MATCH(1,INDEX(A:A,ROW(A2125)):INDEX(A:A,ROW(A2125)+10),0))</f>
        <v>44670</v>
      </c>
      <c r="E2125" s="13">
        <f>INDEX(C:C,MATCH(D2125,C:C,0)+MATCH(1,INDEX(A:A,MATCH(D2125+1,C:C,0)):INDEX(A:A,MATCH(D2125+1,C:C,0)+10),0))</f>
        <v>44671</v>
      </c>
      <c r="F2125" s="13">
        <f>INDEX(C:C,MATCH(E2125,C:C,0)+MATCH(1,INDEX(A:A,MATCH(E2125+1,C:C,0)):INDEX(A:A,MATCH(E2125+1,C:C,0)+10),0))</f>
        <v>44672</v>
      </c>
      <c r="G2125" s="13">
        <f>INDEX(C:C,MATCH(F2125,C:C,0)+MATCH(1,INDEX(A:A,MATCH(F2125+1,C:C,0)):INDEX(A:A,MATCH(F2125+1,C:C,0)+10),0))</f>
        <v>44673</v>
      </c>
    </row>
    <row r="2126" spans="1:7" x14ac:dyDescent="0.25">
      <c r="A2126">
        <v>1</v>
      </c>
      <c r="B2126">
        <v>20220419</v>
      </c>
      <c r="C2126" s="130">
        <v>44670</v>
      </c>
      <c r="D2126" s="13">
        <f>INDEX(C:C,ROW(A2125)+MATCH(1,INDEX(A:A,ROW(A2126)):INDEX(A:A,ROW(A2126)+10),0))</f>
        <v>44670</v>
      </c>
      <c r="E2126" s="13">
        <f>INDEX(C:C,MATCH(D2126,C:C,0)+MATCH(1,INDEX(A:A,MATCH(D2126+1,C:C,0)):INDEX(A:A,MATCH(D2126+1,C:C,0)+10),0))</f>
        <v>44671</v>
      </c>
      <c r="F2126" s="13">
        <f>INDEX(C:C,MATCH(E2126,C:C,0)+MATCH(1,INDEX(A:A,MATCH(E2126+1,C:C,0)):INDEX(A:A,MATCH(E2126+1,C:C,0)+10),0))</f>
        <v>44672</v>
      </c>
      <c r="G2126" s="13">
        <f>INDEX(C:C,MATCH(F2126,C:C,0)+MATCH(1,INDEX(A:A,MATCH(F2126+1,C:C,0)):INDEX(A:A,MATCH(F2126+1,C:C,0)+10),0))</f>
        <v>44673</v>
      </c>
    </row>
    <row r="2127" spans="1:7" x14ac:dyDescent="0.25">
      <c r="A2127">
        <v>1</v>
      </c>
      <c r="B2127">
        <v>20220420</v>
      </c>
      <c r="C2127" s="130">
        <v>44671</v>
      </c>
      <c r="D2127" s="13">
        <f>INDEX(C:C,ROW(A2126)+MATCH(1,INDEX(A:A,ROW(A2127)):INDEX(A:A,ROW(A2127)+10),0))</f>
        <v>44671</v>
      </c>
      <c r="E2127" s="13">
        <f>INDEX(C:C,MATCH(D2127,C:C,0)+MATCH(1,INDEX(A:A,MATCH(D2127+1,C:C,0)):INDEX(A:A,MATCH(D2127+1,C:C,0)+10),0))</f>
        <v>44672</v>
      </c>
      <c r="F2127" s="13">
        <f>INDEX(C:C,MATCH(E2127,C:C,0)+MATCH(1,INDEX(A:A,MATCH(E2127+1,C:C,0)):INDEX(A:A,MATCH(E2127+1,C:C,0)+10),0))</f>
        <v>44673</v>
      </c>
      <c r="G2127" s="13">
        <f>INDEX(C:C,MATCH(F2127,C:C,0)+MATCH(1,INDEX(A:A,MATCH(F2127+1,C:C,0)):INDEX(A:A,MATCH(F2127+1,C:C,0)+10),0))</f>
        <v>44676</v>
      </c>
    </row>
    <row r="2128" spans="1:7" x14ac:dyDescent="0.25">
      <c r="A2128">
        <v>1</v>
      </c>
      <c r="B2128">
        <v>20220421</v>
      </c>
      <c r="C2128" s="130">
        <v>44672</v>
      </c>
      <c r="D2128" s="13">
        <f>INDEX(C:C,ROW(A2127)+MATCH(1,INDEX(A:A,ROW(A2128)):INDEX(A:A,ROW(A2128)+10),0))</f>
        <v>44672</v>
      </c>
      <c r="E2128" s="13">
        <f>INDEX(C:C,MATCH(D2128,C:C,0)+MATCH(1,INDEX(A:A,MATCH(D2128+1,C:C,0)):INDEX(A:A,MATCH(D2128+1,C:C,0)+10),0))</f>
        <v>44673</v>
      </c>
      <c r="F2128" s="13">
        <f>INDEX(C:C,MATCH(E2128,C:C,0)+MATCH(1,INDEX(A:A,MATCH(E2128+1,C:C,0)):INDEX(A:A,MATCH(E2128+1,C:C,0)+10),0))</f>
        <v>44676</v>
      </c>
      <c r="G2128" s="13">
        <f>INDEX(C:C,MATCH(F2128,C:C,0)+MATCH(1,INDEX(A:A,MATCH(F2128+1,C:C,0)):INDEX(A:A,MATCH(F2128+1,C:C,0)+10),0))</f>
        <v>44677</v>
      </c>
    </row>
    <row r="2129" spans="1:7" x14ac:dyDescent="0.25">
      <c r="A2129">
        <v>1</v>
      </c>
      <c r="B2129">
        <v>20220422</v>
      </c>
      <c r="C2129" s="130">
        <v>44673</v>
      </c>
      <c r="D2129" s="13">
        <f>INDEX(C:C,ROW(A2128)+MATCH(1,INDEX(A:A,ROW(A2129)):INDEX(A:A,ROW(A2129)+10),0))</f>
        <v>44673</v>
      </c>
      <c r="E2129" s="13">
        <f>INDEX(C:C,MATCH(D2129,C:C,0)+MATCH(1,INDEX(A:A,MATCH(D2129+1,C:C,0)):INDEX(A:A,MATCH(D2129+1,C:C,0)+10),0))</f>
        <v>44676</v>
      </c>
      <c r="F2129" s="13">
        <f>INDEX(C:C,MATCH(E2129,C:C,0)+MATCH(1,INDEX(A:A,MATCH(E2129+1,C:C,0)):INDEX(A:A,MATCH(E2129+1,C:C,0)+10),0))</f>
        <v>44677</v>
      </c>
      <c r="G2129" s="13">
        <f>INDEX(C:C,MATCH(F2129,C:C,0)+MATCH(1,INDEX(A:A,MATCH(F2129+1,C:C,0)):INDEX(A:A,MATCH(F2129+1,C:C,0)+10),0))</f>
        <v>44678</v>
      </c>
    </row>
    <row r="2130" spans="1:7" x14ac:dyDescent="0.25">
      <c r="A2130">
        <v>0</v>
      </c>
      <c r="B2130">
        <v>20220423</v>
      </c>
      <c r="C2130" s="130">
        <v>44674</v>
      </c>
      <c r="D2130" s="13">
        <f>INDEX(C:C,ROW(A2129)+MATCH(1,INDEX(A:A,ROW(A2130)):INDEX(A:A,ROW(A2130)+10),0))</f>
        <v>44676</v>
      </c>
      <c r="E2130" s="13">
        <f>INDEX(C:C,MATCH(D2130,C:C,0)+MATCH(1,INDEX(A:A,MATCH(D2130+1,C:C,0)):INDEX(A:A,MATCH(D2130+1,C:C,0)+10),0))</f>
        <v>44677</v>
      </c>
      <c r="F2130" s="13">
        <f>INDEX(C:C,MATCH(E2130,C:C,0)+MATCH(1,INDEX(A:A,MATCH(E2130+1,C:C,0)):INDEX(A:A,MATCH(E2130+1,C:C,0)+10),0))</f>
        <v>44678</v>
      </c>
      <c r="G2130" s="13">
        <f>INDEX(C:C,MATCH(F2130,C:C,0)+MATCH(1,INDEX(A:A,MATCH(F2130+1,C:C,0)):INDEX(A:A,MATCH(F2130+1,C:C,0)+10),0))</f>
        <v>44679</v>
      </c>
    </row>
    <row r="2131" spans="1:7" x14ac:dyDescent="0.25">
      <c r="A2131">
        <v>0</v>
      </c>
      <c r="B2131">
        <v>20220424</v>
      </c>
      <c r="C2131" s="130">
        <v>44675</v>
      </c>
      <c r="D2131" s="13">
        <f>INDEX(C:C,ROW(A2130)+MATCH(1,INDEX(A:A,ROW(A2131)):INDEX(A:A,ROW(A2131)+10),0))</f>
        <v>44676</v>
      </c>
      <c r="E2131" s="13">
        <f>INDEX(C:C,MATCH(D2131,C:C,0)+MATCH(1,INDEX(A:A,MATCH(D2131+1,C:C,0)):INDEX(A:A,MATCH(D2131+1,C:C,0)+10),0))</f>
        <v>44677</v>
      </c>
      <c r="F2131" s="13">
        <f>INDEX(C:C,MATCH(E2131,C:C,0)+MATCH(1,INDEX(A:A,MATCH(E2131+1,C:C,0)):INDEX(A:A,MATCH(E2131+1,C:C,0)+10),0))</f>
        <v>44678</v>
      </c>
      <c r="G2131" s="13">
        <f>INDEX(C:C,MATCH(F2131,C:C,0)+MATCH(1,INDEX(A:A,MATCH(F2131+1,C:C,0)):INDEX(A:A,MATCH(F2131+1,C:C,0)+10),0))</f>
        <v>44679</v>
      </c>
    </row>
    <row r="2132" spans="1:7" x14ac:dyDescent="0.25">
      <c r="A2132">
        <v>1</v>
      </c>
      <c r="B2132">
        <v>20220425</v>
      </c>
      <c r="C2132" s="130">
        <v>44676</v>
      </c>
      <c r="D2132" s="13">
        <f>INDEX(C:C,ROW(A2131)+MATCH(1,INDEX(A:A,ROW(A2132)):INDEX(A:A,ROW(A2132)+10),0))</f>
        <v>44676</v>
      </c>
      <c r="E2132" s="13">
        <f>INDEX(C:C,MATCH(D2132,C:C,0)+MATCH(1,INDEX(A:A,MATCH(D2132+1,C:C,0)):INDEX(A:A,MATCH(D2132+1,C:C,0)+10),0))</f>
        <v>44677</v>
      </c>
      <c r="F2132" s="13">
        <f>INDEX(C:C,MATCH(E2132,C:C,0)+MATCH(1,INDEX(A:A,MATCH(E2132+1,C:C,0)):INDEX(A:A,MATCH(E2132+1,C:C,0)+10),0))</f>
        <v>44678</v>
      </c>
      <c r="G2132" s="13">
        <f>INDEX(C:C,MATCH(F2132,C:C,0)+MATCH(1,INDEX(A:A,MATCH(F2132+1,C:C,0)):INDEX(A:A,MATCH(F2132+1,C:C,0)+10),0))</f>
        <v>44679</v>
      </c>
    </row>
    <row r="2133" spans="1:7" x14ac:dyDescent="0.25">
      <c r="A2133">
        <v>1</v>
      </c>
      <c r="B2133">
        <v>20220426</v>
      </c>
      <c r="C2133" s="130">
        <v>44677</v>
      </c>
      <c r="D2133" s="13">
        <f>INDEX(C:C,ROW(A2132)+MATCH(1,INDEX(A:A,ROW(A2133)):INDEX(A:A,ROW(A2133)+10),0))</f>
        <v>44677</v>
      </c>
      <c r="E2133" s="13">
        <f>INDEX(C:C,MATCH(D2133,C:C,0)+MATCH(1,INDEX(A:A,MATCH(D2133+1,C:C,0)):INDEX(A:A,MATCH(D2133+1,C:C,0)+10),0))</f>
        <v>44678</v>
      </c>
      <c r="F2133" s="13">
        <f>INDEX(C:C,MATCH(E2133,C:C,0)+MATCH(1,INDEX(A:A,MATCH(E2133+1,C:C,0)):INDEX(A:A,MATCH(E2133+1,C:C,0)+10),0))</f>
        <v>44679</v>
      </c>
      <c r="G2133" s="13">
        <f>INDEX(C:C,MATCH(F2133,C:C,0)+MATCH(1,INDEX(A:A,MATCH(F2133+1,C:C,0)):INDEX(A:A,MATCH(F2133+1,C:C,0)+10),0))</f>
        <v>44680</v>
      </c>
    </row>
    <row r="2134" spans="1:7" x14ac:dyDescent="0.25">
      <c r="A2134">
        <v>1</v>
      </c>
      <c r="B2134">
        <v>20220427</v>
      </c>
      <c r="C2134" s="130">
        <v>44678</v>
      </c>
      <c r="D2134" s="13">
        <f>INDEX(C:C,ROW(A2133)+MATCH(1,INDEX(A:A,ROW(A2134)):INDEX(A:A,ROW(A2134)+10),0))</f>
        <v>44678</v>
      </c>
      <c r="E2134" s="13">
        <f>INDEX(C:C,MATCH(D2134,C:C,0)+MATCH(1,INDEX(A:A,MATCH(D2134+1,C:C,0)):INDEX(A:A,MATCH(D2134+1,C:C,0)+10),0))</f>
        <v>44679</v>
      </c>
      <c r="F2134" s="13">
        <f>INDEX(C:C,MATCH(E2134,C:C,0)+MATCH(1,INDEX(A:A,MATCH(E2134+1,C:C,0)):INDEX(A:A,MATCH(E2134+1,C:C,0)+10),0))</f>
        <v>44680</v>
      </c>
      <c r="G2134" s="13">
        <f>INDEX(C:C,MATCH(F2134,C:C,0)+MATCH(1,INDEX(A:A,MATCH(F2134+1,C:C,0)):INDEX(A:A,MATCH(F2134+1,C:C,0)+10),0))</f>
        <v>44683</v>
      </c>
    </row>
    <row r="2135" spans="1:7" x14ac:dyDescent="0.25">
      <c r="A2135">
        <v>1</v>
      </c>
      <c r="B2135">
        <v>20220428</v>
      </c>
      <c r="C2135" s="130">
        <v>44679</v>
      </c>
      <c r="D2135" s="13">
        <f>INDEX(C:C,ROW(A2134)+MATCH(1,INDEX(A:A,ROW(A2135)):INDEX(A:A,ROW(A2135)+10),0))</f>
        <v>44679</v>
      </c>
      <c r="E2135" s="13">
        <f>INDEX(C:C,MATCH(D2135,C:C,0)+MATCH(1,INDEX(A:A,MATCH(D2135+1,C:C,0)):INDEX(A:A,MATCH(D2135+1,C:C,0)+10),0))</f>
        <v>44680</v>
      </c>
      <c r="F2135" s="13">
        <f>INDEX(C:C,MATCH(E2135,C:C,0)+MATCH(1,INDEX(A:A,MATCH(E2135+1,C:C,0)):INDEX(A:A,MATCH(E2135+1,C:C,0)+10),0))</f>
        <v>44683</v>
      </c>
      <c r="G2135" s="13">
        <f>INDEX(C:C,MATCH(F2135,C:C,0)+MATCH(1,INDEX(A:A,MATCH(F2135+1,C:C,0)):INDEX(A:A,MATCH(F2135+1,C:C,0)+10),0))</f>
        <v>44684</v>
      </c>
    </row>
    <row r="2136" spans="1:7" x14ac:dyDescent="0.25">
      <c r="A2136">
        <v>1</v>
      </c>
      <c r="B2136">
        <v>20220429</v>
      </c>
      <c r="C2136" s="130">
        <v>44680</v>
      </c>
      <c r="D2136" s="13">
        <f>INDEX(C:C,ROW(A2135)+MATCH(1,INDEX(A:A,ROW(A2136)):INDEX(A:A,ROW(A2136)+10),0))</f>
        <v>44680</v>
      </c>
      <c r="E2136" s="13">
        <f>INDEX(C:C,MATCH(D2136,C:C,0)+MATCH(1,INDEX(A:A,MATCH(D2136+1,C:C,0)):INDEX(A:A,MATCH(D2136+1,C:C,0)+10),0))</f>
        <v>44683</v>
      </c>
      <c r="F2136" s="13">
        <f>INDEX(C:C,MATCH(E2136,C:C,0)+MATCH(1,INDEX(A:A,MATCH(E2136+1,C:C,0)):INDEX(A:A,MATCH(E2136+1,C:C,0)+10),0))</f>
        <v>44684</v>
      </c>
      <c r="G2136" s="13">
        <f>INDEX(C:C,MATCH(F2136,C:C,0)+MATCH(1,INDEX(A:A,MATCH(F2136+1,C:C,0)):INDEX(A:A,MATCH(F2136+1,C:C,0)+10),0))</f>
        <v>44685</v>
      </c>
    </row>
    <row r="2137" spans="1:7" x14ac:dyDescent="0.25">
      <c r="A2137">
        <v>0</v>
      </c>
      <c r="B2137">
        <v>20220430</v>
      </c>
      <c r="C2137" s="130">
        <v>44681</v>
      </c>
      <c r="D2137" s="13">
        <f>INDEX(C:C,ROW(A2136)+MATCH(1,INDEX(A:A,ROW(A2137)):INDEX(A:A,ROW(A2137)+10),0))</f>
        <v>44683</v>
      </c>
      <c r="E2137" s="13">
        <f>INDEX(C:C,MATCH(D2137,C:C,0)+MATCH(1,INDEX(A:A,MATCH(D2137+1,C:C,0)):INDEX(A:A,MATCH(D2137+1,C:C,0)+10),0))</f>
        <v>44684</v>
      </c>
      <c r="F2137" s="13">
        <f>INDEX(C:C,MATCH(E2137,C:C,0)+MATCH(1,INDEX(A:A,MATCH(E2137+1,C:C,0)):INDEX(A:A,MATCH(E2137+1,C:C,0)+10),0))</f>
        <v>44685</v>
      </c>
      <c r="G2137" s="13">
        <f>INDEX(C:C,MATCH(F2137,C:C,0)+MATCH(1,INDEX(A:A,MATCH(F2137+1,C:C,0)):INDEX(A:A,MATCH(F2137+1,C:C,0)+10),0))</f>
        <v>44686</v>
      </c>
    </row>
    <row r="2138" spans="1:7" x14ac:dyDescent="0.25">
      <c r="A2138">
        <v>0</v>
      </c>
      <c r="B2138">
        <v>20220501</v>
      </c>
      <c r="C2138" s="130">
        <v>44682</v>
      </c>
      <c r="D2138" s="13">
        <f>INDEX(C:C,ROW(A2137)+MATCH(1,INDEX(A:A,ROW(A2138)):INDEX(A:A,ROW(A2138)+10),0))</f>
        <v>44683</v>
      </c>
      <c r="E2138" s="13">
        <f>INDEX(C:C,MATCH(D2138,C:C,0)+MATCH(1,INDEX(A:A,MATCH(D2138+1,C:C,0)):INDEX(A:A,MATCH(D2138+1,C:C,0)+10),0))</f>
        <v>44684</v>
      </c>
      <c r="F2138" s="13">
        <f>INDEX(C:C,MATCH(E2138,C:C,0)+MATCH(1,INDEX(A:A,MATCH(E2138+1,C:C,0)):INDEX(A:A,MATCH(E2138+1,C:C,0)+10),0))</f>
        <v>44685</v>
      </c>
      <c r="G2138" s="13">
        <f>INDEX(C:C,MATCH(F2138,C:C,0)+MATCH(1,INDEX(A:A,MATCH(F2138+1,C:C,0)):INDEX(A:A,MATCH(F2138+1,C:C,0)+10),0))</f>
        <v>44686</v>
      </c>
    </row>
    <row r="2139" spans="1:7" x14ac:dyDescent="0.25">
      <c r="A2139">
        <v>1</v>
      </c>
      <c r="B2139">
        <v>20220502</v>
      </c>
      <c r="C2139" s="130">
        <v>44683</v>
      </c>
      <c r="D2139" s="13">
        <f>INDEX(C:C,ROW(A2138)+MATCH(1,INDEX(A:A,ROW(A2139)):INDEX(A:A,ROW(A2139)+10),0))</f>
        <v>44683</v>
      </c>
      <c r="E2139" s="13">
        <f>INDEX(C:C,MATCH(D2139,C:C,0)+MATCH(1,INDEX(A:A,MATCH(D2139+1,C:C,0)):INDEX(A:A,MATCH(D2139+1,C:C,0)+10),0))</f>
        <v>44684</v>
      </c>
      <c r="F2139" s="13">
        <f>INDEX(C:C,MATCH(E2139,C:C,0)+MATCH(1,INDEX(A:A,MATCH(E2139+1,C:C,0)):INDEX(A:A,MATCH(E2139+1,C:C,0)+10),0))</f>
        <v>44685</v>
      </c>
      <c r="G2139" s="13">
        <f>INDEX(C:C,MATCH(F2139,C:C,0)+MATCH(1,INDEX(A:A,MATCH(F2139+1,C:C,0)):INDEX(A:A,MATCH(F2139+1,C:C,0)+10),0))</f>
        <v>44686</v>
      </c>
    </row>
    <row r="2140" spans="1:7" x14ac:dyDescent="0.25">
      <c r="A2140">
        <v>1</v>
      </c>
      <c r="B2140">
        <v>20220503</v>
      </c>
      <c r="C2140" s="130">
        <v>44684</v>
      </c>
      <c r="D2140" s="13">
        <f>INDEX(C:C,ROW(A2139)+MATCH(1,INDEX(A:A,ROW(A2140)):INDEX(A:A,ROW(A2140)+10),0))</f>
        <v>44684</v>
      </c>
      <c r="E2140" s="13">
        <f>INDEX(C:C,MATCH(D2140,C:C,0)+MATCH(1,INDEX(A:A,MATCH(D2140+1,C:C,0)):INDEX(A:A,MATCH(D2140+1,C:C,0)+10),0))</f>
        <v>44685</v>
      </c>
      <c r="F2140" s="13">
        <f>INDEX(C:C,MATCH(E2140,C:C,0)+MATCH(1,INDEX(A:A,MATCH(E2140+1,C:C,0)):INDEX(A:A,MATCH(E2140+1,C:C,0)+10),0))</f>
        <v>44686</v>
      </c>
      <c r="G2140" s="13">
        <f>INDEX(C:C,MATCH(F2140,C:C,0)+MATCH(1,INDEX(A:A,MATCH(F2140+1,C:C,0)):INDEX(A:A,MATCH(F2140+1,C:C,0)+10),0))</f>
        <v>44687</v>
      </c>
    </row>
    <row r="2141" spans="1:7" x14ac:dyDescent="0.25">
      <c r="A2141">
        <v>1</v>
      </c>
      <c r="B2141">
        <v>20220504</v>
      </c>
      <c r="C2141" s="130">
        <v>44685</v>
      </c>
      <c r="D2141" s="13">
        <f>INDEX(C:C,ROW(A2140)+MATCH(1,INDEX(A:A,ROW(A2141)):INDEX(A:A,ROW(A2141)+10),0))</f>
        <v>44685</v>
      </c>
      <c r="E2141" s="13">
        <f>INDEX(C:C,MATCH(D2141,C:C,0)+MATCH(1,INDEX(A:A,MATCH(D2141+1,C:C,0)):INDEX(A:A,MATCH(D2141+1,C:C,0)+10),0))</f>
        <v>44686</v>
      </c>
      <c r="F2141" s="13">
        <f>INDEX(C:C,MATCH(E2141,C:C,0)+MATCH(1,INDEX(A:A,MATCH(E2141+1,C:C,0)):INDEX(A:A,MATCH(E2141+1,C:C,0)+10),0))</f>
        <v>44687</v>
      </c>
      <c r="G2141" s="13">
        <f>INDEX(C:C,MATCH(F2141,C:C,0)+MATCH(1,INDEX(A:A,MATCH(F2141+1,C:C,0)):INDEX(A:A,MATCH(F2141+1,C:C,0)+10),0))</f>
        <v>44690</v>
      </c>
    </row>
    <row r="2142" spans="1:7" x14ac:dyDescent="0.25">
      <c r="A2142">
        <v>1</v>
      </c>
      <c r="B2142">
        <v>20220505</v>
      </c>
      <c r="C2142" s="130">
        <v>44686</v>
      </c>
      <c r="D2142" s="13">
        <f>INDEX(C:C,ROW(A2141)+MATCH(1,INDEX(A:A,ROW(A2142)):INDEX(A:A,ROW(A2142)+10),0))</f>
        <v>44686</v>
      </c>
      <c r="E2142" s="13">
        <f>INDEX(C:C,MATCH(D2142,C:C,0)+MATCH(1,INDEX(A:A,MATCH(D2142+1,C:C,0)):INDEX(A:A,MATCH(D2142+1,C:C,0)+10),0))</f>
        <v>44687</v>
      </c>
      <c r="F2142" s="13">
        <f>INDEX(C:C,MATCH(E2142,C:C,0)+MATCH(1,INDEX(A:A,MATCH(E2142+1,C:C,0)):INDEX(A:A,MATCH(E2142+1,C:C,0)+10),0))</f>
        <v>44690</v>
      </c>
      <c r="G2142" s="13">
        <f>INDEX(C:C,MATCH(F2142,C:C,0)+MATCH(1,INDEX(A:A,MATCH(F2142+1,C:C,0)):INDEX(A:A,MATCH(F2142+1,C:C,0)+10),0))</f>
        <v>44691</v>
      </c>
    </row>
    <row r="2143" spans="1:7" x14ac:dyDescent="0.25">
      <c r="A2143">
        <v>1</v>
      </c>
      <c r="B2143">
        <v>20220506</v>
      </c>
      <c r="C2143" s="130">
        <v>44687</v>
      </c>
      <c r="D2143" s="13">
        <f>INDEX(C:C,ROW(A2142)+MATCH(1,INDEX(A:A,ROW(A2143)):INDEX(A:A,ROW(A2143)+10),0))</f>
        <v>44687</v>
      </c>
      <c r="E2143" s="13">
        <f>INDEX(C:C,MATCH(D2143,C:C,0)+MATCH(1,INDEX(A:A,MATCH(D2143+1,C:C,0)):INDEX(A:A,MATCH(D2143+1,C:C,0)+10),0))</f>
        <v>44690</v>
      </c>
      <c r="F2143" s="13">
        <f>INDEX(C:C,MATCH(E2143,C:C,0)+MATCH(1,INDEX(A:A,MATCH(E2143+1,C:C,0)):INDEX(A:A,MATCH(E2143+1,C:C,0)+10),0))</f>
        <v>44691</v>
      </c>
      <c r="G2143" s="13">
        <f>INDEX(C:C,MATCH(F2143,C:C,0)+MATCH(1,INDEX(A:A,MATCH(F2143+1,C:C,0)):INDEX(A:A,MATCH(F2143+1,C:C,0)+10),0))</f>
        <v>44692</v>
      </c>
    </row>
    <row r="2144" spans="1:7" x14ac:dyDescent="0.25">
      <c r="A2144">
        <v>0</v>
      </c>
      <c r="B2144">
        <v>20220507</v>
      </c>
      <c r="C2144" s="130">
        <v>44688</v>
      </c>
      <c r="D2144" s="13">
        <f>INDEX(C:C,ROW(A2143)+MATCH(1,INDEX(A:A,ROW(A2144)):INDEX(A:A,ROW(A2144)+10),0))</f>
        <v>44690</v>
      </c>
      <c r="E2144" s="13">
        <f>INDEX(C:C,MATCH(D2144,C:C,0)+MATCH(1,INDEX(A:A,MATCH(D2144+1,C:C,0)):INDEX(A:A,MATCH(D2144+1,C:C,0)+10),0))</f>
        <v>44691</v>
      </c>
      <c r="F2144" s="13">
        <f>INDEX(C:C,MATCH(E2144,C:C,0)+MATCH(1,INDEX(A:A,MATCH(E2144+1,C:C,0)):INDEX(A:A,MATCH(E2144+1,C:C,0)+10),0))</f>
        <v>44692</v>
      </c>
      <c r="G2144" s="13">
        <f>INDEX(C:C,MATCH(F2144,C:C,0)+MATCH(1,INDEX(A:A,MATCH(F2144+1,C:C,0)):INDEX(A:A,MATCH(F2144+1,C:C,0)+10),0))</f>
        <v>44693</v>
      </c>
    </row>
    <row r="2145" spans="1:7" x14ac:dyDescent="0.25">
      <c r="A2145">
        <v>0</v>
      </c>
      <c r="B2145">
        <v>20220508</v>
      </c>
      <c r="C2145" s="130">
        <v>44689</v>
      </c>
      <c r="D2145" s="13">
        <f>INDEX(C:C,ROW(A2144)+MATCH(1,INDEX(A:A,ROW(A2145)):INDEX(A:A,ROW(A2145)+10),0))</f>
        <v>44690</v>
      </c>
      <c r="E2145" s="13">
        <f>INDEX(C:C,MATCH(D2145,C:C,0)+MATCH(1,INDEX(A:A,MATCH(D2145+1,C:C,0)):INDEX(A:A,MATCH(D2145+1,C:C,0)+10),0))</f>
        <v>44691</v>
      </c>
      <c r="F2145" s="13">
        <f>INDEX(C:C,MATCH(E2145,C:C,0)+MATCH(1,INDEX(A:A,MATCH(E2145+1,C:C,0)):INDEX(A:A,MATCH(E2145+1,C:C,0)+10),0))</f>
        <v>44692</v>
      </c>
      <c r="G2145" s="13">
        <f>INDEX(C:C,MATCH(F2145,C:C,0)+MATCH(1,INDEX(A:A,MATCH(F2145+1,C:C,0)):INDEX(A:A,MATCH(F2145+1,C:C,0)+10),0))</f>
        <v>44693</v>
      </c>
    </row>
    <row r="2146" spans="1:7" x14ac:dyDescent="0.25">
      <c r="A2146">
        <v>1</v>
      </c>
      <c r="B2146">
        <v>20220509</v>
      </c>
      <c r="C2146" s="130">
        <v>44690</v>
      </c>
      <c r="D2146" s="13">
        <f>INDEX(C:C,ROW(A2145)+MATCH(1,INDEX(A:A,ROW(A2146)):INDEX(A:A,ROW(A2146)+10),0))</f>
        <v>44690</v>
      </c>
      <c r="E2146" s="13">
        <f>INDEX(C:C,MATCH(D2146,C:C,0)+MATCH(1,INDEX(A:A,MATCH(D2146+1,C:C,0)):INDEX(A:A,MATCH(D2146+1,C:C,0)+10),0))</f>
        <v>44691</v>
      </c>
      <c r="F2146" s="13">
        <f>INDEX(C:C,MATCH(E2146,C:C,0)+MATCH(1,INDEX(A:A,MATCH(E2146+1,C:C,0)):INDEX(A:A,MATCH(E2146+1,C:C,0)+10),0))</f>
        <v>44692</v>
      </c>
      <c r="G2146" s="13">
        <f>INDEX(C:C,MATCH(F2146,C:C,0)+MATCH(1,INDEX(A:A,MATCH(F2146+1,C:C,0)):INDEX(A:A,MATCH(F2146+1,C:C,0)+10),0))</f>
        <v>44693</v>
      </c>
    </row>
    <row r="2147" spans="1:7" x14ac:dyDescent="0.25">
      <c r="A2147">
        <v>1</v>
      </c>
      <c r="B2147">
        <v>20220510</v>
      </c>
      <c r="C2147" s="130">
        <v>44691</v>
      </c>
      <c r="D2147" s="13">
        <f>INDEX(C:C,ROW(A2146)+MATCH(1,INDEX(A:A,ROW(A2147)):INDEX(A:A,ROW(A2147)+10),0))</f>
        <v>44691</v>
      </c>
      <c r="E2147" s="13">
        <f>INDEX(C:C,MATCH(D2147,C:C,0)+MATCH(1,INDEX(A:A,MATCH(D2147+1,C:C,0)):INDEX(A:A,MATCH(D2147+1,C:C,0)+10),0))</f>
        <v>44692</v>
      </c>
      <c r="F2147" s="13">
        <f>INDEX(C:C,MATCH(E2147,C:C,0)+MATCH(1,INDEX(A:A,MATCH(E2147+1,C:C,0)):INDEX(A:A,MATCH(E2147+1,C:C,0)+10),0))</f>
        <v>44693</v>
      </c>
      <c r="G2147" s="13">
        <f>INDEX(C:C,MATCH(F2147,C:C,0)+MATCH(1,INDEX(A:A,MATCH(F2147+1,C:C,0)):INDEX(A:A,MATCH(F2147+1,C:C,0)+10),0))</f>
        <v>44694</v>
      </c>
    </row>
    <row r="2148" spans="1:7" x14ac:dyDescent="0.25">
      <c r="A2148">
        <v>1</v>
      </c>
      <c r="B2148">
        <v>20220511</v>
      </c>
      <c r="C2148" s="130">
        <v>44692</v>
      </c>
      <c r="D2148" s="13">
        <f>INDEX(C:C,ROW(A2147)+MATCH(1,INDEX(A:A,ROW(A2148)):INDEX(A:A,ROW(A2148)+10),0))</f>
        <v>44692</v>
      </c>
      <c r="E2148" s="13">
        <f>INDEX(C:C,MATCH(D2148,C:C,0)+MATCH(1,INDEX(A:A,MATCH(D2148+1,C:C,0)):INDEX(A:A,MATCH(D2148+1,C:C,0)+10),0))</f>
        <v>44693</v>
      </c>
      <c r="F2148" s="13">
        <f>INDEX(C:C,MATCH(E2148,C:C,0)+MATCH(1,INDEX(A:A,MATCH(E2148+1,C:C,0)):INDEX(A:A,MATCH(E2148+1,C:C,0)+10),0))</f>
        <v>44694</v>
      </c>
      <c r="G2148" s="13">
        <f>INDEX(C:C,MATCH(F2148,C:C,0)+MATCH(1,INDEX(A:A,MATCH(F2148+1,C:C,0)):INDEX(A:A,MATCH(F2148+1,C:C,0)+10),0))</f>
        <v>44697</v>
      </c>
    </row>
    <row r="2149" spans="1:7" x14ac:dyDescent="0.25">
      <c r="A2149">
        <v>1</v>
      </c>
      <c r="B2149">
        <v>20220512</v>
      </c>
      <c r="C2149" s="130">
        <v>44693</v>
      </c>
      <c r="D2149" s="13">
        <f>INDEX(C:C,ROW(A2148)+MATCH(1,INDEX(A:A,ROW(A2149)):INDEX(A:A,ROW(A2149)+10),0))</f>
        <v>44693</v>
      </c>
      <c r="E2149" s="13">
        <f>INDEX(C:C,MATCH(D2149,C:C,0)+MATCH(1,INDEX(A:A,MATCH(D2149+1,C:C,0)):INDEX(A:A,MATCH(D2149+1,C:C,0)+10),0))</f>
        <v>44694</v>
      </c>
      <c r="F2149" s="13">
        <f>INDEX(C:C,MATCH(E2149,C:C,0)+MATCH(1,INDEX(A:A,MATCH(E2149+1,C:C,0)):INDEX(A:A,MATCH(E2149+1,C:C,0)+10),0))</f>
        <v>44697</v>
      </c>
      <c r="G2149" s="13">
        <f>INDEX(C:C,MATCH(F2149,C:C,0)+MATCH(1,INDEX(A:A,MATCH(F2149+1,C:C,0)):INDEX(A:A,MATCH(F2149+1,C:C,0)+10),0))</f>
        <v>44699</v>
      </c>
    </row>
    <row r="2150" spans="1:7" x14ac:dyDescent="0.25">
      <c r="A2150">
        <v>1</v>
      </c>
      <c r="B2150">
        <v>20220513</v>
      </c>
      <c r="C2150" s="130">
        <v>44694</v>
      </c>
      <c r="D2150" s="13">
        <f>INDEX(C:C,ROW(A2149)+MATCH(1,INDEX(A:A,ROW(A2150)):INDEX(A:A,ROW(A2150)+10),0))</f>
        <v>44694</v>
      </c>
      <c r="E2150" s="13">
        <f>INDEX(C:C,MATCH(D2150,C:C,0)+MATCH(1,INDEX(A:A,MATCH(D2150+1,C:C,0)):INDEX(A:A,MATCH(D2150+1,C:C,0)+10),0))</f>
        <v>44697</v>
      </c>
      <c r="F2150" s="13">
        <f>INDEX(C:C,MATCH(E2150,C:C,0)+MATCH(1,INDEX(A:A,MATCH(E2150+1,C:C,0)):INDEX(A:A,MATCH(E2150+1,C:C,0)+10),0))</f>
        <v>44699</v>
      </c>
      <c r="G2150" s="13">
        <f>INDEX(C:C,MATCH(F2150,C:C,0)+MATCH(1,INDEX(A:A,MATCH(F2150+1,C:C,0)):INDEX(A:A,MATCH(F2150+1,C:C,0)+10),0))</f>
        <v>44700</v>
      </c>
    </row>
    <row r="2151" spans="1:7" x14ac:dyDescent="0.25">
      <c r="A2151">
        <v>0</v>
      </c>
      <c r="B2151">
        <v>20220514</v>
      </c>
      <c r="C2151" s="130">
        <v>44695</v>
      </c>
      <c r="D2151" s="13">
        <f>INDEX(C:C,ROW(A2150)+MATCH(1,INDEX(A:A,ROW(A2151)):INDEX(A:A,ROW(A2151)+10),0))</f>
        <v>44697</v>
      </c>
      <c r="E2151" s="13">
        <f>INDEX(C:C,MATCH(D2151,C:C,0)+MATCH(1,INDEX(A:A,MATCH(D2151+1,C:C,0)):INDEX(A:A,MATCH(D2151+1,C:C,0)+10),0))</f>
        <v>44699</v>
      </c>
      <c r="F2151" s="13">
        <f>INDEX(C:C,MATCH(E2151,C:C,0)+MATCH(1,INDEX(A:A,MATCH(E2151+1,C:C,0)):INDEX(A:A,MATCH(E2151+1,C:C,0)+10),0))</f>
        <v>44700</v>
      </c>
      <c r="G2151" s="13">
        <f>INDEX(C:C,MATCH(F2151,C:C,0)+MATCH(1,INDEX(A:A,MATCH(F2151+1,C:C,0)):INDEX(A:A,MATCH(F2151+1,C:C,0)+10),0))</f>
        <v>44701</v>
      </c>
    </row>
    <row r="2152" spans="1:7" x14ac:dyDescent="0.25">
      <c r="A2152">
        <v>0</v>
      </c>
      <c r="B2152">
        <v>20220515</v>
      </c>
      <c r="C2152" s="130">
        <v>44696</v>
      </c>
      <c r="D2152" s="13">
        <f>INDEX(C:C,ROW(A2151)+MATCH(1,INDEX(A:A,ROW(A2152)):INDEX(A:A,ROW(A2152)+10),0))</f>
        <v>44697</v>
      </c>
      <c r="E2152" s="13">
        <f>INDEX(C:C,MATCH(D2152,C:C,0)+MATCH(1,INDEX(A:A,MATCH(D2152+1,C:C,0)):INDEX(A:A,MATCH(D2152+1,C:C,0)+10),0))</f>
        <v>44699</v>
      </c>
      <c r="F2152" s="13">
        <f>INDEX(C:C,MATCH(E2152,C:C,0)+MATCH(1,INDEX(A:A,MATCH(E2152+1,C:C,0)):INDEX(A:A,MATCH(E2152+1,C:C,0)+10),0))</f>
        <v>44700</v>
      </c>
      <c r="G2152" s="13">
        <f>INDEX(C:C,MATCH(F2152,C:C,0)+MATCH(1,INDEX(A:A,MATCH(F2152+1,C:C,0)):INDEX(A:A,MATCH(F2152+1,C:C,0)+10),0))</f>
        <v>44701</v>
      </c>
    </row>
    <row r="2153" spans="1:7" x14ac:dyDescent="0.25">
      <c r="A2153">
        <v>1</v>
      </c>
      <c r="B2153">
        <v>20220516</v>
      </c>
      <c r="C2153" s="130">
        <v>44697</v>
      </c>
      <c r="D2153" s="13">
        <f>INDEX(C:C,ROW(A2152)+MATCH(1,INDEX(A:A,ROW(A2153)):INDEX(A:A,ROW(A2153)+10),0))</f>
        <v>44697</v>
      </c>
      <c r="E2153" s="13">
        <f>INDEX(C:C,MATCH(D2153,C:C,0)+MATCH(1,INDEX(A:A,MATCH(D2153+1,C:C,0)):INDEX(A:A,MATCH(D2153+1,C:C,0)+10),0))</f>
        <v>44699</v>
      </c>
      <c r="F2153" s="13">
        <f>INDEX(C:C,MATCH(E2153,C:C,0)+MATCH(1,INDEX(A:A,MATCH(E2153+1,C:C,0)):INDEX(A:A,MATCH(E2153+1,C:C,0)+10),0))</f>
        <v>44700</v>
      </c>
      <c r="G2153" s="13">
        <f>INDEX(C:C,MATCH(F2153,C:C,0)+MATCH(1,INDEX(A:A,MATCH(F2153+1,C:C,0)):INDEX(A:A,MATCH(F2153+1,C:C,0)+10),0))</f>
        <v>44701</v>
      </c>
    </row>
    <row r="2154" spans="1:7" x14ac:dyDescent="0.25">
      <c r="A2154">
        <v>0</v>
      </c>
      <c r="B2154">
        <v>20220517</v>
      </c>
      <c r="C2154" s="130">
        <v>44698</v>
      </c>
      <c r="D2154" s="13">
        <f>INDEX(C:C,ROW(A2153)+MATCH(1,INDEX(A:A,ROW(A2154)):INDEX(A:A,ROW(A2154)+10),0))</f>
        <v>44699</v>
      </c>
      <c r="E2154" s="13">
        <f>INDEX(C:C,MATCH(D2154,C:C,0)+MATCH(1,INDEX(A:A,MATCH(D2154+1,C:C,0)):INDEX(A:A,MATCH(D2154+1,C:C,0)+10),0))</f>
        <v>44700</v>
      </c>
      <c r="F2154" s="13">
        <f>INDEX(C:C,MATCH(E2154,C:C,0)+MATCH(1,INDEX(A:A,MATCH(E2154+1,C:C,0)):INDEX(A:A,MATCH(E2154+1,C:C,0)+10),0))</f>
        <v>44701</v>
      </c>
      <c r="G2154" s="13">
        <f>INDEX(C:C,MATCH(F2154,C:C,0)+MATCH(1,INDEX(A:A,MATCH(F2154+1,C:C,0)):INDEX(A:A,MATCH(F2154+1,C:C,0)+10),0))</f>
        <v>44704</v>
      </c>
    </row>
    <row r="2155" spans="1:7" x14ac:dyDescent="0.25">
      <c r="A2155">
        <v>1</v>
      </c>
      <c r="B2155">
        <v>20220518</v>
      </c>
      <c r="C2155" s="130">
        <v>44699</v>
      </c>
      <c r="D2155" s="13">
        <f>INDEX(C:C,ROW(A2154)+MATCH(1,INDEX(A:A,ROW(A2155)):INDEX(A:A,ROW(A2155)+10),0))</f>
        <v>44699</v>
      </c>
      <c r="E2155" s="13">
        <f>INDEX(C:C,MATCH(D2155,C:C,0)+MATCH(1,INDEX(A:A,MATCH(D2155+1,C:C,0)):INDEX(A:A,MATCH(D2155+1,C:C,0)+10),0))</f>
        <v>44700</v>
      </c>
      <c r="F2155" s="13">
        <f>INDEX(C:C,MATCH(E2155,C:C,0)+MATCH(1,INDEX(A:A,MATCH(E2155+1,C:C,0)):INDEX(A:A,MATCH(E2155+1,C:C,0)+10),0))</f>
        <v>44701</v>
      </c>
      <c r="G2155" s="13">
        <f>INDEX(C:C,MATCH(F2155,C:C,0)+MATCH(1,INDEX(A:A,MATCH(F2155+1,C:C,0)):INDEX(A:A,MATCH(F2155+1,C:C,0)+10),0))</f>
        <v>44704</v>
      </c>
    </row>
    <row r="2156" spans="1:7" x14ac:dyDescent="0.25">
      <c r="A2156">
        <v>1</v>
      </c>
      <c r="B2156">
        <v>20220519</v>
      </c>
      <c r="C2156" s="130">
        <v>44700</v>
      </c>
      <c r="D2156" s="13">
        <f>INDEX(C:C,ROW(A2155)+MATCH(1,INDEX(A:A,ROW(A2156)):INDEX(A:A,ROW(A2156)+10),0))</f>
        <v>44700</v>
      </c>
      <c r="E2156" s="13">
        <f>INDEX(C:C,MATCH(D2156,C:C,0)+MATCH(1,INDEX(A:A,MATCH(D2156+1,C:C,0)):INDEX(A:A,MATCH(D2156+1,C:C,0)+10),0))</f>
        <v>44701</v>
      </c>
      <c r="F2156" s="13">
        <f>INDEX(C:C,MATCH(E2156,C:C,0)+MATCH(1,INDEX(A:A,MATCH(E2156+1,C:C,0)):INDEX(A:A,MATCH(E2156+1,C:C,0)+10),0))</f>
        <v>44704</v>
      </c>
      <c r="G2156" s="13">
        <f>INDEX(C:C,MATCH(F2156,C:C,0)+MATCH(1,INDEX(A:A,MATCH(F2156+1,C:C,0)):INDEX(A:A,MATCH(F2156+1,C:C,0)+10),0))</f>
        <v>44705</v>
      </c>
    </row>
    <row r="2157" spans="1:7" x14ac:dyDescent="0.25">
      <c r="A2157">
        <v>1</v>
      </c>
      <c r="B2157">
        <v>20220520</v>
      </c>
      <c r="C2157" s="130">
        <v>44701</v>
      </c>
      <c r="D2157" s="13">
        <f>INDEX(C:C,ROW(A2156)+MATCH(1,INDEX(A:A,ROW(A2157)):INDEX(A:A,ROW(A2157)+10),0))</f>
        <v>44701</v>
      </c>
      <c r="E2157" s="13">
        <f>INDEX(C:C,MATCH(D2157,C:C,0)+MATCH(1,INDEX(A:A,MATCH(D2157+1,C:C,0)):INDEX(A:A,MATCH(D2157+1,C:C,0)+10),0))</f>
        <v>44704</v>
      </c>
      <c r="F2157" s="13">
        <f>INDEX(C:C,MATCH(E2157,C:C,0)+MATCH(1,INDEX(A:A,MATCH(E2157+1,C:C,0)):INDEX(A:A,MATCH(E2157+1,C:C,0)+10),0))</f>
        <v>44705</v>
      </c>
      <c r="G2157" s="13">
        <f>INDEX(C:C,MATCH(F2157,C:C,0)+MATCH(1,INDEX(A:A,MATCH(F2157+1,C:C,0)):INDEX(A:A,MATCH(F2157+1,C:C,0)+10),0))</f>
        <v>44706</v>
      </c>
    </row>
    <row r="2158" spans="1:7" x14ac:dyDescent="0.25">
      <c r="A2158">
        <v>0</v>
      </c>
      <c r="B2158">
        <v>20220521</v>
      </c>
      <c r="C2158" s="130">
        <v>44702</v>
      </c>
      <c r="D2158" s="13">
        <f>INDEX(C:C,ROW(A2157)+MATCH(1,INDEX(A:A,ROW(A2158)):INDEX(A:A,ROW(A2158)+10),0))</f>
        <v>44704</v>
      </c>
      <c r="E2158" s="13">
        <f>INDEX(C:C,MATCH(D2158,C:C,0)+MATCH(1,INDEX(A:A,MATCH(D2158+1,C:C,0)):INDEX(A:A,MATCH(D2158+1,C:C,0)+10),0))</f>
        <v>44705</v>
      </c>
      <c r="F2158" s="13">
        <f>INDEX(C:C,MATCH(E2158,C:C,0)+MATCH(1,INDEX(A:A,MATCH(E2158+1,C:C,0)):INDEX(A:A,MATCH(E2158+1,C:C,0)+10),0))</f>
        <v>44706</v>
      </c>
      <c r="G2158" s="13">
        <f>INDEX(C:C,MATCH(F2158,C:C,0)+MATCH(1,INDEX(A:A,MATCH(F2158+1,C:C,0)):INDEX(A:A,MATCH(F2158+1,C:C,0)+10),0))</f>
        <v>44708</v>
      </c>
    </row>
    <row r="2159" spans="1:7" x14ac:dyDescent="0.25">
      <c r="A2159">
        <v>0</v>
      </c>
      <c r="B2159">
        <v>20220522</v>
      </c>
      <c r="C2159" s="130">
        <v>44703</v>
      </c>
      <c r="D2159" s="13">
        <f>INDEX(C:C,ROW(A2158)+MATCH(1,INDEX(A:A,ROW(A2159)):INDEX(A:A,ROW(A2159)+10),0))</f>
        <v>44704</v>
      </c>
      <c r="E2159" s="13">
        <f>INDEX(C:C,MATCH(D2159,C:C,0)+MATCH(1,INDEX(A:A,MATCH(D2159+1,C:C,0)):INDEX(A:A,MATCH(D2159+1,C:C,0)+10),0))</f>
        <v>44705</v>
      </c>
      <c r="F2159" s="13">
        <f>INDEX(C:C,MATCH(E2159,C:C,0)+MATCH(1,INDEX(A:A,MATCH(E2159+1,C:C,0)):INDEX(A:A,MATCH(E2159+1,C:C,0)+10),0))</f>
        <v>44706</v>
      </c>
      <c r="G2159" s="13">
        <f>INDEX(C:C,MATCH(F2159,C:C,0)+MATCH(1,INDEX(A:A,MATCH(F2159+1,C:C,0)):INDEX(A:A,MATCH(F2159+1,C:C,0)+10),0))</f>
        <v>44708</v>
      </c>
    </row>
    <row r="2160" spans="1:7" x14ac:dyDescent="0.25">
      <c r="A2160">
        <v>1</v>
      </c>
      <c r="B2160">
        <v>20220523</v>
      </c>
      <c r="C2160" s="130">
        <v>44704</v>
      </c>
      <c r="D2160" s="13">
        <f>INDEX(C:C,ROW(A2159)+MATCH(1,INDEX(A:A,ROW(A2160)):INDEX(A:A,ROW(A2160)+10),0))</f>
        <v>44704</v>
      </c>
      <c r="E2160" s="13">
        <f>INDEX(C:C,MATCH(D2160,C:C,0)+MATCH(1,INDEX(A:A,MATCH(D2160+1,C:C,0)):INDEX(A:A,MATCH(D2160+1,C:C,0)+10),0))</f>
        <v>44705</v>
      </c>
      <c r="F2160" s="13">
        <f>INDEX(C:C,MATCH(E2160,C:C,0)+MATCH(1,INDEX(A:A,MATCH(E2160+1,C:C,0)):INDEX(A:A,MATCH(E2160+1,C:C,0)+10),0))</f>
        <v>44706</v>
      </c>
      <c r="G2160" s="13">
        <f>INDEX(C:C,MATCH(F2160,C:C,0)+MATCH(1,INDEX(A:A,MATCH(F2160+1,C:C,0)):INDEX(A:A,MATCH(F2160+1,C:C,0)+10),0))</f>
        <v>44708</v>
      </c>
    </row>
    <row r="2161" spans="1:7" x14ac:dyDescent="0.25">
      <c r="A2161">
        <v>1</v>
      </c>
      <c r="B2161">
        <v>20220524</v>
      </c>
      <c r="C2161" s="130">
        <v>44705</v>
      </c>
      <c r="D2161" s="13">
        <f>INDEX(C:C,ROW(A2160)+MATCH(1,INDEX(A:A,ROW(A2161)):INDEX(A:A,ROW(A2161)+10),0))</f>
        <v>44705</v>
      </c>
      <c r="E2161" s="13">
        <f>INDEX(C:C,MATCH(D2161,C:C,0)+MATCH(1,INDEX(A:A,MATCH(D2161+1,C:C,0)):INDEX(A:A,MATCH(D2161+1,C:C,0)+10),0))</f>
        <v>44706</v>
      </c>
      <c r="F2161" s="13">
        <f>INDEX(C:C,MATCH(E2161,C:C,0)+MATCH(1,INDEX(A:A,MATCH(E2161+1,C:C,0)):INDEX(A:A,MATCH(E2161+1,C:C,0)+10),0))</f>
        <v>44708</v>
      </c>
      <c r="G2161" s="13">
        <f>INDEX(C:C,MATCH(F2161,C:C,0)+MATCH(1,INDEX(A:A,MATCH(F2161+1,C:C,0)):INDEX(A:A,MATCH(F2161+1,C:C,0)+10),0))</f>
        <v>44711</v>
      </c>
    </row>
    <row r="2162" spans="1:7" x14ac:dyDescent="0.25">
      <c r="A2162">
        <v>1</v>
      </c>
      <c r="B2162">
        <v>20220525</v>
      </c>
      <c r="C2162" s="130">
        <v>44706</v>
      </c>
      <c r="D2162" s="13">
        <f>INDEX(C:C,ROW(A2161)+MATCH(1,INDEX(A:A,ROW(A2162)):INDEX(A:A,ROW(A2162)+10),0))</f>
        <v>44706</v>
      </c>
      <c r="E2162" s="13">
        <f>INDEX(C:C,MATCH(D2162,C:C,0)+MATCH(1,INDEX(A:A,MATCH(D2162+1,C:C,0)):INDEX(A:A,MATCH(D2162+1,C:C,0)+10),0))</f>
        <v>44708</v>
      </c>
      <c r="F2162" s="13">
        <f>INDEX(C:C,MATCH(E2162,C:C,0)+MATCH(1,INDEX(A:A,MATCH(E2162+1,C:C,0)):INDEX(A:A,MATCH(E2162+1,C:C,0)+10),0))</f>
        <v>44711</v>
      </c>
      <c r="G2162" s="13">
        <f>INDEX(C:C,MATCH(F2162,C:C,0)+MATCH(1,INDEX(A:A,MATCH(F2162+1,C:C,0)):INDEX(A:A,MATCH(F2162+1,C:C,0)+10),0))</f>
        <v>44712</v>
      </c>
    </row>
    <row r="2163" spans="1:7" x14ac:dyDescent="0.25">
      <c r="A2163">
        <v>0</v>
      </c>
      <c r="B2163">
        <v>20220526</v>
      </c>
      <c r="C2163" s="130">
        <v>44707</v>
      </c>
      <c r="D2163" s="13">
        <f>INDEX(C:C,ROW(A2162)+MATCH(1,INDEX(A:A,ROW(A2163)):INDEX(A:A,ROW(A2163)+10),0))</f>
        <v>44708</v>
      </c>
      <c r="E2163" s="13">
        <f>INDEX(C:C,MATCH(D2163,C:C,0)+MATCH(1,INDEX(A:A,MATCH(D2163+1,C:C,0)):INDEX(A:A,MATCH(D2163+1,C:C,0)+10),0))</f>
        <v>44711</v>
      </c>
      <c r="F2163" s="13">
        <f>INDEX(C:C,MATCH(E2163,C:C,0)+MATCH(1,INDEX(A:A,MATCH(E2163+1,C:C,0)):INDEX(A:A,MATCH(E2163+1,C:C,0)+10),0))</f>
        <v>44712</v>
      </c>
      <c r="G2163" s="13">
        <f>INDEX(C:C,MATCH(F2163,C:C,0)+MATCH(1,INDEX(A:A,MATCH(F2163+1,C:C,0)):INDEX(A:A,MATCH(F2163+1,C:C,0)+10),0))</f>
        <v>44713</v>
      </c>
    </row>
    <row r="2164" spans="1:7" x14ac:dyDescent="0.25">
      <c r="A2164">
        <v>1</v>
      </c>
      <c r="B2164">
        <v>20220527</v>
      </c>
      <c r="C2164" s="130">
        <v>44708</v>
      </c>
      <c r="D2164" s="13">
        <f>INDEX(C:C,ROW(A2163)+MATCH(1,INDEX(A:A,ROW(A2164)):INDEX(A:A,ROW(A2164)+10),0))</f>
        <v>44708</v>
      </c>
      <c r="E2164" s="13">
        <f>INDEX(C:C,MATCH(D2164,C:C,0)+MATCH(1,INDEX(A:A,MATCH(D2164+1,C:C,0)):INDEX(A:A,MATCH(D2164+1,C:C,0)+10),0))</f>
        <v>44711</v>
      </c>
      <c r="F2164" s="13">
        <f>INDEX(C:C,MATCH(E2164,C:C,0)+MATCH(1,INDEX(A:A,MATCH(E2164+1,C:C,0)):INDEX(A:A,MATCH(E2164+1,C:C,0)+10),0))</f>
        <v>44712</v>
      </c>
      <c r="G2164" s="13">
        <f>INDEX(C:C,MATCH(F2164,C:C,0)+MATCH(1,INDEX(A:A,MATCH(F2164+1,C:C,0)):INDEX(A:A,MATCH(F2164+1,C:C,0)+10),0))</f>
        <v>44713</v>
      </c>
    </row>
    <row r="2165" spans="1:7" x14ac:dyDescent="0.25">
      <c r="A2165">
        <v>0</v>
      </c>
      <c r="B2165">
        <v>20220528</v>
      </c>
      <c r="C2165" s="130">
        <v>44709</v>
      </c>
      <c r="D2165" s="13">
        <f>INDEX(C:C,ROW(A2164)+MATCH(1,INDEX(A:A,ROW(A2165)):INDEX(A:A,ROW(A2165)+10),0))</f>
        <v>44711</v>
      </c>
      <c r="E2165" s="13">
        <f>INDEX(C:C,MATCH(D2165,C:C,0)+MATCH(1,INDEX(A:A,MATCH(D2165+1,C:C,0)):INDEX(A:A,MATCH(D2165+1,C:C,0)+10),0))</f>
        <v>44712</v>
      </c>
      <c r="F2165" s="13">
        <f>INDEX(C:C,MATCH(E2165,C:C,0)+MATCH(1,INDEX(A:A,MATCH(E2165+1,C:C,0)):INDEX(A:A,MATCH(E2165+1,C:C,0)+10),0))</f>
        <v>44713</v>
      </c>
      <c r="G2165" s="13">
        <f>INDEX(C:C,MATCH(F2165,C:C,0)+MATCH(1,INDEX(A:A,MATCH(F2165+1,C:C,0)):INDEX(A:A,MATCH(F2165+1,C:C,0)+10),0))</f>
        <v>44714</v>
      </c>
    </row>
    <row r="2166" spans="1:7" x14ac:dyDescent="0.25">
      <c r="A2166">
        <v>0</v>
      </c>
      <c r="B2166">
        <v>20220529</v>
      </c>
      <c r="C2166" s="130">
        <v>44710</v>
      </c>
      <c r="D2166" s="13">
        <f>INDEX(C:C,ROW(A2165)+MATCH(1,INDEX(A:A,ROW(A2166)):INDEX(A:A,ROW(A2166)+10),0))</f>
        <v>44711</v>
      </c>
      <c r="E2166" s="13">
        <f>INDEX(C:C,MATCH(D2166,C:C,0)+MATCH(1,INDEX(A:A,MATCH(D2166+1,C:C,0)):INDEX(A:A,MATCH(D2166+1,C:C,0)+10),0))</f>
        <v>44712</v>
      </c>
      <c r="F2166" s="13">
        <f>INDEX(C:C,MATCH(E2166,C:C,0)+MATCH(1,INDEX(A:A,MATCH(E2166+1,C:C,0)):INDEX(A:A,MATCH(E2166+1,C:C,0)+10),0))</f>
        <v>44713</v>
      </c>
      <c r="G2166" s="13">
        <f>INDEX(C:C,MATCH(F2166,C:C,0)+MATCH(1,INDEX(A:A,MATCH(F2166+1,C:C,0)):INDEX(A:A,MATCH(F2166+1,C:C,0)+10),0))</f>
        <v>44714</v>
      </c>
    </row>
    <row r="2167" spans="1:7" x14ac:dyDescent="0.25">
      <c r="A2167">
        <v>1</v>
      </c>
      <c r="B2167">
        <v>20220530</v>
      </c>
      <c r="C2167" s="130">
        <v>44711</v>
      </c>
      <c r="D2167" s="13">
        <f>INDEX(C:C,ROW(A2166)+MATCH(1,INDEX(A:A,ROW(A2167)):INDEX(A:A,ROW(A2167)+10),0))</f>
        <v>44711</v>
      </c>
      <c r="E2167" s="13">
        <f>INDEX(C:C,MATCH(D2167,C:C,0)+MATCH(1,INDEX(A:A,MATCH(D2167+1,C:C,0)):INDEX(A:A,MATCH(D2167+1,C:C,0)+10),0))</f>
        <v>44712</v>
      </c>
      <c r="F2167" s="13">
        <f>INDEX(C:C,MATCH(E2167,C:C,0)+MATCH(1,INDEX(A:A,MATCH(E2167+1,C:C,0)):INDEX(A:A,MATCH(E2167+1,C:C,0)+10),0))</f>
        <v>44713</v>
      </c>
      <c r="G2167" s="13">
        <f>INDEX(C:C,MATCH(F2167,C:C,0)+MATCH(1,INDEX(A:A,MATCH(F2167+1,C:C,0)):INDEX(A:A,MATCH(F2167+1,C:C,0)+10),0))</f>
        <v>44714</v>
      </c>
    </row>
    <row r="2168" spans="1:7" x14ac:dyDescent="0.25">
      <c r="A2168">
        <v>1</v>
      </c>
      <c r="B2168">
        <v>20220531</v>
      </c>
      <c r="C2168" s="130">
        <v>44712</v>
      </c>
      <c r="D2168" s="13">
        <f>INDEX(C:C,ROW(A2167)+MATCH(1,INDEX(A:A,ROW(A2168)):INDEX(A:A,ROW(A2168)+10),0))</f>
        <v>44712</v>
      </c>
      <c r="E2168" s="13">
        <f>INDEX(C:C,MATCH(D2168,C:C,0)+MATCH(1,INDEX(A:A,MATCH(D2168+1,C:C,0)):INDEX(A:A,MATCH(D2168+1,C:C,0)+10),0))</f>
        <v>44713</v>
      </c>
      <c r="F2168" s="13">
        <f>INDEX(C:C,MATCH(E2168,C:C,0)+MATCH(1,INDEX(A:A,MATCH(E2168+1,C:C,0)):INDEX(A:A,MATCH(E2168+1,C:C,0)+10),0))</f>
        <v>44714</v>
      </c>
      <c r="G2168" s="13">
        <f>INDEX(C:C,MATCH(F2168,C:C,0)+MATCH(1,INDEX(A:A,MATCH(F2168+1,C:C,0)):INDEX(A:A,MATCH(F2168+1,C:C,0)+10),0))</f>
        <v>44715</v>
      </c>
    </row>
    <row r="2169" spans="1:7" x14ac:dyDescent="0.25">
      <c r="A2169">
        <v>1</v>
      </c>
      <c r="B2169">
        <v>20220601</v>
      </c>
      <c r="C2169" s="130">
        <v>44713</v>
      </c>
      <c r="D2169" s="13">
        <f>INDEX(C:C,ROW(A2168)+MATCH(1,INDEX(A:A,ROW(A2169)):INDEX(A:A,ROW(A2169)+10),0))</f>
        <v>44713</v>
      </c>
      <c r="E2169" s="13">
        <f>INDEX(C:C,MATCH(D2169,C:C,0)+MATCH(1,INDEX(A:A,MATCH(D2169+1,C:C,0)):INDEX(A:A,MATCH(D2169+1,C:C,0)+10),0))</f>
        <v>44714</v>
      </c>
      <c r="F2169" s="13">
        <f>INDEX(C:C,MATCH(E2169,C:C,0)+MATCH(1,INDEX(A:A,MATCH(E2169+1,C:C,0)):INDEX(A:A,MATCH(E2169+1,C:C,0)+10),0))</f>
        <v>44715</v>
      </c>
      <c r="G2169" s="13">
        <f>INDEX(C:C,MATCH(F2169,C:C,0)+MATCH(1,INDEX(A:A,MATCH(F2169+1,C:C,0)):INDEX(A:A,MATCH(F2169+1,C:C,0)+10),0))</f>
        <v>44719</v>
      </c>
    </row>
    <row r="2170" spans="1:7" x14ac:dyDescent="0.25">
      <c r="A2170">
        <v>1</v>
      </c>
      <c r="B2170">
        <v>20220602</v>
      </c>
      <c r="C2170" s="130">
        <v>44714</v>
      </c>
      <c r="D2170" s="13">
        <f>INDEX(C:C,ROW(A2169)+MATCH(1,INDEX(A:A,ROW(A2170)):INDEX(A:A,ROW(A2170)+10),0))</f>
        <v>44714</v>
      </c>
      <c r="E2170" s="13">
        <f>INDEX(C:C,MATCH(D2170,C:C,0)+MATCH(1,INDEX(A:A,MATCH(D2170+1,C:C,0)):INDEX(A:A,MATCH(D2170+1,C:C,0)+10),0))</f>
        <v>44715</v>
      </c>
      <c r="F2170" s="13">
        <f>INDEX(C:C,MATCH(E2170,C:C,0)+MATCH(1,INDEX(A:A,MATCH(E2170+1,C:C,0)):INDEX(A:A,MATCH(E2170+1,C:C,0)+10),0))</f>
        <v>44719</v>
      </c>
      <c r="G2170" s="13">
        <f>INDEX(C:C,MATCH(F2170,C:C,0)+MATCH(1,INDEX(A:A,MATCH(F2170+1,C:C,0)):INDEX(A:A,MATCH(F2170+1,C:C,0)+10),0))</f>
        <v>44720</v>
      </c>
    </row>
    <row r="2171" spans="1:7" x14ac:dyDescent="0.25">
      <c r="A2171">
        <v>1</v>
      </c>
      <c r="B2171">
        <v>20220603</v>
      </c>
      <c r="C2171" s="130">
        <v>44715</v>
      </c>
      <c r="D2171" s="13">
        <f>INDEX(C:C,ROW(A2170)+MATCH(1,INDEX(A:A,ROW(A2171)):INDEX(A:A,ROW(A2171)+10),0))</f>
        <v>44715</v>
      </c>
      <c r="E2171" s="13">
        <f>INDEX(C:C,MATCH(D2171,C:C,0)+MATCH(1,INDEX(A:A,MATCH(D2171+1,C:C,0)):INDEX(A:A,MATCH(D2171+1,C:C,0)+10),0))</f>
        <v>44719</v>
      </c>
      <c r="F2171" s="13">
        <f>INDEX(C:C,MATCH(E2171,C:C,0)+MATCH(1,INDEX(A:A,MATCH(E2171+1,C:C,0)):INDEX(A:A,MATCH(E2171+1,C:C,0)+10),0))</f>
        <v>44720</v>
      </c>
      <c r="G2171" s="13">
        <f>INDEX(C:C,MATCH(F2171,C:C,0)+MATCH(1,INDEX(A:A,MATCH(F2171+1,C:C,0)):INDEX(A:A,MATCH(F2171+1,C:C,0)+10),0))</f>
        <v>44721</v>
      </c>
    </row>
    <row r="2172" spans="1:7" x14ac:dyDescent="0.25">
      <c r="A2172">
        <v>0</v>
      </c>
      <c r="B2172">
        <v>20220604</v>
      </c>
      <c r="C2172" s="130">
        <v>44716</v>
      </c>
      <c r="D2172" s="13">
        <f>INDEX(C:C,ROW(A2171)+MATCH(1,INDEX(A:A,ROW(A2172)):INDEX(A:A,ROW(A2172)+10),0))</f>
        <v>44719</v>
      </c>
      <c r="E2172" s="13">
        <f>INDEX(C:C,MATCH(D2172,C:C,0)+MATCH(1,INDEX(A:A,MATCH(D2172+1,C:C,0)):INDEX(A:A,MATCH(D2172+1,C:C,0)+10),0))</f>
        <v>44720</v>
      </c>
      <c r="F2172" s="13">
        <f>INDEX(C:C,MATCH(E2172,C:C,0)+MATCH(1,INDEX(A:A,MATCH(E2172+1,C:C,0)):INDEX(A:A,MATCH(E2172+1,C:C,0)+10),0))</f>
        <v>44721</v>
      </c>
      <c r="G2172" s="13">
        <f>INDEX(C:C,MATCH(F2172,C:C,0)+MATCH(1,INDEX(A:A,MATCH(F2172+1,C:C,0)):INDEX(A:A,MATCH(F2172+1,C:C,0)+10),0))</f>
        <v>44722</v>
      </c>
    </row>
    <row r="2173" spans="1:7" x14ac:dyDescent="0.25">
      <c r="A2173">
        <v>0</v>
      </c>
      <c r="B2173">
        <v>20220605</v>
      </c>
      <c r="C2173" s="130">
        <v>44717</v>
      </c>
      <c r="D2173" s="13">
        <f>INDEX(C:C,ROW(A2172)+MATCH(1,INDEX(A:A,ROW(A2173)):INDEX(A:A,ROW(A2173)+10),0))</f>
        <v>44719</v>
      </c>
      <c r="E2173" s="13">
        <f>INDEX(C:C,MATCH(D2173,C:C,0)+MATCH(1,INDEX(A:A,MATCH(D2173+1,C:C,0)):INDEX(A:A,MATCH(D2173+1,C:C,0)+10),0))</f>
        <v>44720</v>
      </c>
      <c r="F2173" s="13">
        <f>INDEX(C:C,MATCH(E2173,C:C,0)+MATCH(1,INDEX(A:A,MATCH(E2173+1,C:C,0)):INDEX(A:A,MATCH(E2173+1,C:C,0)+10),0))</f>
        <v>44721</v>
      </c>
      <c r="G2173" s="13">
        <f>INDEX(C:C,MATCH(F2173,C:C,0)+MATCH(1,INDEX(A:A,MATCH(F2173+1,C:C,0)):INDEX(A:A,MATCH(F2173+1,C:C,0)+10),0))</f>
        <v>44722</v>
      </c>
    </row>
    <row r="2174" spans="1:7" x14ac:dyDescent="0.25">
      <c r="A2174">
        <v>0</v>
      </c>
      <c r="B2174">
        <v>20220606</v>
      </c>
      <c r="C2174" s="130">
        <v>44718</v>
      </c>
      <c r="D2174" s="13">
        <f>INDEX(C:C,ROW(A2173)+MATCH(1,INDEX(A:A,ROW(A2174)):INDEX(A:A,ROW(A2174)+10),0))</f>
        <v>44719</v>
      </c>
      <c r="E2174" s="13">
        <f>INDEX(C:C,MATCH(D2174,C:C,0)+MATCH(1,INDEX(A:A,MATCH(D2174+1,C:C,0)):INDEX(A:A,MATCH(D2174+1,C:C,0)+10),0))</f>
        <v>44720</v>
      </c>
      <c r="F2174" s="13">
        <f>INDEX(C:C,MATCH(E2174,C:C,0)+MATCH(1,INDEX(A:A,MATCH(E2174+1,C:C,0)):INDEX(A:A,MATCH(E2174+1,C:C,0)+10),0))</f>
        <v>44721</v>
      </c>
      <c r="G2174" s="13">
        <f>INDEX(C:C,MATCH(F2174,C:C,0)+MATCH(1,INDEX(A:A,MATCH(F2174+1,C:C,0)):INDEX(A:A,MATCH(F2174+1,C:C,0)+10),0))</f>
        <v>44722</v>
      </c>
    </row>
    <row r="2175" spans="1:7" x14ac:dyDescent="0.25">
      <c r="A2175">
        <v>1</v>
      </c>
      <c r="B2175">
        <v>20220607</v>
      </c>
      <c r="C2175" s="130">
        <v>44719</v>
      </c>
      <c r="D2175" s="13">
        <f>INDEX(C:C,ROW(A2174)+MATCH(1,INDEX(A:A,ROW(A2175)):INDEX(A:A,ROW(A2175)+10),0))</f>
        <v>44719</v>
      </c>
      <c r="E2175" s="13">
        <f>INDEX(C:C,MATCH(D2175,C:C,0)+MATCH(1,INDEX(A:A,MATCH(D2175+1,C:C,0)):INDEX(A:A,MATCH(D2175+1,C:C,0)+10),0))</f>
        <v>44720</v>
      </c>
      <c r="F2175" s="13">
        <f>INDEX(C:C,MATCH(E2175,C:C,0)+MATCH(1,INDEX(A:A,MATCH(E2175+1,C:C,0)):INDEX(A:A,MATCH(E2175+1,C:C,0)+10),0))</f>
        <v>44721</v>
      </c>
      <c r="G2175" s="13">
        <f>INDEX(C:C,MATCH(F2175,C:C,0)+MATCH(1,INDEX(A:A,MATCH(F2175+1,C:C,0)):INDEX(A:A,MATCH(F2175+1,C:C,0)+10),0))</f>
        <v>44722</v>
      </c>
    </row>
    <row r="2176" spans="1:7" x14ac:dyDescent="0.25">
      <c r="A2176">
        <v>1</v>
      </c>
      <c r="B2176">
        <v>20220608</v>
      </c>
      <c r="C2176" s="130">
        <v>44720</v>
      </c>
      <c r="D2176" s="13">
        <f>INDEX(C:C,ROW(A2175)+MATCH(1,INDEX(A:A,ROW(A2176)):INDEX(A:A,ROW(A2176)+10),0))</f>
        <v>44720</v>
      </c>
      <c r="E2176" s="13">
        <f>INDEX(C:C,MATCH(D2176,C:C,0)+MATCH(1,INDEX(A:A,MATCH(D2176+1,C:C,0)):INDEX(A:A,MATCH(D2176+1,C:C,0)+10),0))</f>
        <v>44721</v>
      </c>
      <c r="F2176" s="13">
        <f>INDEX(C:C,MATCH(E2176,C:C,0)+MATCH(1,INDEX(A:A,MATCH(E2176+1,C:C,0)):INDEX(A:A,MATCH(E2176+1,C:C,0)+10),0))</f>
        <v>44722</v>
      </c>
      <c r="G2176" s="13">
        <f>INDEX(C:C,MATCH(F2176,C:C,0)+MATCH(1,INDEX(A:A,MATCH(F2176+1,C:C,0)):INDEX(A:A,MATCH(F2176+1,C:C,0)+10),0))</f>
        <v>44725</v>
      </c>
    </row>
    <row r="2177" spans="1:7" x14ac:dyDescent="0.25">
      <c r="A2177">
        <v>1</v>
      </c>
      <c r="B2177">
        <v>20220609</v>
      </c>
      <c r="C2177" s="130">
        <v>44721</v>
      </c>
      <c r="D2177" s="13">
        <f>INDEX(C:C,ROW(A2176)+MATCH(1,INDEX(A:A,ROW(A2177)):INDEX(A:A,ROW(A2177)+10),0))</f>
        <v>44721</v>
      </c>
      <c r="E2177" s="13">
        <f>INDEX(C:C,MATCH(D2177,C:C,0)+MATCH(1,INDEX(A:A,MATCH(D2177+1,C:C,0)):INDEX(A:A,MATCH(D2177+1,C:C,0)+10),0))</f>
        <v>44722</v>
      </c>
      <c r="F2177" s="13">
        <f>INDEX(C:C,MATCH(E2177,C:C,0)+MATCH(1,INDEX(A:A,MATCH(E2177+1,C:C,0)):INDEX(A:A,MATCH(E2177+1,C:C,0)+10),0))</f>
        <v>44725</v>
      </c>
      <c r="G2177" s="13">
        <f>INDEX(C:C,MATCH(F2177,C:C,0)+MATCH(1,INDEX(A:A,MATCH(F2177+1,C:C,0)):INDEX(A:A,MATCH(F2177+1,C:C,0)+10),0))</f>
        <v>44726</v>
      </c>
    </row>
    <row r="2178" spans="1:7" x14ac:dyDescent="0.25">
      <c r="A2178">
        <v>1</v>
      </c>
      <c r="B2178">
        <v>20220610</v>
      </c>
      <c r="C2178" s="130">
        <v>44722</v>
      </c>
      <c r="D2178" s="13">
        <f>INDEX(C:C,ROW(A2177)+MATCH(1,INDEX(A:A,ROW(A2178)):INDEX(A:A,ROW(A2178)+10),0))</f>
        <v>44722</v>
      </c>
      <c r="E2178" s="13">
        <f>INDEX(C:C,MATCH(D2178,C:C,0)+MATCH(1,INDEX(A:A,MATCH(D2178+1,C:C,0)):INDEX(A:A,MATCH(D2178+1,C:C,0)+10),0))</f>
        <v>44725</v>
      </c>
      <c r="F2178" s="13">
        <f>INDEX(C:C,MATCH(E2178,C:C,0)+MATCH(1,INDEX(A:A,MATCH(E2178+1,C:C,0)):INDEX(A:A,MATCH(E2178+1,C:C,0)+10),0))</f>
        <v>44726</v>
      </c>
      <c r="G2178" s="13">
        <f>INDEX(C:C,MATCH(F2178,C:C,0)+MATCH(1,INDEX(A:A,MATCH(F2178+1,C:C,0)):INDEX(A:A,MATCH(F2178+1,C:C,0)+10),0))</f>
        <v>44727</v>
      </c>
    </row>
    <row r="2179" spans="1:7" x14ac:dyDescent="0.25">
      <c r="A2179">
        <v>0</v>
      </c>
      <c r="B2179">
        <v>20220611</v>
      </c>
      <c r="C2179" s="130">
        <v>44723</v>
      </c>
      <c r="D2179" s="13">
        <f>INDEX(C:C,ROW(A2178)+MATCH(1,INDEX(A:A,ROW(A2179)):INDEX(A:A,ROW(A2179)+10),0))</f>
        <v>44725</v>
      </c>
      <c r="E2179" s="13">
        <f>INDEX(C:C,MATCH(D2179,C:C,0)+MATCH(1,INDEX(A:A,MATCH(D2179+1,C:C,0)):INDEX(A:A,MATCH(D2179+1,C:C,0)+10),0))</f>
        <v>44726</v>
      </c>
      <c r="F2179" s="13">
        <f>INDEX(C:C,MATCH(E2179,C:C,0)+MATCH(1,INDEX(A:A,MATCH(E2179+1,C:C,0)):INDEX(A:A,MATCH(E2179+1,C:C,0)+10),0))</f>
        <v>44727</v>
      </c>
      <c r="G2179" s="13">
        <f>INDEX(C:C,MATCH(F2179,C:C,0)+MATCH(1,INDEX(A:A,MATCH(F2179+1,C:C,0)):INDEX(A:A,MATCH(F2179+1,C:C,0)+10),0))</f>
        <v>44728</v>
      </c>
    </row>
    <row r="2180" spans="1:7" x14ac:dyDescent="0.25">
      <c r="A2180">
        <v>0</v>
      </c>
      <c r="B2180">
        <v>20220612</v>
      </c>
      <c r="C2180" s="130">
        <v>44724</v>
      </c>
      <c r="D2180" s="13">
        <f>INDEX(C:C,ROW(A2179)+MATCH(1,INDEX(A:A,ROW(A2180)):INDEX(A:A,ROW(A2180)+10),0))</f>
        <v>44725</v>
      </c>
      <c r="E2180" s="13">
        <f>INDEX(C:C,MATCH(D2180,C:C,0)+MATCH(1,INDEX(A:A,MATCH(D2180+1,C:C,0)):INDEX(A:A,MATCH(D2180+1,C:C,0)+10),0))</f>
        <v>44726</v>
      </c>
      <c r="F2180" s="13">
        <f>INDEX(C:C,MATCH(E2180,C:C,0)+MATCH(1,INDEX(A:A,MATCH(E2180+1,C:C,0)):INDEX(A:A,MATCH(E2180+1,C:C,0)+10),0))</f>
        <v>44727</v>
      </c>
      <c r="G2180" s="13">
        <f>INDEX(C:C,MATCH(F2180,C:C,0)+MATCH(1,INDEX(A:A,MATCH(F2180+1,C:C,0)):INDEX(A:A,MATCH(F2180+1,C:C,0)+10),0))</f>
        <v>44728</v>
      </c>
    </row>
    <row r="2181" spans="1:7" x14ac:dyDescent="0.25">
      <c r="A2181">
        <v>1</v>
      </c>
      <c r="B2181">
        <v>20220613</v>
      </c>
      <c r="C2181" s="130">
        <v>44725</v>
      </c>
      <c r="D2181" s="13">
        <f>INDEX(C:C,ROW(A2180)+MATCH(1,INDEX(A:A,ROW(A2181)):INDEX(A:A,ROW(A2181)+10),0))</f>
        <v>44725</v>
      </c>
      <c r="E2181" s="13">
        <f>INDEX(C:C,MATCH(D2181,C:C,0)+MATCH(1,INDEX(A:A,MATCH(D2181+1,C:C,0)):INDEX(A:A,MATCH(D2181+1,C:C,0)+10),0))</f>
        <v>44726</v>
      </c>
      <c r="F2181" s="13">
        <f>INDEX(C:C,MATCH(E2181,C:C,0)+MATCH(1,INDEX(A:A,MATCH(E2181+1,C:C,0)):INDEX(A:A,MATCH(E2181+1,C:C,0)+10),0))</f>
        <v>44727</v>
      </c>
      <c r="G2181" s="13">
        <f>INDEX(C:C,MATCH(F2181,C:C,0)+MATCH(1,INDEX(A:A,MATCH(F2181+1,C:C,0)):INDEX(A:A,MATCH(F2181+1,C:C,0)+10),0))</f>
        <v>44728</v>
      </c>
    </row>
    <row r="2182" spans="1:7" x14ac:dyDescent="0.25">
      <c r="A2182">
        <v>1</v>
      </c>
      <c r="B2182">
        <v>20220614</v>
      </c>
      <c r="C2182" s="130">
        <v>44726</v>
      </c>
      <c r="D2182" s="13">
        <f>INDEX(C:C,ROW(A2181)+MATCH(1,INDEX(A:A,ROW(A2182)):INDEX(A:A,ROW(A2182)+10),0))</f>
        <v>44726</v>
      </c>
      <c r="E2182" s="13">
        <f>INDEX(C:C,MATCH(D2182,C:C,0)+MATCH(1,INDEX(A:A,MATCH(D2182+1,C:C,0)):INDEX(A:A,MATCH(D2182+1,C:C,0)+10),0))</f>
        <v>44727</v>
      </c>
      <c r="F2182" s="13">
        <f>INDEX(C:C,MATCH(E2182,C:C,0)+MATCH(1,INDEX(A:A,MATCH(E2182+1,C:C,0)):INDEX(A:A,MATCH(E2182+1,C:C,0)+10),0))</f>
        <v>44728</v>
      </c>
      <c r="G2182" s="13">
        <f>INDEX(C:C,MATCH(F2182,C:C,0)+MATCH(1,INDEX(A:A,MATCH(F2182+1,C:C,0)):INDEX(A:A,MATCH(F2182+1,C:C,0)+10),0))</f>
        <v>44729</v>
      </c>
    </row>
    <row r="2183" spans="1:7" x14ac:dyDescent="0.25">
      <c r="A2183">
        <v>1</v>
      </c>
      <c r="B2183">
        <v>20220615</v>
      </c>
      <c r="C2183" s="130">
        <v>44727</v>
      </c>
      <c r="D2183" s="13">
        <f>INDEX(C:C,ROW(A2182)+MATCH(1,INDEX(A:A,ROW(A2183)):INDEX(A:A,ROW(A2183)+10),0))</f>
        <v>44727</v>
      </c>
      <c r="E2183" s="13">
        <f>INDEX(C:C,MATCH(D2183,C:C,0)+MATCH(1,INDEX(A:A,MATCH(D2183+1,C:C,0)):INDEX(A:A,MATCH(D2183+1,C:C,0)+10),0))</f>
        <v>44728</v>
      </c>
      <c r="F2183" s="13">
        <f>INDEX(C:C,MATCH(E2183,C:C,0)+MATCH(1,INDEX(A:A,MATCH(E2183+1,C:C,0)):INDEX(A:A,MATCH(E2183+1,C:C,0)+10),0))</f>
        <v>44729</v>
      </c>
      <c r="G2183" s="13">
        <f>INDEX(C:C,MATCH(F2183,C:C,0)+MATCH(1,INDEX(A:A,MATCH(F2183+1,C:C,0)):INDEX(A:A,MATCH(F2183+1,C:C,0)+10),0))</f>
        <v>44732</v>
      </c>
    </row>
    <row r="2184" spans="1:7" x14ac:dyDescent="0.25">
      <c r="A2184">
        <v>1</v>
      </c>
      <c r="B2184">
        <v>20220616</v>
      </c>
      <c r="C2184" s="130">
        <v>44728</v>
      </c>
      <c r="D2184" s="13">
        <f>INDEX(C:C,ROW(A2183)+MATCH(1,INDEX(A:A,ROW(A2184)):INDEX(A:A,ROW(A2184)+10),0))</f>
        <v>44728</v>
      </c>
      <c r="E2184" s="13">
        <f>INDEX(C:C,MATCH(D2184,C:C,0)+MATCH(1,INDEX(A:A,MATCH(D2184+1,C:C,0)):INDEX(A:A,MATCH(D2184+1,C:C,0)+10),0))</f>
        <v>44729</v>
      </c>
      <c r="F2184" s="13">
        <f>INDEX(C:C,MATCH(E2184,C:C,0)+MATCH(1,INDEX(A:A,MATCH(E2184+1,C:C,0)):INDEX(A:A,MATCH(E2184+1,C:C,0)+10),0))</f>
        <v>44732</v>
      </c>
      <c r="G2184" s="13">
        <f>INDEX(C:C,MATCH(F2184,C:C,0)+MATCH(1,INDEX(A:A,MATCH(F2184+1,C:C,0)):INDEX(A:A,MATCH(F2184+1,C:C,0)+10),0))</f>
        <v>44733</v>
      </c>
    </row>
    <row r="2185" spans="1:7" x14ac:dyDescent="0.25">
      <c r="A2185">
        <v>1</v>
      </c>
      <c r="B2185">
        <v>20220617</v>
      </c>
      <c r="C2185" s="130">
        <v>44729</v>
      </c>
      <c r="D2185" s="13">
        <f>INDEX(C:C,ROW(A2184)+MATCH(1,INDEX(A:A,ROW(A2185)):INDEX(A:A,ROW(A2185)+10),0))</f>
        <v>44729</v>
      </c>
      <c r="E2185" s="13">
        <f>INDEX(C:C,MATCH(D2185,C:C,0)+MATCH(1,INDEX(A:A,MATCH(D2185+1,C:C,0)):INDEX(A:A,MATCH(D2185+1,C:C,0)+10),0))</f>
        <v>44732</v>
      </c>
      <c r="F2185" s="13">
        <f>INDEX(C:C,MATCH(E2185,C:C,0)+MATCH(1,INDEX(A:A,MATCH(E2185+1,C:C,0)):INDEX(A:A,MATCH(E2185+1,C:C,0)+10),0))</f>
        <v>44733</v>
      </c>
      <c r="G2185" s="13">
        <f>INDEX(C:C,MATCH(F2185,C:C,0)+MATCH(1,INDEX(A:A,MATCH(F2185+1,C:C,0)):INDEX(A:A,MATCH(F2185+1,C:C,0)+10),0))</f>
        <v>44734</v>
      </c>
    </row>
    <row r="2186" spans="1:7" x14ac:dyDescent="0.25">
      <c r="A2186">
        <v>0</v>
      </c>
      <c r="B2186">
        <v>20220618</v>
      </c>
      <c r="C2186" s="130">
        <v>44730</v>
      </c>
      <c r="D2186" s="13">
        <f>INDEX(C:C,ROW(A2185)+MATCH(1,INDEX(A:A,ROW(A2186)):INDEX(A:A,ROW(A2186)+10),0))</f>
        <v>44732</v>
      </c>
      <c r="E2186" s="13">
        <f>INDEX(C:C,MATCH(D2186,C:C,0)+MATCH(1,INDEX(A:A,MATCH(D2186+1,C:C,0)):INDEX(A:A,MATCH(D2186+1,C:C,0)+10),0))</f>
        <v>44733</v>
      </c>
      <c r="F2186" s="13">
        <f>INDEX(C:C,MATCH(E2186,C:C,0)+MATCH(1,INDEX(A:A,MATCH(E2186+1,C:C,0)):INDEX(A:A,MATCH(E2186+1,C:C,0)+10),0))</f>
        <v>44734</v>
      </c>
      <c r="G2186" s="13">
        <f>INDEX(C:C,MATCH(F2186,C:C,0)+MATCH(1,INDEX(A:A,MATCH(F2186+1,C:C,0)):INDEX(A:A,MATCH(F2186+1,C:C,0)+10),0))</f>
        <v>44735</v>
      </c>
    </row>
    <row r="2187" spans="1:7" x14ac:dyDescent="0.25">
      <c r="A2187">
        <v>0</v>
      </c>
      <c r="B2187">
        <v>20220619</v>
      </c>
      <c r="C2187" s="130">
        <v>44731</v>
      </c>
      <c r="D2187" s="13">
        <f>INDEX(C:C,ROW(A2186)+MATCH(1,INDEX(A:A,ROW(A2187)):INDEX(A:A,ROW(A2187)+10),0))</f>
        <v>44732</v>
      </c>
      <c r="E2187" s="13">
        <f>INDEX(C:C,MATCH(D2187,C:C,0)+MATCH(1,INDEX(A:A,MATCH(D2187+1,C:C,0)):INDEX(A:A,MATCH(D2187+1,C:C,0)+10),0))</f>
        <v>44733</v>
      </c>
      <c r="F2187" s="13">
        <f>INDEX(C:C,MATCH(E2187,C:C,0)+MATCH(1,INDEX(A:A,MATCH(E2187+1,C:C,0)):INDEX(A:A,MATCH(E2187+1,C:C,0)+10),0))</f>
        <v>44734</v>
      </c>
      <c r="G2187" s="13">
        <f>INDEX(C:C,MATCH(F2187,C:C,0)+MATCH(1,INDEX(A:A,MATCH(F2187+1,C:C,0)):INDEX(A:A,MATCH(F2187+1,C:C,0)+10),0))</f>
        <v>44735</v>
      </c>
    </row>
    <row r="2188" spans="1:7" x14ac:dyDescent="0.25">
      <c r="A2188">
        <v>1</v>
      </c>
      <c r="B2188">
        <v>20220620</v>
      </c>
      <c r="C2188" s="130">
        <v>44732</v>
      </c>
      <c r="D2188" s="13">
        <f>INDEX(C:C,ROW(A2187)+MATCH(1,INDEX(A:A,ROW(A2188)):INDEX(A:A,ROW(A2188)+10),0))</f>
        <v>44732</v>
      </c>
      <c r="E2188" s="13">
        <f>INDEX(C:C,MATCH(D2188,C:C,0)+MATCH(1,INDEX(A:A,MATCH(D2188+1,C:C,0)):INDEX(A:A,MATCH(D2188+1,C:C,0)+10),0))</f>
        <v>44733</v>
      </c>
      <c r="F2188" s="13">
        <f>INDEX(C:C,MATCH(E2188,C:C,0)+MATCH(1,INDEX(A:A,MATCH(E2188+1,C:C,0)):INDEX(A:A,MATCH(E2188+1,C:C,0)+10),0))</f>
        <v>44734</v>
      </c>
      <c r="G2188" s="13">
        <f>INDEX(C:C,MATCH(F2188,C:C,0)+MATCH(1,INDEX(A:A,MATCH(F2188+1,C:C,0)):INDEX(A:A,MATCH(F2188+1,C:C,0)+10),0))</f>
        <v>44735</v>
      </c>
    </row>
    <row r="2189" spans="1:7" x14ac:dyDescent="0.25">
      <c r="A2189">
        <v>1</v>
      </c>
      <c r="B2189">
        <v>20220621</v>
      </c>
      <c r="C2189" s="130">
        <v>44733</v>
      </c>
      <c r="D2189" s="13">
        <f>INDEX(C:C,ROW(A2188)+MATCH(1,INDEX(A:A,ROW(A2189)):INDEX(A:A,ROW(A2189)+10),0))</f>
        <v>44733</v>
      </c>
      <c r="E2189" s="13">
        <f>INDEX(C:C,MATCH(D2189,C:C,0)+MATCH(1,INDEX(A:A,MATCH(D2189+1,C:C,0)):INDEX(A:A,MATCH(D2189+1,C:C,0)+10),0))</f>
        <v>44734</v>
      </c>
      <c r="F2189" s="13">
        <f>INDEX(C:C,MATCH(E2189,C:C,0)+MATCH(1,INDEX(A:A,MATCH(E2189+1,C:C,0)):INDEX(A:A,MATCH(E2189+1,C:C,0)+10),0))</f>
        <v>44735</v>
      </c>
      <c r="G2189" s="13">
        <f>INDEX(C:C,MATCH(F2189,C:C,0)+MATCH(1,INDEX(A:A,MATCH(F2189+1,C:C,0)):INDEX(A:A,MATCH(F2189+1,C:C,0)+10),0))</f>
        <v>44736</v>
      </c>
    </row>
    <row r="2190" spans="1:7" x14ac:dyDescent="0.25">
      <c r="A2190">
        <v>1</v>
      </c>
      <c r="B2190">
        <v>20220622</v>
      </c>
      <c r="C2190" s="130">
        <v>44734</v>
      </c>
      <c r="D2190" s="13">
        <f>INDEX(C:C,ROW(A2189)+MATCH(1,INDEX(A:A,ROW(A2190)):INDEX(A:A,ROW(A2190)+10),0))</f>
        <v>44734</v>
      </c>
      <c r="E2190" s="13">
        <f>INDEX(C:C,MATCH(D2190,C:C,0)+MATCH(1,INDEX(A:A,MATCH(D2190+1,C:C,0)):INDEX(A:A,MATCH(D2190+1,C:C,0)+10),0))</f>
        <v>44735</v>
      </c>
      <c r="F2190" s="13">
        <f>INDEX(C:C,MATCH(E2190,C:C,0)+MATCH(1,INDEX(A:A,MATCH(E2190+1,C:C,0)):INDEX(A:A,MATCH(E2190+1,C:C,0)+10),0))</f>
        <v>44736</v>
      </c>
      <c r="G2190" s="13">
        <f>INDEX(C:C,MATCH(F2190,C:C,0)+MATCH(1,INDEX(A:A,MATCH(F2190+1,C:C,0)):INDEX(A:A,MATCH(F2190+1,C:C,0)+10),0))</f>
        <v>44739</v>
      </c>
    </row>
    <row r="2191" spans="1:7" x14ac:dyDescent="0.25">
      <c r="A2191">
        <v>1</v>
      </c>
      <c r="B2191">
        <v>20220623</v>
      </c>
      <c r="C2191" s="130">
        <v>44735</v>
      </c>
      <c r="D2191" s="13">
        <f>INDEX(C:C,ROW(A2190)+MATCH(1,INDEX(A:A,ROW(A2191)):INDEX(A:A,ROW(A2191)+10),0))</f>
        <v>44735</v>
      </c>
      <c r="E2191" s="13">
        <f>INDEX(C:C,MATCH(D2191,C:C,0)+MATCH(1,INDEX(A:A,MATCH(D2191+1,C:C,0)):INDEX(A:A,MATCH(D2191+1,C:C,0)+10),0))</f>
        <v>44736</v>
      </c>
      <c r="F2191" s="13">
        <f>INDEX(C:C,MATCH(E2191,C:C,0)+MATCH(1,INDEX(A:A,MATCH(E2191+1,C:C,0)):INDEX(A:A,MATCH(E2191+1,C:C,0)+10),0))</f>
        <v>44739</v>
      </c>
      <c r="G2191" s="13">
        <f>INDEX(C:C,MATCH(F2191,C:C,0)+MATCH(1,INDEX(A:A,MATCH(F2191+1,C:C,0)):INDEX(A:A,MATCH(F2191+1,C:C,0)+10),0))</f>
        <v>44740</v>
      </c>
    </row>
    <row r="2192" spans="1:7" x14ac:dyDescent="0.25">
      <c r="A2192">
        <v>1</v>
      </c>
      <c r="B2192">
        <v>20220624</v>
      </c>
      <c r="C2192" s="130">
        <v>44736</v>
      </c>
      <c r="D2192" s="13">
        <f>INDEX(C:C,ROW(A2191)+MATCH(1,INDEX(A:A,ROW(A2192)):INDEX(A:A,ROW(A2192)+10),0))</f>
        <v>44736</v>
      </c>
      <c r="E2192" s="13">
        <f>INDEX(C:C,MATCH(D2192,C:C,0)+MATCH(1,INDEX(A:A,MATCH(D2192+1,C:C,0)):INDEX(A:A,MATCH(D2192+1,C:C,0)+10),0))</f>
        <v>44739</v>
      </c>
      <c r="F2192" s="13">
        <f>INDEX(C:C,MATCH(E2192,C:C,0)+MATCH(1,INDEX(A:A,MATCH(E2192+1,C:C,0)):INDEX(A:A,MATCH(E2192+1,C:C,0)+10),0))</f>
        <v>44740</v>
      </c>
      <c r="G2192" s="13">
        <f>INDEX(C:C,MATCH(F2192,C:C,0)+MATCH(1,INDEX(A:A,MATCH(F2192+1,C:C,0)):INDEX(A:A,MATCH(F2192+1,C:C,0)+10),0))</f>
        <v>44741</v>
      </c>
    </row>
    <row r="2193" spans="1:7" x14ac:dyDescent="0.25">
      <c r="A2193">
        <v>0</v>
      </c>
      <c r="B2193">
        <v>20220625</v>
      </c>
      <c r="C2193" s="130">
        <v>44737</v>
      </c>
      <c r="D2193" s="13">
        <f>INDEX(C:C,ROW(A2192)+MATCH(1,INDEX(A:A,ROW(A2193)):INDEX(A:A,ROW(A2193)+10),0))</f>
        <v>44739</v>
      </c>
      <c r="E2193" s="13">
        <f>INDEX(C:C,MATCH(D2193,C:C,0)+MATCH(1,INDEX(A:A,MATCH(D2193+1,C:C,0)):INDEX(A:A,MATCH(D2193+1,C:C,0)+10),0))</f>
        <v>44740</v>
      </c>
      <c r="F2193" s="13">
        <f>INDEX(C:C,MATCH(E2193,C:C,0)+MATCH(1,INDEX(A:A,MATCH(E2193+1,C:C,0)):INDEX(A:A,MATCH(E2193+1,C:C,0)+10),0))</f>
        <v>44741</v>
      </c>
      <c r="G2193" s="13">
        <f>INDEX(C:C,MATCH(F2193,C:C,0)+MATCH(1,INDEX(A:A,MATCH(F2193+1,C:C,0)):INDEX(A:A,MATCH(F2193+1,C:C,0)+10),0))</f>
        <v>44742</v>
      </c>
    </row>
    <row r="2194" spans="1:7" x14ac:dyDescent="0.25">
      <c r="A2194">
        <v>0</v>
      </c>
      <c r="B2194">
        <v>20220626</v>
      </c>
      <c r="C2194" s="130">
        <v>44738</v>
      </c>
      <c r="D2194" s="13">
        <f>INDEX(C:C,ROW(A2193)+MATCH(1,INDEX(A:A,ROW(A2194)):INDEX(A:A,ROW(A2194)+10),0))</f>
        <v>44739</v>
      </c>
      <c r="E2194" s="13">
        <f>INDEX(C:C,MATCH(D2194,C:C,0)+MATCH(1,INDEX(A:A,MATCH(D2194+1,C:C,0)):INDEX(A:A,MATCH(D2194+1,C:C,0)+10),0))</f>
        <v>44740</v>
      </c>
      <c r="F2194" s="13">
        <f>INDEX(C:C,MATCH(E2194,C:C,0)+MATCH(1,INDEX(A:A,MATCH(E2194+1,C:C,0)):INDEX(A:A,MATCH(E2194+1,C:C,0)+10),0))</f>
        <v>44741</v>
      </c>
      <c r="G2194" s="13">
        <f>INDEX(C:C,MATCH(F2194,C:C,0)+MATCH(1,INDEX(A:A,MATCH(F2194+1,C:C,0)):INDEX(A:A,MATCH(F2194+1,C:C,0)+10),0))</f>
        <v>44742</v>
      </c>
    </row>
    <row r="2195" spans="1:7" x14ac:dyDescent="0.25">
      <c r="A2195">
        <v>1</v>
      </c>
      <c r="B2195">
        <v>20220627</v>
      </c>
      <c r="C2195" s="130">
        <v>44739</v>
      </c>
      <c r="D2195" s="13">
        <f>INDEX(C:C,ROW(A2194)+MATCH(1,INDEX(A:A,ROW(A2195)):INDEX(A:A,ROW(A2195)+10),0))</f>
        <v>44739</v>
      </c>
      <c r="E2195" s="13">
        <f>INDEX(C:C,MATCH(D2195,C:C,0)+MATCH(1,INDEX(A:A,MATCH(D2195+1,C:C,0)):INDEX(A:A,MATCH(D2195+1,C:C,0)+10),0))</f>
        <v>44740</v>
      </c>
      <c r="F2195" s="13">
        <f>INDEX(C:C,MATCH(E2195,C:C,0)+MATCH(1,INDEX(A:A,MATCH(E2195+1,C:C,0)):INDEX(A:A,MATCH(E2195+1,C:C,0)+10),0))</f>
        <v>44741</v>
      </c>
      <c r="G2195" s="13">
        <f>INDEX(C:C,MATCH(F2195,C:C,0)+MATCH(1,INDEX(A:A,MATCH(F2195+1,C:C,0)):INDEX(A:A,MATCH(F2195+1,C:C,0)+10),0))</f>
        <v>44742</v>
      </c>
    </row>
    <row r="2196" spans="1:7" x14ac:dyDescent="0.25">
      <c r="A2196">
        <v>1</v>
      </c>
      <c r="B2196">
        <v>20220628</v>
      </c>
      <c r="C2196" s="130">
        <v>44740</v>
      </c>
      <c r="D2196" s="13">
        <f>INDEX(C:C,ROW(A2195)+MATCH(1,INDEX(A:A,ROW(A2196)):INDEX(A:A,ROW(A2196)+10),0))</f>
        <v>44740</v>
      </c>
      <c r="E2196" s="13">
        <f>INDEX(C:C,MATCH(D2196,C:C,0)+MATCH(1,INDEX(A:A,MATCH(D2196+1,C:C,0)):INDEX(A:A,MATCH(D2196+1,C:C,0)+10),0))</f>
        <v>44741</v>
      </c>
      <c r="F2196" s="13">
        <f>INDEX(C:C,MATCH(E2196,C:C,0)+MATCH(1,INDEX(A:A,MATCH(E2196+1,C:C,0)):INDEX(A:A,MATCH(E2196+1,C:C,0)+10),0))</f>
        <v>44742</v>
      </c>
      <c r="G2196" s="13">
        <f>INDEX(C:C,MATCH(F2196,C:C,0)+MATCH(1,INDEX(A:A,MATCH(F2196+1,C:C,0)):INDEX(A:A,MATCH(F2196+1,C:C,0)+10),0))</f>
        <v>44743</v>
      </c>
    </row>
    <row r="2197" spans="1:7" x14ac:dyDescent="0.25">
      <c r="A2197">
        <v>1</v>
      </c>
      <c r="B2197">
        <v>20220629</v>
      </c>
      <c r="C2197" s="130">
        <v>44741</v>
      </c>
      <c r="D2197" s="13">
        <f>INDEX(C:C,ROW(A2196)+MATCH(1,INDEX(A:A,ROW(A2197)):INDEX(A:A,ROW(A2197)+10),0))</f>
        <v>44741</v>
      </c>
      <c r="E2197" s="13">
        <f>INDEX(C:C,MATCH(D2197,C:C,0)+MATCH(1,INDEX(A:A,MATCH(D2197+1,C:C,0)):INDEX(A:A,MATCH(D2197+1,C:C,0)+10),0))</f>
        <v>44742</v>
      </c>
      <c r="F2197" s="13">
        <f>INDEX(C:C,MATCH(E2197,C:C,0)+MATCH(1,INDEX(A:A,MATCH(E2197+1,C:C,0)):INDEX(A:A,MATCH(E2197+1,C:C,0)+10),0))</f>
        <v>44743</v>
      </c>
      <c r="G2197" s="13">
        <f>INDEX(C:C,MATCH(F2197,C:C,0)+MATCH(1,INDEX(A:A,MATCH(F2197+1,C:C,0)):INDEX(A:A,MATCH(F2197+1,C:C,0)+10),0))</f>
        <v>44746</v>
      </c>
    </row>
    <row r="2198" spans="1:7" x14ac:dyDescent="0.25">
      <c r="A2198">
        <v>1</v>
      </c>
      <c r="B2198">
        <v>20220630</v>
      </c>
      <c r="C2198" s="130">
        <v>44742</v>
      </c>
      <c r="D2198" s="13">
        <f>INDEX(C:C,ROW(A2197)+MATCH(1,INDEX(A:A,ROW(A2198)):INDEX(A:A,ROW(A2198)+10),0))</f>
        <v>44742</v>
      </c>
      <c r="E2198" s="13">
        <f>INDEX(C:C,MATCH(D2198,C:C,0)+MATCH(1,INDEX(A:A,MATCH(D2198+1,C:C,0)):INDEX(A:A,MATCH(D2198+1,C:C,0)+10),0))</f>
        <v>44743</v>
      </c>
      <c r="F2198" s="13">
        <f>INDEX(C:C,MATCH(E2198,C:C,0)+MATCH(1,INDEX(A:A,MATCH(E2198+1,C:C,0)):INDEX(A:A,MATCH(E2198+1,C:C,0)+10),0))</f>
        <v>44746</v>
      </c>
      <c r="G2198" s="13">
        <f>INDEX(C:C,MATCH(F2198,C:C,0)+MATCH(1,INDEX(A:A,MATCH(F2198+1,C:C,0)):INDEX(A:A,MATCH(F2198+1,C:C,0)+10),0))</f>
        <v>44747</v>
      </c>
    </row>
    <row r="2199" spans="1:7" x14ac:dyDescent="0.25">
      <c r="A2199">
        <v>1</v>
      </c>
      <c r="B2199">
        <v>20220701</v>
      </c>
      <c r="C2199" s="130">
        <v>44743</v>
      </c>
      <c r="D2199" s="13">
        <f>INDEX(C:C,ROW(A2198)+MATCH(1,INDEX(A:A,ROW(A2199)):INDEX(A:A,ROW(A2199)+10),0))</f>
        <v>44743</v>
      </c>
      <c r="E2199" s="13">
        <f>INDEX(C:C,MATCH(D2199,C:C,0)+MATCH(1,INDEX(A:A,MATCH(D2199+1,C:C,0)):INDEX(A:A,MATCH(D2199+1,C:C,0)+10),0))</f>
        <v>44746</v>
      </c>
      <c r="F2199" s="13">
        <f>INDEX(C:C,MATCH(E2199,C:C,0)+MATCH(1,INDEX(A:A,MATCH(E2199+1,C:C,0)):INDEX(A:A,MATCH(E2199+1,C:C,0)+10),0))</f>
        <v>44747</v>
      </c>
      <c r="G2199" s="13">
        <f>INDEX(C:C,MATCH(F2199,C:C,0)+MATCH(1,INDEX(A:A,MATCH(F2199+1,C:C,0)):INDEX(A:A,MATCH(F2199+1,C:C,0)+10),0))</f>
        <v>44748</v>
      </c>
    </row>
    <row r="2200" spans="1:7" x14ac:dyDescent="0.25">
      <c r="A2200">
        <v>0</v>
      </c>
      <c r="B2200">
        <v>20220702</v>
      </c>
      <c r="C2200" s="130">
        <v>44744</v>
      </c>
      <c r="D2200" s="13">
        <f>INDEX(C:C,ROW(A2199)+MATCH(1,INDEX(A:A,ROW(A2200)):INDEX(A:A,ROW(A2200)+10),0))</f>
        <v>44746</v>
      </c>
      <c r="E2200" s="13">
        <f>INDEX(C:C,MATCH(D2200,C:C,0)+MATCH(1,INDEX(A:A,MATCH(D2200+1,C:C,0)):INDEX(A:A,MATCH(D2200+1,C:C,0)+10),0))</f>
        <v>44747</v>
      </c>
      <c r="F2200" s="13">
        <f>INDEX(C:C,MATCH(E2200,C:C,0)+MATCH(1,INDEX(A:A,MATCH(E2200+1,C:C,0)):INDEX(A:A,MATCH(E2200+1,C:C,0)+10),0))</f>
        <v>44748</v>
      </c>
      <c r="G2200" s="13">
        <f>INDEX(C:C,MATCH(F2200,C:C,0)+MATCH(1,INDEX(A:A,MATCH(F2200+1,C:C,0)):INDEX(A:A,MATCH(F2200+1,C:C,0)+10),0))</f>
        <v>44749</v>
      </c>
    </row>
    <row r="2201" spans="1:7" x14ac:dyDescent="0.25">
      <c r="A2201">
        <v>0</v>
      </c>
      <c r="B2201">
        <v>20220703</v>
      </c>
      <c r="C2201" s="130">
        <v>44745</v>
      </c>
      <c r="D2201" s="13">
        <f>INDEX(C:C,ROW(A2200)+MATCH(1,INDEX(A:A,ROW(A2201)):INDEX(A:A,ROW(A2201)+10),0))</f>
        <v>44746</v>
      </c>
      <c r="E2201" s="13">
        <f>INDEX(C:C,MATCH(D2201,C:C,0)+MATCH(1,INDEX(A:A,MATCH(D2201+1,C:C,0)):INDEX(A:A,MATCH(D2201+1,C:C,0)+10),0))</f>
        <v>44747</v>
      </c>
      <c r="F2201" s="13">
        <f>INDEX(C:C,MATCH(E2201,C:C,0)+MATCH(1,INDEX(A:A,MATCH(E2201+1,C:C,0)):INDEX(A:A,MATCH(E2201+1,C:C,0)+10),0))</f>
        <v>44748</v>
      </c>
      <c r="G2201" s="13">
        <f>INDEX(C:C,MATCH(F2201,C:C,0)+MATCH(1,INDEX(A:A,MATCH(F2201+1,C:C,0)):INDEX(A:A,MATCH(F2201+1,C:C,0)+10),0))</f>
        <v>44749</v>
      </c>
    </row>
    <row r="2202" spans="1:7" x14ac:dyDescent="0.25">
      <c r="A2202">
        <v>1</v>
      </c>
      <c r="B2202">
        <v>20220704</v>
      </c>
      <c r="C2202" s="130">
        <v>44746</v>
      </c>
      <c r="D2202" s="13">
        <f>INDEX(C:C,ROW(A2201)+MATCH(1,INDEX(A:A,ROW(A2202)):INDEX(A:A,ROW(A2202)+10),0))</f>
        <v>44746</v>
      </c>
      <c r="E2202" s="13">
        <f>INDEX(C:C,MATCH(D2202,C:C,0)+MATCH(1,INDEX(A:A,MATCH(D2202+1,C:C,0)):INDEX(A:A,MATCH(D2202+1,C:C,0)+10),0))</f>
        <v>44747</v>
      </c>
      <c r="F2202" s="13">
        <f>INDEX(C:C,MATCH(E2202,C:C,0)+MATCH(1,INDEX(A:A,MATCH(E2202+1,C:C,0)):INDEX(A:A,MATCH(E2202+1,C:C,0)+10),0))</f>
        <v>44748</v>
      </c>
      <c r="G2202" s="13">
        <f>INDEX(C:C,MATCH(F2202,C:C,0)+MATCH(1,INDEX(A:A,MATCH(F2202+1,C:C,0)):INDEX(A:A,MATCH(F2202+1,C:C,0)+10),0))</f>
        <v>44749</v>
      </c>
    </row>
    <row r="2203" spans="1:7" x14ac:dyDescent="0.25">
      <c r="A2203">
        <v>1</v>
      </c>
      <c r="B2203">
        <v>20220705</v>
      </c>
      <c r="C2203" s="130">
        <v>44747</v>
      </c>
      <c r="D2203" s="13">
        <f>INDEX(C:C,ROW(A2202)+MATCH(1,INDEX(A:A,ROW(A2203)):INDEX(A:A,ROW(A2203)+10),0))</f>
        <v>44747</v>
      </c>
      <c r="E2203" s="13">
        <f>INDEX(C:C,MATCH(D2203,C:C,0)+MATCH(1,INDEX(A:A,MATCH(D2203+1,C:C,0)):INDEX(A:A,MATCH(D2203+1,C:C,0)+10),0))</f>
        <v>44748</v>
      </c>
      <c r="F2203" s="13">
        <f>INDEX(C:C,MATCH(E2203,C:C,0)+MATCH(1,INDEX(A:A,MATCH(E2203+1,C:C,0)):INDEX(A:A,MATCH(E2203+1,C:C,0)+10),0))</f>
        <v>44749</v>
      </c>
      <c r="G2203" s="13">
        <f>INDEX(C:C,MATCH(F2203,C:C,0)+MATCH(1,INDEX(A:A,MATCH(F2203+1,C:C,0)):INDEX(A:A,MATCH(F2203+1,C:C,0)+10),0))</f>
        <v>44750</v>
      </c>
    </row>
    <row r="2204" spans="1:7" x14ac:dyDescent="0.25">
      <c r="A2204">
        <v>1</v>
      </c>
      <c r="B2204">
        <v>20220706</v>
      </c>
      <c r="C2204" s="130">
        <v>44748</v>
      </c>
      <c r="D2204" s="13">
        <f>INDEX(C:C,ROW(A2203)+MATCH(1,INDEX(A:A,ROW(A2204)):INDEX(A:A,ROW(A2204)+10),0))</f>
        <v>44748</v>
      </c>
      <c r="E2204" s="13">
        <f>INDEX(C:C,MATCH(D2204,C:C,0)+MATCH(1,INDEX(A:A,MATCH(D2204+1,C:C,0)):INDEX(A:A,MATCH(D2204+1,C:C,0)+10),0))</f>
        <v>44749</v>
      </c>
      <c r="F2204" s="13">
        <f>INDEX(C:C,MATCH(E2204,C:C,0)+MATCH(1,INDEX(A:A,MATCH(E2204+1,C:C,0)):INDEX(A:A,MATCH(E2204+1,C:C,0)+10),0))</f>
        <v>44750</v>
      </c>
      <c r="G2204" s="13">
        <f>INDEX(C:C,MATCH(F2204,C:C,0)+MATCH(1,INDEX(A:A,MATCH(F2204+1,C:C,0)):INDEX(A:A,MATCH(F2204+1,C:C,0)+10),0))</f>
        <v>44753</v>
      </c>
    </row>
    <row r="2205" spans="1:7" x14ac:dyDescent="0.25">
      <c r="A2205">
        <v>1</v>
      </c>
      <c r="B2205">
        <v>20220707</v>
      </c>
      <c r="C2205" s="130">
        <v>44749</v>
      </c>
      <c r="D2205" s="13">
        <f>INDEX(C:C,ROW(A2204)+MATCH(1,INDEX(A:A,ROW(A2205)):INDEX(A:A,ROW(A2205)+10),0))</f>
        <v>44749</v>
      </c>
      <c r="E2205" s="13">
        <f>INDEX(C:C,MATCH(D2205,C:C,0)+MATCH(1,INDEX(A:A,MATCH(D2205+1,C:C,0)):INDEX(A:A,MATCH(D2205+1,C:C,0)+10),0))</f>
        <v>44750</v>
      </c>
      <c r="F2205" s="13">
        <f>INDEX(C:C,MATCH(E2205,C:C,0)+MATCH(1,INDEX(A:A,MATCH(E2205+1,C:C,0)):INDEX(A:A,MATCH(E2205+1,C:C,0)+10),0))</f>
        <v>44753</v>
      </c>
      <c r="G2205" s="13">
        <f>INDEX(C:C,MATCH(F2205,C:C,0)+MATCH(1,INDEX(A:A,MATCH(F2205+1,C:C,0)):INDEX(A:A,MATCH(F2205+1,C:C,0)+10),0))</f>
        <v>44754</v>
      </c>
    </row>
    <row r="2206" spans="1:7" x14ac:dyDescent="0.25">
      <c r="A2206">
        <v>1</v>
      </c>
      <c r="B2206">
        <v>20220708</v>
      </c>
      <c r="C2206" s="130">
        <v>44750</v>
      </c>
      <c r="D2206" s="13">
        <f>INDEX(C:C,ROW(A2205)+MATCH(1,INDEX(A:A,ROW(A2206)):INDEX(A:A,ROW(A2206)+10),0))</f>
        <v>44750</v>
      </c>
      <c r="E2206" s="13">
        <f>INDEX(C:C,MATCH(D2206,C:C,0)+MATCH(1,INDEX(A:A,MATCH(D2206+1,C:C,0)):INDEX(A:A,MATCH(D2206+1,C:C,0)+10),0))</f>
        <v>44753</v>
      </c>
      <c r="F2206" s="13">
        <f>INDEX(C:C,MATCH(E2206,C:C,0)+MATCH(1,INDEX(A:A,MATCH(E2206+1,C:C,0)):INDEX(A:A,MATCH(E2206+1,C:C,0)+10),0))</f>
        <v>44754</v>
      </c>
      <c r="G2206" s="13">
        <f>INDEX(C:C,MATCH(F2206,C:C,0)+MATCH(1,INDEX(A:A,MATCH(F2206+1,C:C,0)):INDEX(A:A,MATCH(F2206+1,C:C,0)+10),0))</f>
        <v>44755</v>
      </c>
    </row>
    <row r="2207" spans="1:7" x14ac:dyDescent="0.25">
      <c r="A2207">
        <v>0</v>
      </c>
      <c r="B2207">
        <v>20220709</v>
      </c>
      <c r="C2207" s="130">
        <v>44751</v>
      </c>
      <c r="D2207" s="13">
        <f>INDEX(C:C,ROW(A2206)+MATCH(1,INDEX(A:A,ROW(A2207)):INDEX(A:A,ROW(A2207)+10),0))</f>
        <v>44753</v>
      </c>
      <c r="E2207" s="13">
        <f>INDEX(C:C,MATCH(D2207,C:C,0)+MATCH(1,INDEX(A:A,MATCH(D2207+1,C:C,0)):INDEX(A:A,MATCH(D2207+1,C:C,0)+10),0))</f>
        <v>44754</v>
      </c>
      <c r="F2207" s="13">
        <f>INDEX(C:C,MATCH(E2207,C:C,0)+MATCH(1,INDEX(A:A,MATCH(E2207+1,C:C,0)):INDEX(A:A,MATCH(E2207+1,C:C,0)+10),0))</f>
        <v>44755</v>
      </c>
      <c r="G2207" s="13">
        <f>INDEX(C:C,MATCH(F2207,C:C,0)+MATCH(1,INDEX(A:A,MATCH(F2207+1,C:C,0)):INDEX(A:A,MATCH(F2207+1,C:C,0)+10),0))</f>
        <v>44756</v>
      </c>
    </row>
    <row r="2208" spans="1:7" x14ac:dyDescent="0.25">
      <c r="A2208">
        <v>0</v>
      </c>
      <c r="B2208">
        <v>20220710</v>
      </c>
      <c r="C2208" s="130">
        <v>44752</v>
      </c>
      <c r="D2208" s="13">
        <f>INDEX(C:C,ROW(A2207)+MATCH(1,INDEX(A:A,ROW(A2208)):INDEX(A:A,ROW(A2208)+10),0))</f>
        <v>44753</v>
      </c>
      <c r="E2208" s="13">
        <f>INDEX(C:C,MATCH(D2208,C:C,0)+MATCH(1,INDEX(A:A,MATCH(D2208+1,C:C,0)):INDEX(A:A,MATCH(D2208+1,C:C,0)+10),0))</f>
        <v>44754</v>
      </c>
      <c r="F2208" s="13">
        <f>INDEX(C:C,MATCH(E2208,C:C,0)+MATCH(1,INDEX(A:A,MATCH(E2208+1,C:C,0)):INDEX(A:A,MATCH(E2208+1,C:C,0)+10),0))</f>
        <v>44755</v>
      </c>
      <c r="G2208" s="13">
        <f>INDEX(C:C,MATCH(F2208,C:C,0)+MATCH(1,INDEX(A:A,MATCH(F2208+1,C:C,0)):INDEX(A:A,MATCH(F2208+1,C:C,0)+10),0))</f>
        <v>44756</v>
      </c>
    </row>
    <row r="2209" spans="1:7" x14ac:dyDescent="0.25">
      <c r="A2209">
        <v>1</v>
      </c>
      <c r="B2209">
        <v>20220711</v>
      </c>
      <c r="C2209" s="130">
        <v>44753</v>
      </c>
      <c r="D2209" s="13">
        <f>INDEX(C:C,ROW(A2208)+MATCH(1,INDEX(A:A,ROW(A2209)):INDEX(A:A,ROW(A2209)+10),0))</f>
        <v>44753</v>
      </c>
      <c r="E2209" s="13">
        <f>INDEX(C:C,MATCH(D2209,C:C,0)+MATCH(1,INDEX(A:A,MATCH(D2209+1,C:C,0)):INDEX(A:A,MATCH(D2209+1,C:C,0)+10),0))</f>
        <v>44754</v>
      </c>
      <c r="F2209" s="13">
        <f>INDEX(C:C,MATCH(E2209,C:C,0)+MATCH(1,INDEX(A:A,MATCH(E2209+1,C:C,0)):INDEX(A:A,MATCH(E2209+1,C:C,0)+10),0))</f>
        <v>44755</v>
      </c>
      <c r="G2209" s="13">
        <f>INDEX(C:C,MATCH(F2209,C:C,0)+MATCH(1,INDEX(A:A,MATCH(F2209+1,C:C,0)):INDEX(A:A,MATCH(F2209+1,C:C,0)+10),0))</f>
        <v>44756</v>
      </c>
    </row>
    <row r="2210" spans="1:7" x14ac:dyDescent="0.25">
      <c r="A2210">
        <v>1</v>
      </c>
      <c r="B2210">
        <v>20220712</v>
      </c>
      <c r="C2210" s="130">
        <v>44754</v>
      </c>
      <c r="D2210" s="13">
        <f>INDEX(C:C,ROW(A2209)+MATCH(1,INDEX(A:A,ROW(A2210)):INDEX(A:A,ROW(A2210)+10),0))</f>
        <v>44754</v>
      </c>
      <c r="E2210" s="13">
        <f>INDEX(C:C,MATCH(D2210,C:C,0)+MATCH(1,INDEX(A:A,MATCH(D2210+1,C:C,0)):INDEX(A:A,MATCH(D2210+1,C:C,0)+10),0))</f>
        <v>44755</v>
      </c>
      <c r="F2210" s="13">
        <f>INDEX(C:C,MATCH(E2210,C:C,0)+MATCH(1,INDEX(A:A,MATCH(E2210+1,C:C,0)):INDEX(A:A,MATCH(E2210+1,C:C,0)+10),0))</f>
        <v>44756</v>
      </c>
      <c r="G2210" s="13">
        <f>INDEX(C:C,MATCH(F2210,C:C,0)+MATCH(1,INDEX(A:A,MATCH(F2210+1,C:C,0)):INDEX(A:A,MATCH(F2210+1,C:C,0)+10),0))</f>
        <v>44757</v>
      </c>
    </row>
    <row r="2211" spans="1:7" x14ac:dyDescent="0.25">
      <c r="A2211">
        <v>1</v>
      </c>
      <c r="B2211">
        <v>20220713</v>
      </c>
      <c r="C2211" s="130">
        <v>44755</v>
      </c>
      <c r="D2211" s="13">
        <f>INDEX(C:C,ROW(A2210)+MATCH(1,INDEX(A:A,ROW(A2211)):INDEX(A:A,ROW(A2211)+10),0))</f>
        <v>44755</v>
      </c>
      <c r="E2211" s="13">
        <f>INDEX(C:C,MATCH(D2211,C:C,0)+MATCH(1,INDEX(A:A,MATCH(D2211+1,C:C,0)):INDEX(A:A,MATCH(D2211+1,C:C,0)+10),0))</f>
        <v>44756</v>
      </c>
      <c r="F2211" s="13">
        <f>INDEX(C:C,MATCH(E2211,C:C,0)+MATCH(1,INDEX(A:A,MATCH(E2211+1,C:C,0)):INDEX(A:A,MATCH(E2211+1,C:C,0)+10),0))</f>
        <v>44757</v>
      </c>
      <c r="G2211" s="13">
        <f>INDEX(C:C,MATCH(F2211,C:C,0)+MATCH(1,INDEX(A:A,MATCH(F2211+1,C:C,0)):INDEX(A:A,MATCH(F2211+1,C:C,0)+10),0))</f>
        <v>44760</v>
      </c>
    </row>
    <row r="2212" spans="1:7" x14ac:dyDescent="0.25">
      <c r="A2212">
        <v>1</v>
      </c>
      <c r="B2212">
        <v>20220714</v>
      </c>
      <c r="C2212" s="130">
        <v>44756</v>
      </c>
      <c r="D2212" s="13">
        <f>INDEX(C:C,ROW(A2211)+MATCH(1,INDEX(A:A,ROW(A2212)):INDEX(A:A,ROW(A2212)+10),0))</f>
        <v>44756</v>
      </c>
      <c r="E2212" s="13">
        <f>INDEX(C:C,MATCH(D2212,C:C,0)+MATCH(1,INDEX(A:A,MATCH(D2212+1,C:C,0)):INDEX(A:A,MATCH(D2212+1,C:C,0)+10),0))</f>
        <v>44757</v>
      </c>
      <c r="F2212" s="13">
        <f>INDEX(C:C,MATCH(E2212,C:C,0)+MATCH(1,INDEX(A:A,MATCH(E2212+1,C:C,0)):INDEX(A:A,MATCH(E2212+1,C:C,0)+10),0))</f>
        <v>44760</v>
      </c>
      <c r="G2212" s="13">
        <f>INDEX(C:C,MATCH(F2212,C:C,0)+MATCH(1,INDEX(A:A,MATCH(F2212+1,C:C,0)):INDEX(A:A,MATCH(F2212+1,C:C,0)+10),0))</f>
        <v>44761</v>
      </c>
    </row>
    <row r="2213" spans="1:7" x14ac:dyDescent="0.25">
      <c r="A2213">
        <v>1</v>
      </c>
      <c r="B2213">
        <v>20220715</v>
      </c>
      <c r="C2213" s="130">
        <v>44757</v>
      </c>
      <c r="D2213" s="13">
        <f>INDEX(C:C,ROW(A2212)+MATCH(1,INDEX(A:A,ROW(A2213)):INDEX(A:A,ROW(A2213)+10),0))</f>
        <v>44757</v>
      </c>
      <c r="E2213" s="13">
        <f>INDEX(C:C,MATCH(D2213,C:C,0)+MATCH(1,INDEX(A:A,MATCH(D2213+1,C:C,0)):INDEX(A:A,MATCH(D2213+1,C:C,0)+10),0))</f>
        <v>44760</v>
      </c>
      <c r="F2213" s="13">
        <f>INDEX(C:C,MATCH(E2213,C:C,0)+MATCH(1,INDEX(A:A,MATCH(E2213+1,C:C,0)):INDEX(A:A,MATCH(E2213+1,C:C,0)+10),0))</f>
        <v>44761</v>
      </c>
      <c r="G2213" s="13">
        <f>INDEX(C:C,MATCH(F2213,C:C,0)+MATCH(1,INDEX(A:A,MATCH(F2213+1,C:C,0)):INDEX(A:A,MATCH(F2213+1,C:C,0)+10),0))</f>
        <v>44762</v>
      </c>
    </row>
    <row r="2214" spans="1:7" x14ac:dyDescent="0.25">
      <c r="A2214">
        <v>0</v>
      </c>
      <c r="B2214">
        <v>20220716</v>
      </c>
      <c r="C2214" s="130">
        <v>44758</v>
      </c>
      <c r="D2214" s="13">
        <f>INDEX(C:C,ROW(A2213)+MATCH(1,INDEX(A:A,ROW(A2214)):INDEX(A:A,ROW(A2214)+10),0))</f>
        <v>44760</v>
      </c>
      <c r="E2214" s="13">
        <f>INDEX(C:C,MATCH(D2214,C:C,0)+MATCH(1,INDEX(A:A,MATCH(D2214+1,C:C,0)):INDEX(A:A,MATCH(D2214+1,C:C,0)+10),0))</f>
        <v>44761</v>
      </c>
      <c r="F2214" s="13">
        <f>INDEX(C:C,MATCH(E2214,C:C,0)+MATCH(1,INDEX(A:A,MATCH(E2214+1,C:C,0)):INDEX(A:A,MATCH(E2214+1,C:C,0)+10),0))</f>
        <v>44762</v>
      </c>
      <c r="G2214" s="13">
        <f>INDEX(C:C,MATCH(F2214,C:C,0)+MATCH(1,INDEX(A:A,MATCH(F2214+1,C:C,0)):INDEX(A:A,MATCH(F2214+1,C:C,0)+10),0))</f>
        <v>44763</v>
      </c>
    </row>
    <row r="2215" spans="1:7" x14ac:dyDescent="0.25">
      <c r="A2215">
        <v>0</v>
      </c>
      <c r="B2215">
        <v>20220717</v>
      </c>
      <c r="C2215" s="130">
        <v>44759</v>
      </c>
      <c r="D2215" s="13">
        <f>INDEX(C:C,ROW(A2214)+MATCH(1,INDEX(A:A,ROW(A2215)):INDEX(A:A,ROW(A2215)+10),0))</f>
        <v>44760</v>
      </c>
      <c r="E2215" s="13">
        <f>INDEX(C:C,MATCH(D2215,C:C,0)+MATCH(1,INDEX(A:A,MATCH(D2215+1,C:C,0)):INDEX(A:A,MATCH(D2215+1,C:C,0)+10),0))</f>
        <v>44761</v>
      </c>
      <c r="F2215" s="13">
        <f>INDEX(C:C,MATCH(E2215,C:C,0)+MATCH(1,INDEX(A:A,MATCH(E2215+1,C:C,0)):INDEX(A:A,MATCH(E2215+1,C:C,0)+10),0))</f>
        <v>44762</v>
      </c>
      <c r="G2215" s="13">
        <f>INDEX(C:C,MATCH(F2215,C:C,0)+MATCH(1,INDEX(A:A,MATCH(F2215+1,C:C,0)):INDEX(A:A,MATCH(F2215+1,C:C,0)+10),0))</f>
        <v>44763</v>
      </c>
    </row>
    <row r="2216" spans="1:7" x14ac:dyDescent="0.25">
      <c r="A2216">
        <v>1</v>
      </c>
      <c r="B2216">
        <v>20220718</v>
      </c>
      <c r="C2216" s="130">
        <v>44760</v>
      </c>
      <c r="D2216" s="13">
        <f>INDEX(C:C,ROW(A2215)+MATCH(1,INDEX(A:A,ROW(A2216)):INDEX(A:A,ROW(A2216)+10),0))</f>
        <v>44760</v>
      </c>
      <c r="E2216" s="13">
        <f>INDEX(C:C,MATCH(D2216,C:C,0)+MATCH(1,INDEX(A:A,MATCH(D2216+1,C:C,0)):INDEX(A:A,MATCH(D2216+1,C:C,0)+10),0))</f>
        <v>44761</v>
      </c>
      <c r="F2216" s="13">
        <f>INDEX(C:C,MATCH(E2216,C:C,0)+MATCH(1,INDEX(A:A,MATCH(E2216+1,C:C,0)):INDEX(A:A,MATCH(E2216+1,C:C,0)+10),0))</f>
        <v>44762</v>
      </c>
      <c r="G2216" s="13">
        <f>INDEX(C:C,MATCH(F2216,C:C,0)+MATCH(1,INDEX(A:A,MATCH(F2216+1,C:C,0)):INDEX(A:A,MATCH(F2216+1,C:C,0)+10),0))</f>
        <v>44763</v>
      </c>
    </row>
    <row r="2217" spans="1:7" x14ac:dyDescent="0.25">
      <c r="A2217">
        <v>1</v>
      </c>
      <c r="B2217">
        <v>20220719</v>
      </c>
      <c r="C2217" s="130">
        <v>44761</v>
      </c>
      <c r="D2217" s="13">
        <f>INDEX(C:C,ROW(A2216)+MATCH(1,INDEX(A:A,ROW(A2217)):INDEX(A:A,ROW(A2217)+10),0))</f>
        <v>44761</v>
      </c>
      <c r="E2217" s="13">
        <f>INDEX(C:C,MATCH(D2217,C:C,0)+MATCH(1,INDEX(A:A,MATCH(D2217+1,C:C,0)):INDEX(A:A,MATCH(D2217+1,C:C,0)+10),0))</f>
        <v>44762</v>
      </c>
      <c r="F2217" s="13">
        <f>INDEX(C:C,MATCH(E2217,C:C,0)+MATCH(1,INDEX(A:A,MATCH(E2217+1,C:C,0)):INDEX(A:A,MATCH(E2217+1,C:C,0)+10),0))</f>
        <v>44763</v>
      </c>
      <c r="G2217" s="13">
        <f>INDEX(C:C,MATCH(F2217,C:C,0)+MATCH(1,INDEX(A:A,MATCH(F2217+1,C:C,0)):INDEX(A:A,MATCH(F2217+1,C:C,0)+10),0))</f>
        <v>44764</v>
      </c>
    </row>
    <row r="2218" spans="1:7" x14ac:dyDescent="0.25">
      <c r="A2218">
        <v>1</v>
      </c>
      <c r="B2218">
        <v>20220720</v>
      </c>
      <c r="C2218" s="130">
        <v>44762</v>
      </c>
      <c r="D2218" s="13">
        <f>INDEX(C:C,ROW(A2217)+MATCH(1,INDEX(A:A,ROW(A2218)):INDEX(A:A,ROW(A2218)+10),0))</f>
        <v>44762</v>
      </c>
      <c r="E2218" s="13">
        <f>INDEX(C:C,MATCH(D2218,C:C,0)+MATCH(1,INDEX(A:A,MATCH(D2218+1,C:C,0)):INDEX(A:A,MATCH(D2218+1,C:C,0)+10),0))</f>
        <v>44763</v>
      </c>
      <c r="F2218" s="13">
        <f>INDEX(C:C,MATCH(E2218,C:C,0)+MATCH(1,INDEX(A:A,MATCH(E2218+1,C:C,0)):INDEX(A:A,MATCH(E2218+1,C:C,0)+10),0))</f>
        <v>44764</v>
      </c>
      <c r="G2218" s="13">
        <f>INDEX(C:C,MATCH(F2218,C:C,0)+MATCH(1,INDEX(A:A,MATCH(F2218+1,C:C,0)):INDEX(A:A,MATCH(F2218+1,C:C,0)+10),0))</f>
        <v>44767</v>
      </c>
    </row>
    <row r="2219" spans="1:7" x14ac:dyDescent="0.25">
      <c r="A2219">
        <v>1</v>
      </c>
      <c r="B2219">
        <v>20220721</v>
      </c>
      <c r="C2219" s="130">
        <v>44763</v>
      </c>
      <c r="D2219" s="13">
        <f>INDEX(C:C,ROW(A2218)+MATCH(1,INDEX(A:A,ROW(A2219)):INDEX(A:A,ROW(A2219)+10),0))</f>
        <v>44763</v>
      </c>
      <c r="E2219" s="13">
        <f>INDEX(C:C,MATCH(D2219,C:C,0)+MATCH(1,INDEX(A:A,MATCH(D2219+1,C:C,0)):INDEX(A:A,MATCH(D2219+1,C:C,0)+10),0))</f>
        <v>44764</v>
      </c>
      <c r="F2219" s="13">
        <f>INDEX(C:C,MATCH(E2219,C:C,0)+MATCH(1,INDEX(A:A,MATCH(E2219+1,C:C,0)):INDEX(A:A,MATCH(E2219+1,C:C,0)+10),0))</f>
        <v>44767</v>
      </c>
      <c r="G2219" s="13">
        <f>INDEX(C:C,MATCH(F2219,C:C,0)+MATCH(1,INDEX(A:A,MATCH(F2219+1,C:C,0)):INDEX(A:A,MATCH(F2219+1,C:C,0)+10),0))</f>
        <v>44768</v>
      </c>
    </row>
    <row r="2220" spans="1:7" x14ac:dyDescent="0.25">
      <c r="A2220">
        <v>1</v>
      </c>
      <c r="B2220">
        <v>20220722</v>
      </c>
      <c r="C2220" s="130">
        <v>44764</v>
      </c>
      <c r="D2220" s="13">
        <f>INDEX(C:C,ROW(A2219)+MATCH(1,INDEX(A:A,ROW(A2220)):INDEX(A:A,ROW(A2220)+10),0))</f>
        <v>44764</v>
      </c>
      <c r="E2220" s="13">
        <f>INDEX(C:C,MATCH(D2220,C:C,0)+MATCH(1,INDEX(A:A,MATCH(D2220+1,C:C,0)):INDEX(A:A,MATCH(D2220+1,C:C,0)+10),0))</f>
        <v>44767</v>
      </c>
      <c r="F2220" s="13">
        <f>INDEX(C:C,MATCH(E2220,C:C,0)+MATCH(1,INDEX(A:A,MATCH(E2220+1,C:C,0)):INDEX(A:A,MATCH(E2220+1,C:C,0)+10),0))</f>
        <v>44768</v>
      </c>
      <c r="G2220" s="13">
        <f>INDEX(C:C,MATCH(F2220,C:C,0)+MATCH(1,INDEX(A:A,MATCH(F2220+1,C:C,0)):INDEX(A:A,MATCH(F2220+1,C:C,0)+10),0))</f>
        <v>44769</v>
      </c>
    </row>
    <row r="2221" spans="1:7" x14ac:dyDescent="0.25">
      <c r="A2221">
        <v>0</v>
      </c>
      <c r="B2221">
        <v>20220723</v>
      </c>
      <c r="C2221" s="130">
        <v>44765</v>
      </c>
      <c r="D2221" s="13">
        <f>INDEX(C:C,ROW(A2220)+MATCH(1,INDEX(A:A,ROW(A2221)):INDEX(A:A,ROW(A2221)+10),0))</f>
        <v>44767</v>
      </c>
      <c r="E2221" s="13">
        <f>INDEX(C:C,MATCH(D2221,C:C,0)+MATCH(1,INDEX(A:A,MATCH(D2221+1,C:C,0)):INDEX(A:A,MATCH(D2221+1,C:C,0)+10),0))</f>
        <v>44768</v>
      </c>
      <c r="F2221" s="13">
        <f>INDEX(C:C,MATCH(E2221,C:C,0)+MATCH(1,INDEX(A:A,MATCH(E2221+1,C:C,0)):INDEX(A:A,MATCH(E2221+1,C:C,0)+10),0))</f>
        <v>44769</v>
      </c>
      <c r="G2221" s="13">
        <f>INDEX(C:C,MATCH(F2221,C:C,0)+MATCH(1,INDEX(A:A,MATCH(F2221+1,C:C,0)):INDEX(A:A,MATCH(F2221+1,C:C,0)+10),0))</f>
        <v>44770</v>
      </c>
    </row>
    <row r="2222" spans="1:7" x14ac:dyDescent="0.25">
      <c r="A2222">
        <v>0</v>
      </c>
      <c r="B2222">
        <v>20220724</v>
      </c>
      <c r="C2222" s="130">
        <v>44766</v>
      </c>
      <c r="D2222" s="13">
        <f>INDEX(C:C,ROW(A2221)+MATCH(1,INDEX(A:A,ROW(A2222)):INDEX(A:A,ROW(A2222)+10),0))</f>
        <v>44767</v>
      </c>
      <c r="E2222" s="13">
        <f>INDEX(C:C,MATCH(D2222,C:C,0)+MATCH(1,INDEX(A:A,MATCH(D2222+1,C:C,0)):INDEX(A:A,MATCH(D2222+1,C:C,0)+10),0))</f>
        <v>44768</v>
      </c>
      <c r="F2222" s="13">
        <f>INDEX(C:C,MATCH(E2222,C:C,0)+MATCH(1,INDEX(A:A,MATCH(E2222+1,C:C,0)):INDEX(A:A,MATCH(E2222+1,C:C,0)+10),0))</f>
        <v>44769</v>
      </c>
      <c r="G2222" s="13">
        <f>INDEX(C:C,MATCH(F2222,C:C,0)+MATCH(1,INDEX(A:A,MATCH(F2222+1,C:C,0)):INDEX(A:A,MATCH(F2222+1,C:C,0)+10),0))</f>
        <v>44770</v>
      </c>
    </row>
    <row r="2223" spans="1:7" x14ac:dyDescent="0.25">
      <c r="A2223">
        <v>1</v>
      </c>
      <c r="B2223">
        <v>20220725</v>
      </c>
      <c r="C2223" s="130">
        <v>44767</v>
      </c>
      <c r="D2223" s="13">
        <f>INDEX(C:C,ROW(A2222)+MATCH(1,INDEX(A:A,ROW(A2223)):INDEX(A:A,ROW(A2223)+10),0))</f>
        <v>44767</v>
      </c>
      <c r="E2223" s="13">
        <f>INDEX(C:C,MATCH(D2223,C:C,0)+MATCH(1,INDEX(A:A,MATCH(D2223+1,C:C,0)):INDEX(A:A,MATCH(D2223+1,C:C,0)+10),0))</f>
        <v>44768</v>
      </c>
      <c r="F2223" s="13">
        <f>INDEX(C:C,MATCH(E2223,C:C,0)+MATCH(1,INDEX(A:A,MATCH(E2223+1,C:C,0)):INDEX(A:A,MATCH(E2223+1,C:C,0)+10),0))</f>
        <v>44769</v>
      </c>
      <c r="G2223" s="13">
        <f>INDEX(C:C,MATCH(F2223,C:C,0)+MATCH(1,INDEX(A:A,MATCH(F2223+1,C:C,0)):INDEX(A:A,MATCH(F2223+1,C:C,0)+10),0))</f>
        <v>44770</v>
      </c>
    </row>
    <row r="2224" spans="1:7" x14ac:dyDescent="0.25">
      <c r="A2224">
        <v>1</v>
      </c>
      <c r="B2224">
        <v>20220726</v>
      </c>
      <c r="C2224" s="130">
        <v>44768</v>
      </c>
      <c r="D2224" s="13">
        <f>INDEX(C:C,ROW(A2223)+MATCH(1,INDEX(A:A,ROW(A2224)):INDEX(A:A,ROW(A2224)+10),0))</f>
        <v>44768</v>
      </c>
      <c r="E2224" s="13">
        <f>INDEX(C:C,MATCH(D2224,C:C,0)+MATCH(1,INDEX(A:A,MATCH(D2224+1,C:C,0)):INDEX(A:A,MATCH(D2224+1,C:C,0)+10),0))</f>
        <v>44769</v>
      </c>
      <c r="F2224" s="13">
        <f>INDEX(C:C,MATCH(E2224,C:C,0)+MATCH(1,INDEX(A:A,MATCH(E2224+1,C:C,0)):INDEX(A:A,MATCH(E2224+1,C:C,0)+10),0))</f>
        <v>44770</v>
      </c>
      <c r="G2224" s="13">
        <f>INDEX(C:C,MATCH(F2224,C:C,0)+MATCH(1,INDEX(A:A,MATCH(F2224+1,C:C,0)):INDEX(A:A,MATCH(F2224+1,C:C,0)+10),0))</f>
        <v>44771</v>
      </c>
    </row>
    <row r="2225" spans="1:7" x14ac:dyDescent="0.25">
      <c r="A2225">
        <v>1</v>
      </c>
      <c r="B2225">
        <v>20220727</v>
      </c>
      <c r="C2225" s="130">
        <v>44769</v>
      </c>
      <c r="D2225" s="13">
        <f>INDEX(C:C,ROW(A2224)+MATCH(1,INDEX(A:A,ROW(A2225)):INDEX(A:A,ROW(A2225)+10),0))</f>
        <v>44769</v>
      </c>
      <c r="E2225" s="13">
        <f>INDEX(C:C,MATCH(D2225,C:C,0)+MATCH(1,INDEX(A:A,MATCH(D2225+1,C:C,0)):INDEX(A:A,MATCH(D2225+1,C:C,0)+10),0))</f>
        <v>44770</v>
      </c>
      <c r="F2225" s="13">
        <f>INDEX(C:C,MATCH(E2225,C:C,0)+MATCH(1,INDEX(A:A,MATCH(E2225+1,C:C,0)):INDEX(A:A,MATCH(E2225+1,C:C,0)+10),0))</f>
        <v>44771</v>
      </c>
      <c r="G2225" s="13">
        <f>INDEX(C:C,MATCH(F2225,C:C,0)+MATCH(1,INDEX(A:A,MATCH(F2225+1,C:C,0)):INDEX(A:A,MATCH(F2225+1,C:C,0)+10),0))</f>
        <v>44774</v>
      </c>
    </row>
    <row r="2226" spans="1:7" x14ac:dyDescent="0.25">
      <c r="A2226">
        <v>1</v>
      </c>
      <c r="B2226">
        <v>20220728</v>
      </c>
      <c r="C2226" s="130">
        <v>44770</v>
      </c>
      <c r="D2226" s="13">
        <f>INDEX(C:C,ROW(A2225)+MATCH(1,INDEX(A:A,ROW(A2226)):INDEX(A:A,ROW(A2226)+10),0))</f>
        <v>44770</v>
      </c>
      <c r="E2226" s="13">
        <f>INDEX(C:C,MATCH(D2226,C:C,0)+MATCH(1,INDEX(A:A,MATCH(D2226+1,C:C,0)):INDEX(A:A,MATCH(D2226+1,C:C,0)+10),0))</f>
        <v>44771</v>
      </c>
      <c r="F2226" s="13">
        <f>INDEX(C:C,MATCH(E2226,C:C,0)+MATCH(1,INDEX(A:A,MATCH(E2226+1,C:C,0)):INDEX(A:A,MATCH(E2226+1,C:C,0)+10),0))</f>
        <v>44774</v>
      </c>
      <c r="G2226" s="13">
        <f>INDEX(C:C,MATCH(F2226,C:C,0)+MATCH(1,INDEX(A:A,MATCH(F2226+1,C:C,0)):INDEX(A:A,MATCH(F2226+1,C:C,0)+10),0))</f>
        <v>44775</v>
      </c>
    </row>
    <row r="2227" spans="1:7" x14ac:dyDescent="0.25">
      <c r="A2227">
        <v>1</v>
      </c>
      <c r="B2227">
        <v>20220729</v>
      </c>
      <c r="C2227" s="130">
        <v>44771</v>
      </c>
      <c r="D2227" s="13">
        <f>INDEX(C:C,ROW(A2226)+MATCH(1,INDEX(A:A,ROW(A2227)):INDEX(A:A,ROW(A2227)+10),0))</f>
        <v>44771</v>
      </c>
      <c r="E2227" s="13">
        <f>INDEX(C:C,MATCH(D2227,C:C,0)+MATCH(1,INDEX(A:A,MATCH(D2227+1,C:C,0)):INDEX(A:A,MATCH(D2227+1,C:C,0)+10),0))</f>
        <v>44774</v>
      </c>
      <c r="F2227" s="13">
        <f>INDEX(C:C,MATCH(E2227,C:C,0)+MATCH(1,INDEX(A:A,MATCH(E2227+1,C:C,0)):INDEX(A:A,MATCH(E2227+1,C:C,0)+10),0))</f>
        <v>44775</v>
      </c>
      <c r="G2227" s="13">
        <f>INDEX(C:C,MATCH(F2227,C:C,0)+MATCH(1,INDEX(A:A,MATCH(F2227+1,C:C,0)):INDEX(A:A,MATCH(F2227+1,C:C,0)+10),0))</f>
        <v>44776</v>
      </c>
    </row>
    <row r="2228" spans="1:7" x14ac:dyDescent="0.25">
      <c r="A2228">
        <v>0</v>
      </c>
      <c r="B2228">
        <v>20220730</v>
      </c>
      <c r="C2228" s="130">
        <v>44772</v>
      </c>
      <c r="D2228" s="13">
        <f>INDEX(C:C,ROW(A2227)+MATCH(1,INDEX(A:A,ROW(A2228)):INDEX(A:A,ROW(A2228)+10),0))</f>
        <v>44774</v>
      </c>
      <c r="E2228" s="13">
        <f>INDEX(C:C,MATCH(D2228,C:C,0)+MATCH(1,INDEX(A:A,MATCH(D2228+1,C:C,0)):INDEX(A:A,MATCH(D2228+1,C:C,0)+10),0))</f>
        <v>44775</v>
      </c>
      <c r="F2228" s="13">
        <f>INDEX(C:C,MATCH(E2228,C:C,0)+MATCH(1,INDEX(A:A,MATCH(E2228+1,C:C,0)):INDEX(A:A,MATCH(E2228+1,C:C,0)+10),0))</f>
        <v>44776</v>
      </c>
      <c r="G2228" s="13">
        <f>INDEX(C:C,MATCH(F2228,C:C,0)+MATCH(1,INDEX(A:A,MATCH(F2228+1,C:C,0)):INDEX(A:A,MATCH(F2228+1,C:C,0)+10),0))</f>
        <v>44777</v>
      </c>
    </row>
    <row r="2229" spans="1:7" x14ac:dyDescent="0.25">
      <c r="A2229">
        <v>0</v>
      </c>
      <c r="B2229">
        <v>20220731</v>
      </c>
      <c r="C2229" s="130">
        <v>44773</v>
      </c>
      <c r="D2229" s="13">
        <f>INDEX(C:C,ROW(A2228)+MATCH(1,INDEX(A:A,ROW(A2229)):INDEX(A:A,ROW(A2229)+10),0))</f>
        <v>44774</v>
      </c>
      <c r="E2229" s="13">
        <f>INDEX(C:C,MATCH(D2229,C:C,0)+MATCH(1,INDEX(A:A,MATCH(D2229+1,C:C,0)):INDEX(A:A,MATCH(D2229+1,C:C,0)+10),0))</f>
        <v>44775</v>
      </c>
      <c r="F2229" s="13">
        <f>INDEX(C:C,MATCH(E2229,C:C,0)+MATCH(1,INDEX(A:A,MATCH(E2229+1,C:C,0)):INDEX(A:A,MATCH(E2229+1,C:C,0)+10),0))</f>
        <v>44776</v>
      </c>
      <c r="G2229" s="13">
        <f>INDEX(C:C,MATCH(F2229,C:C,0)+MATCH(1,INDEX(A:A,MATCH(F2229+1,C:C,0)):INDEX(A:A,MATCH(F2229+1,C:C,0)+10),0))</f>
        <v>44777</v>
      </c>
    </row>
    <row r="2230" spans="1:7" x14ac:dyDescent="0.25">
      <c r="A2230">
        <v>1</v>
      </c>
      <c r="B2230">
        <v>20220801</v>
      </c>
      <c r="C2230" s="130">
        <v>44774</v>
      </c>
      <c r="D2230" s="13">
        <f>INDEX(C:C,ROW(A2229)+MATCH(1,INDEX(A:A,ROW(A2230)):INDEX(A:A,ROW(A2230)+10),0))</f>
        <v>44774</v>
      </c>
      <c r="E2230" s="13">
        <f>INDEX(C:C,MATCH(D2230,C:C,0)+MATCH(1,INDEX(A:A,MATCH(D2230+1,C:C,0)):INDEX(A:A,MATCH(D2230+1,C:C,0)+10),0))</f>
        <v>44775</v>
      </c>
      <c r="F2230" s="13">
        <f>INDEX(C:C,MATCH(E2230,C:C,0)+MATCH(1,INDEX(A:A,MATCH(E2230+1,C:C,0)):INDEX(A:A,MATCH(E2230+1,C:C,0)+10),0))</f>
        <v>44776</v>
      </c>
      <c r="G2230" s="13">
        <f>INDEX(C:C,MATCH(F2230,C:C,0)+MATCH(1,INDEX(A:A,MATCH(F2230+1,C:C,0)):INDEX(A:A,MATCH(F2230+1,C:C,0)+10),0))</f>
        <v>44777</v>
      </c>
    </row>
    <row r="2231" spans="1:7" x14ac:dyDescent="0.25">
      <c r="A2231">
        <v>1</v>
      </c>
      <c r="B2231">
        <v>20220802</v>
      </c>
      <c r="C2231" s="130">
        <v>44775</v>
      </c>
      <c r="D2231" s="13">
        <f>INDEX(C:C,ROW(A2230)+MATCH(1,INDEX(A:A,ROW(A2231)):INDEX(A:A,ROW(A2231)+10),0))</f>
        <v>44775</v>
      </c>
      <c r="E2231" s="13">
        <f>INDEX(C:C,MATCH(D2231,C:C,0)+MATCH(1,INDEX(A:A,MATCH(D2231+1,C:C,0)):INDEX(A:A,MATCH(D2231+1,C:C,0)+10),0))</f>
        <v>44776</v>
      </c>
      <c r="F2231" s="13">
        <f>INDEX(C:C,MATCH(E2231,C:C,0)+MATCH(1,INDEX(A:A,MATCH(E2231+1,C:C,0)):INDEX(A:A,MATCH(E2231+1,C:C,0)+10),0))</f>
        <v>44777</v>
      </c>
      <c r="G2231" s="13">
        <f>INDEX(C:C,MATCH(F2231,C:C,0)+MATCH(1,INDEX(A:A,MATCH(F2231+1,C:C,0)):INDEX(A:A,MATCH(F2231+1,C:C,0)+10),0))</f>
        <v>44778</v>
      </c>
    </row>
    <row r="2232" spans="1:7" x14ac:dyDescent="0.25">
      <c r="A2232">
        <v>1</v>
      </c>
      <c r="B2232">
        <v>20220803</v>
      </c>
      <c r="C2232" s="130">
        <v>44776</v>
      </c>
      <c r="D2232" s="13">
        <f>INDEX(C:C,ROW(A2231)+MATCH(1,INDEX(A:A,ROW(A2232)):INDEX(A:A,ROW(A2232)+10),0))</f>
        <v>44776</v>
      </c>
      <c r="E2232" s="13">
        <f>INDEX(C:C,MATCH(D2232,C:C,0)+MATCH(1,INDEX(A:A,MATCH(D2232+1,C:C,0)):INDEX(A:A,MATCH(D2232+1,C:C,0)+10),0))</f>
        <v>44777</v>
      </c>
      <c r="F2232" s="13">
        <f>INDEX(C:C,MATCH(E2232,C:C,0)+MATCH(1,INDEX(A:A,MATCH(E2232+1,C:C,0)):INDEX(A:A,MATCH(E2232+1,C:C,0)+10),0))</f>
        <v>44778</v>
      </c>
      <c r="G2232" s="13">
        <f>INDEX(C:C,MATCH(F2232,C:C,0)+MATCH(1,INDEX(A:A,MATCH(F2232+1,C:C,0)):INDEX(A:A,MATCH(F2232+1,C:C,0)+10),0))</f>
        <v>44781</v>
      </c>
    </row>
    <row r="2233" spans="1:7" x14ac:dyDescent="0.25">
      <c r="A2233">
        <v>1</v>
      </c>
      <c r="B2233">
        <v>20220804</v>
      </c>
      <c r="C2233" s="130">
        <v>44777</v>
      </c>
      <c r="D2233" s="13">
        <f>INDEX(C:C,ROW(A2232)+MATCH(1,INDEX(A:A,ROW(A2233)):INDEX(A:A,ROW(A2233)+10),0))</f>
        <v>44777</v>
      </c>
      <c r="E2233" s="13">
        <f>INDEX(C:C,MATCH(D2233,C:C,0)+MATCH(1,INDEX(A:A,MATCH(D2233+1,C:C,0)):INDEX(A:A,MATCH(D2233+1,C:C,0)+10),0))</f>
        <v>44778</v>
      </c>
      <c r="F2233" s="13">
        <f>INDEX(C:C,MATCH(E2233,C:C,0)+MATCH(1,INDEX(A:A,MATCH(E2233+1,C:C,0)):INDEX(A:A,MATCH(E2233+1,C:C,0)+10),0))</f>
        <v>44781</v>
      </c>
      <c r="G2233" s="13">
        <f>INDEX(C:C,MATCH(F2233,C:C,0)+MATCH(1,INDEX(A:A,MATCH(F2233+1,C:C,0)):INDEX(A:A,MATCH(F2233+1,C:C,0)+10),0))</f>
        <v>44782</v>
      </c>
    </row>
    <row r="2234" spans="1:7" x14ac:dyDescent="0.25">
      <c r="A2234">
        <v>1</v>
      </c>
      <c r="B2234">
        <v>20220805</v>
      </c>
      <c r="C2234" s="130">
        <v>44778</v>
      </c>
      <c r="D2234" s="13">
        <f>INDEX(C:C,ROW(A2233)+MATCH(1,INDEX(A:A,ROW(A2234)):INDEX(A:A,ROW(A2234)+10),0))</f>
        <v>44778</v>
      </c>
      <c r="E2234" s="13">
        <f>INDEX(C:C,MATCH(D2234,C:C,0)+MATCH(1,INDEX(A:A,MATCH(D2234+1,C:C,0)):INDEX(A:A,MATCH(D2234+1,C:C,0)+10),0))</f>
        <v>44781</v>
      </c>
      <c r="F2234" s="13">
        <f>INDEX(C:C,MATCH(E2234,C:C,0)+MATCH(1,INDEX(A:A,MATCH(E2234+1,C:C,0)):INDEX(A:A,MATCH(E2234+1,C:C,0)+10),0))</f>
        <v>44782</v>
      </c>
      <c r="G2234" s="13">
        <f>INDEX(C:C,MATCH(F2234,C:C,0)+MATCH(1,INDEX(A:A,MATCH(F2234+1,C:C,0)):INDEX(A:A,MATCH(F2234+1,C:C,0)+10),0))</f>
        <v>44783</v>
      </c>
    </row>
    <row r="2235" spans="1:7" x14ac:dyDescent="0.25">
      <c r="A2235">
        <v>0</v>
      </c>
      <c r="B2235">
        <v>20220806</v>
      </c>
      <c r="C2235" s="130">
        <v>44779</v>
      </c>
      <c r="D2235" s="13">
        <f>INDEX(C:C,ROW(A2234)+MATCH(1,INDEX(A:A,ROW(A2235)):INDEX(A:A,ROW(A2235)+10),0))</f>
        <v>44781</v>
      </c>
      <c r="E2235" s="13">
        <f>INDEX(C:C,MATCH(D2235,C:C,0)+MATCH(1,INDEX(A:A,MATCH(D2235+1,C:C,0)):INDEX(A:A,MATCH(D2235+1,C:C,0)+10),0))</f>
        <v>44782</v>
      </c>
      <c r="F2235" s="13">
        <f>INDEX(C:C,MATCH(E2235,C:C,0)+MATCH(1,INDEX(A:A,MATCH(E2235+1,C:C,0)):INDEX(A:A,MATCH(E2235+1,C:C,0)+10),0))</f>
        <v>44783</v>
      </c>
      <c r="G2235" s="13">
        <f>INDEX(C:C,MATCH(F2235,C:C,0)+MATCH(1,INDEX(A:A,MATCH(F2235+1,C:C,0)):INDEX(A:A,MATCH(F2235+1,C:C,0)+10),0))</f>
        <v>44784</v>
      </c>
    </row>
    <row r="2236" spans="1:7" x14ac:dyDescent="0.25">
      <c r="A2236">
        <v>0</v>
      </c>
      <c r="B2236">
        <v>20220807</v>
      </c>
      <c r="C2236" s="130">
        <v>44780</v>
      </c>
      <c r="D2236" s="13">
        <f>INDEX(C:C,ROW(A2235)+MATCH(1,INDEX(A:A,ROW(A2236)):INDEX(A:A,ROW(A2236)+10),0))</f>
        <v>44781</v>
      </c>
      <c r="E2236" s="13">
        <f>INDEX(C:C,MATCH(D2236,C:C,0)+MATCH(1,INDEX(A:A,MATCH(D2236+1,C:C,0)):INDEX(A:A,MATCH(D2236+1,C:C,0)+10),0))</f>
        <v>44782</v>
      </c>
      <c r="F2236" s="13">
        <f>INDEX(C:C,MATCH(E2236,C:C,0)+MATCH(1,INDEX(A:A,MATCH(E2236+1,C:C,0)):INDEX(A:A,MATCH(E2236+1,C:C,0)+10),0))</f>
        <v>44783</v>
      </c>
      <c r="G2236" s="13">
        <f>INDEX(C:C,MATCH(F2236,C:C,0)+MATCH(1,INDEX(A:A,MATCH(F2236+1,C:C,0)):INDEX(A:A,MATCH(F2236+1,C:C,0)+10),0))</f>
        <v>44784</v>
      </c>
    </row>
    <row r="2237" spans="1:7" x14ac:dyDescent="0.25">
      <c r="A2237">
        <v>1</v>
      </c>
      <c r="B2237">
        <v>20220808</v>
      </c>
      <c r="C2237" s="130">
        <v>44781</v>
      </c>
      <c r="D2237" s="13">
        <f>INDEX(C:C,ROW(A2236)+MATCH(1,INDEX(A:A,ROW(A2237)):INDEX(A:A,ROW(A2237)+10),0))</f>
        <v>44781</v>
      </c>
      <c r="E2237" s="13">
        <f>INDEX(C:C,MATCH(D2237,C:C,0)+MATCH(1,INDEX(A:A,MATCH(D2237+1,C:C,0)):INDEX(A:A,MATCH(D2237+1,C:C,0)+10),0))</f>
        <v>44782</v>
      </c>
      <c r="F2237" s="13">
        <f>INDEX(C:C,MATCH(E2237,C:C,0)+MATCH(1,INDEX(A:A,MATCH(E2237+1,C:C,0)):INDEX(A:A,MATCH(E2237+1,C:C,0)+10),0))</f>
        <v>44783</v>
      </c>
      <c r="G2237" s="13">
        <f>INDEX(C:C,MATCH(F2237,C:C,0)+MATCH(1,INDEX(A:A,MATCH(F2237+1,C:C,0)):INDEX(A:A,MATCH(F2237+1,C:C,0)+10),0))</f>
        <v>44784</v>
      </c>
    </row>
    <row r="2238" spans="1:7" x14ac:dyDescent="0.25">
      <c r="A2238">
        <v>1</v>
      </c>
      <c r="B2238">
        <v>20220809</v>
      </c>
      <c r="C2238" s="130">
        <v>44782</v>
      </c>
      <c r="D2238" s="13">
        <f>INDEX(C:C,ROW(A2237)+MATCH(1,INDEX(A:A,ROW(A2238)):INDEX(A:A,ROW(A2238)+10),0))</f>
        <v>44782</v>
      </c>
      <c r="E2238" s="13">
        <f>INDEX(C:C,MATCH(D2238,C:C,0)+MATCH(1,INDEX(A:A,MATCH(D2238+1,C:C,0)):INDEX(A:A,MATCH(D2238+1,C:C,0)+10),0))</f>
        <v>44783</v>
      </c>
      <c r="F2238" s="13">
        <f>INDEX(C:C,MATCH(E2238,C:C,0)+MATCH(1,INDEX(A:A,MATCH(E2238+1,C:C,0)):INDEX(A:A,MATCH(E2238+1,C:C,0)+10),0))</f>
        <v>44784</v>
      </c>
      <c r="G2238" s="13">
        <f>INDEX(C:C,MATCH(F2238,C:C,0)+MATCH(1,INDEX(A:A,MATCH(F2238+1,C:C,0)):INDEX(A:A,MATCH(F2238+1,C:C,0)+10),0))</f>
        <v>44785</v>
      </c>
    </row>
    <row r="2239" spans="1:7" x14ac:dyDescent="0.25">
      <c r="A2239">
        <v>1</v>
      </c>
      <c r="B2239">
        <v>20220810</v>
      </c>
      <c r="C2239" s="130">
        <v>44783</v>
      </c>
      <c r="D2239" s="13">
        <f>INDEX(C:C,ROW(A2238)+MATCH(1,INDEX(A:A,ROW(A2239)):INDEX(A:A,ROW(A2239)+10),0))</f>
        <v>44783</v>
      </c>
      <c r="E2239" s="13">
        <f>INDEX(C:C,MATCH(D2239,C:C,0)+MATCH(1,INDEX(A:A,MATCH(D2239+1,C:C,0)):INDEX(A:A,MATCH(D2239+1,C:C,0)+10),0))</f>
        <v>44784</v>
      </c>
      <c r="F2239" s="13">
        <f>INDEX(C:C,MATCH(E2239,C:C,0)+MATCH(1,INDEX(A:A,MATCH(E2239+1,C:C,0)):INDEX(A:A,MATCH(E2239+1,C:C,0)+10),0))</f>
        <v>44785</v>
      </c>
      <c r="G2239" s="13">
        <f>INDEX(C:C,MATCH(F2239,C:C,0)+MATCH(1,INDEX(A:A,MATCH(F2239+1,C:C,0)):INDEX(A:A,MATCH(F2239+1,C:C,0)+10),0))</f>
        <v>44788</v>
      </c>
    </row>
    <row r="2240" spans="1:7" x14ac:dyDescent="0.25">
      <c r="A2240">
        <v>1</v>
      </c>
      <c r="B2240">
        <v>20220811</v>
      </c>
      <c r="C2240" s="130">
        <v>44784</v>
      </c>
      <c r="D2240" s="13">
        <f>INDEX(C:C,ROW(A2239)+MATCH(1,INDEX(A:A,ROW(A2240)):INDEX(A:A,ROW(A2240)+10),0))</f>
        <v>44784</v>
      </c>
      <c r="E2240" s="13">
        <f>INDEX(C:C,MATCH(D2240,C:C,0)+MATCH(1,INDEX(A:A,MATCH(D2240+1,C:C,0)):INDEX(A:A,MATCH(D2240+1,C:C,0)+10),0))</f>
        <v>44785</v>
      </c>
      <c r="F2240" s="13">
        <f>INDEX(C:C,MATCH(E2240,C:C,0)+MATCH(1,INDEX(A:A,MATCH(E2240+1,C:C,0)):INDEX(A:A,MATCH(E2240+1,C:C,0)+10),0))</f>
        <v>44788</v>
      </c>
      <c r="G2240" s="13">
        <f>INDEX(C:C,MATCH(F2240,C:C,0)+MATCH(1,INDEX(A:A,MATCH(F2240+1,C:C,0)):INDEX(A:A,MATCH(F2240+1,C:C,0)+10),0))</f>
        <v>44789</v>
      </c>
    </row>
    <row r="2241" spans="1:7" x14ac:dyDescent="0.25">
      <c r="A2241">
        <v>1</v>
      </c>
      <c r="B2241">
        <v>20220812</v>
      </c>
      <c r="C2241" s="130">
        <v>44785</v>
      </c>
      <c r="D2241" s="13">
        <f>INDEX(C:C,ROW(A2240)+MATCH(1,INDEX(A:A,ROW(A2241)):INDEX(A:A,ROW(A2241)+10),0))</f>
        <v>44785</v>
      </c>
      <c r="E2241" s="13">
        <f>INDEX(C:C,MATCH(D2241,C:C,0)+MATCH(1,INDEX(A:A,MATCH(D2241+1,C:C,0)):INDEX(A:A,MATCH(D2241+1,C:C,0)+10),0))</f>
        <v>44788</v>
      </c>
      <c r="F2241" s="13">
        <f>INDEX(C:C,MATCH(E2241,C:C,0)+MATCH(1,INDEX(A:A,MATCH(E2241+1,C:C,0)):INDEX(A:A,MATCH(E2241+1,C:C,0)+10),0))</f>
        <v>44789</v>
      </c>
      <c r="G2241" s="13">
        <f>INDEX(C:C,MATCH(F2241,C:C,0)+MATCH(1,INDEX(A:A,MATCH(F2241+1,C:C,0)):INDEX(A:A,MATCH(F2241+1,C:C,0)+10),0))</f>
        <v>44790</v>
      </c>
    </row>
    <row r="2242" spans="1:7" x14ac:dyDescent="0.25">
      <c r="A2242">
        <v>0</v>
      </c>
      <c r="B2242">
        <v>20220813</v>
      </c>
      <c r="C2242" s="130">
        <v>44786</v>
      </c>
      <c r="D2242" s="13">
        <f>INDEX(C:C,ROW(A2241)+MATCH(1,INDEX(A:A,ROW(A2242)):INDEX(A:A,ROW(A2242)+10),0))</f>
        <v>44788</v>
      </c>
      <c r="E2242" s="13">
        <f>INDEX(C:C,MATCH(D2242,C:C,0)+MATCH(1,INDEX(A:A,MATCH(D2242+1,C:C,0)):INDEX(A:A,MATCH(D2242+1,C:C,0)+10),0))</f>
        <v>44789</v>
      </c>
      <c r="F2242" s="13">
        <f>INDEX(C:C,MATCH(E2242,C:C,0)+MATCH(1,INDEX(A:A,MATCH(E2242+1,C:C,0)):INDEX(A:A,MATCH(E2242+1,C:C,0)+10),0))</f>
        <v>44790</v>
      </c>
      <c r="G2242" s="13">
        <f>INDEX(C:C,MATCH(F2242,C:C,0)+MATCH(1,INDEX(A:A,MATCH(F2242+1,C:C,0)):INDEX(A:A,MATCH(F2242+1,C:C,0)+10),0))</f>
        <v>44791</v>
      </c>
    </row>
    <row r="2243" spans="1:7" x14ac:dyDescent="0.25">
      <c r="A2243">
        <v>0</v>
      </c>
      <c r="B2243">
        <v>20220814</v>
      </c>
      <c r="C2243" s="130">
        <v>44787</v>
      </c>
      <c r="D2243" s="13">
        <f>INDEX(C:C,ROW(A2242)+MATCH(1,INDEX(A:A,ROW(A2243)):INDEX(A:A,ROW(A2243)+10),0))</f>
        <v>44788</v>
      </c>
      <c r="E2243" s="13">
        <f>INDEX(C:C,MATCH(D2243,C:C,0)+MATCH(1,INDEX(A:A,MATCH(D2243+1,C:C,0)):INDEX(A:A,MATCH(D2243+1,C:C,0)+10),0))</f>
        <v>44789</v>
      </c>
      <c r="F2243" s="13">
        <f>INDEX(C:C,MATCH(E2243,C:C,0)+MATCH(1,INDEX(A:A,MATCH(E2243+1,C:C,0)):INDEX(A:A,MATCH(E2243+1,C:C,0)+10),0))</f>
        <v>44790</v>
      </c>
      <c r="G2243" s="13">
        <f>INDEX(C:C,MATCH(F2243,C:C,0)+MATCH(1,INDEX(A:A,MATCH(F2243+1,C:C,0)):INDEX(A:A,MATCH(F2243+1,C:C,0)+10),0))</f>
        <v>44791</v>
      </c>
    </row>
    <row r="2244" spans="1:7" x14ac:dyDescent="0.25">
      <c r="A2244">
        <v>1</v>
      </c>
      <c r="B2244">
        <v>20220815</v>
      </c>
      <c r="C2244" s="130">
        <v>44788</v>
      </c>
      <c r="D2244" s="13">
        <f>INDEX(C:C,ROW(A2243)+MATCH(1,INDEX(A:A,ROW(A2244)):INDEX(A:A,ROW(A2244)+10),0))</f>
        <v>44788</v>
      </c>
      <c r="E2244" s="13">
        <f>INDEX(C:C,MATCH(D2244,C:C,0)+MATCH(1,INDEX(A:A,MATCH(D2244+1,C:C,0)):INDEX(A:A,MATCH(D2244+1,C:C,0)+10),0))</f>
        <v>44789</v>
      </c>
      <c r="F2244" s="13">
        <f>INDEX(C:C,MATCH(E2244,C:C,0)+MATCH(1,INDEX(A:A,MATCH(E2244+1,C:C,0)):INDEX(A:A,MATCH(E2244+1,C:C,0)+10),0))</f>
        <v>44790</v>
      </c>
      <c r="G2244" s="13">
        <f>INDEX(C:C,MATCH(F2244,C:C,0)+MATCH(1,INDEX(A:A,MATCH(F2244+1,C:C,0)):INDEX(A:A,MATCH(F2244+1,C:C,0)+10),0))</f>
        <v>44791</v>
      </c>
    </row>
    <row r="2245" spans="1:7" x14ac:dyDescent="0.25">
      <c r="A2245">
        <v>1</v>
      </c>
      <c r="B2245">
        <v>20220816</v>
      </c>
      <c r="C2245" s="130">
        <v>44789</v>
      </c>
      <c r="D2245" s="13">
        <f>INDEX(C:C,ROW(A2244)+MATCH(1,INDEX(A:A,ROW(A2245)):INDEX(A:A,ROW(A2245)+10),0))</f>
        <v>44789</v>
      </c>
      <c r="E2245" s="13">
        <f>INDEX(C:C,MATCH(D2245,C:C,0)+MATCH(1,INDEX(A:A,MATCH(D2245+1,C:C,0)):INDEX(A:A,MATCH(D2245+1,C:C,0)+10),0))</f>
        <v>44790</v>
      </c>
      <c r="F2245" s="13">
        <f>INDEX(C:C,MATCH(E2245,C:C,0)+MATCH(1,INDEX(A:A,MATCH(E2245+1,C:C,0)):INDEX(A:A,MATCH(E2245+1,C:C,0)+10),0))</f>
        <v>44791</v>
      </c>
      <c r="G2245" s="13">
        <f>INDEX(C:C,MATCH(F2245,C:C,0)+MATCH(1,INDEX(A:A,MATCH(F2245+1,C:C,0)):INDEX(A:A,MATCH(F2245+1,C:C,0)+10),0))</f>
        <v>44792</v>
      </c>
    </row>
    <row r="2246" spans="1:7" x14ac:dyDescent="0.25">
      <c r="A2246">
        <v>1</v>
      </c>
      <c r="B2246">
        <v>20220817</v>
      </c>
      <c r="C2246" s="130">
        <v>44790</v>
      </c>
      <c r="D2246" s="13">
        <f>INDEX(C:C,ROW(A2245)+MATCH(1,INDEX(A:A,ROW(A2246)):INDEX(A:A,ROW(A2246)+10),0))</f>
        <v>44790</v>
      </c>
      <c r="E2246" s="13">
        <f>INDEX(C:C,MATCH(D2246,C:C,0)+MATCH(1,INDEX(A:A,MATCH(D2246+1,C:C,0)):INDEX(A:A,MATCH(D2246+1,C:C,0)+10),0))</f>
        <v>44791</v>
      </c>
      <c r="F2246" s="13">
        <f>INDEX(C:C,MATCH(E2246,C:C,0)+MATCH(1,INDEX(A:A,MATCH(E2246+1,C:C,0)):INDEX(A:A,MATCH(E2246+1,C:C,0)+10),0))</f>
        <v>44792</v>
      </c>
      <c r="G2246" s="13">
        <f>INDEX(C:C,MATCH(F2246,C:C,0)+MATCH(1,INDEX(A:A,MATCH(F2246+1,C:C,0)):INDEX(A:A,MATCH(F2246+1,C:C,0)+10),0))</f>
        <v>44795</v>
      </c>
    </row>
    <row r="2247" spans="1:7" x14ac:dyDescent="0.25">
      <c r="A2247">
        <v>1</v>
      </c>
      <c r="B2247">
        <v>20220818</v>
      </c>
      <c r="C2247" s="130">
        <v>44791</v>
      </c>
      <c r="D2247" s="13">
        <f>INDEX(C:C,ROW(A2246)+MATCH(1,INDEX(A:A,ROW(A2247)):INDEX(A:A,ROW(A2247)+10),0))</f>
        <v>44791</v>
      </c>
      <c r="E2247" s="13">
        <f>INDEX(C:C,MATCH(D2247,C:C,0)+MATCH(1,INDEX(A:A,MATCH(D2247+1,C:C,0)):INDEX(A:A,MATCH(D2247+1,C:C,0)+10),0))</f>
        <v>44792</v>
      </c>
      <c r="F2247" s="13">
        <f>INDEX(C:C,MATCH(E2247,C:C,0)+MATCH(1,INDEX(A:A,MATCH(E2247+1,C:C,0)):INDEX(A:A,MATCH(E2247+1,C:C,0)+10),0))</f>
        <v>44795</v>
      </c>
      <c r="G2247" s="13">
        <f>INDEX(C:C,MATCH(F2247,C:C,0)+MATCH(1,INDEX(A:A,MATCH(F2247+1,C:C,0)):INDEX(A:A,MATCH(F2247+1,C:C,0)+10),0))</f>
        <v>44796</v>
      </c>
    </row>
    <row r="2248" spans="1:7" x14ac:dyDescent="0.25">
      <c r="A2248">
        <v>1</v>
      </c>
      <c r="B2248">
        <v>20220819</v>
      </c>
      <c r="C2248" s="130">
        <v>44792</v>
      </c>
      <c r="D2248" s="13">
        <f>INDEX(C:C,ROW(A2247)+MATCH(1,INDEX(A:A,ROW(A2248)):INDEX(A:A,ROW(A2248)+10),0))</f>
        <v>44792</v>
      </c>
      <c r="E2248" s="13">
        <f>INDEX(C:C,MATCH(D2248,C:C,0)+MATCH(1,INDEX(A:A,MATCH(D2248+1,C:C,0)):INDEX(A:A,MATCH(D2248+1,C:C,0)+10),0))</f>
        <v>44795</v>
      </c>
      <c r="F2248" s="13">
        <f>INDEX(C:C,MATCH(E2248,C:C,0)+MATCH(1,INDEX(A:A,MATCH(E2248+1,C:C,0)):INDEX(A:A,MATCH(E2248+1,C:C,0)+10),0))</f>
        <v>44796</v>
      </c>
      <c r="G2248" s="13">
        <f>INDEX(C:C,MATCH(F2248,C:C,0)+MATCH(1,INDEX(A:A,MATCH(F2248+1,C:C,0)):INDEX(A:A,MATCH(F2248+1,C:C,0)+10),0))</f>
        <v>44797</v>
      </c>
    </row>
    <row r="2249" spans="1:7" x14ac:dyDescent="0.25">
      <c r="A2249">
        <v>0</v>
      </c>
      <c r="B2249">
        <v>20220820</v>
      </c>
      <c r="C2249" s="130">
        <v>44793</v>
      </c>
      <c r="D2249" s="13">
        <f>INDEX(C:C,ROW(A2248)+MATCH(1,INDEX(A:A,ROW(A2249)):INDEX(A:A,ROW(A2249)+10),0))</f>
        <v>44795</v>
      </c>
      <c r="E2249" s="13">
        <f>INDEX(C:C,MATCH(D2249,C:C,0)+MATCH(1,INDEX(A:A,MATCH(D2249+1,C:C,0)):INDEX(A:A,MATCH(D2249+1,C:C,0)+10),0))</f>
        <v>44796</v>
      </c>
      <c r="F2249" s="13">
        <f>INDEX(C:C,MATCH(E2249,C:C,0)+MATCH(1,INDEX(A:A,MATCH(E2249+1,C:C,0)):INDEX(A:A,MATCH(E2249+1,C:C,0)+10),0))</f>
        <v>44797</v>
      </c>
      <c r="G2249" s="13">
        <f>INDEX(C:C,MATCH(F2249,C:C,0)+MATCH(1,INDEX(A:A,MATCH(F2249+1,C:C,0)):INDEX(A:A,MATCH(F2249+1,C:C,0)+10),0))</f>
        <v>44798</v>
      </c>
    </row>
    <row r="2250" spans="1:7" x14ac:dyDescent="0.25">
      <c r="A2250">
        <v>0</v>
      </c>
      <c r="B2250">
        <v>20220821</v>
      </c>
      <c r="C2250" s="130">
        <v>44794</v>
      </c>
      <c r="D2250" s="13">
        <f>INDEX(C:C,ROW(A2249)+MATCH(1,INDEX(A:A,ROW(A2250)):INDEX(A:A,ROW(A2250)+10),0))</f>
        <v>44795</v>
      </c>
      <c r="E2250" s="13">
        <f>INDEX(C:C,MATCH(D2250,C:C,0)+MATCH(1,INDEX(A:A,MATCH(D2250+1,C:C,0)):INDEX(A:A,MATCH(D2250+1,C:C,0)+10),0))</f>
        <v>44796</v>
      </c>
      <c r="F2250" s="13">
        <f>INDEX(C:C,MATCH(E2250,C:C,0)+MATCH(1,INDEX(A:A,MATCH(E2250+1,C:C,0)):INDEX(A:A,MATCH(E2250+1,C:C,0)+10),0))</f>
        <v>44797</v>
      </c>
      <c r="G2250" s="13">
        <f>INDEX(C:C,MATCH(F2250,C:C,0)+MATCH(1,INDEX(A:A,MATCH(F2250+1,C:C,0)):INDEX(A:A,MATCH(F2250+1,C:C,0)+10),0))</f>
        <v>44798</v>
      </c>
    </row>
    <row r="2251" spans="1:7" x14ac:dyDescent="0.25">
      <c r="A2251">
        <v>1</v>
      </c>
      <c r="B2251">
        <v>20220822</v>
      </c>
      <c r="C2251" s="130">
        <v>44795</v>
      </c>
      <c r="D2251" s="13">
        <f>INDEX(C:C,ROW(A2250)+MATCH(1,INDEX(A:A,ROW(A2251)):INDEX(A:A,ROW(A2251)+10),0))</f>
        <v>44795</v>
      </c>
      <c r="E2251" s="13">
        <f>INDEX(C:C,MATCH(D2251,C:C,0)+MATCH(1,INDEX(A:A,MATCH(D2251+1,C:C,0)):INDEX(A:A,MATCH(D2251+1,C:C,0)+10),0))</f>
        <v>44796</v>
      </c>
      <c r="F2251" s="13">
        <f>INDEX(C:C,MATCH(E2251,C:C,0)+MATCH(1,INDEX(A:A,MATCH(E2251+1,C:C,0)):INDEX(A:A,MATCH(E2251+1,C:C,0)+10),0))</f>
        <v>44797</v>
      </c>
      <c r="G2251" s="13">
        <f>INDEX(C:C,MATCH(F2251,C:C,0)+MATCH(1,INDEX(A:A,MATCH(F2251+1,C:C,0)):INDEX(A:A,MATCH(F2251+1,C:C,0)+10),0))</f>
        <v>44798</v>
      </c>
    </row>
    <row r="2252" spans="1:7" x14ac:dyDescent="0.25">
      <c r="A2252">
        <v>1</v>
      </c>
      <c r="B2252">
        <v>20220823</v>
      </c>
      <c r="C2252" s="130">
        <v>44796</v>
      </c>
      <c r="D2252" s="13">
        <f>INDEX(C:C,ROW(A2251)+MATCH(1,INDEX(A:A,ROW(A2252)):INDEX(A:A,ROW(A2252)+10),0))</f>
        <v>44796</v>
      </c>
      <c r="E2252" s="13">
        <f>INDEX(C:C,MATCH(D2252,C:C,0)+MATCH(1,INDEX(A:A,MATCH(D2252+1,C:C,0)):INDEX(A:A,MATCH(D2252+1,C:C,0)+10),0))</f>
        <v>44797</v>
      </c>
      <c r="F2252" s="13">
        <f>INDEX(C:C,MATCH(E2252,C:C,0)+MATCH(1,INDEX(A:A,MATCH(E2252+1,C:C,0)):INDEX(A:A,MATCH(E2252+1,C:C,0)+10),0))</f>
        <v>44798</v>
      </c>
      <c r="G2252" s="13">
        <f>INDEX(C:C,MATCH(F2252,C:C,0)+MATCH(1,INDEX(A:A,MATCH(F2252+1,C:C,0)):INDEX(A:A,MATCH(F2252+1,C:C,0)+10),0))</f>
        <v>44799</v>
      </c>
    </row>
    <row r="2253" spans="1:7" x14ac:dyDescent="0.25">
      <c r="A2253">
        <v>1</v>
      </c>
      <c r="B2253">
        <v>20220824</v>
      </c>
      <c r="C2253" s="130">
        <v>44797</v>
      </c>
      <c r="D2253" s="13">
        <f>INDEX(C:C,ROW(A2252)+MATCH(1,INDEX(A:A,ROW(A2253)):INDEX(A:A,ROW(A2253)+10),0))</f>
        <v>44797</v>
      </c>
      <c r="E2253" s="13">
        <f>INDEX(C:C,MATCH(D2253,C:C,0)+MATCH(1,INDEX(A:A,MATCH(D2253+1,C:C,0)):INDEX(A:A,MATCH(D2253+1,C:C,0)+10),0))</f>
        <v>44798</v>
      </c>
      <c r="F2253" s="13">
        <f>INDEX(C:C,MATCH(E2253,C:C,0)+MATCH(1,INDEX(A:A,MATCH(E2253+1,C:C,0)):INDEX(A:A,MATCH(E2253+1,C:C,0)+10),0))</f>
        <v>44799</v>
      </c>
      <c r="G2253" s="13">
        <f>INDEX(C:C,MATCH(F2253,C:C,0)+MATCH(1,INDEX(A:A,MATCH(F2253+1,C:C,0)):INDEX(A:A,MATCH(F2253+1,C:C,0)+10),0))</f>
        <v>44802</v>
      </c>
    </row>
    <row r="2254" spans="1:7" x14ac:dyDescent="0.25">
      <c r="A2254">
        <v>1</v>
      </c>
      <c r="B2254">
        <v>20220825</v>
      </c>
      <c r="C2254" s="130">
        <v>44798</v>
      </c>
      <c r="D2254" s="13">
        <f>INDEX(C:C,ROW(A2253)+MATCH(1,INDEX(A:A,ROW(A2254)):INDEX(A:A,ROW(A2254)+10),0))</f>
        <v>44798</v>
      </c>
      <c r="E2254" s="13">
        <f>INDEX(C:C,MATCH(D2254,C:C,0)+MATCH(1,INDEX(A:A,MATCH(D2254+1,C:C,0)):INDEX(A:A,MATCH(D2254+1,C:C,0)+10),0))</f>
        <v>44799</v>
      </c>
      <c r="F2254" s="13">
        <f>INDEX(C:C,MATCH(E2254,C:C,0)+MATCH(1,INDEX(A:A,MATCH(E2254+1,C:C,0)):INDEX(A:A,MATCH(E2254+1,C:C,0)+10),0))</f>
        <v>44802</v>
      </c>
      <c r="G2254" s="13">
        <f>INDEX(C:C,MATCH(F2254,C:C,0)+MATCH(1,INDEX(A:A,MATCH(F2254+1,C:C,0)):INDEX(A:A,MATCH(F2254+1,C:C,0)+10),0))</f>
        <v>44803</v>
      </c>
    </row>
    <row r="2255" spans="1:7" x14ac:dyDescent="0.25">
      <c r="A2255">
        <v>1</v>
      </c>
      <c r="B2255">
        <v>20220826</v>
      </c>
      <c r="C2255" s="130">
        <v>44799</v>
      </c>
      <c r="D2255" s="13">
        <f>INDEX(C:C,ROW(A2254)+MATCH(1,INDEX(A:A,ROW(A2255)):INDEX(A:A,ROW(A2255)+10),0))</f>
        <v>44799</v>
      </c>
      <c r="E2255" s="13">
        <f>INDEX(C:C,MATCH(D2255,C:C,0)+MATCH(1,INDEX(A:A,MATCH(D2255+1,C:C,0)):INDEX(A:A,MATCH(D2255+1,C:C,0)+10),0))</f>
        <v>44802</v>
      </c>
      <c r="F2255" s="13">
        <f>INDEX(C:C,MATCH(E2255,C:C,0)+MATCH(1,INDEX(A:A,MATCH(E2255+1,C:C,0)):INDEX(A:A,MATCH(E2255+1,C:C,0)+10),0))</f>
        <v>44803</v>
      </c>
      <c r="G2255" s="13">
        <f>INDEX(C:C,MATCH(F2255,C:C,0)+MATCH(1,INDEX(A:A,MATCH(F2255+1,C:C,0)):INDEX(A:A,MATCH(F2255+1,C:C,0)+10),0))</f>
        <v>44804</v>
      </c>
    </row>
    <row r="2256" spans="1:7" x14ac:dyDescent="0.25">
      <c r="A2256">
        <v>0</v>
      </c>
      <c r="B2256">
        <v>20220827</v>
      </c>
      <c r="C2256" s="130">
        <v>44800</v>
      </c>
      <c r="D2256" s="13">
        <f>INDEX(C:C,ROW(A2255)+MATCH(1,INDEX(A:A,ROW(A2256)):INDEX(A:A,ROW(A2256)+10),0))</f>
        <v>44802</v>
      </c>
      <c r="E2256" s="13">
        <f>INDEX(C:C,MATCH(D2256,C:C,0)+MATCH(1,INDEX(A:A,MATCH(D2256+1,C:C,0)):INDEX(A:A,MATCH(D2256+1,C:C,0)+10),0))</f>
        <v>44803</v>
      </c>
      <c r="F2256" s="13">
        <f>INDEX(C:C,MATCH(E2256,C:C,0)+MATCH(1,INDEX(A:A,MATCH(E2256+1,C:C,0)):INDEX(A:A,MATCH(E2256+1,C:C,0)+10),0))</f>
        <v>44804</v>
      </c>
      <c r="G2256" s="13">
        <f>INDEX(C:C,MATCH(F2256,C:C,0)+MATCH(1,INDEX(A:A,MATCH(F2256+1,C:C,0)):INDEX(A:A,MATCH(F2256+1,C:C,0)+10),0))</f>
        <v>44805</v>
      </c>
    </row>
    <row r="2257" spans="1:7" x14ac:dyDescent="0.25">
      <c r="A2257">
        <v>0</v>
      </c>
      <c r="B2257">
        <v>20220828</v>
      </c>
      <c r="C2257" s="130">
        <v>44801</v>
      </c>
      <c r="D2257" s="13">
        <f>INDEX(C:C,ROW(A2256)+MATCH(1,INDEX(A:A,ROW(A2257)):INDEX(A:A,ROW(A2257)+10),0))</f>
        <v>44802</v>
      </c>
      <c r="E2257" s="13">
        <f>INDEX(C:C,MATCH(D2257,C:C,0)+MATCH(1,INDEX(A:A,MATCH(D2257+1,C:C,0)):INDEX(A:A,MATCH(D2257+1,C:C,0)+10),0))</f>
        <v>44803</v>
      </c>
      <c r="F2257" s="13">
        <f>INDEX(C:C,MATCH(E2257,C:C,0)+MATCH(1,INDEX(A:A,MATCH(E2257+1,C:C,0)):INDEX(A:A,MATCH(E2257+1,C:C,0)+10),0))</f>
        <v>44804</v>
      </c>
      <c r="G2257" s="13">
        <f>INDEX(C:C,MATCH(F2257,C:C,0)+MATCH(1,INDEX(A:A,MATCH(F2257+1,C:C,0)):INDEX(A:A,MATCH(F2257+1,C:C,0)+10),0))</f>
        <v>44805</v>
      </c>
    </row>
    <row r="2258" spans="1:7" x14ac:dyDescent="0.25">
      <c r="A2258">
        <v>1</v>
      </c>
      <c r="B2258">
        <v>20220829</v>
      </c>
      <c r="C2258" s="130">
        <v>44802</v>
      </c>
      <c r="D2258" s="13">
        <f>INDEX(C:C,ROW(A2257)+MATCH(1,INDEX(A:A,ROW(A2258)):INDEX(A:A,ROW(A2258)+10),0))</f>
        <v>44802</v>
      </c>
      <c r="E2258" s="13">
        <f>INDEX(C:C,MATCH(D2258,C:C,0)+MATCH(1,INDEX(A:A,MATCH(D2258+1,C:C,0)):INDEX(A:A,MATCH(D2258+1,C:C,0)+10),0))</f>
        <v>44803</v>
      </c>
      <c r="F2258" s="13">
        <f>INDEX(C:C,MATCH(E2258,C:C,0)+MATCH(1,INDEX(A:A,MATCH(E2258+1,C:C,0)):INDEX(A:A,MATCH(E2258+1,C:C,0)+10),0))</f>
        <v>44804</v>
      </c>
      <c r="G2258" s="13">
        <f>INDEX(C:C,MATCH(F2258,C:C,0)+MATCH(1,INDEX(A:A,MATCH(F2258+1,C:C,0)):INDEX(A:A,MATCH(F2258+1,C:C,0)+10),0))</f>
        <v>44805</v>
      </c>
    </row>
    <row r="2259" spans="1:7" x14ac:dyDescent="0.25">
      <c r="A2259">
        <v>1</v>
      </c>
      <c r="B2259">
        <v>20220830</v>
      </c>
      <c r="C2259" s="130">
        <v>44803</v>
      </c>
      <c r="D2259" s="13">
        <f>INDEX(C:C,ROW(A2258)+MATCH(1,INDEX(A:A,ROW(A2259)):INDEX(A:A,ROW(A2259)+10),0))</f>
        <v>44803</v>
      </c>
      <c r="E2259" s="13">
        <f>INDEX(C:C,MATCH(D2259,C:C,0)+MATCH(1,INDEX(A:A,MATCH(D2259+1,C:C,0)):INDEX(A:A,MATCH(D2259+1,C:C,0)+10),0))</f>
        <v>44804</v>
      </c>
      <c r="F2259" s="13">
        <f>INDEX(C:C,MATCH(E2259,C:C,0)+MATCH(1,INDEX(A:A,MATCH(E2259+1,C:C,0)):INDEX(A:A,MATCH(E2259+1,C:C,0)+10),0))</f>
        <v>44805</v>
      </c>
      <c r="G2259" s="13">
        <f>INDEX(C:C,MATCH(F2259,C:C,0)+MATCH(1,INDEX(A:A,MATCH(F2259+1,C:C,0)):INDEX(A:A,MATCH(F2259+1,C:C,0)+10),0))</f>
        <v>44806</v>
      </c>
    </row>
    <row r="2260" spans="1:7" x14ac:dyDescent="0.25">
      <c r="A2260">
        <v>1</v>
      </c>
      <c r="B2260">
        <v>20220831</v>
      </c>
      <c r="C2260" s="130">
        <v>44804</v>
      </c>
      <c r="D2260" s="13">
        <f>INDEX(C:C,ROW(A2259)+MATCH(1,INDEX(A:A,ROW(A2260)):INDEX(A:A,ROW(A2260)+10),0))</f>
        <v>44804</v>
      </c>
      <c r="E2260" s="13">
        <f>INDEX(C:C,MATCH(D2260,C:C,0)+MATCH(1,INDEX(A:A,MATCH(D2260+1,C:C,0)):INDEX(A:A,MATCH(D2260+1,C:C,0)+10),0))</f>
        <v>44805</v>
      </c>
      <c r="F2260" s="13">
        <f>INDEX(C:C,MATCH(E2260,C:C,0)+MATCH(1,INDEX(A:A,MATCH(E2260+1,C:C,0)):INDEX(A:A,MATCH(E2260+1,C:C,0)+10),0))</f>
        <v>44806</v>
      </c>
      <c r="G2260" s="13">
        <f>INDEX(C:C,MATCH(F2260,C:C,0)+MATCH(1,INDEX(A:A,MATCH(F2260+1,C:C,0)):INDEX(A:A,MATCH(F2260+1,C:C,0)+10),0))</f>
        <v>44809</v>
      </c>
    </row>
    <row r="2261" spans="1:7" x14ac:dyDescent="0.25">
      <c r="A2261">
        <v>1</v>
      </c>
      <c r="B2261">
        <v>20220901</v>
      </c>
      <c r="C2261" s="130">
        <v>44805</v>
      </c>
      <c r="D2261" s="13">
        <f>INDEX(C:C,ROW(A2260)+MATCH(1,INDEX(A:A,ROW(A2261)):INDEX(A:A,ROW(A2261)+10),0))</f>
        <v>44805</v>
      </c>
      <c r="E2261" s="13">
        <f>INDEX(C:C,MATCH(D2261,C:C,0)+MATCH(1,INDEX(A:A,MATCH(D2261+1,C:C,0)):INDEX(A:A,MATCH(D2261+1,C:C,0)+10),0))</f>
        <v>44806</v>
      </c>
      <c r="F2261" s="13">
        <f>INDEX(C:C,MATCH(E2261,C:C,0)+MATCH(1,INDEX(A:A,MATCH(E2261+1,C:C,0)):INDEX(A:A,MATCH(E2261+1,C:C,0)+10),0))</f>
        <v>44809</v>
      </c>
      <c r="G2261" s="13">
        <f>INDEX(C:C,MATCH(F2261,C:C,0)+MATCH(1,INDEX(A:A,MATCH(F2261+1,C:C,0)):INDEX(A:A,MATCH(F2261+1,C:C,0)+10),0))</f>
        <v>44810</v>
      </c>
    </row>
    <row r="2262" spans="1:7" x14ac:dyDescent="0.25">
      <c r="A2262">
        <v>1</v>
      </c>
      <c r="B2262">
        <v>20220902</v>
      </c>
      <c r="C2262" s="130">
        <v>44806</v>
      </c>
      <c r="D2262" s="13">
        <f>INDEX(C:C,ROW(A2261)+MATCH(1,INDEX(A:A,ROW(A2262)):INDEX(A:A,ROW(A2262)+10),0))</f>
        <v>44806</v>
      </c>
      <c r="E2262" s="13">
        <f>INDEX(C:C,MATCH(D2262,C:C,0)+MATCH(1,INDEX(A:A,MATCH(D2262+1,C:C,0)):INDEX(A:A,MATCH(D2262+1,C:C,0)+10),0))</f>
        <v>44809</v>
      </c>
      <c r="F2262" s="13">
        <f>INDEX(C:C,MATCH(E2262,C:C,0)+MATCH(1,INDEX(A:A,MATCH(E2262+1,C:C,0)):INDEX(A:A,MATCH(E2262+1,C:C,0)+10),0))</f>
        <v>44810</v>
      </c>
      <c r="G2262" s="13">
        <f>INDEX(C:C,MATCH(F2262,C:C,0)+MATCH(1,INDEX(A:A,MATCH(F2262+1,C:C,0)):INDEX(A:A,MATCH(F2262+1,C:C,0)+10),0))</f>
        <v>44811</v>
      </c>
    </row>
    <row r="2263" spans="1:7" x14ac:dyDescent="0.25">
      <c r="A2263">
        <v>0</v>
      </c>
      <c r="B2263">
        <v>20220903</v>
      </c>
      <c r="C2263" s="130">
        <v>44807</v>
      </c>
      <c r="D2263" s="13">
        <f>INDEX(C:C,ROW(A2262)+MATCH(1,INDEX(A:A,ROW(A2263)):INDEX(A:A,ROW(A2263)+10),0))</f>
        <v>44809</v>
      </c>
      <c r="E2263" s="13">
        <f>INDEX(C:C,MATCH(D2263,C:C,0)+MATCH(1,INDEX(A:A,MATCH(D2263+1,C:C,0)):INDEX(A:A,MATCH(D2263+1,C:C,0)+10),0))</f>
        <v>44810</v>
      </c>
      <c r="F2263" s="13">
        <f>INDEX(C:C,MATCH(E2263,C:C,0)+MATCH(1,INDEX(A:A,MATCH(E2263+1,C:C,0)):INDEX(A:A,MATCH(E2263+1,C:C,0)+10),0))</f>
        <v>44811</v>
      </c>
      <c r="G2263" s="13">
        <f>INDEX(C:C,MATCH(F2263,C:C,0)+MATCH(1,INDEX(A:A,MATCH(F2263+1,C:C,0)):INDEX(A:A,MATCH(F2263+1,C:C,0)+10),0))</f>
        <v>44812</v>
      </c>
    </row>
    <row r="2264" spans="1:7" x14ac:dyDescent="0.25">
      <c r="A2264">
        <v>0</v>
      </c>
      <c r="B2264">
        <v>20220904</v>
      </c>
      <c r="C2264" s="130">
        <v>44808</v>
      </c>
      <c r="D2264" s="13">
        <f>INDEX(C:C,ROW(A2263)+MATCH(1,INDEX(A:A,ROW(A2264)):INDEX(A:A,ROW(A2264)+10),0))</f>
        <v>44809</v>
      </c>
      <c r="E2264" s="13">
        <f>INDEX(C:C,MATCH(D2264,C:C,0)+MATCH(1,INDEX(A:A,MATCH(D2264+1,C:C,0)):INDEX(A:A,MATCH(D2264+1,C:C,0)+10),0))</f>
        <v>44810</v>
      </c>
      <c r="F2264" s="13">
        <f>INDEX(C:C,MATCH(E2264,C:C,0)+MATCH(1,INDEX(A:A,MATCH(E2264+1,C:C,0)):INDEX(A:A,MATCH(E2264+1,C:C,0)+10),0))</f>
        <v>44811</v>
      </c>
      <c r="G2264" s="13">
        <f>INDEX(C:C,MATCH(F2264,C:C,0)+MATCH(1,INDEX(A:A,MATCH(F2264+1,C:C,0)):INDEX(A:A,MATCH(F2264+1,C:C,0)+10),0))</f>
        <v>44812</v>
      </c>
    </row>
    <row r="2265" spans="1:7" x14ac:dyDescent="0.25">
      <c r="A2265">
        <v>1</v>
      </c>
      <c r="B2265">
        <v>20220905</v>
      </c>
      <c r="C2265" s="130">
        <v>44809</v>
      </c>
      <c r="D2265" s="13">
        <f>INDEX(C:C,ROW(A2264)+MATCH(1,INDEX(A:A,ROW(A2265)):INDEX(A:A,ROW(A2265)+10),0))</f>
        <v>44809</v>
      </c>
      <c r="E2265" s="13">
        <f>INDEX(C:C,MATCH(D2265,C:C,0)+MATCH(1,INDEX(A:A,MATCH(D2265+1,C:C,0)):INDEX(A:A,MATCH(D2265+1,C:C,0)+10),0))</f>
        <v>44810</v>
      </c>
      <c r="F2265" s="13">
        <f>INDEX(C:C,MATCH(E2265,C:C,0)+MATCH(1,INDEX(A:A,MATCH(E2265+1,C:C,0)):INDEX(A:A,MATCH(E2265+1,C:C,0)+10),0))</f>
        <v>44811</v>
      </c>
      <c r="G2265" s="13">
        <f>INDEX(C:C,MATCH(F2265,C:C,0)+MATCH(1,INDEX(A:A,MATCH(F2265+1,C:C,0)):INDEX(A:A,MATCH(F2265+1,C:C,0)+10),0))</f>
        <v>44812</v>
      </c>
    </row>
    <row r="2266" spans="1:7" x14ac:dyDescent="0.25">
      <c r="A2266">
        <v>1</v>
      </c>
      <c r="B2266">
        <v>20220906</v>
      </c>
      <c r="C2266" s="130">
        <v>44810</v>
      </c>
      <c r="D2266" s="13">
        <f>INDEX(C:C,ROW(A2265)+MATCH(1,INDEX(A:A,ROW(A2266)):INDEX(A:A,ROW(A2266)+10),0))</f>
        <v>44810</v>
      </c>
      <c r="E2266" s="13">
        <f>INDEX(C:C,MATCH(D2266,C:C,0)+MATCH(1,INDEX(A:A,MATCH(D2266+1,C:C,0)):INDEX(A:A,MATCH(D2266+1,C:C,0)+10),0))</f>
        <v>44811</v>
      </c>
      <c r="F2266" s="13">
        <f>INDEX(C:C,MATCH(E2266,C:C,0)+MATCH(1,INDEX(A:A,MATCH(E2266+1,C:C,0)):INDEX(A:A,MATCH(E2266+1,C:C,0)+10),0))</f>
        <v>44812</v>
      </c>
      <c r="G2266" s="13">
        <f>INDEX(C:C,MATCH(F2266,C:C,0)+MATCH(1,INDEX(A:A,MATCH(F2266+1,C:C,0)):INDEX(A:A,MATCH(F2266+1,C:C,0)+10),0))</f>
        <v>44813</v>
      </c>
    </row>
    <row r="2267" spans="1:7" x14ac:dyDescent="0.25">
      <c r="A2267">
        <v>1</v>
      </c>
      <c r="B2267">
        <v>20220907</v>
      </c>
      <c r="C2267" s="130">
        <v>44811</v>
      </c>
      <c r="D2267" s="13">
        <f>INDEX(C:C,ROW(A2266)+MATCH(1,INDEX(A:A,ROW(A2267)):INDEX(A:A,ROW(A2267)+10),0))</f>
        <v>44811</v>
      </c>
      <c r="E2267" s="13">
        <f>INDEX(C:C,MATCH(D2267,C:C,0)+MATCH(1,INDEX(A:A,MATCH(D2267+1,C:C,0)):INDEX(A:A,MATCH(D2267+1,C:C,0)+10),0))</f>
        <v>44812</v>
      </c>
      <c r="F2267" s="13">
        <f>INDEX(C:C,MATCH(E2267,C:C,0)+MATCH(1,INDEX(A:A,MATCH(E2267+1,C:C,0)):INDEX(A:A,MATCH(E2267+1,C:C,0)+10),0))</f>
        <v>44813</v>
      </c>
      <c r="G2267" s="13">
        <f>INDEX(C:C,MATCH(F2267,C:C,0)+MATCH(1,INDEX(A:A,MATCH(F2267+1,C:C,0)):INDEX(A:A,MATCH(F2267+1,C:C,0)+10),0))</f>
        <v>44816</v>
      </c>
    </row>
    <row r="2268" spans="1:7" x14ac:dyDescent="0.25">
      <c r="A2268">
        <v>1</v>
      </c>
      <c r="B2268">
        <v>20220908</v>
      </c>
      <c r="C2268" s="130">
        <v>44812</v>
      </c>
      <c r="D2268" s="13">
        <f>INDEX(C:C,ROW(A2267)+MATCH(1,INDEX(A:A,ROW(A2268)):INDEX(A:A,ROW(A2268)+10),0))</f>
        <v>44812</v>
      </c>
      <c r="E2268" s="13">
        <f>INDEX(C:C,MATCH(D2268,C:C,0)+MATCH(1,INDEX(A:A,MATCH(D2268+1,C:C,0)):INDEX(A:A,MATCH(D2268+1,C:C,0)+10),0))</f>
        <v>44813</v>
      </c>
      <c r="F2268" s="13">
        <f>INDEX(C:C,MATCH(E2268,C:C,0)+MATCH(1,INDEX(A:A,MATCH(E2268+1,C:C,0)):INDEX(A:A,MATCH(E2268+1,C:C,0)+10),0))</f>
        <v>44816</v>
      </c>
      <c r="G2268" s="13">
        <f>INDEX(C:C,MATCH(F2268,C:C,0)+MATCH(1,INDEX(A:A,MATCH(F2268+1,C:C,0)):INDEX(A:A,MATCH(F2268+1,C:C,0)+10),0))</f>
        <v>44817</v>
      </c>
    </row>
    <row r="2269" spans="1:7" x14ac:dyDescent="0.25">
      <c r="A2269">
        <v>1</v>
      </c>
      <c r="B2269">
        <v>20220909</v>
      </c>
      <c r="C2269" s="130">
        <v>44813</v>
      </c>
      <c r="D2269" s="13">
        <f>INDEX(C:C,ROW(A2268)+MATCH(1,INDEX(A:A,ROW(A2269)):INDEX(A:A,ROW(A2269)+10),0))</f>
        <v>44813</v>
      </c>
      <c r="E2269" s="13">
        <f>INDEX(C:C,MATCH(D2269,C:C,0)+MATCH(1,INDEX(A:A,MATCH(D2269+1,C:C,0)):INDEX(A:A,MATCH(D2269+1,C:C,0)+10),0))</f>
        <v>44816</v>
      </c>
      <c r="F2269" s="13">
        <f>INDEX(C:C,MATCH(E2269,C:C,0)+MATCH(1,INDEX(A:A,MATCH(E2269+1,C:C,0)):INDEX(A:A,MATCH(E2269+1,C:C,0)+10),0))</f>
        <v>44817</v>
      </c>
      <c r="G2269" s="13">
        <f>INDEX(C:C,MATCH(F2269,C:C,0)+MATCH(1,INDEX(A:A,MATCH(F2269+1,C:C,0)):INDEX(A:A,MATCH(F2269+1,C:C,0)+10),0))</f>
        <v>44818</v>
      </c>
    </row>
    <row r="2270" spans="1:7" x14ac:dyDescent="0.25">
      <c r="A2270">
        <v>0</v>
      </c>
      <c r="B2270">
        <v>20220910</v>
      </c>
      <c r="C2270" s="130">
        <v>44814</v>
      </c>
      <c r="D2270" s="13">
        <f>INDEX(C:C,ROW(A2269)+MATCH(1,INDEX(A:A,ROW(A2270)):INDEX(A:A,ROW(A2270)+10),0))</f>
        <v>44816</v>
      </c>
      <c r="E2270" s="13">
        <f>INDEX(C:C,MATCH(D2270,C:C,0)+MATCH(1,INDEX(A:A,MATCH(D2270+1,C:C,0)):INDEX(A:A,MATCH(D2270+1,C:C,0)+10),0))</f>
        <v>44817</v>
      </c>
      <c r="F2270" s="13">
        <f>INDEX(C:C,MATCH(E2270,C:C,0)+MATCH(1,INDEX(A:A,MATCH(E2270+1,C:C,0)):INDEX(A:A,MATCH(E2270+1,C:C,0)+10),0))</f>
        <v>44818</v>
      </c>
      <c r="G2270" s="13">
        <f>INDEX(C:C,MATCH(F2270,C:C,0)+MATCH(1,INDEX(A:A,MATCH(F2270+1,C:C,0)):INDEX(A:A,MATCH(F2270+1,C:C,0)+10),0))</f>
        <v>44819</v>
      </c>
    </row>
    <row r="2271" spans="1:7" x14ac:dyDescent="0.25">
      <c r="A2271">
        <v>0</v>
      </c>
      <c r="B2271">
        <v>20220911</v>
      </c>
      <c r="C2271" s="130">
        <v>44815</v>
      </c>
      <c r="D2271" s="13">
        <f>INDEX(C:C,ROW(A2270)+MATCH(1,INDEX(A:A,ROW(A2271)):INDEX(A:A,ROW(A2271)+10),0))</f>
        <v>44816</v>
      </c>
      <c r="E2271" s="13">
        <f>INDEX(C:C,MATCH(D2271,C:C,0)+MATCH(1,INDEX(A:A,MATCH(D2271+1,C:C,0)):INDEX(A:A,MATCH(D2271+1,C:C,0)+10),0))</f>
        <v>44817</v>
      </c>
      <c r="F2271" s="13">
        <f>INDEX(C:C,MATCH(E2271,C:C,0)+MATCH(1,INDEX(A:A,MATCH(E2271+1,C:C,0)):INDEX(A:A,MATCH(E2271+1,C:C,0)+10),0))</f>
        <v>44818</v>
      </c>
      <c r="G2271" s="13">
        <f>INDEX(C:C,MATCH(F2271,C:C,0)+MATCH(1,INDEX(A:A,MATCH(F2271+1,C:C,0)):INDEX(A:A,MATCH(F2271+1,C:C,0)+10),0))</f>
        <v>44819</v>
      </c>
    </row>
    <row r="2272" spans="1:7" x14ac:dyDescent="0.25">
      <c r="A2272">
        <v>1</v>
      </c>
      <c r="B2272">
        <v>20220912</v>
      </c>
      <c r="C2272" s="130">
        <v>44816</v>
      </c>
      <c r="D2272" s="13">
        <f>INDEX(C:C,ROW(A2271)+MATCH(1,INDEX(A:A,ROW(A2272)):INDEX(A:A,ROW(A2272)+10),0))</f>
        <v>44816</v>
      </c>
      <c r="E2272" s="13">
        <f>INDEX(C:C,MATCH(D2272,C:C,0)+MATCH(1,INDEX(A:A,MATCH(D2272+1,C:C,0)):INDEX(A:A,MATCH(D2272+1,C:C,0)+10),0))</f>
        <v>44817</v>
      </c>
      <c r="F2272" s="13">
        <f>INDEX(C:C,MATCH(E2272,C:C,0)+MATCH(1,INDEX(A:A,MATCH(E2272+1,C:C,0)):INDEX(A:A,MATCH(E2272+1,C:C,0)+10),0))</f>
        <v>44818</v>
      </c>
      <c r="G2272" s="13">
        <f>INDEX(C:C,MATCH(F2272,C:C,0)+MATCH(1,INDEX(A:A,MATCH(F2272+1,C:C,0)):INDEX(A:A,MATCH(F2272+1,C:C,0)+10),0))</f>
        <v>44819</v>
      </c>
    </row>
    <row r="2273" spans="1:7" x14ac:dyDescent="0.25">
      <c r="A2273">
        <v>1</v>
      </c>
      <c r="B2273">
        <v>20220913</v>
      </c>
      <c r="C2273" s="130">
        <v>44817</v>
      </c>
      <c r="D2273" s="13">
        <f>INDEX(C:C,ROW(A2272)+MATCH(1,INDEX(A:A,ROW(A2273)):INDEX(A:A,ROW(A2273)+10),0))</f>
        <v>44817</v>
      </c>
      <c r="E2273" s="13">
        <f>INDEX(C:C,MATCH(D2273,C:C,0)+MATCH(1,INDEX(A:A,MATCH(D2273+1,C:C,0)):INDEX(A:A,MATCH(D2273+1,C:C,0)+10),0))</f>
        <v>44818</v>
      </c>
      <c r="F2273" s="13">
        <f>INDEX(C:C,MATCH(E2273,C:C,0)+MATCH(1,INDEX(A:A,MATCH(E2273+1,C:C,0)):INDEX(A:A,MATCH(E2273+1,C:C,0)+10),0))</f>
        <v>44819</v>
      </c>
      <c r="G2273" s="13">
        <f>INDEX(C:C,MATCH(F2273,C:C,0)+MATCH(1,INDEX(A:A,MATCH(F2273+1,C:C,0)):INDEX(A:A,MATCH(F2273+1,C:C,0)+10),0))</f>
        <v>44820</v>
      </c>
    </row>
    <row r="2274" spans="1:7" x14ac:dyDescent="0.25">
      <c r="A2274">
        <v>1</v>
      </c>
      <c r="B2274">
        <v>20220914</v>
      </c>
      <c r="C2274" s="130">
        <v>44818</v>
      </c>
      <c r="D2274" s="13">
        <f>INDEX(C:C,ROW(A2273)+MATCH(1,INDEX(A:A,ROW(A2274)):INDEX(A:A,ROW(A2274)+10),0))</f>
        <v>44818</v>
      </c>
      <c r="E2274" s="13">
        <f>INDEX(C:C,MATCH(D2274,C:C,0)+MATCH(1,INDEX(A:A,MATCH(D2274+1,C:C,0)):INDEX(A:A,MATCH(D2274+1,C:C,0)+10),0))</f>
        <v>44819</v>
      </c>
      <c r="F2274" s="13">
        <f>INDEX(C:C,MATCH(E2274,C:C,0)+MATCH(1,INDEX(A:A,MATCH(E2274+1,C:C,0)):INDEX(A:A,MATCH(E2274+1,C:C,0)+10),0))</f>
        <v>44820</v>
      </c>
      <c r="G2274" s="13">
        <f>INDEX(C:C,MATCH(F2274,C:C,0)+MATCH(1,INDEX(A:A,MATCH(F2274+1,C:C,0)):INDEX(A:A,MATCH(F2274+1,C:C,0)+10),0))</f>
        <v>44823</v>
      </c>
    </row>
    <row r="2275" spans="1:7" x14ac:dyDescent="0.25">
      <c r="A2275">
        <v>1</v>
      </c>
      <c r="B2275">
        <v>20220915</v>
      </c>
      <c r="C2275" s="130">
        <v>44819</v>
      </c>
      <c r="D2275" s="13">
        <f>INDEX(C:C,ROW(A2274)+MATCH(1,INDEX(A:A,ROW(A2275)):INDEX(A:A,ROW(A2275)+10),0))</f>
        <v>44819</v>
      </c>
      <c r="E2275" s="13">
        <f>INDEX(C:C,MATCH(D2275,C:C,0)+MATCH(1,INDEX(A:A,MATCH(D2275+1,C:C,0)):INDEX(A:A,MATCH(D2275+1,C:C,0)+10),0))</f>
        <v>44820</v>
      </c>
      <c r="F2275" s="13">
        <f>INDEX(C:C,MATCH(E2275,C:C,0)+MATCH(1,INDEX(A:A,MATCH(E2275+1,C:C,0)):INDEX(A:A,MATCH(E2275+1,C:C,0)+10),0))</f>
        <v>44823</v>
      </c>
      <c r="G2275" s="13">
        <f>INDEX(C:C,MATCH(F2275,C:C,0)+MATCH(1,INDEX(A:A,MATCH(F2275+1,C:C,0)):INDEX(A:A,MATCH(F2275+1,C:C,0)+10),0))</f>
        <v>44824</v>
      </c>
    </row>
    <row r="2276" spans="1:7" x14ac:dyDescent="0.25">
      <c r="A2276">
        <v>1</v>
      </c>
      <c r="B2276">
        <v>20220916</v>
      </c>
      <c r="C2276" s="130">
        <v>44820</v>
      </c>
      <c r="D2276" s="13">
        <f>INDEX(C:C,ROW(A2275)+MATCH(1,INDEX(A:A,ROW(A2276)):INDEX(A:A,ROW(A2276)+10),0))</f>
        <v>44820</v>
      </c>
      <c r="E2276" s="13">
        <f>INDEX(C:C,MATCH(D2276,C:C,0)+MATCH(1,INDEX(A:A,MATCH(D2276+1,C:C,0)):INDEX(A:A,MATCH(D2276+1,C:C,0)+10),0))</f>
        <v>44823</v>
      </c>
      <c r="F2276" s="13">
        <f>INDEX(C:C,MATCH(E2276,C:C,0)+MATCH(1,INDEX(A:A,MATCH(E2276+1,C:C,0)):INDEX(A:A,MATCH(E2276+1,C:C,0)+10),0))</f>
        <v>44824</v>
      </c>
      <c r="G2276" s="13">
        <f>INDEX(C:C,MATCH(F2276,C:C,0)+MATCH(1,INDEX(A:A,MATCH(F2276+1,C:C,0)):INDEX(A:A,MATCH(F2276+1,C:C,0)+10),0))</f>
        <v>44825</v>
      </c>
    </row>
    <row r="2277" spans="1:7" x14ac:dyDescent="0.25">
      <c r="A2277">
        <v>0</v>
      </c>
      <c r="B2277">
        <v>20220917</v>
      </c>
      <c r="C2277" s="130">
        <v>44821</v>
      </c>
      <c r="D2277" s="13">
        <f>INDEX(C:C,ROW(A2276)+MATCH(1,INDEX(A:A,ROW(A2277)):INDEX(A:A,ROW(A2277)+10),0))</f>
        <v>44823</v>
      </c>
      <c r="E2277" s="13">
        <f>INDEX(C:C,MATCH(D2277,C:C,0)+MATCH(1,INDEX(A:A,MATCH(D2277+1,C:C,0)):INDEX(A:A,MATCH(D2277+1,C:C,0)+10),0))</f>
        <v>44824</v>
      </c>
      <c r="F2277" s="13">
        <f>INDEX(C:C,MATCH(E2277,C:C,0)+MATCH(1,INDEX(A:A,MATCH(E2277+1,C:C,0)):INDEX(A:A,MATCH(E2277+1,C:C,0)+10),0))</f>
        <v>44825</v>
      </c>
      <c r="G2277" s="13">
        <f>INDEX(C:C,MATCH(F2277,C:C,0)+MATCH(1,INDEX(A:A,MATCH(F2277+1,C:C,0)):INDEX(A:A,MATCH(F2277+1,C:C,0)+10),0))</f>
        <v>44826</v>
      </c>
    </row>
    <row r="2278" spans="1:7" x14ac:dyDescent="0.25">
      <c r="A2278">
        <v>0</v>
      </c>
      <c r="B2278">
        <v>20220918</v>
      </c>
      <c r="C2278" s="130">
        <v>44822</v>
      </c>
      <c r="D2278" s="13">
        <f>INDEX(C:C,ROW(A2277)+MATCH(1,INDEX(A:A,ROW(A2278)):INDEX(A:A,ROW(A2278)+10),0))</f>
        <v>44823</v>
      </c>
      <c r="E2278" s="13">
        <f>INDEX(C:C,MATCH(D2278,C:C,0)+MATCH(1,INDEX(A:A,MATCH(D2278+1,C:C,0)):INDEX(A:A,MATCH(D2278+1,C:C,0)+10),0))</f>
        <v>44824</v>
      </c>
      <c r="F2278" s="13">
        <f>INDEX(C:C,MATCH(E2278,C:C,0)+MATCH(1,INDEX(A:A,MATCH(E2278+1,C:C,0)):INDEX(A:A,MATCH(E2278+1,C:C,0)+10),0))</f>
        <v>44825</v>
      </c>
      <c r="G2278" s="13">
        <f>INDEX(C:C,MATCH(F2278,C:C,0)+MATCH(1,INDEX(A:A,MATCH(F2278+1,C:C,0)):INDEX(A:A,MATCH(F2278+1,C:C,0)+10),0))</f>
        <v>44826</v>
      </c>
    </row>
    <row r="2279" spans="1:7" x14ac:dyDescent="0.25">
      <c r="A2279">
        <v>1</v>
      </c>
      <c r="B2279">
        <v>20220919</v>
      </c>
      <c r="C2279" s="130">
        <v>44823</v>
      </c>
      <c r="D2279" s="13">
        <f>INDEX(C:C,ROW(A2278)+MATCH(1,INDEX(A:A,ROW(A2279)):INDEX(A:A,ROW(A2279)+10),0))</f>
        <v>44823</v>
      </c>
      <c r="E2279" s="13">
        <f>INDEX(C:C,MATCH(D2279,C:C,0)+MATCH(1,INDEX(A:A,MATCH(D2279+1,C:C,0)):INDEX(A:A,MATCH(D2279+1,C:C,0)+10),0))</f>
        <v>44824</v>
      </c>
      <c r="F2279" s="13">
        <f>INDEX(C:C,MATCH(E2279,C:C,0)+MATCH(1,INDEX(A:A,MATCH(E2279+1,C:C,0)):INDEX(A:A,MATCH(E2279+1,C:C,0)+10),0))</f>
        <v>44825</v>
      </c>
      <c r="G2279" s="13">
        <f>INDEX(C:C,MATCH(F2279,C:C,0)+MATCH(1,INDEX(A:A,MATCH(F2279+1,C:C,0)):INDEX(A:A,MATCH(F2279+1,C:C,0)+10),0))</f>
        <v>44826</v>
      </c>
    </row>
    <row r="2280" spans="1:7" x14ac:dyDescent="0.25">
      <c r="A2280">
        <v>1</v>
      </c>
      <c r="B2280">
        <v>20220920</v>
      </c>
      <c r="C2280" s="130">
        <v>44824</v>
      </c>
      <c r="D2280" s="13">
        <f>INDEX(C:C,ROW(A2279)+MATCH(1,INDEX(A:A,ROW(A2280)):INDEX(A:A,ROW(A2280)+10),0))</f>
        <v>44824</v>
      </c>
      <c r="E2280" s="13">
        <f>INDEX(C:C,MATCH(D2280,C:C,0)+MATCH(1,INDEX(A:A,MATCH(D2280+1,C:C,0)):INDEX(A:A,MATCH(D2280+1,C:C,0)+10),0))</f>
        <v>44825</v>
      </c>
      <c r="F2280" s="13">
        <f>INDEX(C:C,MATCH(E2280,C:C,0)+MATCH(1,INDEX(A:A,MATCH(E2280+1,C:C,0)):INDEX(A:A,MATCH(E2280+1,C:C,0)+10),0))</f>
        <v>44826</v>
      </c>
      <c r="G2280" s="13">
        <f>INDEX(C:C,MATCH(F2280,C:C,0)+MATCH(1,INDEX(A:A,MATCH(F2280+1,C:C,0)):INDEX(A:A,MATCH(F2280+1,C:C,0)+10),0))</f>
        <v>44827</v>
      </c>
    </row>
    <row r="2281" spans="1:7" x14ac:dyDescent="0.25">
      <c r="A2281">
        <v>1</v>
      </c>
      <c r="B2281">
        <v>20220921</v>
      </c>
      <c r="C2281" s="130">
        <v>44825</v>
      </c>
      <c r="D2281" s="13">
        <f>INDEX(C:C,ROW(A2280)+MATCH(1,INDEX(A:A,ROW(A2281)):INDEX(A:A,ROW(A2281)+10),0))</f>
        <v>44825</v>
      </c>
      <c r="E2281" s="13">
        <f>INDEX(C:C,MATCH(D2281,C:C,0)+MATCH(1,INDEX(A:A,MATCH(D2281+1,C:C,0)):INDEX(A:A,MATCH(D2281+1,C:C,0)+10),0))</f>
        <v>44826</v>
      </c>
      <c r="F2281" s="13">
        <f>INDEX(C:C,MATCH(E2281,C:C,0)+MATCH(1,INDEX(A:A,MATCH(E2281+1,C:C,0)):INDEX(A:A,MATCH(E2281+1,C:C,0)+10),0))</f>
        <v>44827</v>
      </c>
      <c r="G2281" s="13">
        <f>INDEX(C:C,MATCH(F2281,C:C,0)+MATCH(1,INDEX(A:A,MATCH(F2281+1,C:C,0)):INDEX(A:A,MATCH(F2281+1,C:C,0)+10),0))</f>
        <v>44830</v>
      </c>
    </row>
    <row r="2282" spans="1:7" x14ac:dyDescent="0.25">
      <c r="A2282">
        <v>1</v>
      </c>
      <c r="B2282">
        <v>20220922</v>
      </c>
      <c r="C2282" s="130">
        <v>44826</v>
      </c>
      <c r="D2282" s="13">
        <f>INDEX(C:C,ROW(A2281)+MATCH(1,INDEX(A:A,ROW(A2282)):INDEX(A:A,ROW(A2282)+10),0))</f>
        <v>44826</v>
      </c>
      <c r="E2282" s="13">
        <f>INDEX(C:C,MATCH(D2282,C:C,0)+MATCH(1,INDEX(A:A,MATCH(D2282+1,C:C,0)):INDEX(A:A,MATCH(D2282+1,C:C,0)+10),0))</f>
        <v>44827</v>
      </c>
      <c r="F2282" s="13">
        <f>INDEX(C:C,MATCH(E2282,C:C,0)+MATCH(1,INDEX(A:A,MATCH(E2282+1,C:C,0)):INDEX(A:A,MATCH(E2282+1,C:C,0)+10),0))</f>
        <v>44830</v>
      </c>
      <c r="G2282" s="13">
        <f>INDEX(C:C,MATCH(F2282,C:C,0)+MATCH(1,INDEX(A:A,MATCH(F2282+1,C:C,0)):INDEX(A:A,MATCH(F2282+1,C:C,0)+10),0))</f>
        <v>44831</v>
      </c>
    </row>
    <row r="2283" spans="1:7" x14ac:dyDescent="0.25">
      <c r="A2283">
        <v>1</v>
      </c>
      <c r="B2283">
        <v>20220923</v>
      </c>
      <c r="C2283" s="130">
        <v>44827</v>
      </c>
      <c r="D2283" s="13">
        <f>INDEX(C:C,ROW(A2282)+MATCH(1,INDEX(A:A,ROW(A2283)):INDEX(A:A,ROW(A2283)+10),0))</f>
        <v>44827</v>
      </c>
      <c r="E2283" s="13">
        <f>INDEX(C:C,MATCH(D2283,C:C,0)+MATCH(1,INDEX(A:A,MATCH(D2283+1,C:C,0)):INDEX(A:A,MATCH(D2283+1,C:C,0)+10),0))</f>
        <v>44830</v>
      </c>
      <c r="F2283" s="13">
        <f>INDEX(C:C,MATCH(E2283,C:C,0)+MATCH(1,INDEX(A:A,MATCH(E2283+1,C:C,0)):INDEX(A:A,MATCH(E2283+1,C:C,0)+10),0))</f>
        <v>44831</v>
      </c>
      <c r="G2283" s="13">
        <f>INDEX(C:C,MATCH(F2283,C:C,0)+MATCH(1,INDEX(A:A,MATCH(F2283+1,C:C,0)):INDEX(A:A,MATCH(F2283+1,C:C,0)+10),0))</f>
        <v>44832</v>
      </c>
    </row>
    <row r="2284" spans="1:7" x14ac:dyDescent="0.25">
      <c r="A2284">
        <v>0</v>
      </c>
      <c r="B2284">
        <v>20220924</v>
      </c>
      <c r="C2284" s="130">
        <v>44828</v>
      </c>
      <c r="D2284" s="13">
        <f>INDEX(C:C,ROW(A2283)+MATCH(1,INDEX(A:A,ROW(A2284)):INDEX(A:A,ROW(A2284)+10),0))</f>
        <v>44830</v>
      </c>
      <c r="E2284" s="13">
        <f>INDEX(C:C,MATCH(D2284,C:C,0)+MATCH(1,INDEX(A:A,MATCH(D2284+1,C:C,0)):INDEX(A:A,MATCH(D2284+1,C:C,0)+10),0))</f>
        <v>44831</v>
      </c>
      <c r="F2284" s="13">
        <f>INDEX(C:C,MATCH(E2284,C:C,0)+MATCH(1,INDEX(A:A,MATCH(E2284+1,C:C,0)):INDEX(A:A,MATCH(E2284+1,C:C,0)+10),0))</f>
        <v>44832</v>
      </c>
      <c r="G2284" s="13">
        <f>INDEX(C:C,MATCH(F2284,C:C,0)+MATCH(1,INDEX(A:A,MATCH(F2284+1,C:C,0)):INDEX(A:A,MATCH(F2284+1,C:C,0)+10),0))</f>
        <v>44833</v>
      </c>
    </row>
    <row r="2285" spans="1:7" x14ac:dyDescent="0.25">
      <c r="A2285">
        <v>0</v>
      </c>
      <c r="B2285">
        <v>20220925</v>
      </c>
      <c r="C2285" s="130">
        <v>44829</v>
      </c>
      <c r="D2285" s="13">
        <f>INDEX(C:C,ROW(A2284)+MATCH(1,INDEX(A:A,ROW(A2285)):INDEX(A:A,ROW(A2285)+10),0))</f>
        <v>44830</v>
      </c>
      <c r="E2285" s="13">
        <f>INDEX(C:C,MATCH(D2285,C:C,0)+MATCH(1,INDEX(A:A,MATCH(D2285+1,C:C,0)):INDEX(A:A,MATCH(D2285+1,C:C,0)+10),0))</f>
        <v>44831</v>
      </c>
      <c r="F2285" s="13">
        <f>INDEX(C:C,MATCH(E2285,C:C,0)+MATCH(1,INDEX(A:A,MATCH(E2285+1,C:C,0)):INDEX(A:A,MATCH(E2285+1,C:C,0)+10),0))</f>
        <v>44832</v>
      </c>
      <c r="G2285" s="13">
        <f>INDEX(C:C,MATCH(F2285,C:C,0)+MATCH(1,INDEX(A:A,MATCH(F2285+1,C:C,0)):INDEX(A:A,MATCH(F2285+1,C:C,0)+10),0))</f>
        <v>44833</v>
      </c>
    </row>
    <row r="2286" spans="1:7" x14ac:dyDescent="0.25">
      <c r="A2286">
        <v>1</v>
      </c>
      <c r="B2286">
        <v>20220926</v>
      </c>
      <c r="C2286" s="130">
        <v>44830</v>
      </c>
      <c r="D2286" s="13">
        <f>INDEX(C:C,ROW(A2285)+MATCH(1,INDEX(A:A,ROW(A2286)):INDEX(A:A,ROW(A2286)+10),0))</f>
        <v>44830</v>
      </c>
      <c r="E2286" s="13">
        <f>INDEX(C:C,MATCH(D2286,C:C,0)+MATCH(1,INDEX(A:A,MATCH(D2286+1,C:C,0)):INDEX(A:A,MATCH(D2286+1,C:C,0)+10),0))</f>
        <v>44831</v>
      </c>
      <c r="F2286" s="13">
        <f>INDEX(C:C,MATCH(E2286,C:C,0)+MATCH(1,INDEX(A:A,MATCH(E2286+1,C:C,0)):INDEX(A:A,MATCH(E2286+1,C:C,0)+10),0))</f>
        <v>44832</v>
      </c>
      <c r="G2286" s="13">
        <f>INDEX(C:C,MATCH(F2286,C:C,0)+MATCH(1,INDEX(A:A,MATCH(F2286+1,C:C,0)):INDEX(A:A,MATCH(F2286+1,C:C,0)+10),0))</f>
        <v>44833</v>
      </c>
    </row>
    <row r="2287" spans="1:7" x14ac:dyDescent="0.25">
      <c r="A2287">
        <v>1</v>
      </c>
      <c r="B2287">
        <v>20220927</v>
      </c>
      <c r="C2287" s="130">
        <v>44831</v>
      </c>
      <c r="D2287" s="13">
        <f>INDEX(C:C,ROW(A2286)+MATCH(1,INDEX(A:A,ROW(A2287)):INDEX(A:A,ROW(A2287)+10),0))</f>
        <v>44831</v>
      </c>
      <c r="E2287" s="13">
        <f>INDEX(C:C,MATCH(D2287,C:C,0)+MATCH(1,INDEX(A:A,MATCH(D2287+1,C:C,0)):INDEX(A:A,MATCH(D2287+1,C:C,0)+10),0))</f>
        <v>44832</v>
      </c>
      <c r="F2287" s="13">
        <f>INDEX(C:C,MATCH(E2287,C:C,0)+MATCH(1,INDEX(A:A,MATCH(E2287+1,C:C,0)):INDEX(A:A,MATCH(E2287+1,C:C,0)+10),0))</f>
        <v>44833</v>
      </c>
      <c r="G2287" s="13">
        <f>INDEX(C:C,MATCH(F2287,C:C,0)+MATCH(1,INDEX(A:A,MATCH(F2287+1,C:C,0)):INDEX(A:A,MATCH(F2287+1,C:C,0)+10),0))</f>
        <v>44834</v>
      </c>
    </row>
    <row r="2288" spans="1:7" x14ac:dyDescent="0.25">
      <c r="A2288">
        <v>1</v>
      </c>
      <c r="B2288">
        <v>20220928</v>
      </c>
      <c r="C2288" s="130">
        <v>44832</v>
      </c>
      <c r="D2288" s="13">
        <f>INDEX(C:C,ROW(A2287)+MATCH(1,INDEX(A:A,ROW(A2288)):INDEX(A:A,ROW(A2288)+10),0))</f>
        <v>44832</v>
      </c>
      <c r="E2288" s="13">
        <f>INDEX(C:C,MATCH(D2288,C:C,0)+MATCH(1,INDEX(A:A,MATCH(D2288+1,C:C,0)):INDEX(A:A,MATCH(D2288+1,C:C,0)+10),0))</f>
        <v>44833</v>
      </c>
      <c r="F2288" s="13">
        <f>INDEX(C:C,MATCH(E2288,C:C,0)+MATCH(1,INDEX(A:A,MATCH(E2288+1,C:C,0)):INDEX(A:A,MATCH(E2288+1,C:C,0)+10),0))</f>
        <v>44834</v>
      </c>
      <c r="G2288" s="13">
        <f>INDEX(C:C,MATCH(F2288,C:C,0)+MATCH(1,INDEX(A:A,MATCH(F2288+1,C:C,0)):INDEX(A:A,MATCH(F2288+1,C:C,0)+10),0))</f>
        <v>44837</v>
      </c>
    </row>
    <row r="2289" spans="1:7" x14ac:dyDescent="0.25">
      <c r="A2289">
        <v>1</v>
      </c>
      <c r="B2289">
        <v>20220929</v>
      </c>
      <c r="C2289" s="130">
        <v>44833</v>
      </c>
      <c r="D2289" s="13">
        <f>INDEX(C:C,ROW(A2288)+MATCH(1,INDEX(A:A,ROW(A2289)):INDEX(A:A,ROW(A2289)+10),0))</f>
        <v>44833</v>
      </c>
      <c r="E2289" s="13">
        <f>INDEX(C:C,MATCH(D2289,C:C,0)+MATCH(1,INDEX(A:A,MATCH(D2289+1,C:C,0)):INDEX(A:A,MATCH(D2289+1,C:C,0)+10),0))</f>
        <v>44834</v>
      </c>
      <c r="F2289" s="13">
        <f>INDEX(C:C,MATCH(E2289,C:C,0)+MATCH(1,INDEX(A:A,MATCH(E2289+1,C:C,0)):INDEX(A:A,MATCH(E2289+1,C:C,0)+10),0))</f>
        <v>44837</v>
      </c>
      <c r="G2289" s="13">
        <f>INDEX(C:C,MATCH(F2289,C:C,0)+MATCH(1,INDEX(A:A,MATCH(F2289+1,C:C,0)):INDEX(A:A,MATCH(F2289+1,C:C,0)+10),0))</f>
        <v>44838</v>
      </c>
    </row>
    <row r="2290" spans="1:7" x14ac:dyDescent="0.25">
      <c r="A2290">
        <v>1</v>
      </c>
      <c r="B2290">
        <v>20220930</v>
      </c>
      <c r="C2290" s="130">
        <v>44834</v>
      </c>
      <c r="D2290" s="13">
        <f>INDEX(C:C,ROW(A2289)+MATCH(1,INDEX(A:A,ROW(A2290)):INDEX(A:A,ROW(A2290)+10),0))</f>
        <v>44834</v>
      </c>
      <c r="E2290" s="13">
        <f>INDEX(C:C,MATCH(D2290,C:C,0)+MATCH(1,INDEX(A:A,MATCH(D2290+1,C:C,0)):INDEX(A:A,MATCH(D2290+1,C:C,0)+10),0))</f>
        <v>44837</v>
      </c>
      <c r="F2290" s="13">
        <f>INDEX(C:C,MATCH(E2290,C:C,0)+MATCH(1,INDEX(A:A,MATCH(E2290+1,C:C,0)):INDEX(A:A,MATCH(E2290+1,C:C,0)+10),0))</f>
        <v>44838</v>
      </c>
      <c r="G2290" s="13">
        <f>INDEX(C:C,MATCH(F2290,C:C,0)+MATCH(1,INDEX(A:A,MATCH(F2290+1,C:C,0)):INDEX(A:A,MATCH(F2290+1,C:C,0)+10),0))</f>
        <v>44839</v>
      </c>
    </row>
    <row r="2291" spans="1:7" x14ac:dyDescent="0.25">
      <c r="A2291">
        <v>0</v>
      </c>
      <c r="B2291">
        <v>20221001</v>
      </c>
      <c r="C2291" s="130">
        <v>44835</v>
      </c>
      <c r="D2291" s="13">
        <f>INDEX(C:C,ROW(A2290)+MATCH(1,INDEX(A:A,ROW(A2291)):INDEX(A:A,ROW(A2291)+10),0))</f>
        <v>44837</v>
      </c>
      <c r="E2291" s="13">
        <f>INDEX(C:C,MATCH(D2291,C:C,0)+MATCH(1,INDEX(A:A,MATCH(D2291+1,C:C,0)):INDEX(A:A,MATCH(D2291+1,C:C,0)+10),0))</f>
        <v>44838</v>
      </c>
      <c r="F2291" s="13">
        <f>INDEX(C:C,MATCH(E2291,C:C,0)+MATCH(1,INDEX(A:A,MATCH(E2291+1,C:C,0)):INDEX(A:A,MATCH(E2291+1,C:C,0)+10),0))</f>
        <v>44839</v>
      </c>
      <c r="G2291" s="13">
        <f>INDEX(C:C,MATCH(F2291,C:C,0)+MATCH(1,INDEX(A:A,MATCH(F2291+1,C:C,0)):INDEX(A:A,MATCH(F2291+1,C:C,0)+10),0))</f>
        <v>44840</v>
      </c>
    </row>
    <row r="2292" spans="1:7" x14ac:dyDescent="0.25">
      <c r="A2292">
        <v>0</v>
      </c>
      <c r="B2292">
        <v>20221002</v>
      </c>
      <c r="C2292" s="130">
        <v>44836</v>
      </c>
      <c r="D2292" s="13">
        <f>INDEX(C:C,ROW(A2291)+MATCH(1,INDEX(A:A,ROW(A2292)):INDEX(A:A,ROW(A2292)+10),0))</f>
        <v>44837</v>
      </c>
      <c r="E2292" s="13">
        <f>INDEX(C:C,MATCH(D2292,C:C,0)+MATCH(1,INDEX(A:A,MATCH(D2292+1,C:C,0)):INDEX(A:A,MATCH(D2292+1,C:C,0)+10),0))</f>
        <v>44838</v>
      </c>
      <c r="F2292" s="13">
        <f>INDEX(C:C,MATCH(E2292,C:C,0)+MATCH(1,INDEX(A:A,MATCH(E2292+1,C:C,0)):INDEX(A:A,MATCH(E2292+1,C:C,0)+10),0))</f>
        <v>44839</v>
      </c>
      <c r="G2292" s="13">
        <f>INDEX(C:C,MATCH(F2292,C:C,0)+MATCH(1,INDEX(A:A,MATCH(F2292+1,C:C,0)):INDEX(A:A,MATCH(F2292+1,C:C,0)+10),0))</f>
        <v>44840</v>
      </c>
    </row>
    <row r="2293" spans="1:7" x14ac:dyDescent="0.25">
      <c r="A2293">
        <v>1</v>
      </c>
      <c r="B2293">
        <v>20221003</v>
      </c>
      <c r="C2293" s="130">
        <v>44837</v>
      </c>
      <c r="D2293" s="13">
        <f>INDEX(C:C,ROW(A2292)+MATCH(1,INDEX(A:A,ROW(A2293)):INDEX(A:A,ROW(A2293)+10),0))</f>
        <v>44837</v>
      </c>
      <c r="E2293" s="13">
        <f>INDEX(C:C,MATCH(D2293,C:C,0)+MATCH(1,INDEX(A:A,MATCH(D2293+1,C:C,0)):INDEX(A:A,MATCH(D2293+1,C:C,0)+10),0))</f>
        <v>44838</v>
      </c>
      <c r="F2293" s="13">
        <f>INDEX(C:C,MATCH(E2293,C:C,0)+MATCH(1,INDEX(A:A,MATCH(E2293+1,C:C,0)):INDEX(A:A,MATCH(E2293+1,C:C,0)+10),0))</f>
        <v>44839</v>
      </c>
      <c r="G2293" s="13">
        <f>INDEX(C:C,MATCH(F2293,C:C,0)+MATCH(1,INDEX(A:A,MATCH(F2293+1,C:C,0)):INDEX(A:A,MATCH(F2293+1,C:C,0)+10),0))</f>
        <v>44840</v>
      </c>
    </row>
    <row r="2294" spans="1:7" x14ac:dyDescent="0.25">
      <c r="A2294">
        <v>1</v>
      </c>
      <c r="B2294">
        <v>20221004</v>
      </c>
      <c r="C2294" s="130">
        <v>44838</v>
      </c>
      <c r="D2294" s="13">
        <f>INDEX(C:C,ROW(A2293)+MATCH(1,INDEX(A:A,ROW(A2294)):INDEX(A:A,ROW(A2294)+10),0))</f>
        <v>44838</v>
      </c>
      <c r="E2294" s="13">
        <f>INDEX(C:C,MATCH(D2294,C:C,0)+MATCH(1,INDEX(A:A,MATCH(D2294+1,C:C,0)):INDEX(A:A,MATCH(D2294+1,C:C,0)+10),0))</f>
        <v>44839</v>
      </c>
      <c r="F2294" s="13">
        <f>INDEX(C:C,MATCH(E2294,C:C,0)+MATCH(1,INDEX(A:A,MATCH(E2294+1,C:C,0)):INDEX(A:A,MATCH(E2294+1,C:C,0)+10),0))</f>
        <v>44840</v>
      </c>
      <c r="G2294" s="13">
        <f>INDEX(C:C,MATCH(F2294,C:C,0)+MATCH(1,INDEX(A:A,MATCH(F2294+1,C:C,0)):INDEX(A:A,MATCH(F2294+1,C:C,0)+10),0))</f>
        <v>44841</v>
      </c>
    </row>
    <row r="2295" spans="1:7" x14ac:dyDescent="0.25">
      <c r="A2295">
        <v>1</v>
      </c>
      <c r="B2295">
        <v>20221005</v>
      </c>
      <c r="C2295" s="130">
        <v>44839</v>
      </c>
      <c r="D2295" s="13">
        <f>INDEX(C:C,ROW(A2294)+MATCH(1,INDEX(A:A,ROW(A2295)):INDEX(A:A,ROW(A2295)+10),0))</f>
        <v>44839</v>
      </c>
      <c r="E2295" s="13">
        <f>INDEX(C:C,MATCH(D2295,C:C,0)+MATCH(1,INDEX(A:A,MATCH(D2295+1,C:C,0)):INDEX(A:A,MATCH(D2295+1,C:C,0)+10),0))</f>
        <v>44840</v>
      </c>
      <c r="F2295" s="13">
        <f>INDEX(C:C,MATCH(E2295,C:C,0)+MATCH(1,INDEX(A:A,MATCH(E2295+1,C:C,0)):INDEX(A:A,MATCH(E2295+1,C:C,0)+10),0))</f>
        <v>44841</v>
      </c>
      <c r="G2295" s="13">
        <f>INDEX(C:C,MATCH(F2295,C:C,0)+MATCH(1,INDEX(A:A,MATCH(F2295+1,C:C,0)):INDEX(A:A,MATCH(F2295+1,C:C,0)+10),0))</f>
        <v>44844</v>
      </c>
    </row>
    <row r="2296" spans="1:7" x14ac:dyDescent="0.25">
      <c r="A2296">
        <v>1</v>
      </c>
      <c r="B2296">
        <v>20221006</v>
      </c>
      <c r="C2296" s="130">
        <v>44840</v>
      </c>
      <c r="D2296" s="13">
        <f>INDEX(C:C,ROW(A2295)+MATCH(1,INDEX(A:A,ROW(A2296)):INDEX(A:A,ROW(A2296)+10),0))</f>
        <v>44840</v>
      </c>
      <c r="E2296" s="13">
        <f>INDEX(C:C,MATCH(D2296,C:C,0)+MATCH(1,INDEX(A:A,MATCH(D2296+1,C:C,0)):INDEX(A:A,MATCH(D2296+1,C:C,0)+10),0))</f>
        <v>44841</v>
      </c>
      <c r="F2296" s="13">
        <f>INDEX(C:C,MATCH(E2296,C:C,0)+MATCH(1,INDEX(A:A,MATCH(E2296+1,C:C,0)):INDEX(A:A,MATCH(E2296+1,C:C,0)+10),0))</f>
        <v>44844</v>
      </c>
      <c r="G2296" s="13">
        <f>INDEX(C:C,MATCH(F2296,C:C,0)+MATCH(1,INDEX(A:A,MATCH(F2296+1,C:C,0)):INDEX(A:A,MATCH(F2296+1,C:C,0)+10),0))</f>
        <v>44845</v>
      </c>
    </row>
    <row r="2297" spans="1:7" x14ac:dyDescent="0.25">
      <c r="A2297">
        <v>1</v>
      </c>
      <c r="B2297">
        <v>20221007</v>
      </c>
      <c r="C2297" s="130">
        <v>44841</v>
      </c>
      <c r="D2297" s="13">
        <f>INDEX(C:C,ROW(A2296)+MATCH(1,INDEX(A:A,ROW(A2297)):INDEX(A:A,ROW(A2297)+10),0))</f>
        <v>44841</v>
      </c>
      <c r="E2297" s="13">
        <f>INDEX(C:C,MATCH(D2297,C:C,0)+MATCH(1,INDEX(A:A,MATCH(D2297+1,C:C,0)):INDEX(A:A,MATCH(D2297+1,C:C,0)+10),0))</f>
        <v>44844</v>
      </c>
      <c r="F2297" s="13">
        <f>INDEX(C:C,MATCH(E2297,C:C,0)+MATCH(1,INDEX(A:A,MATCH(E2297+1,C:C,0)):INDEX(A:A,MATCH(E2297+1,C:C,0)+10),0))</f>
        <v>44845</v>
      </c>
      <c r="G2297" s="13">
        <f>INDEX(C:C,MATCH(F2297,C:C,0)+MATCH(1,INDEX(A:A,MATCH(F2297+1,C:C,0)):INDEX(A:A,MATCH(F2297+1,C:C,0)+10),0))</f>
        <v>44846</v>
      </c>
    </row>
    <row r="2298" spans="1:7" x14ac:dyDescent="0.25">
      <c r="A2298">
        <v>0</v>
      </c>
      <c r="B2298">
        <v>20221008</v>
      </c>
      <c r="C2298" s="130">
        <v>44842</v>
      </c>
      <c r="D2298" s="13">
        <f>INDEX(C:C,ROW(A2297)+MATCH(1,INDEX(A:A,ROW(A2298)):INDEX(A:A,ROW(A2298)+10),0))</f>
        <v>44844</v>
      </c>
      <c r="E2298" s="13">
        <f>INDEX(C:C,MATCH(D2298,C:C,0)+MATCH(1,INDEX(A:A,MATCH(D2298+1,C:C,0)):INDEX(A:A,MATCH(D2298+1,C:C,0)+10),0))</f>
        <v>44845</v>
      </c>
      <c r="F2298" s="13">
        <f>INDEX(C:C,MATCH(E2298,C:C,0)+MATCH(1,INDEX(A:A,MATCH(E2298+1,C:C,0)):INDEX(A:A,MATCH(E2298+1,C:C,0)+10),0))</f>
        <v>44846</v>
      </c>
      <c r="G2298" s="13">
        <f>INDEX(C:C,MATCH(F2298,C:C,0)+MATCH(1,INDEX(A:A,MATCH(F2298+1,C:C,0)):INDEX(A:A,MATCH(F2298+1,C:C,0)+10),0))</f>
        <v>44847</v>
      </c>
    </row>
    <row r="2299" spans="1:7" x14ac:dyDescent="0.25">
      <c r="A2299">
        <v>0</v>
      </c>
      <c r="B2299">
        <v>20221009</v>
      </c>
      <c r="C2299" s="130">
        <v>44843</v>
      </c>
      <c r="D2299" s="13">
        <f>INDEX(C:C,ROW(A2298)+MATCH(1,INDEX(A:A,ROW(A2299)):INDEX(A:A,ROW(A2299)+10),0))</f>
        <v>44844</v>
      </c>
      <c r="E2299" s="13">
        <f>INDEX(C:C,MATCH(D2299,C:C,0)+MATCH(1,INDEX(A:A,MATCH(D2299+1,C:C,0)):INDEX(A:A,MATCH(D2299+1,C:C,0)+10),0))</f>
        <v>44845</v>
      </c>
      <c r="F2299" s="13">
        <f>INDEX(C:C,MATCH(E2299,C:C,0)+MATCH(1,INDEX(A:A,MATCH(E2299+1,C:C,0)):INDEX(A:A,MATCH(E2299+1,C:C,0)+10),0))</f>
        <v>44846</v>
      </c>
      <c r="G2299" s="13">
        <f>INDEX(C:C,MATCH(F2299,C:C,0)+MATCH(1,INDEX(A:A,MATCH(F2299+1,C:C,0)):INDEX(A:A,MATCH(F2299+1,C:C,0)+10),0))</f>
        <v>44847</v>
      </c>
    </row>
    <row r="2300" spans="1:7" x14ac:dyDescent="0.25">
      <c r="A2300">
        <v>1</v>
      </c>
      <c r="B2300">
        <v>20221010</v>
      </c>
      <c r="C2300" s="130">
        <v>44844</v>
      </c>
      <c r="D2300" s="13">
        <f>INDEX(C:C,ROW(A2299)+MATCH(1,INDEX(A:A,ROW(A2300)):INDEX(A:A,ROW(A2300)+10),0))</f>
        <v>44844</v>
      </c>
      <c r="E2300" s="13">
        <f>INDEX(C:C,MATCH(D2300,C:C,0)+MATCH(1,INDEX(A:A,MATCH(D2300+1,C:C,0)):INDEX(A:A,MATCH(D2300+1,C:C,0)+10),0))</f>
        <v>44845</v>
      </c>
      <c r="F2300" s="13">
        <f>INDEX(C:C,MATCH(E2300,C:C,0)+MATCH(1,INDEX(A:A,MATCH(E2300+1,C:C,0)):INDEX(A:A,MATCH(E2300+1,C:C,0)+10),0))</f>
        <v>44846</v>
      </c>
      <c r="G2300" s="13">
        <f>INDEX(C:C,MATCH(F2300,C:C,0)+MATCH(1,INDEX(A:A,MATCH(F2300+1,C:C,0)):INDEX(A:A,MATCH(F2300+1,C:C,0)+10),0))</f>
        <v>44847</v>
      </c>
    </row>
    <row r="2301" spans="1:7" x14ac:dyDescent="0.25">
      <c r="A2301">
        <v>1</v>
      </c>
      <c r="B2301">
        <v>20221011</v>
      </c>
      <c r="C2301" s="130">
        <v>44845</v>
      </c>
      <c r="D2301" s="13">
        <f>INDEX(C:C,ROW(A2300)+MATCH(1,INDEX(A:A,ROW(A2301)):INDEX(A:A,ROW(A2301)+10),0))</f>
        <v>44845</v>
      </c>
      <c r="E2301" s="13">
        <f>INDEX(C:C,MATCH(D2301,C:C,0)+MATCH(1,INDEX(A:A,MATCH(D2301+1,C:C,0)):INDEX(A:A,MATCH(D2301+1,C:C,0)+10),0))</f>
        <v>44846</v>
      </c>
      <c r="F2301" s="13">
        <f>INDEX(C:C,MATCH(E2301,C:C,0)+MATCH(1,INDEX(A:A,MATCH(E2301+1,C:C,0)):INDEX(A:A,MATCH(E2301+1,C:C,0)+10),0))</f>
        <v>44847</v>
      </c>
      <c r="G2301" s="13">
        <f>INDEX(C:C,MATCH(F2301,C:C,0)+MATCH(1,INDEX(A:A,MATCH(F2301+1,C:C,0)):INDEX(A:A,MATCH(F2301+1,C:C,0)+10),0))</f>
        <v>44848</v>
      </c>
    </row>
    <row r="2302" spans="1:7" x14ac:dyDescent="0.25">
      <c r="A2302">
        <v>1</v>
      </c>
      <c r="B2302">
        <v>20221012</v>
      </c>
      <c r="C2302" s="130">
        <v>44846</v>
      </c>
      <c r="D2302" s="13">
        <f>INDEX(C:C,ROW(A2301)+MATCH(1,INDEX(A:A,ROW(A2302)):INDEX(A:A,ROW(A2302)+10),0))</f>
        <v>44846</v>
      </c>
      <c r="E2302" s="13">
        <f>INDEX(C:C,MATCH(D2302,C:C,0)+MATCH(1,INDEX(A:A,MATCH(D2302+1,C:C,0)):INDEX(A:A,MATCH(D2302+1,C:C,0)+10),0))</f>
        <v>44847</v>
      </c>
      <c r="F2302" s="13">
        <f>INDEX(C:C,MATCH(E2302,C:C,0)+MATCH(1,INDEX(A:A,MATCH(E2302+1,C:C,0)):INDEX(A:A,MATCH(E2302+1,C:C,0)+10),0))</f>
        <v>44848</v>
      </c>
      <c r="G2302" s="13">
        <f>INDEX(C:C,MATCH(F2302,C:C,0)+MATCH(1,INDEX(A:A,MATCH(F2302+1,C:C,0)):INDEX(A:A,MATCH(F2302+1,C:C,0)+10),0))</f>
        <v>44851</v>
      </c>
    </row>
    <row r="2303" spans="1:7" x14ac:dyDescent="0.25">
      <c r="A2303">
        <v>1</v>
      </c>
      <c r="B2303">
        <v>20221013</v>
      </c>
      <c r="C2303" s="130">
        <v>44847</v>
      </c>
      <c r="D2303" s="13">
        <f>INDEX(C:C,ROW(A2302)+MATCH(1,INDEX(A:A,ROW(A2303)):INDEX(A:A,ROW(A2303)+10),0))</f>
        <v>44847</v>
      </c>
      <c r="E2303" s="13">
        <f>INDEX(C:C,MATCH(D2303,C:C,0)+MATCH(1,INDEX(A:A,MATCH(D2303+1,C:C,0)):INDEX(A:A,MATCH(D2303+1,C:C,0)+10),0))</f>
        <v>44848</v>
      </c>
      <c r="F2303" s="13">
        <f>INDEX(C:C,MATCH(E2303,C:C,0)+MATCH(1,INDEX(A:A,MATCH(E2303+1,C:C,0)):INDEX(A:A,MATCH(E2303+1,C:C,0)+10),0))</f>
        <v>44851</v>
      </c>
      <c r="G2303" s="13">
        <f>INDEX(C:C,MATCH(F2303,C:C,0)+MATCH(1,INDEX(A:A,MATCH(F2303+1,C:C,0)):INDEX(A:A,MATCH(F2303+1,C:C,0)+10),0))</f>
        <v>44852</v>
      </c>
    </row>
    <row r="2304" spans="1:7" x14ac:dyDescent="0.25">
      <c r="A2304">
        <v>1</v>
      </c>
      <c r="B2304">
        <v>20221014</v>
      </c>
      <c r="C2304" s="130">
        <v>44848</v>
      </c>
      <c r="D2304" s="13">
        <f>INDEX(C:C,ROW(A2303)+MATCH(1,INDEX(A:A,ROW(A2304)):INDEX(A:A,ROW(A2304)+10),0))</f>
        <v>44848</v>
      </c>
      <c r="E2304" s="13">
        <f>INDEX(C:C,MATCH(D2304,C:C,0)+MATCH(1,INDEX(A:A,MATCH(D2304+1,C:C,0)):INDEX(A:A,MATCH(D2304+1,C:C,0)+10),0))</f>
        <v>44851</v>
      </c>
      <c r="F2304" s="13">
        <f>INDEX(C:C,MATCH(E2304,C:C,0)+MATCH(1,INDEX(A:A,MATCH(E2304+1,C:C,0)):INDEX(A:A,MATCH(E2304+1,C:C,0)+10),0))</f>
        <v>44852</v>
      </c>
      <c r="G2304" s="13">
        <f>INDEX(C:C,MATCH(F2304,C:C,0)+MATCH(1,INDEX(A:A,MATCH(F2304+1,C:C,0)):INDEX(A:A,MATCH(F2304+1,C:C,0)+10),0))</f>
        <v>44853</v>
      </c>
    </row>
    <row r="2305" spans="1:7" x14ac:dyDescent="0.25">
      <c r="A2305">
        <v>0</v>
      </c>
      <c r="B2305">
        <v>20221015</v>
      </c>
      <c r="C2305" s="130">
        <v>44849</v>
      </c>
      <c r="D2305" s="13">
        <f>INDEX(C:C,ROW(A2304)+MATCH(1,INDEX(A:A,ROW(A2305)):INDEX(A:A,ROW(A2305)+10),0))</f>
        <v>44851</v>
      </c>
      <c r="E2305" s="13">
        <f>INDEX(C:C,MATCH(D2305,C:C,0)+MATCH(1,INDEX(A:A,MATCH(D2305+1,C:C,0)):INDEX(A:A,MATCH(D2305+1,C:C,0)+10),0))</f>
        <v>44852</v>
      </c>
      <c r="F2305" s="13">
        <f>INDEX(C:C,MATCH(E2305,C:C,0)+MATCH(1,INDEX(A:A,MATCH(E2305+1,C:C,0)):INDEX(A:A,MATCH(E2305+1,C:C,0)+10),0))</f>
        <v>44853</v>
      </c>
      <c r="G2305" s="13">
        <f>INDEX(C:C,MATCH(F2305,C:C,0)+MATCH(1,INDEX(A:A,MATCH(F2305+1,C:C,0)):INDEX(A:A,MATCH(F2305+1,C:C,0)+10),0))</f>
        <v>44854</v>
      </c>
    </row>
    <row r="2306" spans="1:7" x14ac:dyDescent="0.25">
      <c r="A2306">
        <v>0</v>
      </c>
      <c r="B2306">
        <v>20221016</v>
      </c>
      <c r="C2306" s="130">
        <v>44850</v>
      </c>
      <c r="D2306" s="13">
        <f>INDEX(C:C,ROW(A2305)+MATCH(1,INDEX(A:A,ROW(A2306)):INDEX(A:A,ROW(A2306)+10),0))</f>
        <v>44851</v>
      </c>
      <c r="E2306" s="13">
        <f>INDEX(C:C,MATCH(D2306,C:C,0)+MATCH(1,INDEX(A:A,MATCH(D2306+1,C:C,0)):INDEX(A:A,MATCH(D2306+1,C:C,0)+10),0))</f>
        <v>44852</v>
      </c>
      <c r="F2306" s="13">
        <f>INDEX(C:C,MATCH(E2306,C:C,0)+MATCH(1,INDEX(A:A,MATCH(E2306+1,C:C,0)):INDEX(A:A,MATCH(E2306+1,C:C,0)+10),0))</f>
        <v>44853</v>
      </c>
      <c r="G2306" s="13">
        <f>INDEX(C:C,MATCH(F2306,C:C,0)+MATCH(1,INDEX(A:A,MATCH(F2306+1,C:C,0)):INDEX(A:A,MATCH(F2306+1,C:C,0)+10),0))</f>
        <v>44854</v>
      </c>
    </row>
    <row r="2307" spans="1:7" x14ac:dyDescent="0.25">
      <c r="A2307">
        <v>1</v>
      </c>
      <c r="B2307">
        <v>20221017</v>
      </c>
      <c r="C2307" s="130">
        <v>44851</v>
      </c>
      <c r="D2307" s="13">
        <f>INDEX(C:C,ROW(A2306)+MATCH(1,INDEX(A:A,ROW(A2307)):INDEX(A:A,ROW(A2307)+10),0))</f>
        <v>44851</v>
      </c>
      <c r="E2307" s="13">
        <f>INDEX(C:C,MATCH(D2307,C:C,0)+MATCH(1,INDEX(A:A,MATCH(D2307+1,C:C,0)):INDEX(A:A,MATCH(D2307+1,C:C,0)+10),0))</f>
        <v>44852</v>
      </c>
      <c r="F2307" s="13">
        <f>INDEX(C:C,MATCH(E2307,C:C,0)+MATCH(1,INDEX(A:A,MATCH(E2307+1,C:C,0)):INDEX(A:A,MATCH(E2307+1,C:C,0)+10),0))</f>
        <v>44853</v>
      </c>
      <c r="G2307" s="13">
        <f>INDEX(C:C,MATCH(F2307,C:C,0)+MATCH(1,INDEX(A:A,MATCH(F2307+1,C:C,0)):INDEX(A:A,MATCH(F2307+1,C:C,0)+10),0))</f>
        <v>44854</v>
      </c>
    </row>
    <row r="2308" spans="1:7" x14ac:dyDescent="0.25">
      <c r="A2308">
        <v>1</v>
      </c>
      <c r="B2308">
        <v>20221018</v>
      </c>
      <c r="C2308" s="130">
        <v>44852</v>
      </c>
      <c r="D2308" s="13">
        <f>INDEX(C:C,ROW(A2307)+MATCH(1,INDEX(A:A,ROW(A2308)):INDEX(A:A,ROW(A2308)+10),0))</f>
        <v>44852</v>
      </c>
      <c r="E2308" s="13">
        <f>INDEX(C:C,MATCH(D2308,C:C,0)+MATCH(1,INDEX(A:A,MATCH(D2308+1,C:C,0)):INDEX(A:A,MATCH(D2308+1,C:C,0)+10),0))</f>
        <v>44853</v>
      </c>
      <c r="F2308" s="13">
        <f>INDEX(C:C,MATCH(E2308,C:C,0)+MATCH(1,INDEX(A:A,MATCH(E2308+1,C:C,0)):INDEX(A:A,MATCH(E2308+1,C:C,0)+10),0))</f>
        <v>44854</v>
      </c>
      <c r="G2308" s="13">
        <f>INDEX(C:C,MATCH(F2308,C:C,0)+MATCH(1,INDEX(A:A,MATCH(F2308+1,C:C,0)):INDEX(A:A,MATCH(F2308+1,C:C,0)+10),0))</f>
        <v>44855</v>
      </c>
    </row>
    <row r="2309" spans="1:7" x14ac:dyDescent="0.25">
      <c r="A2309">
        <v>1</v>
      </c>
      <c r="B2309">
        <v>20221019</v>
      </c>
      <c r="C2309" s="130">
        <v>44853</v>
      </c>
      <c r="D2309" s="13">
        <f>INDEX(C:C,ROW(A2308)+MATCH(1,INDEX(A:A,ROW(A2309)):INDEX(A:A,ROW(A2309)+10),0))</f>
        <v>44853</v>
      </c>
      <c r="E2309" s="13">
        <f>INDEX(C:C,MATCH(D2309,C:C,0)+MATCH(1,INDEX(A:A,MATCH(D2309+1,C:C,0)):INDEX(A:A,MATCH(D2309+1,C:C,0)+10),0))</f>
        <v>44854</v>
      </c>
      <c r="F2309" s="13">
        <f>INDEX(C:C,MATCH(E2309,C:C,0)+MATCH(1,INDEX(A:A,MATCH(E2309+1,C:C,0)):INDEX(A:A,MATCH(E2309+1,C:C,0)+10),0))</f>
        <v>44855</v>
      </c>
      <c r="G2309" s="13">
        <f>INDEX(C:C,MATCH(F2309,C:C,0)+MATCH(1,INDEX(A:A,MATCH(F2309+1,C:C,0)):INDEX(A:A,MATCH(F2309+1,C:C,0)+10),0))</f>
        <v>44858</v>
      </c>
    </row>
    <row r="2310" spans="1:7" x14ac:dyDescent="0.25">
      <c r="A2310">
        <v>1</v>
      </c>
      <c r="B2310">
        <v>20221020</v>
      </c>
      <c r="C2310" s="130">
        <v>44854</v>
      </c>
      <c r="D2310" s="13">
        <f>INDEX(C:C,ROW(A2309)+MATCH(1,INDEX(A:A,ROW(A2310)):INDEX(A:A,ROW(A2310)+10),0))</f>
        <v>44854</v>
      </c>
      <c r="E2310" s="13">
        <f>INDEX(C:C,MATCH(D2310,C:C,0)+MATCH(1,INDEX(A:A,MATCH(D2310+1,C:C,0)):INDEX(A:A,MATCH(D2310+1,C:C,0)+10),0))</f>
        <v>44855</v>
      </c>
      <c r="F2310" s="13">
        <f>INDEX(C:C,MATCH(E2310,C:C,0)+MATCH(1,INDEX(A:A,MATCH(E2310+1,C:C,0)):INDEX(A:A,MATCH(E2310+1,C:C,0)+10),0))</f>
        <v>44858</v>
      </c>
      <c r="G2310" s="13">
        <f>INDEX(C:C,MATCH(F2310,C:C,0)+MATCH(1,INDEX(A:A,MATCH(F2310+1,C:C,0)):INDEX(A:A,MATCH(F2310+1,C:C,0)+10),0))</f>
        <v>44859</v>
      </c>
    </row>
    <row r="2311" spans="1:7" x14ac:dyDescent="0.25">
      <c r="A2311">
        <v>1</v>
      </c>
      <c r="B2311">
        <v>20221021</v>
      </c>
      <c r="C2311" s="130">
        <v>44855</v>
      </c>
      <c r="D2311" s="13">
        <f>INDEX(C:C,ROW(A2310)+MATCH(1,INDEX(A:A,ROW(A2311)):INDEX(A:A,ROW(A2311)+10),0))</f>
        <v>44855</v>
      </c>
      <c r="E2311" s="13">
        <f>INDEX(C:C,MATCH(D2311,C:C,0)+MATCH(1,INDEX(A:A,MATCH(D2311+1,C:C,0)):INDEX(A:A,MATCH(D2311+1,C:C,0)+10),0))</f>
        <v>44858</v>
      </c>
      <c r="F2311" s="13">
        <f>INDEX(C:C,MATCH(E2311,C:C,0)+MATCH(1,INDEX(A:A,MATCH(E2311+1,C:C,0)):INDEX(A:A,MATCH(E2311+1,C:C,0)+10),0))</f>
        <v>44859</v>
      </c>
      <c r="G2311" s="13">
        <f>INDEX(C:C,MATCH(F2311,C:C,0)+MATCH(1,INDEX(A:A,MATCH(F2311+1,C:C,0)):INDEX(A:A,MATCH(F2311+1,C:C,0)+10),0))</f>
        <v>44860</v>
      </c>
    </row>
    <row r="2312" spans="1:7" x14ac:dyDescent="0.25">
      <c r="A2312">
        <v>0</v>
      </c>
      <c r="B2312">
        <v>20221022</v>
      </c>
      <c r="C2312" s="130">
        <v>44856</v>
      </c>
      <c r="D2312" s="13">
        <f>INDEX(C:C,ROW(A2311)+MATCH(1,INDEX(A:A,ROW(A2312)):INDEX(A:A,ROW(A2312)+10),0))</f>
        <v>44858</v>
      </c>
      <c r="E2312" s="13">
        <f>INDEX(C:C,MATCH(D2312,C:C,0)+MATCH(1,INDEX(A:A,MATCH(D2312+1,C:C,0)):INDEX(A:A,MATCH(D2312+1,C:C,0)+10),0))</f>
        <v>44859</v>
      </c>
      <c r="F2312" s="13">
        <f>INDEX(C:C,MATCH(E2312,C:C,0)+MATCH(1,INDEX(A:A,MATCH(E2312+1,C:C,0)):INDEX(A:A,MATCH(E2312+1,C:C,0)+10),0))</f>
        <v>44860</v>
      </c>
      <c r="G2312" s="13">
        <f>INDEX(C:C,MATCH(F2312,C:C,0)+MATCH(1,INDEX(A:A,MATCH(F2312+1,C:C,0)):INDEX(A:A,MATCH(F2312+1,C:C,0)+10),0))</f>
        <v>44861</v>
      </c>
    </row>
    <row r="2313" spans="1:7" x14ac:dyDescent="0.25">
      <c r="A2313">
        <v>0</v>
      </c>
      <c r="B2313">
        <v>20221023</v>
      </c>
      <c r="C2313" s="130">
        <v>44857</v>
      </c>
      <c r="D2313" s="13">
        <f>INDEX(C:C,ROW(A2312)+MATCH(1,INDEX(A:A,ROW(A2313)):INDEX(A:A,ROW(A2313)+10),0))</f>
        <v>44858</v>
      </c>
      <c r="E2313" s="13">
        <f>INDEX(C:C,MATCH(D2313,C:C,0)+MATCH(1,INDEX(A:A,MATCH(D2313+1,C:C,0)):INDEX(A:A,MATCH(D2313+1,C:C,0)+10),0))</f>
        <v>44859</v>
      </c>
      <c r="F2313" s="13">
        <f>INDEX(C:C,MATCH(E2313,C:C,0)+MATCH(1,INDEX(A:A,MATCH(E2313+1,C:C,0)):INDEX(A:A,MATCH(E2313+1,C:C,0)+10),0))</f>
        <v>44860</v>
      </c>
      <c r="G2313" s="13">
        <f>INDEX(C:C,MATCH(F2313,C:C,0)+MATCH(1,INDEX(A:A,MATCH(F2313+1,C:C,0)):INDEX(A:A,MATCH(F2313+1,C:C,0)+10),0))</f>
        <v>44861</v>
      </c>
    </row>
    <row r="2314" spans="1:7" x14ac:dyDescent="0.25">
      <c r="A2314">
        <v>1</v>
      </c>
      <c r="B2314">
        <v>20221024</v>
      </c>
      <c r="C2314" s="130">
        <v>44858</v>
      </c>
      <c r="D2314" s="13">
        <f>INDEX(C:C,ROW(A2313)+MATCH(1,INDEX(A:A,ROW(A2314)):INDEX(A:A,ROW(A2314)+10),0))</f>
        <v>44858</v>
      </c>
      <c r="E2314" s="13">
        <f>INDEX(C:C,MATCH(D2314,C:C,0)+MATCH(1,INDEX(A:A,MATCH(D2314+1,C:C,0)):INDEX(A:A,MATCH(D2314+1,C:C,0)+10),0))</f>
        <v>44859</v>
      </c>
      <c r="F2314" s="13">
        <f>INDEX(C:C,MATCH(E2314,C:C,0)+MATCH(1,INDEX(A:A,MATCH(E2314+1,C:C,0)):INDEX(A:A,MATCH(E2314+1,C:C,0)+10),0))</f>
        <v>44860</v>
      </c>
      <c r="G2314" s="13">
        <f>INDEX(C:C,MATCH(F2314,C:C,0)+MATCH(1,INDEX(A:A,MATCH(F2314+1,C:C,0)):INDEX(A:A,MATCH(F2314+1,C:C,0)+10),0))</f>
        <v>44861</v>
      </c>
    </row>
    <row r="2315" spans="1:7" x14ac:dyDescent="0.25">
      <c r="A2315">
        <v>1</v>
      </c>
      <c r="B2315">
        <v>20221025</v>
      </c>
      <c r="C2315" s="130">
        <v>44859</v>
      </c>
      <c r="D2315" s="13">
        <f>INDEX(C:C,ROW(A2314)+MATCH(1,INDEX(A:A,ROW(A2315)):INDEX(A:A,ROW(A2315)+10),0))</f>
        <v>44859</v>
      </c>
      <c r="E2315" s="13">
        <f>INDEX(C:C,MATCH(D2315,C:C,0)+MATCH(1,INDEX(A:A,MATCH(D2315+1,C:C,0)):INDEX(A:A,MATCH(D2315+1,C:C,0)+10),0))</f>
        <v>44860</v>
      </c>
      <c r="F2315" s="13">
        <f>INDEX(C:C,MATCH(E2315,C:C,0)+MATCH(1,INDEX(A:A,MATCH(E2315+1,C:C,0)):INDEX(A:A,MATCH(E2315+1,C:C,0)+10),0))</f>
        <v>44861</v>
      </c>
      <c r="G2315" s="13">
        <f>INDEX(C:C,MATCH(F2315,C:C,0)+MATCH(1,INDEX(A:A,MATCH(F2315+1,C:C,0)):INDEX(A:A,MATCH(F2315+1,C:C,0)+10),0))</f>
        <v>44862</v>
      </c>
    </row>
    <row r="2316" spans="1:7" x14ac:dyDescent="0.25">
      <c r="A2316">
        <v>1</v>
      </c>
      <c r="B2316">
        <v>20221026</v>
      </c>
      <c r="C2316" s="130">
        <v>44860</v>
      </c>
      <c r="D2316" s="13">
        <f>INDEX(C:C,ROW(A2315)+MATCH(1,INDEX(A:A,ROW(A2316)):INDEX(A:A,ROW(A2316)+10),0))</f>
        <v>44860</v>
      </c>
      <c r="E2316" s="13">
        <f>INDEX(C:C,MATCH(D2316,C:C,0)+MATCH(1,INDEX(A:A,MATCH(D2316+1,C:C,0)):INDEX(A:A,MATCH(D2316+1,C:C,0)+10),0))</f>
        <v>44861</v>
      </c>
      <c r="F2316" s="13">
        <f>INDEX(C:C,MATCH(E2316,C:C,0)+MATCH(1,INDEX(A:A,MATCH(E2316+1,C:C,0)):INDEX(A:A,MATCH(E2316+1,C:C,0)+10),0))</f>
        <v>44862</v>
      </c>
      <c r="G2316" s="13">
        <f>INDEX(C:C,MATCH(F2316,C:C,0)+MATCH(1,INDEX(A:A,MATCH(F2316+1,C:C,0)):INDEX(A:A,MATCH(F2316+1,C:C,0)+10),0))</f>
        <v>44865</v>
      </c>
    </row>
    <row r="2317" spans="1:7" x14ac:dyDescent="0.25">
      <c r="A2317">
        <v>1</v>
      </c>
      <c r="B2317">
        <v>20221027</v>
      </c>
      <c r="C2317" s="130">
        <v>44861</v>
      </c>
      <c r="D2317" s="13">
        <f>INDEX(C:C,ROW(A2316)+MATCH(1,INDEX(A:A,ROW(A2317)):INDEX(A:A,ROW(A2317)+10),0))</f>
        <v>44861</v>
      </c>
      <c r="E2317" s="13">
        <f>INDEX(C:C,MATCH(D2317,C:C,0)+MATCH(1,INDEX(A:A,MATCH(D2317+1,C:C,0)):INDEX(A:A,MATCH(D2317+1,C:C,0)+10),0))</f>
        <v>44862</v>
      </c>
      <c r="F2317" s="13">
        <f>INDEX(C:C,MATCH(E2317,C:C,0)+MATCH(1,INDEX(A:A,MATCH(E2317+1,C:C,0)):INDEX(A:A,MATCH(E2317+1,C:C,0)+10),0))</f>
        <v>44865</v>
      </c>
      <c r="G2317" s="13">
        <f>INDEX(C:C,MATCH(F2317,C:C,0)+MATCH(1,INDEX(A:A,MATCH(F2317+1,C:C,0)):INDEX(A:A,MATCH(F2317+1,C:C,0)+10),0))</f>
        <v>44866</v>
      </c>
    </row>
    <row r="2318" spans="1:7" x14ac:dyDescent="0.25">
      <c r="A2318">
        <v>1</v>
      </c>
      <c r="B2318">
        <v>20221028</v>
      </c>
      <c r="C2318" s="130">
        <v>44862</v>
      </c>
      <c r="D2318" s="13">
        <f>INDEX(C:C,ROW(A2317)+MATCH(1,INDEX(A:A,ROW(A2318)):INDEX(A:A,ROW(A2318)+10),0))</f>
        <v>44862</v>
      </c>
      <c r="E2318" s="13">
        <f>INDEX(C:C,MATCH(D2318,C:C,0)+MATCH(1,INDEX(A:A,MATCH(D2318+1,C:C,0)):INDEX(A:A,MATCH(D2318+1,C:C,0)+10),0))</f>
        <v>44865</v>
      </c>
      <c r="F2318" s="13">
        <f>INDEX(C:C,MATCH(E2318,C:C,0)+MATCH(1,INDEX(A:A,MATCH(E2318+1,C:C,0)):INDEX(A:A,MATCH(E2318+1,C:C,0)+10),0))</f>
        <v>44866</v>
      </c>
      <c r="G2318" s="13">
        <f>INDEX(C:C,MATCH(F2318,C:C,0)+MATCH(1,INDEX(A:A,MATCH(F2318+1,C:C,0)):INDEX(A:A,MATCH(F2318+1,C:C,0)+10),0))</f>
        <v>44867</v>
      </c>
    </row>
    <row r="2319" spans="1:7" x14ac:dyDescent="0.25">
      <c r="A2319">
        <v>0</v>
      </c>
      <c r="B2319">
        <v>20221029</v>
      </c>
      <c r="C2319" s="130">
        <v>44863</v>
      </c>
      <c r="D2319" s="13">
        <f>INDEX(C:C,ROW(A2318)+MATCH(1,INDEX(A:A,ROW(A2319)):INDEX(A:A,ROW(A2319)+10),0))</f>
        <v>44865</v>
      </c>
      <c r="E2319" s="13">
        <f>INDEX(C:C,MATCH(D2319,C:C,0)+MATCH(1,INDEX(A:A,MATCH(D2319+1,C:C,0)):INDEX(A:A,MATCH(D2319+1,C:C,0)+10),0))</f>
        <v>44866</v>
      </c>
      <c r="F2319" s="13">
        <f>INDEX(C:C,MATCH(E2319,C:C,0)+MATCH(1,INDEX(A:A,MATCH(E2319+1,C:C,0)):INDEX(A:A,MATCH(E2319+1,C:C,0)+10),0))</f>
        <v>44867</v>
      </c>
      <c r="G2319" s="13">
        <f>INDEX(C:C,MATCH(F2319,C:C,0)+MATCH(1,INDEX(A:A,MATCH(F2319+1,C:C,0)):INDEX(A:A,MATCH(F2319+1,C:C,0)+10),0))</f>
        <v>44868</v>
      </c>
    </row>
    <row r="2320" spans="1:7" x14ac:dyDescent="0.25">
      <c r="A2320">
        <v>0</v>
      </c>
      <c r="B2320">
        <v>20221030</v>
      </c>
      <c r="C2320" s="130">
        <v>44864</v>
      </c>
      <c r="D2320" s="13">
        <f>INDEX(C:C,ROW(A2319)+MATCH(1,INDEX(A:A,ROW(A2320)):INDEX(A:A,ROW(A2320)+10),0))</f>
        <v>44865</v>
      </c>
      <c r="E2320" s="13">
        <f>INDEX(C:C,MATCH(D2320,C:C,0)+MATCH(1,INDEX(A:A,MATCH(D2320+1,C:C,0)):INDEX(A:A,MATCH(D2320+1,C:C,0)+10),0))</f>
        <v>44866</v>
      </c>
      <c r="F2320" s="13">
        <f>INDEX(C:C,MATCH(E2320,C:C,0)+MATCH(1,INDEX(A:A,MATCH(E2320+1,C:C,0)):INDEX(A:A,MATCH(E2320+1,C:C,0)+10),0))</f>
        <v>44867</v>
      </c>
      <c r="G2320" s="13">
        <f>INDEX(C:C,MATCH(F2320,C:C,0)+MATCH(1,INDEX(A:A,MATCH(F2320+1,C:C,0)):INDEX(A:A,MATCH(F2320+1,C:C,0)+10),0))</f>
        <v>44868</v>
      </c>
    </row>
    <row r="2321" spans="1:7" x14ac:dyDescent="0.25">
      <c r="A2321">
        <v>1</v>
      </c>
      <c r="B2321">
        <v>20221031</v>
      </c>
      <c r="C2321" s="130">
        <v>44865</v>
      </c>
      <c r="D2321" s="13">
        <f>INDEX(C:C,ROW(A2320)+MATCH(1,INDEX(A:A,ROW(A2321)):INDEX(A:A,ROW(A2321)+10),0))</f>
        <v>44865</v>
      </c>
      <c r="E2321" s="13">
        <f>INDEX(C:C,MATCH(D2321,C:C,0)+MATCH(1,INDEX(A:A,MATCH(D2321+1,C:C,0)):INDEX(A:A,MATCH(D2321+1,C:C,0)+10),0))</f>
        <v>44866</v>
      </c>
      <c r="F2321" s="13">
        <f>INDEX(C:C,MATCH(E2321,C:C,0)+MATCH(1,INDEX(A:A,MATCH(E2321+1,C:C,0)):INDEX(A:A,MATCH(E2321+1,C:C,0)+10),0))</f>
        <v>44867</v>
      </c>
      <c r="G2321" s="13">
        <f>INDEX(C:C,MATCH(F2321,C:C,0)+MATCH(1,INDEX(A:A,MATCH(F2321+1,C:C,0)):INDEX(A:A,MATCH(F2321+1,C:C,0)+10),0))</f>
        <v>44868</v>
      </c>
    </row>
    <row r="2322" spans="1:7" x14ac:dyDescent="0.25">
      <c r="A2322">
        <v>1</v>
      </c>
      <c r="B2322">
        <v>20221101</v>
      </c>
      <c r="C2322" s="130">
        <v>44866</v>
      </c>
      <c r="D2322" s="13">
        <f>INDEX(C:C,ROW(A2321)+MATCH(1,INDEX(A:A,ROW(A2322)):INDEX(A:A,ROW(A2322)+10),0))</f>
        <v>44866</v>
      </c>
      <c r="E2322" s="13">
        <f>INDEX(C:C,MATCH(D2322,C:C,0)+MATCH(1,INDEX(A:A,MATCH(D2322+1,C:C,0)):INDEX(A:A,MATCH(D2322+1,C:C,0)+10),0))</f>
        <v>44867</v>
      </c>
      <c r="F2322" s="13">
        <f>INDEX(C:C,MATCH(E2322,C:C,0)+MATCH(1,INDEX(A:A,MATCH(E2322+1,C:C,0)):INDEX(A:A,MATCH(E2322+1,C:C,0)+10),0))</f>
        <v>44868</v>
      </c>
      <c r="G2322" s="13">
        <f>INDEX(C:C,MATCH(F2322,C:C,0)+MATCH(1,INDEX(A:A,MATCH(F2322+1,C:C,0)):INDEX(A:A,MATCH(F2322+1,C:C,0)+10),0))</f>
        <v>44869</v>
      </c>
    </row>
    <row r="2323" spans="1:7" x14ac:dyDescent="0.25">
      <c r="A2323">
        <v>1</v>
      </c>
      <c r="B2323">
        <v>20221102</v>
      </c>
      <c r="C2323" s="130">
        <v>44867</v>
      </c>
      <c r="D2323" s="13">
        <f>INDEX(C:C,ROW(A2322)+MATCH(1,INDEX(A:A,ROW(A2323)):INDEX(A:A,ROW(A2323)+10),0))</f>
        <v>44867</v>
      </c>
      <c r="E2323" s="13">
        <f>INDEX(C:C,MATCH(D2323,C:C,0)+MATCH(1,INDEX(A:A,MATCH(D2323+1,C:C,0)):INDEX(A:A,MATCH(D2323+1,C:C,0)+10),0))</f>
        <v>44868</v>
      </c>
      <c r="F2323" s="13">
        <f>INDEX(C:C,MATCH(E2323,C:C,0)+MATCH(1,INDEX(A:A,MATCH(E2323+1,C:C,0)):INDEX(A:A,MATCH(E2323+1,C:C,0)+10),0))</f>
        <v>44869</v>
      </c>
      <c r="G2323" s="13">
        <f>INDEX(C:C,MATCH(F2323,C:C,0)+MATCH(1,INDEX(A:A,MATCH(F2323+1,C:C,0)):INDEX(A:A,MATCH(F2323+1,C:C,0)+10),0))</f>
        <v>44872</v>
      </c>
    </row>
    <row r="2324" spans="1:7" x14ac:dyDescent="0.25">
      <c r="A2324">
        <v>1</v>
      </c>
      <c r="B2324">
        <v>20221103</v>
      </c>
      <c r="C2324" s="130">
        <v>44868</v>
      </c>
      <c r="D2324" s="13">
        <f>INDEX(C:C,ROW(A2323)+MATCH(1,INDEX(A:A,ROW(A2324)):INDEX(A:A,ROW(A2324)+10),0))</f>
        <v>44868</v>
      </c>
      <c r="E2324" s="13">
        <f>INDEX(C:C,MATCH(D2324,C:C,0)+MATCH(1,INDEX(A:A,MATCH(D2324+1,C:C,0)):INDEX(A:A,MATCH(D2324+1,C:C,0)+10),0))</f>
        <v>44869</v>
      </c>
      <c r="F2324" s="13">
        <f>INDEX(C:C,MATCH(E2324,C:C,0)+MATCH(1,INDEX(A:A,MATCH(E2324+1,C:C,0)):INDEX(A:A,MATCH(E2324+1,C:C,0)+10),0))</f>
        <v>44872</v>
      </c>
      <c r="G2324" s="13">
        <f>INDEX(C:C,MATCH(F2324,C:C,0)+MATCH(1,INDEX(A:A,MATCH(F2324+1,C:C,0)):INDEX(A:A,MATCH(F2324+1,C:C,0)+10),0))</f>
        <v>44873</v>
      </c>
    </row>
    <row r="2325" spans="1:7" x14ac:dyDescent="0.25">
      <c r="A2325">
        <v>1</v>
      </c>
      <c r="B2325">
        <v>20221104</v>
      </c>
      <c r="C2325" s="130">
        <v>44869</v>
      </c>
      <c r="D2325" s="13">
        <f>INDEX(C:C,ROW(A2324)+MATCH(1,INDEX(A:A,ROW(A2325)):INDEX(A:A,ROW(A2325)+10),0))</f>
        <v>44869</v>
      </c>
      <c r="E2325" s="13">
        <f>INDEX(C:C,MATCH(D2325,C:C,0)+MATCH(1,INDEX(A:A,MATCH(D2325+1,C:C,0)):INDEX(A:A,MATCH(D2325+1,C:C,0)+10),0))</f>
        <v>44872</v>
      </c>
      <c r="F2325" s="13">
        <f>INDEX(C:C,MATCH(E2325,C:C,0)+MATCH(1,INDEX(A:A,MATCH(E2325+1,C:C,0)):INDEX(A:A,MATCH(E2325+1,C:C,0)+10),0))</f>
        <v>44873</v>
      </c>
      <c r="G2325" s="13">
        <f>INDEX(C:C,MATCH(F2325,C:C,0)+MATCH(1,INDEX(A:A,MATCH(F2325+1,C:C,0)):INDEX(A:A,MATCH(F2325+1,C:C,0)+10),0))</f>
        <v>44874</v>
      </c>
    </row>
    <row r="2326" spans="1:7" x14ac:dyDescent="0.25">
      <c r="A2326">
        <v>0</v>
      </c>
      <c r="B2326">
        <v>20221105</v>
      </c>
      <c r="C2326" s="130">
        <v>44870</v>
      </c>
      <c r="D2326" s="13">
        <f>INDEX(C:C,ROW(A2325)+MATCH(1,INDEX(A:A,ROW(A2326)):INDEX(A:A,ROW(A2326)+10),0))</f>
        <v>44872</v>
      </c>
      <c r="E2326" s="13">
        <f>INDEX(C:C,MATCH(D2326,C:C,0)+MATCH(1,INDEX(A:A,MATCH(D2326+1,C:C,0)):INDEX(A:A,MATCH(D2326+1,C:C,0)+10),0))</f>
        <v>44873</v>
      </c>
      <c r="F2326" s="13">
        <f>INDEX(C:C,MATCH(E2326,C:C,0)+MATCH(1,INDEX(A:A,MATCH(E2326+1,C:C,0)):INDEX(A:A,MATCH(E2326+1,C:C,0)+10),0))</f>
        <v>44874</v>
      </c>
      <c r="G2326" s="13">
        <f>INDEX(C:C,MATCH(F2326,C:C,0)+MATCH(1,INDEX(A:A,MATCH(F2326+1,C:C,0)):INDEX(A:A,MATCH(F2326+1,C:C,0)+10),0))</f>
        <v>44875</v>
      </c>
    </row>
    <row r="2327" spans="1:7" x14ac:dyDescent="0.25">
      <c r="A2327">
        <v>0</v>
      </c>
      <c r="B2327">
        <v>20221106</v>
      </c>
      <c r="C2327" s="130">
        <v>44871</v>
      </c>
      <c r="D2327" s="13">
        <f>INDEX(C:C,ROW(A2326)+MATCH(1,INDEX(A:A,ROW(A2327)):INDEX(A:A,ROW(A2327)+10),0))</f>
        <v>44872</v>
      </c>
      <c r="E2327" s="13">
        <f>INDEX(C:C,MATCH(D2327,C:C,0)+MATCH(1,INDEX(A:A,MATCH(D2327+1,C:C,0)):INDEX(A:A,MATCH(D2327+1,C:C,0)+10),0))</f>
        <v>44873</v>
      </c>
      <c r="F2327" s="13">
        <f>INDEX(C:C,MATCH(E2327,C:C,0)+MATCH(1,INDEX(A:A,MATCH(E2327+1,C:C,0)):INDEX(A:A,MATCH(E2327+1,C:C,0)+10),0))</f>
        <v>44874</v>
      </c>
      <c r="G2327" s="13">
        <f>INDEX(C:C,MATCH(F2327,C:C,0)+MATCH(1,INDEX(A:A,MATCH(F2327+1,C:C,0)):INDEX(A:A,MATCH(F2327+1,C:C,0)+10),0))</f>
        <v>44875</v>
      </c>
    </row>
    <row r="2328" spans="1:7" x14ac:dyDescent="0.25">
      <c r="A2328">
        <v>1</v>
      </c>
      <c r="B2328">
        <v>20221107</v>
      </c>
      <c r="C2328" s="130">
        <v>44872</v>
      </c>
      <c r="D2328" s="13">
        <f>INDEX(C:C,ROW(A2327)+MATCH(1,INDEX(A:A,ROW(A2328)):INDEX(A:A,ROW(A2328)+10),0))</f>
        <v>44872</v>
      </c>
      <c r="E2328" s="13">
        <f>INDEX(C:C,MATCH(D2328,C:C,0)+MATCH(1,INDEX(A:A,MATCH(D2328+1,C:C,0)):INDEX(A:A,MATCH(D2328+1,C:C,0)+10),0))</f>
        <v>44873</v>
      </c>
      <c r="F2328" s="13">
        <f>INDEX(C:C,MATCH(E2328,C:C,0)+MATCH(1,INDEX(A:A,MATCH(E2328+1,C:C,0)):INDEX(A:A,MATCH(E2328+1,C:C,0)+10),0))</f>
        <v>44874</v>
      </c>
      <c r="G2328" s="13">
        <f>INDEX(C:C,MATCH(F2328,C:C,0)+MATCH(1,INDEX(A:A,MATCH(F2328+1,C:C,0)):INDEX(A:A,MATCH(F2328+1,C:C,0)+10),0))</f>
        <v>44875</v>
      </c>
    </row>
    <row r="2329" spans="1:7" x14ac:dyDescent="0.25">
      <c r="A2329">
        <v>1</v>
      </c>
      <c r="B2329">
        <v>20221108</v>
      </c>
      <c r="C2329" s="130">
        <v>44873</v>
      </c>
      <c r="D2329" s="13">
        <f>INDEX(C:C,ROW(A2328)+MATCH(1,INDEX(A:A,ROW(A2329)):INDEX(A:A,ROW(A2329)+10),0))</f>
        <v>44873</v>
      </c>
      <c r="E2329" s="13">
        <f>INDEX(C:C,MATCH(D2329,C:C,0)+MATCH(1,INDEX(A:A,MATCH(D2329+1,C:C,0)):INDEX(A:A,MATCH(D2329+1,C:C,0)+10),0))</f>
        <v>44874</v>
      </c>
      <c r="F2329" s="13">
        <f>INDEX(C:C,MATCH(E2329,C:C,0)+MATCH(1,INDEX(A:A,MATCH(E2329+1,C:C,0)):INDEX(A:A,MATCH(E2329+1,C:C,0)+10),0))</f>
        <v>44875</v>
      </c>
      <c r="G2329" s="13">
        <f>INDEX(C:C,MATCH(F2329,C:C,0)+MATCH(1,INDEX(A:A,MATCH(F2329+1,C:C,0)):INDEX(A:A,MATCH(F2329+1,C:C,0)+10),0))</f>
        <v>44876</v>
      </c>
    </row>
    <row r="2330" spans="1:7" x14ac:dyDescent="0.25">
      <c r="A2330">
        <v>1</v>
      </c>
      <c r="B2330">
        <v>20221109</v>
      </c>
      <c r="C2330" s="130">
        <v>44874</v>
      </c>
      <c r="D2330" s="13">
        <f>INDEX(C:C,ROW(A2329)+MATCH(1,INDEX(A:A,ROW(A2330)):INDEX(A:A,ROW(A2330)+10),0))</f>
        <v>44874</v>
      </c>
      <c r="E2330" s="13">
        <f>INDEX(C:C,MATCH(D2330,C:C,0)+MATCH(1,INDEX(A:A,MATCH(D2330+1,C:C,0)):INDEX(A:A,MATCH(D2330+1,C:C,0)+10),0))</f>
        <v>44875</v>
      </c>
      <c r="F2330" s="13">
        <f>INDEX(C:C,MATCH(E2330,C:C,0)+MATCH(1,INDEX(A:A,MATCH(E2330+1,C:C,0)):INDEX(A:A,MATCH(E2330+1,C:C,0)+10),0))</f>
        <v>44876</v>
      </c>
      <c r="G2330" s="13">
        <f>INDEX(C:C,MATCH(F2330,C:C,0)+MATCH(1,INDEX(A:A,MATCH(F2330+1,C:C,0)):INDEX(A:A,MATCH(F2330+1,C:C,0)+10),0))</f>
        <v>44879</v>
      </c>
    </row>
    <row r="2331" spans="1:7" x14ac:dyDescent="0.25">
      <c r="A2331">
        <v>1</v>
      </c>
      <c r="B2331">
        <v>20221110</v>
      </c>
      <c r="C2331" s="130">
        <v>44875</v>
      </c>
      <c r="D2331" s="13">
        <f>INDEX(C:C,ROW(A2330)+MATCH(1,INDEX(A:A,ROW(A2331)):INDEX(A:A,ROW(A2331)+10),0))</f>
        <v>44875</v>
      </c>
      <c r="E2331" s="13">
        <f>INDEX(C:C,MATCH(D2331,C:C,0)+MATCH(1,INDEX(A:A,MATCH(D2331+1,C:C,0)):INDEX(A:A,MATCH(D2331+1,C:C,0)+10),0))</f>
        <v>44876</v>
      </c>
      <c r="F2331" s="13">
        <f>INDEX(C:C,MATCH(E2331,C:C,0)+MATCH(1,INDEX(A:A,MATCH(E2331+1,C:C,0)):INDEX(A:A,MATCH(E2331+1,C:C,0)+10),0))</f>
        <v>44879</v>
      </c>
      <c r="G2331" s="13">
        <f>INDEX(C:C,MATCH(F2331,C:C,0)+MATCH(1,INDEX(A:A,MATCH(F2331+1,C:C,0)):INDEX(A:A,MATCH(F2331+1,C:C,0)+10),0))</f>
        <v>44880</v>
      </c>
    </row>
    <row r="2332" spans="1:7" x14ac:dyDescent="0.25">
      <c r="A2332">
        <v>1</v>
      </c>
      <c r="B2332">
        <v>20221111</v>
      </c>
      <c r="C2332" s="130">
        <v>44876</v>
      </c>
      <c r="D2332" s="13">
        <f>INDEX(C:C,ROW(A2331)+MATCH(1,INDEX(A:A,ROW(A2332)):INDEX(A:A,ROW(A2332)+10),0))</f>
        <v>44876</v>
      </c>
      <c r="E2332" s="13">
        <f>INDEX(C:C,MATCH(D2332,C:C,0)+MATCH(1,INDEX(A:A,MATCH(D2332+1,C:C,0)):INDEX(A:A,MATCH(D2332+1,C:C,0)+10),0))</f>
        <v>44879</v>
      </c>
      <c r="F2332" s="13">
        <f>INDEX(C:C,MATCH(E2332,C:C,0)+MATCH(1,INDEX(A:A,MATCH(E2332+1,C:C,0)):INDEX(A:A,MATCH(E2332+1,C:C,0)+10),0))</f>
        <v>44880</v>
      </c>
      <c r="G2332" s="13">
        <f>INDEX(C:C,MATCH(F2332,C:C,0)+MATCH(1,INDEX(A:A,MATCH(F2332+1,C:C,0)):INDEX(A:A,MATCH(F2332+1,C:C,0)+10),0))</f>
        <v>44881</v>
      </c>
    </row>
    <row r="2333" spans="1:7" x14ac:dyDescent="0.25">
      <c r="A2333">
        <v>0</v>
      </c>
      <c r="B2333">
        <v>20221112</v>
      </c>
      <c r="C2333" s="130">
        <v>44877</v>
      </c>
      <c r="D2333" s="13">
        <f>INDEX(C:C,ROW(A2332)+MATCH(1,INDEX(A:A,ROW(A2333)):INDEX(A:A,ROW(A2333)+10),0))</f>
        <v>44879</v>
      </c>
      <c r="E2333" s="13">
        <f>INDEX(C:C,MATCH(D2333,C:C,0)+MATCH(1,INDEX(A:A,MATCH(D2333+1,C:C,0)):INDEX(A:A,MATCH(D2333+1,C:C,0)+10),0))</f>
        <v>44880</v>
      </c>
      <c r="F2333" s="13">
        <f>INDEX(C:C,MATCH(E2333,C:C,0)+MATCH(1,INDEX(A:A,MATCH(E2333+1,C:C,0)):INDEX(A:A,MATCH(E2333+1,C:C,0)+10),0))</f>
        <v>44881</v>
      </c>
      <c r="G2333" s="13">
        <f>INDEX(C:C,MATCH(F2333,C:C,0)+MATCH(1,INDEX(A:A,MATCH(F2333+1,C:C,0)):INDEX(A:A,MATCH(F2333+1,C:C,0)+10),0))</f>
        <v>44882</v>
      </c>
    </row>
    <row r="2334" spans="1:7" x14ac:dyDescent="0.25">
      <c r="A2334">
        <v>0</v>
      </c>
      <c r="B2334">
        <v>20221113</v>
      </c>
      <c r="C2334" s="130">
        <v>44878</v>
      </c>
      <c r="D2334" s="13">
        <f>INDEX(C:C,ROW(A2333)+MATCH(1,INDEX(A:A,ROW(A2334)):INDEX(A:A,ROW(A2334)+10),0))</f>
        <v>44879</v>
      </c>
      <c r="E2334" s="13">
        <f>INDEX(C:C,MATCH(D2334,C:C,0)+MATCH(1,INDEX(A:A,MATCH(D2334+1,C:C,0)):INDEX(A:A,MATCH(D2334+1,C:C,0)+10),0))</f>
        <v>44880</v>
      </c>
      <c r="F2334" s="13">
        <f>INDEX(C:C,MATCH(E2334,C:C,0)+MATCH(1,INDEX(A:A,MATCH(E2334+1,C:C,0)):INDEX(A:A,MATCH(E2334+1,C:C,0)+10),0))</f>
        <v>44881</v>
      </c>
      <c r="G2334" s="13">
        <f>INDEX(C:C,MATCH(F2334,C:C,0)+MATCH(1,INDEX(A:A,MATCH(F2334+1,C:C,0)):INDEX(A:A,MATCH(F2334+1,C:C,0)+10),0))</f>
        <v>44882</v>
      </c>
    </row>
    <row r="2335" spans="1:7" x14ac:dyDescent="0.25">
      <c r="A2335">
        <v>1</v>
      </c>
      <c r="B2335">
        <v>20221114</v>
      </c>
      <c r="C2335" s="130">
        <v>44879</v>
      </c>
      <c r="D2335" s="13">
        <f>INDEX(C:C,ROW(A2334)+MATCH(1,INDEX(A:A,ROW(A2335)):INDEX(A:A,ROW(A2335)+10),0))</f>
        <v>44879</v>
      </c>
      <c r="E2335" s="13">
        <f>INDEX(C:C,MATCH(D2335,C:C,0)+MATCH(1,INDEX(A:A,MATCH(D2335+1,C:C,0)):INDEX(A:A,MATCH(D2335+1,C:C,0)+10),0))</f>
        <v>44880</v>
      </c>
      <c r="F2335" s="13">
        <f>INDEX(C:C,MATCH(E2335,C:C,0)+MATCH(1,INDEX(A:A,MATCH(E2335+1,C:C,0)):INDEX(A:A,MATCH(E2335+1,C:C,0)+10),0))</f>
        <v>44881</v>
      </c>
      <c r="G2335" s="13">
        <f>INDEX(C:C,MATCH(F2335,C:C,0)+MATCH(1,INDEX(A:A,MATCH(F2335+1,C:C,0)):INDEX(A:A,MATCH(F2335+1,C:C,0)+10),0))</f>
        <v>44882</v>
      </c>
    </row>
    <row r="2336" spans="1:7" x14ac:dyDescent="0.25">
      <c r="A2336">
        <v>1</v>
      </c>
      <c r="B2336">
        <v>20221115</v>
      </c>
      <c r="C2336" s="130">
        <v>44880</v>
      </c>
      <c r="D2336" s="13">
        <f>INDEX(C:C,ROW(A2335)+MATCH(1,INDEX(A:A,ROW(A2336)):INDEX(A:A,ROW(A2336)+10),0))</f>
        <v>44880</v>
      </c>
      <c r="E2336" s="13">
        <f>INDEX(C:C,MATCH(D2336,C:C,0)+MATCH(1,INDEX(A:A,MATCH(D2336+1,C:C,0)):INDEX(A:A,MATCH(D2336+1,C:C,0)+10),0))</f>
        <v>44881</v>
      </c>
      <c r="F2336" s="13">
        <f>INDEX(C:C,MATCH(E2336,C:C,0)+MATCH(1,INDEX(A:A,MATCH(E2336+1,C:C,0)):INDEX(A:A,MATCH(E2336+1,C:C,0)+10),0))</f>
        <v>44882</v>
      </c>
      <c r="G2336" s="13">
        <f>INDEX(C:C,MATCH(F2336,C:C,0)+MATCH(1,INDEX(A:A,MATCH(F2336+1,C:C,0)):INDEX(A:A,MATCH(F2336+1,C:C,0)+10),0))</f>
        <v>44883</v>
      </c>
    </row>
    <row r="2337" spans="1:7" x14ac:dyDescent="0.25">
      <c r="A2337">
        <v>1</v>
      </c>
      <c r="B2337">
        <v>20221116</v>
      </c>
      <c r="C2337" s="130">
        <v>44881</v>
      </c>
      <c r="D2337" s="13">
        <f>INDEX(C:C,ROW(A2336)+MATCH(1,INDEX(A:A,ROW(A2337)):INDEX(A:A,ROW(A2337)+10),0))</f>
        <v>44881</v>
      </c>
      <c r="E2337" s="13">
        <f>INDEX(C:C,MATCH(D2337,C:C,0)+MATCH(1,INDEX(A:A,MATCH(D2337+1,C:C,0)):INDEX(A:A,MATCH(D2337+1,C:C,0)+10),0))</f>
        <v>44882</v>
      </c>
      <c r="F2337" s="13">
        <f>INDEX(C:C,MATCH(E2337,C:C,0)+MATCH(1,INDEX(A:A,MATCH(E2337+1,C:C,0)):INDEX(A:A,MATCH(E2337+1,C:C,0)+10),0))</f>
        <v>44883</v>
      </c>
      <c r="G2337" s="13">
        <f>INDEX(C:C,MATCH(F2337,C:C,0)+MATCH(1,INDEX(A:A,MATCH(F2337+1,C:C,0)):INDEX(A:A,MATCH(F2337+1,C:C,0)+10),0))</f>
        <v>44886</v>
      </c>
    </row>
    <row r="2338" spans="1:7" x14ac:dyDescent="0.25">
      <c r="A2338">
        <v>1</v>
      </c>
      <c r="B2338">
        <v>20221117</v>
      </c>
      <c r="C2338" s="130">
        <v>44882</v>
      </c>
      <c r="D2338" s="13">
        <f>INDEX(C:C,ROW(A2337)+MATCH(1,INDEX(A:A,ROW(A2338)):INDEX(A:A,ROW(A2338)+10),0))</f>
        <v>44882</v>
      </c>
      <c r="E2338" s="13">
        <f>INDEX(C:C,MATCH(D2338,C:C,0)+MATCH(1,INDEX(A:A,MATCH(D2338+1,C:C,0)):INDEX(A:A,MATCH(D2338+1,C:C,0)+10),0))</f>
        <v>44883</v>
      </c>
      <c r="F2338" s="13">
        <f>INDEX(C:C,MATCH(E2338,C:C,0)+MATCH(1,INDEX(A:A,MATCH(E2338+1,C:C,0)):INDEX(A:A,MATCH(E2338+1,C:C,0)+10),0))</f>
        <v>44886</v>
      </c>
      <c r="G2338" s="13">
        <f>INDEX(C:C,MATCH(F2338,C:C,0)+MATCH(1,INDEX(A:A,MATCH(F2338+1,C:C,0)):INDEX(A:A,MATCH(F2338+1,C:C,0)+10),0))</f>
        <v>44887</v>
      </c>
    </row>
    <row r="2339" spans="1:7" x14ac:dyDescent="0.25">
      <c r="A2339">
        <v>1</v>
      </c>
      <c r="B2339">
        <v>20221118</v>
      </c>
      <c r="C2339" s="130">
        <v>44883</v>
      </c>
      <c r="D2339" s="13">
        <f>INDEX(C:C,ROW(A2338)+MATCH(1,INDEX(A:A,ROW(A2339)):INDEX(A:A,ROW(A2339)+10),0))</f>
        <v>44883</v>
      </c>
      <c r="E2339" s="13">
        <f>INDEX(C:C,MATCH(D2339,C:C,0)+MATCH(1,INDEX(A:A,MATCH(D2339+1,C:C,0)):INDEX(A:A,MATCH(D2339+1,C:C,0)+10),0))</f>
        <v>44886</v>
      </c>
      <c r="F2339" s="13">
        <f>INDEX(C:C,MATCH(E2339,C:C,0)+MATCH(1,INDEX(A:A,MATCH(E2339+1,C:C,0)):INDEX(A:A,MATCH(E2339+1,C:C,0)+10),0))</f>
        <v>44887</v>
      </c>
      <c r="G2339" s="13">
        <f>INDEX(C:C,MATCH(F2339,C:C,0)+MATCH(1,INDEX(A:A,MATCH(F2339+1,C:C,0)):INDEX(A:A,MATCH(F2339+1,C:C,0)+10),0))</f>
        <v>44888</v>
      </c>
    </row>
    <row r="2340" spans="1:7" x14ac:dyDescent="0.25">
      <c r="A2340">
        <v>0</v>
      </c>
      <c r="B2340">
        <v>20221119</v>
      </c>
      <c r="C2340" s="130">
        <v>44884</v>
      </c>
      <c r="D2340" s="13">
        <f>INDEX(C:C,ROW(A2339)+MATCH(1,INDEX(A:A,ROW(A2340)):INDEX(A:A,ROW(A2340)+10),0))</f>
        <v>44886</v>
      </c>
      <c r="E2340" s="13">
        <f>INDEX(C:C,MATCH(D2340,C:C,0)+MATCH(1,INDEX(A:A,MATCH(D2340+1,C:C,0)):INDEX(A:A,MATCH(D2340+1,C:C,0)+10),0))</f>
        <v>44887</v>
      </c>
      <c r="F2340" s="13">
        <f>INDEX(C:C,MATCH(E2340,C:C,0)+MATCH(1,INDEX(A:A,MATCH(E2340+1,C:C,0)):INDEX(A:A,MATCH(E2340+1,C:C,0)+10),0))</f>
        <v>44888</v>
      </c>
      <c r="G2340" s="13">
        <f>INDEX(C:C,MATCH(F2340,C:C,0)+MATCH(1,INDEX(A:A,MATCH(F2340+1,C:C,0)):INDEX(A:A,MATCH(F2340+1,C:C,0)+10),0))</f>
        <v>44889</v>
      </c>
    </row>
    <row r="2341" spans="1:7" x14ac:dyDescent="0.25">
      <c r="A2341">
        <v>0</v>
      </c>
      <c r="B2341">
        <v>20221120</v>
      </c>
      <c r="C2341" s="130">
        <v>44885</v>
      </c>
      <c r="D2341" s="13">
        <f>INDEX(C:C,ROW(A2340)+MATCH(1,INDEX(A:A,ROW(A2341)):INDEX(A:A,ROW(A2341)+10),0))</f>
        <v>44886</v>
      </c>
      <c r="E2341" s="13">
        <f>INDEX(C:C,MATCH(D2341,C:C,0)+MATCH(1,INDEX(A:A,MATCH(D2341+1,C:C,0)):INDEX(A:A,MATCH(D2341+1,C:C,0)+10),0))</f>
        <v>44887</v>
      </c>
      <c r="F2341" s="13">
        <f>INDEX(C:C,MATCH(E2341,C:C,0)+MATCH(1,INDEX(A:A,MATCH(E2341+1,C:C,0)):INDEX(A:A,MATCH(E2341+1,C:C,0)+10),0))</f>
        <v>44888</v>
      </c>
      <c r="G2341" s="13">
        <f>INDEX(C:C,MATCH(F2341,C:C,0)+MATCH(1,INDEX(A:A,MATCH(F2341+1,C:C,0)):INDEX(A:A,MATCH(F2341+1,C:C,0)+10),0))</f>
        <v>44889</v>
      </c>
    </row>
    <row r="2342" spans="1:7" x14ac:dyDescent="0.25">
      <c r="A2342">
        <v>1</v>
      </c>
      <c r="B2342">
        <v>20221121</v>
      </c>
      <c r="C2342" s="130">
        <v>44886</v>
      </c>
      <c r="D2342" s="13">
        <f>INDEX(C:C,ROW(A2341)+MATCH(1,INDEX(A:A,ROW(A2342)):INDEX(A:A,ROW(A2342)+10),0))</f>
        <v>44886</v>
      </c>
      <c r="E2342" s="13">
        <f>INDEX(C:C,MATCH(D2342,C:C,0)+MATCH(1,INDEX(A:A,MATCH(D2342+1,C:C,0)):INDEX(A:A,MATCH(D2342+1,C:C,0)+10),0))</f>
        <v>44887</v>
      </c>
      <c r="F2342" s="13">
        <f>INDEX(C:C,MATCH(E2342,C:C,0)+MATCH(1,INDEX(A:A,MATCH(E2342+1,C:C,0)):INDEX(A:A,MATCH(E2342+1,C:C,0)+10),0))</f>
        <v>44888</v>
      </c>
      <c r="G2342" s="13">
        <f>INDEX(C:C,MATCH(F2342,C:C,0)+MATCH(1,INDEX(A:A,MATCH(F2342+1,C:C,0)):INDEX(A:A,MATCH(F2342+1,C:C,0)+10),0))</f>
        <v>44889</v>
      </c>
    </row>
    <row r="2343" spans="1:7" x14ac:dyDescent="0.25">
      <c r="A2343">
        <v>1</v>
      </c>
      <c r="B2343">
        <v>20221122</v>
      </c>
      <c r="C2343" s="130">
        <v>44887</v>
      </c>
      <c r="D2343" s="13">
        <f>INDEX(C:C,ROW(A2342)+MATCH(1,INDEX(A:A,ROW(A2343)):INDEX(A:A,ROW(A2343)+10),0))</f>
        <v>44887</v>
      </c>
      <c r="E2343" s="13">
        <f>INDEX(C:C,MATCH(D2343,C:C,0)+MATCH(1,INDEX(A:A,MATCH(D2343+1,C:C,0)):INDEX(A:A,MATCH(D2343+1,C:C,0)+10),0))</f>
        <v>44888</v>
      </c>
      <c r="F2343" s="13">
        <f>INDEX(C:C,MATCH(E2343,C:C,0)+MATCH(1,INDEX(A:A,MATCH(E2343+1,C:C,0)):INDEX(A:A,MATCH(E2343+1,C:C,0)+10),0))</f>
        <v>44889</v>
      </c>
      <c r="G2343" s="13">
        <f>INDEX(C:C,MATCH(F2343,C:C,0)+MATCH(1,INDEX(A:A,MATCH(F2343+1,C:C,0)):INDEX(A:A,MATCH(F2343+1,C:C,0)+10),0))</f>
        <v>44890</v>
      </c>
    </row>
    <row r="2344" spans="1:7" x14ac:dyDescent="0.25">
      <c r="A2344">
        <v>1</v>
      </c>
      <c r="B2344">
        <v>20221123</v>
      </c>
      <c r="C2344" s="130">
        <v>44888</v>
      </c>
      <c r="D2344" s="13">
        <f>INDEX(C:C,ROW(A2343)+MATCH(1,INDEX(A:A,ROW(A2344)):INDEX(A:A,ROW(A2344)+10),0))</f>
        <v>44888</v>
      </c>
      <c r="E2344" s="13">
        <f>INDEX(C:C,MATCH(D2344,C:C,0)+MATCH(1,INDEX(A:A,MATCH(D2344+1,C:C,0)):INDEX(A:A,MATCH(D2344+1,C:C,0)+10),0))</f>
        <v>44889</v>
      </c>
      <c r="F2344" s="13">
        <f>INDEX(C:C,MATCH(E2344,C:C,0)+MATCH(1,INDEX(A:A,MATCH(E2344+1,C:C,0)):INDEX(A:A,MATCH(E2344+1,C:C,0)+10),0))</f>
        <v>44890</v>
      </c>
      <c r="G2344" s="13">
        <f>INDEX(C:C,MATCH(F2344,C:C,0)+MATCH(1,INDEX(A:A,MATCH(F2344+1,C:C,0)):INDEX(A:A,MATCH(F2344+1,C:C,0)+10),0))</f>
        <v>44893</v>
      </c>
    </row>
    <row r="2345" spans="1:7" x14ac:dyDescent="0.25">
      <c r="A2345">
        <v>1</v>
      </c>
      <c r="B2345">
        <v>20221124</v>
      </c>
      <c r="C2345" s="130">
        <v>44889</v>
      </c>
      <c r="D2345" s="13">
        <f>INDEX(C:C,ROW(A2344)+MATCH(1,INDEX(A:A,ROW(A2345)):INDEX(A:A,ROW(A2345)+10),0))</f>
        <v>44889</v>
      </c>
      <c r="E2345" s="13">
        <f>INDEX(C:C,MATCH(D2345,C:C,0)+MATCH(1,INDEX(A:A,MATCH(D2345+1,C:C,0)):INDEX(A:A,MATCH(D2345+1,C:C,0)+10),0))</f>
        <v>44890</v>
      </c>
      <c r="F2345" s="13">
        <f>INDEX(C:C,MATCH(E2345,C:C,0)+MATCH(1,INDEX(A:A,MATCH(E2345+1,C:C,0)):INDEX(A:A,MATCH(E2345+1,C:C,0)+10),0))</f>
        <v>44893</v>
      </c>
      <c r="G2345" s="13">
        <f>INDEX(C:C,MATCH(F2345,C:C,0)+MATCH(1,INDEX(A:A,MATCH(F2345+1,C:C,0)):INDEX(A:A,MATCH(F2345+1,C:C,0)+10),0))</f>
        <v>44894</v>
      </c>
    </row>
    <row r="2346" spans="1:7" x14ac:dyDescent="0.25">
      <c r="A2346">
        <v>1</v>
      </c>
      <c r="B2346">
        <v>20221125</v>
      </c>
      <c r="C2346" s="130">
        <v>44890</v>
      </c>
      <c r="D2346" s="13">
        <f>INDEX(C:C,ROW(A2345)+MATCH(1,INDEX(A:A,ROW(A2346)):INDEX(A:A,ROW(A2346)+10),0))</f>
        <v>44890</v>
      </c>
      <c r="E2346" s="13">
        <f>INDEX(C:C,MATCH(D2346,C:C,0)+MATCH(1,INDEX(A:A,MATCH(D2346+1,C:C,0)):INDEX(A:A,MATCH(D2346+1,C:C,0)+10),0))</f>
        <v>44893</v>
      </c>
      <c r="F2346" s="13">
        <f>INDEX(C:C,MATCH(E2346,C:C,0)+MATCH(1,INDEX(A:A,MATCH(E2346+1,C:C,0)):INDEX(A:A,MATCH(E2346+1,C:C,0)+10),0))</f>
        <v>44894</v>
      </c>
      <c r="G2346" s="13">
        <f>INDEX(C:C,MATCH(F2346,C:C,0)+MATCH(1,INDEX(A:A,MATCH(F2346+1,C:C,0)):INDEX(A:A,MATCH(F2346+1,C:C,0)+10),0))</f>
        <v>44895</v>
      </c>
    </row>
    <row r="2347" spans="1:7" x14ac:dyDescent="0.25">
      <c r="A2347">
        <v>0</v>
      </c>
      <c r="B2347">
        <v>20221126</v>
      </c>
      <c r="C2347" s="130">
        <v>44891</v>
      </c>
      <c r="D2347" s="13">
        <f>INDEX(C:C,ROW(A2346)+MATCH(1,INDEX(A:A,ROW(A2347)):INDEX(A:A,ROW(A2347)+10),0))</f>
        <v>44893</v>
      </c>
      <c r="E2347" s="13">
        <f>INDEX(C:C,MATCH(D2347,C:C,0)+MATCH(1,INDEX(A:A,MATCH(D2347+1,C:C,0)):INDEX(A:A,MATCH(D2347+1,C:C,0)+10),0))</f>
        <v>44894</v>
      </c>
      <c r="F2347" s="13">
        <f>INDEX(C:C,MATCH(E2347,C:C,0)+MATCH(1,INDEX(A:A,MATCH(E2347+1,C:C,0)):INDEX(A:A,MATCH(E2347+1,C:C,0)+10),0))</f>
        <v>44895</v>
      </c>
      <c r="G2347" s="13">
        <f>INDEX(C:C,MATCH(F2347,C:C,0)+MATCH(1,INDEX(A:A,MATCH(F2347+1,C:C,0)):INDEX(A:A,MATCH(F2347+1,C:C,0)+10),0))</f>
        <v>44896</v>
      </c>
    </row>
    <row r="2348" spans="1:7" x14ac:dyDescent="0.25">
      <c r="A2348">
        <v>0</v>
      </c>
      <c r="B2348">
        <v>20221127</v>
      </c>
      <c r="C2348" s="130">
        <v>44892</v>
      </c>
      <c r="D2348" s="13">
        <f>INDEX(C:C,ROW(A2347)+MATCH(1,INDEX(A:A,ROW(A2348)):INDEX(A:A,ROW(A2348)+10),0))</f>
        <v>44893</v>
      </c>
      <c r="E2348" s="13">
        <f>INDEX(C:C,MATCH(D2348,C:C,0)+MATCH(1,INDEX(A:A,MATCH(D2348+1,C:C,0)):INDEX(A:A,MATCH(D2348+1,C:C,0)+10),0))</f>
        <v>44894</v>
      </c>
      <c r="F2348" s="13">
        <f>INDEX(C:C,MATCH(E2348,C:C,0)+MATCH(1,INDEX(A:A,MATCH(E2348+1,C:C,0)):INDEX(A:A,MATCH(E2348+1,C:C,0)+10),0))</f>
        <v>44895</v>
      </c>
      <c r="G2348" s="13">
        <f>INDEX(C:C,MATCH(F2348,C:C,0)+MATCH(1,INDEX(A:A,MATCH(F2348+1,C:C,0)):INDEX(A:A,MATCH(F2348+1,C:C,0)+10),0))</f>
        <v>44896</v>
      </c>
    </row>
    <row r="2349" spans="1:7" x14ac:dyDescent="0.25">
      <c r="A2349">
        <v>1</v>
      </c>
      <c r="B2349">
        <v>20221128</v>
      </c>
      <c r="C2349" s="130">
        <v>44893</v>
      </c>
      <c r="D2349" s="13">
        <f>INDEX(C:C,ROW(A2348)+MATCH(1,INDEX(A:A,ROW(A2349)):INDEX(A:A,ROW(A2349)+10),0))</f>
        <v>44893</v>
      </c>
      <c r="E2349" s="13">
        <f>INDEX(C:C,MATCH(D2349,C:C,0)+MATCH(1,INDEX(A:A,MATCH(D2349+1,C:C,0)):INDEX(A:A,MATCH(D2349+1,C:C,0)+10),0))</f>
        <v>44894</v>
      </c>
      <c r="F2349" s="13">
        <f>INDEX(C:C,MATCH(E2349,C:C,0)+MATCH(1,INDEX(A:A,MATCH(E2349+1,C:C,0)):INDEX(A:A,MATCH(E2349+1,C:C,0)+10),0))</f>
        <v>44895</v>
      </c>
      <c r="G2349" s="13">
        <f>INDEX(C:C,MATCH(F2349,C:C,0)+MATCH(1,INDEX(A:A,MATCH(F2349+1,C:C,0)):INDEX(A:A,MATCH(F2349+1,C:C,0)+10),0))</f>
        <v>44896</v>
      </c>
    </row>
    <row r="2350" spans="1:7" x14ac:dyDescent="0.25">
      <c r="A2350">
        <v>1</v>
      </c>
      <c r="B2350">
        <v>20221129</v>
      </c>
      <c r="C2350" s="130">
        <v>44894</v>
      </c>
      <c r="D2350" s="13">
        <f>INDEX(C:C,ROW(A2349)+MATCH(1,INDEX(A:A,ROW(A2350)):INDEX(A:A,ROW(A2350)+10),0))</f>
        <v>44894</v>
      </c>
      <c r="E2350" s="13">
        <f>INDEX(C:C,MATCH(D2350,C:C,0)+MATCH(1,INDEX(A:A,MATCH(D2350+1,C:C,0)):INDEX(A:A,MATCH(D2350+1,C:C,0)+10),0))</f>
        <v>44895</v>
      </c>
      <c r="F2350" s="13">
        <f>INDEX(C:C,MATCH(E2350,C:C,0)+MATCH(1,INDEX(A:A,MATCH(E2350+1,C:C,0)):INDEX(A:A,MATCH(E2350+1,C:C,0)+10),0))</f>
        <v>44896</v>
      </c>
      <c r="G2350" s="13">
        <f>INDEX(C:C,MATCH(F2350,C:C,0)+MATCH(1,INDEX(A:A,MATCH(F2350+1,C:C,0)):INDEX(A:A,MATCH(F2350+1,C:C,0)+10),0))</f>
        <v>44897</v>
      </c>
    </row>
    <row r="2351" spans="1:7" x14ac:dyDescent="0.25">
      <c r="A2351">
        <v>1</v>
      </c>
      <c r="B2351">
        <v>20221130</v>
      </c>
      <c r="C2351" s="130">
        <v>44895</v>
      </c>
      <c r="D2351" s="13">
        <f>INDEX(C:C,ROW(A2350)+MATCH(1,INDEX(A:A,ROW(A2351)):INDEX(A:A,ROW(A2351)+10),0))</f>
        <v>44895</v>
      </c>
      <c r="E2351" s="13">
        <f>INDEX(C:C,MATCH(D2351,C:C,0)+MATCH(1,INDEX(A:A,MATCH(D2351+1,C:C,0)):INDEX(A:A,MATCH(D2351+1,C:C,0)+10),0))</f>
        <v>44896</v>
      </c>
      <c r="F2351" s="13">
        <f>INDEX(C:C,MATCH(E2351,C:C,0)+MATCH(1,INDEX(A:A,MATCH(E2351+1,C:C,0)):INDEX(A:A,MATCH(E2351+1,C:C,0)+10),0))</f>
        <v>44897</v>
      </c>
      <c r="G2351" s="13">
        <f>INDEX(C:C,MATCH(F2351,C:C,0)+MATCH(1,INDEX(A:A,MATCH(F2351+1,C:C,0)):INDEX(A:A,MATCH(F2351+1,C:C,0)+10),0))</f>
        <v>44900</v>
      </c>
    </row>
    <row r="2352" spans="1:7" x14ac:dyDescent="0.25">
      <c r="A2352">
        <v>1</v>
      </c>
      <c r="B2352">
        <v>20221201</v>
      </c>
      <c r="C2352" s="130">
        <v>44896</v>
      </c>
      <c r="D2352" s="13">
        <f>INDEX(C:C,ROW(A2351)+MATCH(1,INDEX(A:A,ROW(A2352)):INDEX(A:A,ROW(A2352)+10),0))</f>
        <v>44896</v>
      </c>
      <c r="E2352" s="13">
        <f>INDEX(C:C,MATCH(D2352,C:C,0)+MATCH(1,INDEX(A:A,MATCH(D2352+1,C:C,0)):INDEX(A:A,MATCH(D2352+1,C:C,0)+10),0))</f>
        <v>44897</v>
      </c>
      <c r="F2352" s="13">
        <f>INDEX(C:C,MATCH(E2352,C:C,0)+MATCH(1,INDEX(A:A,MATCH(E2352+1,C:C,0)):INDEX(A:A,MATCH(E2352+1,C:C,0)+10),0))</f>
        <v>44900</v>
      </c>
      <c r="G2352" s="13">
        <f>INDEX(C:C,MATCH(F2352,C:C,0)+MATCH(1,INDEX(A:A,MATCH(F2352+1,C:C,0)):INDEX(A:A,MATCH(F2352+1,C:C,0)+10),0))</f>
        <v>44901</v>
      </c>
    </row>
    <row r="2353" spans="1:7" x14ac:dyDescent="0.25">
      <c r="A2353">
        <v>1</v>
      </c>
      <c r="B2353">
        <v>20221202</v>
      </c>
      <c r="C2353" s="130">
        <v>44897</v>
      </c>
      <c r="D2353" s="13">
        <f>INDEX(C:C,ROW(A2352)+MATCH(1,INDEX(A:A,ROW(A2353)):INDEX(A:A,ROW(A2353)+10),0))</f>
        <v>44897</v>
      </c>
      <c r="E2353" s="13">
        <f>INDEX(C:C,MATCH(D2353,C:C,0)+MATCH(1,INDEX(A:A,MATCH(D2353+1,C:C,0)):INDEX(A:A,MATCH(D2353+1,C:C,0)+10),0))</f>
        <v>44900</v>
      </c>
      <c r="F2353" s="13">
        <f>INDEX(C:C,MATCH(E2353,C:C,0)+MATCH(1,INDEX(A:A,MATCH(E2353+1,C:C,0)):INDEX(A:A,MATCH(E2353+1,C:C,0)+10),0))</f>
        <v>44901</v>
      </c>
      <c r="G2353" s="13">
        <f>INDEX(C:C,MATCH(F2353,C:C,0)+MATCH(1,INDEX(A:A,MATCH(F2353+1,C:C,0)):INDEX(A:A,MATCH(F2353+1,C:C,0)+10),0))</f>
        <v>44902</v>
      </c>
    </row>
    <row r="2354" spans="1:7" x14ac:dyDescent="0.25">
      <c r="A2354">
        <v>0</v>
      </c>
      <c r="B2354">
        <v>20221203</v>
      </c>
      <c r="C2354" s="130">
        <v>44898</v>
      </c>
      <c r="D2354" s="13">
        <f>INDEX(C:C,ROW(A2353)+MATCH(1,INDEX(A:A,ROW(A2354)):INDEX(A:A,ROW(A2354)+10),0))</f>
        <v>44900</v>
      </c>
      <c r="E2354" s="13">
        <f>INDEX(C:C,MATCH(D2354,C:C,0)+MATCH(1,INDEX(A:A,MATCH(D2354+1,C:C,0)):INDEX(A:A,MATCH(D2354+1,C:C,0)+10),0))</f>
        <v>44901</v>
      </c>
      <c r="F2354" s="13">
        <f>INDEX(C:C,MATCH(E2354,C:C,0)+MATCH(1,INDEX(A:A,MATCH(E2354+1,C:C,0)):INDEX(A:A,MATCH(E2354+1,C:C,0)+10),0))</f>
        <v>44902</v>
      </c>
      <c r="G2354" s="13">
        <f>INDEX(C:C,MATCH(F2354,C:C,0)+MATCH(1,INDEX(A:A,MATCH(F2354+1,C:C,0)):INDEX(A:A,MATCH(F2354+1,C:C,0)+10),0))</f>
        <v>44903</v>
      </c>
    </row>
    <row r="2355" spans="1:7" x14ac:dyDescent="0.25">
      <c r="A2355">
        <v>0</v>
      </c>
      <c r="B2355">
        <v>20221204</v>
      </c>
      <c r="C2355" s="130">
        <v>44899</v>
      </c>
      <c r="D2355" s="13">
        <f>INDEX(C:C,ROW(A2354)+MATCH(1,INDEX(A:A,ROW(A2355)):INDEX(A:A,ROW(A2355)+10),0))</f>
        <v>44900</v>
      </c>
      <c r="E2355" s="13">
        <f>INDEX(C:C,MATCH(D2355,C:C,0)+MATCH(1,INDEX(A:A,MATCH(D2355+1,C:C,0)):INDEX(A:A,MATCH(D2355+1,C:C,0)+10),0))</f>
        <v>44901</v>
      </c>
      <c r="F2355" s="13">
        <f>INDEX(C:C,MATCH(E2355,C:C,0)+MATCH(1,INDEX(A:A,MATCH(E2355+1,C:C,0)):INDEX(A:A,MATCH(E2355+1,C:C,0)+10),0))</f>
        <v>44902</v>
      </c>
      <c r="G2355" s="13">
        <f>INDEX(C:C,MATCH(F2355,C:C,0)+MATCH(1,INDEX(A:A,MATCH(F2355+1,C:C,0)):INDEX(A:A,MATCH(F2355+1,C:C,0)+10),0))</f>
        <v>44903</v>
      </c>
    </row>
    <row r="2356" spans="1:7" x14ac:dyDescent="0.25">
      <c r="A2356">
        <v>1</v>
      </c>
      <c r="B2356">
        <v>20221205</v>
      </c>
      <c r="C2356" s="130">
        <v>44900</v>
      </c>
      <c r="D2356" s="13">
        <f>INDEX(C:C,ROW(A2355)+MATCH(1,INDEX(A:A,ROW(A2356)):INDEX(A:A,ROW(A2356)+10),0))</f>
        <v>44900</v>
      </c>
      <c r="E2356" s="13">
        <f>INDEX(C:C,MATCH(D2356,C:C,0)+MATCH(1,INDEX(A:A,MATCH(D2356+1,C:C,0)):INDEX(A:A,MATCH(D2356+1,C:C,0)+10),0))</f>
        <v>44901</v>
      </c>
      <c r="F2356" s="13">
        <f>INDEX(C:C,MATCH(E2356,C:C,0)+MATCH(1,INDEX(A:A,MATCH(E2356+1,C:C,0)):INDEX(A:A,MATCH(E2356+1,C:C,0)+10),0))</f>
        <v>44902</v>
      </c>
      <c r="G2356" s="13">
        <f>INDEX(C:C,MATCH(F2356,C:C,0)+MATCH(1,INDEX(A:A,MATCH(F2356+1,C:C,0)):INDEX(A:A,MATCH(F2356+1,C:C,0)+10),0))</f>
        <v>44903</v>
      </c>
    </row>
    <row r="2357" spans="1:7" x14ac:dyDescent="0.25">
      <c r="A2357">
        <v>1</v>
      </c>
      <c r="B2357">
        <v>20221206</v>
      </c>
      <c r="C2357" s="130">
        <v>44901</v>
      </c>
      <c r="D2357" s="13">
        <f>INDEX(C:C,ROW(A2356)+MATCH(1,INDEX(A:A,ROW(A2357)):INDEX(A:A,ROW(A2357)+10),0))</f>
        <v>44901</v>
      </c>
      <c r="E2357" s="13">
        <f>INDEX(C:C,MATCH(D2357,C:C,0)+MATCH(1,INDEX(A:A,MATCH(D2357+1,C:C,0)):INDEX(A:A,MATCH(D2357+1,C:C,0)+10),0))</f>
        <v>44902</v>
      </c>
      <c r="F2357" s="13">
        <f>INDEX(C:C,MATCH(E2357,C:C,0)+MATCH(1,INDEX(A:A,MATCH(E2357+1,C:C,0)):INDEX(A:A,MATCH(E2357+1,C:C,0)+10),0))</f>
        <v>44903</v>
      </c>
      <c r="G2357" s="13">
        <f>INDEX(C:C,MATCH(F2357,C:C,0)+MATCH(1,INDEX(A:A,MATCH(F2357+1,C:C,0)):INDEX(A:A,MATCH(F2357+1,C:C,0)+10),0))</f>
        <v>44904</v>
      </c>
    </row>
    <row r="2358" spans="1:7" x14ac:dyDescent="0.25">
      <c r="A2358">
        <v>1</v>
      </c>
      <c r="B2358">
        <v>20221207</v>
      </c>
      <c r="C2358" s="130">
        <v>44902</v>
      </c>
      <c r="D2358" s="13">
        <f>INDEX(C:C,ROW(A2357)+MATCH(1,INDEX(A:A,ROW(A2358)):INDEX(A:A,ROW(A2358)+10),0))</f>
        <v>44902</v>
      </c>
      <c r="E2358" s="13">
        <f>INDEX(C:C,MATCH(D2358,C:C,0)+MATCH(1,INDEX(A:A,MATCH(D2358+1,C:C,0)):INDEX(A:A,MATCH(D2358+1,C:C,0)+10),0))</f>
        <v>44903</v>
      </c>
      <c r="F2358" s="13">
        <f>INDEX(C:C,MATCH(E2358,C:C,0)+MATCH(1,INDEX(A:A,MATCH(E2358+1,C:C,0)):INDEX(A:A,MATCH(E2358+1,C:C,0)+10),0))</f>
        <v>44904</v>
      </c>
      <c r="G2358" s="13">
        <f>INDEX(C:C,MATCH(F2358,C:C,0)+MATCH(1,INDEX(A:A,MATCH(F2358+1,C:C,0)):INDEX(A:A,MATCH(F2358+1,C:C,0)+10),0))</f>
        <v>44907</v>
      </c>
    </row>
    <row r="2359" spans="1:7" x14ac:dyDescent="0.25">
      <c r="A2359">
        <v>1</v>
      </c>
      <c r="B2359">
        <v>20221208</v>
      </c>
      <c r="C2359" s="130">
        <v>44903</v>
      </c>
      <c r="D2359" s="13">
        <f>INDEX(C:C,ROW(A2358)+MATCH(1,INDEX(A:A,ROW(A2359)):INDEX(A:A,ROW(A2359)+10),0))</f>
        <v>44903</v>
      </c>
      <c r="E2359" s="13">
        <f>INDEX(C:C,MATCH(D2359,C:C,0)+MATCH(1,INDEX(A:A,MATCH(D2359+1,C:C,0)):INDEX(A:A,MATCH(D2359+1,C:C,0)+10),0))</f>
        <v>44904</v>
      </c>
      <c r="F2359" s="13">
        <f>INDEX(C:C,MATCH(E2359,C:C,0)+MATCH(1,INDEX(A:A,MATCH(E2359+1,C:C,0)):INDEX(A:A,MATCH(E2359+1,C:C,0)+10),0))</f>
        <v>44907</v>
      </c>
      <c r="G2359" s="13">
        <f>INDEX(C:C,MATCH(F2359,C:C,0)+MATCH(1,INDEX(A:A,MATCH(F2359+1,C:C,0)):INDEX(A:A,MATCH(F2359+1,C:C,0)+10),0))</f>
        <v>44908</v>
      </c>
    </row>
    <row r="2360" spans="1:7" x14ac:dyDescent="0.25">
      <c r="A2360">
        <v>1</v>
      </c>
      <c r="B2360">
        <v>20221209</v>
      </c>
      <c r="C2360" s="130">
        <v>44904</v>
      </c>
      <c r="D2360" s="13">
        <f>INDEX(C:C,ROW(A2359)+MATCH(1,INDEX(A:A,ROW(A2360)):INDEX(A:A,ROW(A2360)+10),0))</f>
        <v>44904</v>
      </c>
      <c r="E2360" s="13">
        <f>INDEX(C:C,MATCH(D2360,C:C,0)+MATCH(1,INDEX(A:A,MATCH(D2360+1,C:C,0)):INDEX(A:A,MATCH(D2360+1,C:C,0)+10),0))</f>
        <v>44907</v>
      </c>
      <c r="F2360" s="13">
        <f>INDEX(C:C,MATCH(E2360,C:C,0)+MATCH(1,INDEX(A:A,MATCH(E2360+1,C:C,0)):INDEX(A:A,MATCH(E2360+1,C:C,0)+10),0))</f>
        <v>44908</v>
      </c>
      <c r="G2360" s="13">
        <f>INDEX(C:C,MATCH(F2360,C:C,0)+MATCH(1,INDEX(A:A,MATCH(F2360+1,C:C,0)):INDEX(A:A,MATCH(F2360+1,C:C,0)+10),0))</f>
        <v>44909</v>
      </c>
    </row>
    <row r="2361" spans="1:7" x14ac:dyDescent="0.25">
      <c r="A2361">
        <v>0</v>
      </c>
      <c r="B2361">
        <v>20221210</v>
      </c>
      <c r="C2361" s="130">
        <v>44905</v>
      </c>
      <c r="D2361" s="13">
        <f>INDEX(C:C,ROW(A2360)+MATCH(1,INDEX(A:A,ROW(A2361)):INDEX(A:A,ROW(A2361)+10),0))</f>
        <v>44907</v>
      </c>
      <c r="E2361" s="13">
        <f>INDEX(C:C,MATCH(D2361,C:C,0)+MATCH(1,INDEX(A:A,MATCH(D2361+1,C:C,0)):INDEX(A:A,MATCH(D2361+1,C:C,0)+10),0))</f>
        <v>44908</v>
      </c>
      <c r="F2361" s="13">
        <f>INDEX(C:C,MATCH(E2361,C:C,0)+MATCH(1,INDEX(A:A,MATCH(E2361+1,C:C,0)):INDEX(A:A,MATCH(E2361+1,C:C,0)+10),0))</f>
        <v>44909</v>
      </c>
      <c r="G2361" s="13">
        <f>INDEX(C:C,MATCH(F2361,C:C,0)+MATCH(1,INDEX(A:A,MATCH(F2361+1,C:C,0)):INDEX(A:A,MATCH(F2361+1,C:C,0)+10),0))</f>
        <v>44910</v>
      </c>
    </row>
    <row r="2362" spans="1:7" x14ac:dyDescent="0.25">
      <c r="A2362">
        <v>0</v>
      </c>
      <c r="B2362">
        <v>20221211</v>
      </c>
      <c r="C2362" s="130">
        <v>44906</v>
      </c>
      <c r="D2362" s="13">
        <f>INDEX(C:C,ROW(A2361)+MATCH(1,INDEX(A:A,ROW(A2362)):INDEX(A:A,ROW(A2362)+10),0))</f>
        <v>44907</v>
      </c>
      <c r="E2362" s="13">
        <f>INDEX(C:C,MATCH(D2362,C:C,0)+MATCH(1,INDEX(A:A,MATCH(D2362+1,C:C,0)):INDEX(A:A,MATCH(D2362+1,C:C,0)+10),0))</f>
        <v>44908</v>
      </c>
      <c r="F2362" s="13">
        <f>INDEX(C:C,MATCH(E2362,C:C,0)+MATCH(1,INDEX(A:A,MATCH(E2362+1,C:C,0)):INDEX(A:A,MATCH(E2362+1,C:C,0)+10),0))</f>
        <v>44909</v>
      </c>
      <c r="G2362" s="13">
        <f>INDEX(C:C,MATCH(F2362,C:C,0)+MATCH(1,INDEX(A:A,MATCH(F2362+1,C:C,0)):INDEX(A:A,MATCH(F2362+1,C:C,0)+10),0))</f>
        <v>44910</v>
      </c>
    </row>
    <row r="2363" spans="1:7" x14ac:dyDescent="0.25">
      <c r="A2363">
        <v>1</v>
      </c>
      <c r="B2363">
        <v>20221212</v>
      </c>
      <c r="C2363" s="130">
        <v>44907</v>
      </c>
      <c r="D2363" s="13">
        <f>INDEX(C:C,ROW(A2362)+MATCH(1,INDEX(A:A,ROW(A2363)):INDEX(A:A,ROW(A2363)+10),0))</f>
        <v>44907</v>
      </c>
      <c r="E2363" s="13">
        <f>INDEX(C:C,MATCH(D2363,C:C,0)+MATCH(1,INDEX(A:A,MATCH(D2363+1,C:C,0)):INDEX(A:A,MATCH(D2363+1,C:C,0)+10),0))</f>
        <v>44908</v>
      </c>
      <c r="F2363" s="13">
        <f>INDEX(C:C,MATCH(E2363,C:C,0)+MATCH(1,INDEX(A:A,MATCH(E2363+1,C:C,0)):INDEX(A:A,MATCH(E2363+1,C:C,0)+10),0))</f>
        <v>44909</v>
      </c>
      <c r="G2363" s="13">
        <f>INDEX(C:C,MATCH(F2363,C:C,0)+MATCH(1,INDEX(A:A,MATCH(F2363+1,C:C,0)):INDEX(A:A,MATCH(F2363+1,C:C,0)+10),0))</f>
        <v>44910</v>
      </c>
    </row>
    <row r="2364" spans="1:7" x14ac:dyDescent="0.25">
      <c r="A2364">
        <v>1</v>
      </c>
      <c r="B2364">
        <v>20221213</v>
      </c>
      <c r="C2364" s="130">
        <v>44908</v>
      </c>
      <c r="D2364" s="13">
        <f>INDEX(C:C,ROW(A2363)+MATCH(1,INDEX(A:A,ROW(A2364)):INDEX(A:A,ROW(A2364)+10),0))</f>
        <v>44908</v>
      </c>
      <c r="E2364" s="13">
        <f>INDEX(C:C,MATCH(D2364,C:C,0)+MATCH(1,INDEX(A:A,MATCH(D2364+1,C:C,0)):INDEX(A:A,MATCH(D2364+1,C:C,0)+10),0))</f>
        <v>44909</v>
      </c>
      <c r="F2364" s="13">
        <f>INDEX(C:C,MATCH(E2364,C:C,0)+MATCH(1,INDEX(A:A,MATCH(E2364+1,C:C,0)):INDEX(A:A,MATCH(E2364+1,C:C,0)+10),0))</f>
        <v>44910</v>
      </c>
      <c r="G2364" s="13">
        <f>INDEX(C:C,MATCH(F2364,C:C,0)+MATCH(1,INDEX(A:A,MATCH(F2364+1,C:C,0)):INDEX(A:A,MATCH(F2364+1,C:C,0)+10),0))</f>
        <v>44911</v>
      </c>
    </row>
    <row r="2365" spans="1:7" x14ac:dyDescent="0.25">
      <c r="A2365">
        <v>1</v>
      </c>
      <c r="B2365">
        <v>20221214</v>
      </c>
      <c r="C2365" s="130">
        <v>44909</v>
      </c>
      <c r="D2365" s="13">
        <f>INDEX(C:C,ROW(A2364)+MATCH(1,INDEX(A:A,ROW(A2365)):INDEX(A:A,ROW(A2365)+10),0))</f>
        <v>44909</v>
      </c>
      <c r="E2365" s="13">
        <f>INDEX(C:C,MATCH(D2365,C:C,0)+MATCH(1,INDEX(A:A,MATCH(D2365+1,C:C,0)):INDEX(A:A,MATCH(D2365+1,C:C,0)+10),0))</f>
        <v>44910</v>
      </c>
      <c r="F2365" s="13">
        <f>INDEX(C:C,MATCH(E2365,C:C,0)+MATCH(1,INDEX(A:A,MATCH(E2365+1,C:C,0)):INDEX(A:A,MATCH(E2365+1,C:C,0)+10),0))</f>
        <v>44911</v>
      </c>
      <c r="G2365" s="13">
        <f>INDEX(C:C,MATCH(F2365,C:C,0)+MATCH(1,INDEX(A:A,MATCH(F2365+1,C:C,0)):INDEX(A:A,MATCH(F2365+1,C:C,0)+10),0))</f>
        <v>44914</v>
      </c>
    </row>
    <row r="2366" spans="1:7" x14ac:dyDescent="0.25">
      <c r="A2366">
        <v>1</v>
      </c>
      <c r="B2366">
        <v>20221215</v>
      </c>
      <c r="C2366" s="130">
        <v>44910</v>
      </c>
      <c r="D2366" s="13">
        <f>INDEX(C:C,ROW(A2365)+MATCH(1,INDEX(A:A,ROW(A2366)):INDEX(A:A,ROW(A2366)+10),0))</f>
        <v>44910</v>
      </c>
      <c r="E2366" s="13">
        <f>INDEX(C:C,MATCH(D2366,C:C,0)+MATCH(1,INDEX(A:A,MATCH(D2366+1,C:C,0)):INDEX(A:A,MATCH(D2366+1,C:C,0)+10),0))</f>
        <v>44911</v>
      </c>
      <c r="F2366" s="13">
        <f>INDEX(C:C,MATCH(E2366,C:C,0)+MATCH(1,INDEX(A:A,MATCH(E2366+1,C:C,0)):INDEX(A:A,MATCH(E2366+1,C:C,0)+10),0))</f>
        <v>44914</v>
      </c>
      <c r="G2366" s="13">
        <f>INDEX(C:C,MATCH(F2366,C:C,0)+MATCH(1,INDEX(A:A,MATCH(F2366+1,C:C,0)):INDEX(A:A,MATCH(F2366+1,C:C,0)+10),0))</f>
        <v>44915</v>
      </c>
    </row>
    <row r="2367" spans="1:7" x14ac:dyDescent="0.25">
      <c r="A2367">
        <v>1</v>
      </c>
      <c r="B2367">
        <v>20221216</v>
      </c>
      <c r="C2367" s="130">
        <v>44911</v>
      </c>
      <c r="D2367" s="13">
        <f>INDEX(C:C,ROW(A2366)+MATCH(1,INDEX(A:A,ROW(A2367)):INDEX(A:A,ROW(A2367)+10),0))</f>
        <v>44911</v>
      </c>
      <c r="E2367" s="13">
        <f>INDEX(C:C,MATCH(D2367,C:C,0)+MATCH(1,INDEX(A:A,MATCH(D2367+1,C:C,0)):INDEX(A:A,MATCH(D2367+1,C:C,0)+10),0))</f>
        <v>44914</v>
      </c>
      <c r="F2367" s="13">
        <f>INDEX(C:C,MATCH(E2367,C:C,0)+MATCH(1,INDEX(A:A,MATCH(E2367+1,C:C,0)):INDEX(A:A,MATCH(E2367+1,C:C,0)+10),0))</f>
        <v>44915</v>
      </c>
      <c r="G2367" s="13">
        <f>INDEX(C:C,MATCH(F2367,C:C,0)+MATCH(1,INDEX(A:A,MATCH(F2367+1,C:C,0)):INDEX(A:A,MATCH(F2367+1,C:C,0)+10),0))</f>
        <v>44916</v>
      </c>
    </row>
    <row r="2368" spans="1:7" x14ac:dyDescent="0.25">
      <c r="A2368">
        <v>0</v>
      </c>
      <c r="B2368">
        <v>20221217</v>
      </c>
      <c r="C2368" s="130">
        <v>44912</v>
      </c>
      <c r="D2368" s="13">
        <f>INDEX(C:C,ROW(A2367)+MATCH(1,INDEX(A:A,ROW(A2368)):INDEX(A:A,ROW(A2368)+10),0))</f>
        <v>44914</v>
      </c>
      <c r="E2368" s="13">
        <f>INDEX(C:C,MATCH(D2368,C:C,0)+MATCH(1,INDEX(A:A,MATCH(D2368+1,C:C,0)):INDEX(A:A,MATCH(D2368+1,C:C,0)+10),0))</f>
        <v>44915</v>
      </c>
      <c r="F2368" s="13">
        <f>INDEX(C:C,MATCH(E2368,C:C,0)+MATCH(1,INDEX(A:A,MATCH(E2368+1,C:C,0)):INDEX(A:A,MATCH(E2368+1,C:C,0)+10),0))</f>
        <v>44916</v>
      </c>
      <c r="G2368" s="13">
        <f>INDEX(C:C,MATCH(F2368,C:C,0)+MATCH(1,INDEX(A:A,MATCH(F2368+1,C:C,0)):INDEX(A:A,MATCH(F2368+1,C:C,0)+10),0))</f>
        <v>44917</v>
      </c>
    </row>
    <row r="2369" spans="1:7" x14ac:dyDescent="0.25">
      <c r="A2369">
        <v>0</v>
      </c>
      <c r="B2369">
        <v>20221218</v>
      </c>
      <c r="C2369" s="130">
        <v>44913</v>
      </c>
      <c r="D2369" s="13">
        <f>INDEX(C:C,ROW(A2368)+MATCH(1,INDEX(A:A,ROW(A2369)):INDEX(A:A,ROW(A2369)+10),0))</f>
        <v>44914</v>
      </c>
      <c r="E2369" s="13">
        <f>INDEX(C:C,MATCH(D2369,C:C,0)+MATCH(1,INDEX(A:A,MATCH(D2369+1,C:C,0)):INDEX(A:A,MATCH(D2369+1,C:C,0)+10),0))</f>
        <v>44915</v>
      </c>
      <c r="F2369" s="13">
        <f>INDEX(C:C,MATCH(E2369,C:C,0)+MATCH(1,INDEX(A:A,MATCH(E2369+1,C:C,0)):INDEX(A:A,MATCH(E2369+1,C:C,0)+10),0))</f>
        <v>44916</v>
      </c>
      <c r="G2369" s="13">
        <f>INDEX(C:C,MATCH(F2369,C:C,0)+MATCH(1,INDEX(A:A,MATCH(F2369+1,C:C,0)):INDEX(A:A,MATCH(F2369+1,C:C,0)+10),0))</f>
        <v>44917</v>
      </c>
    </row>
    <row r="2370" spans="1:7" x14ac:dyDescent="0.25">
      <c r="A2370">
        <v>1</v>
      </c>
      <c r="B2370">
        <v>20221219</v>
      </c>
      <c r="C2370" s="130">
        <v>44914</v>
      </c>
      <c r="D2370" s="13">
        <f>INDEX(C:C,ROW(A2369)+MATCH(1,INDEX(A:A,ROW(A2370)):INDEX(A:A,ROW(A2370)+10),0))</f>
        <v>44914</v>
      </c>
      <c r="E2370" s="13">
        <f>INDEX(C:C,MATCH(D2370,C:C,0)+MATCH(1,INDEX(A:A,MATCH(D2370+1,C:C,0)):INDEX(A:A,MATCH(D2370+1,C:C,0)+10),0))</f>
        <v>44915</v>
      </c>
      <c r="F2370" s="13">
        <f>INDEX(C:C,MATCH(E2370,C:C,0)+MATCH(1,INDEX(A:A,MATCH(E2370+1,C:C,0)):INDEX(A:A,MATCH(E2370+1,C:C,0)+10),0))</f>
        <v>44916</v>
      </c>
      <c r="G2370" s="13">
        <f>INDEX(C:C,MATCH(F2370,C:C,0)+MATCH(1,INDEX(A:A,MATCH(F2370+1,C:C,0)):INDEX(A:A,MATCH(F2370+1,C:C,0)+10),0))</f>
        <v>44917</v>
      </c>
    </row>
    <row r="2371" spans="1:7" x14ac:dyDescent="0.25">
      <c r="A2371">
        <v>1</v>
      </c>
      <c r="B2371">
        <v>20221220</v>
      </c>
      <c r="C2371" s="130">
        <v>44915</v>
      </c>
      <c r="D2371" s="13">
        <f>INDEX(C:C,ROW(A2370)+MATCH(1,INDEX(A:A,ROW(A2371)):INDEX(A:A,ROW(A2371)+10),0))</f>
        <v>44915</v>
      </c>
      <c r="E2371" s="13">
        <f>INDEX(C:C,MATCH(D2371,C:C,0)+MATCH(1,INDEX(A:A,MATCH(D2371+1,C:C,0)):INDEX(A:A,MATCH(D2371+1,C:C,0)+10),0))</f>
        <v>44916</v>
      </c>
      <c r="F2371" s="13">
        <f>INDEX(C:C,MATCH(E2371,C:C,0)+MATCH(1,INDEX(A:A,MATCH(E2371+1,C:C,0)):INDEX(A:A,MATCH(E2371+1,C:C,0)+10),0))</f>
        <v>44917</v>
      </c>
      <c r="G2371" s="13">
        <f>INDEX(C:C,MATCH(F2371,C:C,0)+MATCH(1,INDEX(A:A,MATCH(F2371+1,C:C,0)):INDEX(A:A,MATCH(F2371+1,C:C,0)+10),0))</f>
        <v>44918</v>
      </c>
    </row>
    <row r="2372" spans="1:7" x14ac:dyDescent="0.25">
      <c r="A2372">
        <v>1</v>
      </c>
      <c r="B2372">
        <v>20221221</v>
      </c>
      <c r="C2372" s="130">
        <v>44916</v>
      </c>
      <c r="D2372" s="13">
        <f>INDEX(C:C,ROW(A2371)+MATCH(1,INDEX(A:A,ROW(A2372)):INDEX(A:A,ROW(A2372)+10),0))</f>
        <v>44916</v>
      </c>
      <c r="E2372" s="13">
        <f>INDEX(C:C,MATCH(D2372,C:C,0)+MATCH(1,INDEX(A:A,MATCH(D2372+1,C:C,0)):INDEX(A:A,MATCH(D2372+1,C:C,0)+10),0))</f>
        <v>44917</v>
      </c>
      <c r="F2372" s="13">
        <f>INDEX(C:C,MATCH(E2372,C:C,0)+MATCH(1,INDEX(A:A,MATCH(E2372+1,C:C,0)):INDEX(A:A,MATCH(E2372+1,C:C,0)+10),0))</f>
        <v>44918</v>
      </c>
      <c r="G2372" s="13">
        <f>INDEX(C:C,MATCH(F2372,C:C,0)+MATCH(1,INDEX(A:A,MATCH(F2372+1,C:C,0)):INDEX(A:A,MATCH(F2372+1,C:C,0)+10),0))</f>
        <v>44922</v>
      </c>
    </row>
    <row r="2373" spans="1:7" x14ac:dyDescent="0.25">
      <c r="A2373">
        <v>1</v>
      </c>
      <c r="B2373">
        <v>20221222</v>
      </c>
      <c r="C2373" s="130">
        <v>44917</v>
      </c>
      <c r="D2373" s="13">
        <f>INDEX(C:C,ROW(A2372)+MATCH(1,INDEX(A:A,ROW(A2373)):INDEX(A:A,ROW(A2373)+10),0))</f>
        <v>44917</v>
      </c>
      <c r="E2373" s="13">
        <f>INDEX(C:C,MATCH(D2373,C:C,0)+MATCH(1,INDEX(A:A,MATCH(D2373+1,C:C,0)):INDEX(A:A,MATCH(D2373+1,C:C,0)+10),0))</f>
        <v>44918</v>
      </c>
      <c r="F2373" s="13">
        <f>INDEX(C:C,MATCH(E2373,C:C,0)+MATCH(1,INDEX(A:A,MATCH(E2373+1,C:C,0)):INDEX(A:A,MATCH(E2373+1,C:C,0)+10),0))</f>
        <v>44922</v>
      </c>
      <c r="G2373" s="13">
        <f>INDEX(C:C,MATCH(F2373,C:C,0)+MATCH(1,INDEX(A:A,MATCH(F2373+1,C:C,0)):INDEX(A:A,MATCH(F2373+1,C:C,0)+10),0))</f>
        <v>44923</v>
      </c>
    </row>
    <row r="2374" spans="1:7" x14ac:dyDescent="0.25">
      <c r="A2374">
        <v>1</v>
      </c>
      <c r="B2374">
        <v>20221223</v>
      </c>
      <c r="C2374" s="130">
        <v>44918</v>
      </c>
      <c r="D2374" s="13">
        <f>INDEX(C:C,ROW(A2373)+MATCH(1,INDEX(A:A,ROW(A2374)):INDEX(A:A,ROW(A2374)+10),0))</f>
        <v>44918</v>
      </c>
      <c r="E2374" s="13">
        <f>INDEX(C:C,MATCH(D2374,C:C,0)+MATCH(1,INDEX(A:A,MATCH(D2374+1,C:C,0)):INDEX(A:A,MATCH(D2374+1,C:C,0)+10),0))</f>
        <v>44922</v>
      </c>
      <c r="F2374" s="13">
        <f>INDEX(C:C,MATCH(E2374,C:C,0)+MATCH(1,INDEX(A:A,MATCH(E2374+1,C:C,0)):INDEX(A:A,MATCH(E2374+1,C:C,0)+10),0))</f>
        <v>44923</v>
      </c>
      <c r="G2374" s="13">
        <f>INDEX(C:C,MATCH(F2374,C:C,0)+MATCH(1,INDEX(A:A,MATCH(F2374+1,C:C,0)):INDEX(A:A,MATCH(F2374+1,C:C,0)+10),0))</f>
        <v>44924</v>
      </c>
    </row>
    <row r="2375" spans="1:7" x14ac:dyDescent="0.25">
      <c r="A2375">
        <v>0</v>
      </c>
      <c r="B2375">
        <v>20221224</v>
      </c>
      <c r="C2375" s="130">
        <v>44919</v>
      </c>
      <c r="D2375" s="13">
        <f>INDEX(C:C,ROW(A2374)+MATCH(1,INDEX(A:A,ROW(A2375)):INDEX(A:A,ROW(A2375)+10),0))</f>
        <v>44922</v>
      </c>
      <c r="E2375" s="13">
        <f>INDEX(C:C,MATCH(D2375,C:C,0)+MATCH(1,INDEX(A:A,MATCH(D2375+1,C:C,0)):INDEX(A:A,MATCH(D2375+1,C:C,0)+10),0))</f>
        <v>44923</v>
      </c>
      <c r="F2375" s="13">
        <f>INDEX(C:C,MATCH(E2375,C:C,0)+MATCH(1,INDEX(A:A,MATCH(E2375+1,C:C,0)):INDEX(A:A,MATCH(E2375+1,C:C,0)+10),0))</f>
        <v>44924</v>
      </c>
      <c r="G2375" s="13">
        <f>INDEX(C:C,MATCH(F2375,C:C,0)+MATCH(1,INDEX(A:A,MATCH(F2375+1,C:C,0)):INDEX(A:A,MATCH(F2375+1,C:C,0)+10),0))</f>
        <v>44925</v>
      </c>
    </row>
    <row r="2376" spans="1:7" x14ac:dyDescent="0.25">
      <c r="A2376">
        <v>0</v>
      </c>
      <c r="B2376">
        <v>20221225</v>
      </c>
      <c r="C2376" s="130">
        <v>44920</v>
      </c>
      <c r="D2376" s="13">
        <f>INDEX(C:C,ROW(A2375)+MATCH(1,INDEX(A:A,ROW(A2376)):INDEX(A:A,ROW(A2376)+10),0))</f>
        <v>44922</v>
      </c>
      <c r="E2376" s="13">
        <f>INDEX(C:C,MATCH(D2376,C:C,0)+MATCH(1,INDEX(A:A,MATCH(D2376+1,C:C,0)):INDEX(A:A,MATCH(D2376+1,C:C,0)+10),0))</f>
        <v>44923</v>
      </c>
      <c r="F2376" s="13">
        <f>INDEX(C:C,MATCH(E2376,C:C,0)+MATCH(1,INDEX(A:A,MATCH(E2376+1,C:C,0)):INDEX(A:A,MATCH(E2376+1,C:C,0)+10),0))</f>
        <v>44924</v>
      </c>
      <c r="G2376" s="13">
        <f>INDEX(C:C,MATCH(F2376,C:C,0)+MATCH(1,INDEX(A:A,MATCH(F2376+1,C:C,0)):INDEX(A:A,MATCH(F2376+1,C:C,0)+10),0))</f>
        <v>44925</v>
      </c>
    </row>
    <row r="2377" spans="1:7" x14ac:dyDescent="0.25">
      <c r="A2377">
        <v>0</v>
      </c>
      <c r="B2377">
        <v>20221226</v>
      </c>
      <c r="C2377" s="130">
        <v>44921</v>
      </c>
      <c r="D2377" s="13">
        <f>INDEX(C:C,ROW(A2376)+MATCH(1,INDEX(A:A,ROW(A2377)):INDEX(A:A,ROW(A2377)+10),0))</f>
        <v>44922</v>
      </c>
      <c r="E2377" s="13">
        <f>INDEX(C:C,MATCH(D2377,C:C,0)+MATCH(1,INDEX(A:A,MATCH(D2377+1,C:C,0)):INDEX(A:A,MATCH(D2377+1,C:C,0)+10),0))</f>
        <v>44923</v>
      </c>
      <c r="F2377" s="13">
        <f>INDEX(C:C,MATCH(E2377,C:C,0)+MATCH(1,INDEX(A:A,MATCH(E2377+1,C:C,0)):INDEX(A:A,MATCH(E2377+1,C:C,0)+10),0))</f>
        <v>44924</v>
      </c>
      <c r="G2377" s="13">
        <f>INDEX(C:C,MATCH(F2377,C:C,0)+MATCH(1,INDEX(A:A,MATCH(F2377+1,C:C,0)):INDEX(A:A,MATCH(F2377+1,C:C,0)+10),0))</f>
        <v>44925</v>
      </c>
    </row>
    <row r="2378" spans="1:7" x14ac:dyDescent="0.25">
      <c r="A2378">
        <v>1</v>
      </c>
      <c r="B2378">
        <v>20221227</v>
      </c>
      <c r="C2378" s="130">
        <v>44922</v>
      </c>
      <c r="D2378" s="13">
        <f>INDEX(C:C,ROW(A2377)+MATCH(1,INDEX(A:A,ROW(A2378)):INDEX(A:A,ROW(A2378)+10),0))</f>
        <v>44922</v>
      </c>
      <c r="E2378" s="13">
        <f>INDEX(C:C,MATCH(D2378,C:C,0)+MATCH(1,INDEX(A:A,MATCH(D2378+1,C:C,0)):INDEX(A:A,MATCH(D2378+1,C:C,0)+10),0))</f>
        <v>44923</v>
      </c>
      <c r="F2378" s="13">
        <f>INDEX(C:C,MATCH(E2378,C:C,0)+MATCH(1,INDEX(A:A,MATCH(E2378+1,C:C,0)):INDEX(A:A,MATCH(E2378+1,C:C,0)+10),0))</f>
        <v>44924</v>
      </c>
      <c r="G2378" s="13">
        <f>INDEX(C:C,MATCH(F2378,C:C,0)+MATCH(1,INDEX(A:A,MATCH(F2378+1,C:C,0)):INDEX(A:A,MATCH(F2378+1,C:C,0)+10),0))</f>
        <v>44925</v>
      </c>
    </row>
    <row r="2379" spans="1:7" x14ac:dyDescent="0.25">
      <c r="A2379">
        <v>1</v>
      </c>
      <c r="B2379">
        <v>20221228</v>
      </c>
      <c r="C2379" s="130">
        <v>44923</v>
      </c>
      <c r="D2379" s="13">
        <f>INDEX(C:C,ROW(A2378)+MATCH(1,INDEX(A:A,ROW(A2379)):INDEX(A:A,ROW(A2379)+10),0))</f>
        <v>44923</v>
      </c>
      <c r="E2379" s="13">
        <f>INDEX(C:C,MATCH(D2379,C:C,0)+MATCH(1,INDEX(A:A,MATCH(D2379+1,C:C,0)):INDEX(A:A,MATCH(D2379+1,C:C,0)+10),0))</f>
        <v>44924</v>
      </c>
      <c r="F2379" s="13">
        <f>INDEX(C:C,MATCH(E2379,C:C,0)+MATCH(1,INDEX(A:A,MATCH(E2379+1,C:C,0)):INDEX(A:A,MATCH(E2379+1,C:C,0)+10),0))</f>
        <v>44925</v>
      </c>
      <c r="G2379" s="13">
        <f>INDEX(C:C,MATCH(F2379,C:C,0)+MATCH(1,INDEX(A:A,MATCH(F2379+1,C:C,0)):INDEX(A:A,MATCH(F2379+1,C:C,0)+10),0))</f>
        <v>44928</v>
      </c>
    </row>
    <row r="2380" spans="1:7" x14ac:dyDescent="0.25">
      <c r="A2380">
        <v>1</v>
      </c>
      <c r="B2380">
        <v>20221229</v>
      </c>
      <c r="C2380" s="130">
        <v>44924</v>
      </c>
      <c r="D2380" s="13">
        <f>INDEX(C:C,ROW(A2379)+MATCH(1,INDEX(A:A,ROW(A2380)):INDEX(A:A,ROW(A2380)+10),0))</f>
        <v>44924</v>
      </c>
      <c r="E2380" s="13">
        <f>INDEX(C:C,MATCH(D2380,C:C,0)+MATCH(1,INDEX(A:A,MATCH(D2380+1,C:C,0)):INDEX(A:A,MATCH(D2380+1,C:C,0)+10),0))</f>
        <v>44925</v>
      </c>
      <c r="F2380" s="13">
        <f>INDEX(C:C,MATCH(E2380,C:C,0)+MATCH(1,INDEX(A:A,MATCH(E2380+1,C:C,0)):INDEX(A:A,MATCH(E2380+1,C:C,0)+10),0))</f>
        <v>44928</v>
      </c>
      <c r="G2380" s="13">
        <f>INDEX(C:C,MATCH(F2380,C:C,0)+MATCH(1,INDEX(A:A,MATCH(F2380+1,C:C,0)):INDEX(A:A,MATCH(F2380+1,C:C,0)+10),0))</f>
        <v>44929</v>
      </c>
    </row>
    <row r="2381" spans="1:7" x14ac:dyDescent="0.25">
      <c r="A2381">
        <v>1</v>
      </c>
      <c r="B2381">
        <v>20221230</v>
      </c>
      <c r="C2381" s="130">
        <v>44925</v>
      </c>
      <c r="D2381" s="13">
        <f>INDEX(C:C,ROW(A2380)+MATCH(1,INDEX(A:A,ROW(A2381)):INDEX(A:A,ROW(A2381)+10),0))</f>
        <v>44925</v>
      </c>
      <c r="E2381" s="13">
        <f>INDEX(C:C,MATCH(D2381,C:C,0)+MATCH(1,INDEX(A:A,MATCH(D2381+1,C:C,0)):INDEX(A:A,MATCH(D2381+1,C:C,0)+10),0))</f>
        <v>44928</v>
      </c>
      <c r="F2381" s="13">
        <f>INDEX(C:C,MATCH(E2381,C:C,0)+MATCH(1,INDEX(A:A,MATCH(E2381+1,C:C,0)):INDEX(A:A,MATCH(E2381+1,C:C,0)+10),0))</f>
        <v>44929</v>
      </c>
      <c r="G2381" s="13">
        <f>INDEX(C:C,MATCH(F2381,C:C,0)+MATCH(1,INDEX(A:A,MATCH(F2381+1,C:C,0)):INDEX(A:A,MATCH(F2381+1,C:C,0)+10),0))</f>
        <v>44930</v>
      </c>
    </row>
    <row r="2382" spans="1:7" x14ac:dyDescent="0.25">
      <c r="A2382">
        <v>0</v>
      </c>
      <c r="B2382">
        <v>20221231</v>
      </c>
      <c r="C2382" s="130">
        <v>44926</v>
      </c>
      <c r="D2382" s="13">
        <f>INDEX(C:C,ROW(A2381)+MATCH(1,INDEX(A:A,ROW(A2382)):INDEX(A:A,ROW(A2382)+10),0))</f>
        <v>44928</v>
      </c>
      <c r="E2382" s="13">
        <f>INDEX(C:C,MATCH(D2382,C:C,0)+MATCH(1,INDEX(A:A,MATCH(D2382+1,C:C,0)):INDEX(A:A,MATCH(D2382+1,C:C,0)+10),0))</f>
        <v>44929</v>
      </c>
      <c r="F2382" s="13">
        <f>INDEX(C:C,MATCH(E2382,C:C,0)+MATCH(1,INDEX(A:A,MATCH(E2382+1,C:C,0)):INDEX(A:A,MATCH(E2382+1,C:C,0)+10),0))</f>
        <v>44930</v>
      </c>
      <c r="G2382" s="13">
        <f>INDEX(C:C,MATCH(F2382,C:C,0)+MATCH(1,INDEX(A:A,MATCH(F2382+1,C:C,0)):INDEX(A:A,MATCH(F2382+1,C:C,0)+10),0))</f>
        <v>44931</v>
      </c>
    </row>
    <row r="2383" spans="1:7" x14ac:dyDescent="0.25">
      <c r="A2383">
        <v>0</v>
      </c>
      <c r="B2383">
        <v>20230101</v>
      </c>
      <c r="C2383" s="130">
        <v>44927</v>
      </c>
      <c r="D2383" s="13">
        <f>INDEX(C:C,ROW(A2382)+MATCH(1,INDEX(A:A,ROW(A2383)):INDEX(A:A,ROW(A2383)+10),0))</f>
        <v>44928</v>
      </c>
      <c r="E2383" s="13">
        <f>INDEX(C:C,MATCH(D2383,C:C,0)+MATCH(1,INDEX(A:A,MATCH(D2383+1,C:C,0)):INDEX(A:A,MATCH(D2383+1,C:C,0)+10),0))</f>
        <v>44929</v>
      </c>
      <c r="F2383" s="13">
        <f>INDEX(C:C,MATCH(E2383,C:C,0)+MATCH(1,INDEX(A:A,MATCH(E2383+1,C:C,0)):INDEX(A:A,MATCH(E2383+1,C:C,0)+10),0))</f>
        <v>44930</v>
      </c>
      <c r="G2383" s="13">
        <f>INDEX(C:C,MATCH(F2383,C:C,0)+MATCH(1,INDEX(A:A,MATCH(F2383+1,C:C,0)):INDEX(A:A,MATCH(F2383+1,C:C,0)+10),0))</f>
        <v>44931</v>
      </c>
    </row>
    <row r="2384" spans="1:7" x14ac:dyDescent="0.25">
      <c r="A2384">
        <v>1</v>
      </c>
      <c r="B2384">
        <v>20230102</v>
      </c>
      <c r="C2384" s="130">
        <v>44928</v>
      </c>
      <c r="D2384" s="13">
        <f>INDEX(C:C,ROW(A2383)+MATCH(1,INDEX(A:A,ROW(A2384)):INDEX(A:A,ROW(A2384)+10),0))</f>
        <v>44928</v>
      </c>
      <c r="E2384" s="13">
        <f>INDEX(C:C,MATCH(D2384,C:C,0)+MATCH(1,INDEX(A:A,MATCH(D2384+1,C:C,0)):INDEX(A:A,MATCH(D2384+1,C:C,0)+10),0))</f>
        <v>44929</v>
      </c>
      <c r="F2384" s="13">
        <f>INDEX(C:C,MATCH(E2384,C:C,0)+MATCH(1,INDEX(A:A,MATCH(E2384+1,C:C,0)):INDEX(A:A,MATCH(E2384+1,C:C,0)+10),0))</f>
        <v>44930</v>
      </c>
      <c r="G2384" s="13">
        <f>INDEX(C:C,MATCH(F2384,C:C,0)+MATCH(1,INDEX(A:A,MATCH(F2384+1,C:C,0)):INDEX(A:A,MATCH(F2384+1,C:C,0)+10),0))</f>
        <v>44931</v>
      </c>
    </row>
    <row r="2385" spans="1:7" x14ac:dyDescent="0.25">
      <c r="A2385">
        <v>1</v>
      </c>
      <c r="B2385">
        <v>20230103</v>
      </c>
      <c r="C2385" s="130">
        <v>44929</v>
      </c>
      <c r="D2385" s="13">
        <f>INDEX(C:C,ROW(A2384)+MATCH(1,INDEX(A:A,ROW(A2385)):INDEX(A:A,ROW(A2385)+10),0))</f>
        <v>44929</v>
      </c>
      <c r="E2385" s="13">
        <f>INDEX(C:C,MATCH(D2385,C:C,0)+MATCH(1,INDEX(A:A,MATCH(D2385+1,C:C,0)):INDEX(A:A,MATCH(D2385+1,C:C,0)+10),0))</f>
        <v>44930</v>
      </c>
      <c r="F2385" s="13">
        <f>INDEX(C:C,MATCH(E2385,C:C,0)+MATCH(1,INDEX(A:A,MATCH(E2385+1,C:C,0)):INDEX(A:A,MATCH(E2385+1,C:C,0)+10),0))</f>
        <v>44931</v>
      </c>
      <c r="G2385" s="13">
        <f>INDEX(C:C,MATCH(F2385,C:C,0)+MATCH(1,INDEX(A:A,MATCH(F2385+1,C:C,0)):INDEX(A:A,MATCH(F2385+1,C:C,0)+10),0))</f>
        <v>44932</v>
      </c>
    </row>
    <row r="2386" spans="1:7" x14ac:dyDescent="0.25">
      <c r="A2386">
        <v>1</v>
      </c>
      <c r="B2386">
        <v>20230104</v>
      </c>
      <c r="C2386" s="130">
        <v>44930</v>
      </c>
      <c r="D2386" s="13">
        <f>INDEX(C:C,ROW(A2385)+MATCH(1,INDEX(A:A,ROW(A2386)):INDEX(A:A,ROW(A2386)+10),0))</f>
        <v>44930</v>
      </c>
      <c r="E2386" s="13">
        <f>INDEX(C:C,MATCH(D2386,C:C,0)+MATCH(1,INDEX(A:A,MATCH(D2386+1,C:C,0)):INDEX(A:A,MATCH(D2386+1,C:C,0)+10),0))</f>
        <v>44931</v>
      </c>
      <c r="F2386" s="13">
        <f>INDEX(C:C,MATCH(E2386,C:C,0)+MATCH(1,INDEX(A:A,MATCH(E2386+1,C:C,0)):INDEX(A:A,MATCH(E2386+1,C:C,0)+10),0))</f>
        <v>44932</v>
      </c>
      <c r="G2386" s="13">
        <f>INDEX(C:C,MATCH(F2386,C:C,0)+MATCH(1,INDEX(A:A,MATCH(F2386+1,C:C,0)):INDEX(A:A,MATCH(F2386+1,C:C,0)+10),0))</f>
        <v>44935</v>
      </c>
    </row>
    <row r="2387" spans="1:7" x14ac:dyDescent="0.25">
      <c r="A2387">
        <v>1</v>
      </c>
      <c r="B2387">
        <v>20230105</v>
      </c>
      <c r="C2387" s="130">
        <v>44931</v>
      </c>
      <c r="D2387" s="13">
        <f>INDEX(C:C,ROW(A2386)+MATCH(1,INDEX(A:A,ROW(A2387)):INDEX(A:A,ROW(A2387)+10),0))</f>
        <v>44931</v>
      </c>
      <c r="E2387" s="13">
        <f>INDEX(C:C,MATCH(D2387,C:C,0)+MATCH(1,INDEX(A:A,MATCH(D2387+1,C:C,0)):INDEX(A:A,MATCH(D2387+1,C:C,0)+10),0))</f>
        <v>44932</v>
      </c>
      <c r="F2387" s="13">
        <f>INDEX(C:C,MATCH(E2387,C:C,0)+MATCH(1,INDEX(A:A,MATCH(E2387+1,C:C,0)):INDEX(A:A,MATCH(E2387+1,C:C,0)+10),0))</f>
        <v>44935</v>
      </c>
      <c r="G2387" s="13">
        <f>INDEX(C:C,MATCH(F2387,C:C,0)+MATCH(1,INDEX(A:A,MATCH(F2387+1,C:C,0)):INDEX(A:A,MATCH(F2387+1,C:C,0)+10),0))</f>
        <v>44936</v>
      </c>
    </row>
    <row r="2388" spans="1:7" x14ac:dyDescent="0.25">
      <c r="A2388">
        <v>1</v>
      </c>
      <c r="B2388">
        <v>20230106</v>
      </c>
      <c r="C2388" s="130">
        <v>44932</v>
      </c>
      <c r="D2388" s="13">
        <f>INDEX(C:C,ROW(A2387)+MATCH(1,INDEX(A:A,ROW(A2388)):INDEX(A:A,ROW(A2388)+10),0))</f>
        <v>44932</v>
      </c>
      <c r="E2388" s="13">
        <f>INDEX(C:C,MATCH(D2388,C:C,0)+MATCH(1,INDEX(A:A,MATCH(D2388+1,C:C,0)):INDEX(A:A,MATCH(D2388+1,C:C,0)+10),0))</f>
        <v>44935</v>
      </c>
      <c r="F2388" s="13">
        <f>INDEX(C:C,MATCH(E2388,C:C,0)+MATCH(1,INDEX(A:A,MATCH(E2388+1,C:C,0)):INDEX(A:A,MATCH(E2388+1,C:C,0)+10),0))</f>
        <v>44936</v>
      </c>
      <c r="G2388" s="13">
        <f>INDEX(C:C,MATCH(F2388,C:C,0)+MATCH(1,INDEX(A:A,MATCH(F2388+1,C:C,0)):INDEX(A:A,MATCH(F2388+1,C:C,0)+10),0))</f>
        <v>44937</v>
      </c>
    </row>
    <row r="2389" spans="1:7" x14ac:dyDescent="0.25">
      <c r="A2389">
        <v>0</v>
      </c>
      <c r="B2389">
        <v>20230107</v>
      </c>
      <c r="C2389" s="130">
        <v>44933</v>
      </c>
      <c r="D2389" s="13">
        <f>INDEX(C:C,ROW(A2388)+MATCH(1,INDEX(A:A,ROW(A2389)):INDEX(A:A,ROW(A2389)+10),0))</f>
        <v>44935</v>
      </c>
      <c r="E2389" s="13">
        <f>INDEX(C:C,MATCH(D2389,C:C,0)+MATCH(1,INDEX(A:A,MATCH(D2389+1,C:C,0)):INDEX(A:A,MATCH(D2389+1,C:C,0)+10),0))</f>
        <v>44936</v>
      </c>
      <c r="F2389" s="13">
        <f>INDEX(C:C,MATCH(E2389,C:C,0)+MATCH(1,INDEX(A:A,MATCH(E2389+1,C:C,0)):INDEX(A:A,MATCH(E2389+1,C:C,0)+10),0))</f>
        <v>44937</v>
      </c>
      <c r="G2389" s="13">
        <f>INDEX(C:C,MATCH(F2389,C:C,0)+MATCH(1,INDEX(A:A,MATCH(F2389+1,C:C,0)):INDEX(A:A,MATCH(F2389+1,C:C,0)+10),0))</f>
        <v>44938</v>
      </c>
    </row>
    <row r="2390" spans="1:7" x14ac:dyDescent="0.25">
      <c r="A2390">
        <v>0</v>
      </c>
      <c r="B2390">
        <v>20230108</v>
      </c>
      <c r="C2390" s="130">
        <v>44934</v>
      </c>
      <c r="D2390" s="13">
        <f>INDEX(C:C,ROW(A2389)+MATCH(1,INDEX(A:A,ROW(A2390)):INDEX(A:A,ROW(A2390)+10),0))</f>
        <v>44935</v>
      </c>
      <c r="E2390" s="13">
        <f>INDEX(C:C,MATCH(D2390,C:C,0)+MATCH(1,INDEX(A:A,MATCH(D2390+1,C:C,0)):INDEX(A:A,MATCH(D2390+1,C:C,0)+10),0))</f>
        <v>44936</v>
      </c>
      <c r="F2390" s="13">
        <f>INDEX(C:C,MATCH(E2390,C:C,0)+MATCH(1,INDEX(A:A,MATCH(E2390+1,C:C,0)):INDEX(A:A,MATCH(E2390+1,C:C,0)+10),0))</f>
        <v>44937</v>
      </c>
      <c r="G2390" s="13">
        <f>INDEX(C:C,MATCH(F2390,C:C,0)+MATCH(1,INDEX(A:A,MATCH(F2390+1,C:C,0)):INDEX(A:A,MATCH(F2390+1,C:C,0)+10),0))</f>
        <v>44938</v>
      </c>
    </row>
    <row r="2391" spans="1:7" x14ac:dyDescent="0.25">
      <c r="A2391">
        <v>1</v>
      </c>
      <c r="B2391">
        <v>20230109</v>
      </c>
      <c r="C2391" s="130">
        <v>44935</v>
      </c>
      <c r="D2391" s="13">
        <f>INDEX(C:C,ROW(A2390)+MATCH(1,INDEX(A:A,ROW(A2391)):INDEX(A:A,ROW(A2391)+10),0))</f>
        <v>44935</v>
      </c>
      <c r="E2391" s="13">
        <f>INDEX(C:C,MATCH(D2391,C:C,0)+MATCH(1,INDEX(A:A,MATCH(D2391+1,C:C,0)):INDEX(A:A,MATCH(D2391+1,C:C,0)+10),0))</f>
        <v>44936</v>
      </c>
      <c r="F2391" s="13">
        <f>INDEX(C:C,MATCH(E2391,C:C,0)+MATCH(1,INDEX(A:A,MATCH(E2391+1,C:C,0)):INDEX(A:A,MATCH(E2391+1,C:C,0)+10),0))</f>
        <v>44937</v>
      </c>
      <c r="G2391" s="13">
        <f>INDEX(C:C,MATCH(F2391,C:C,0)+MATCH(1,INDEX(A:A,MATCH(F2391+1,C:C,0)):INDEX(A:A,MATCH(F2391+1,C:C,0)+10),0))</f>
        <v>44938</v>
      </c>
    </row>
    <row r="2392" spans="1:7" x14ac:dyDescent="0.25">
      <c r="A2392">
        <v>1</v>
      </c>
      <c r="B2392">
        <v>20230110</v>
      </c>
      <c r="C2392" s="130">
        <v>44936</v>
      </c>
      <c r="D2392" s="13">
        <f>INDEX(C:C,ROW(A2391)+MATCH(1,INDEX(A:A,ROW(A2392)):INDEX(A:A,ROW(A2392)+10),0))</f>
        <v>44936</v>
      </c>
      <c r="E2392" s="13">
        <f>INDEX(C:C,MATCH(D2392,C:C,0)+MATCH(1,INDEX(A:A,MATCH(D2392+1,C:C,0)):INDEX(A:A,MATCH(D2392+1,C:C,0)+10),0))</f>
        <v>44937</v>
      </c>
      <c r="F2392" s="13">
        <f>INDEX(C:C,MATCH(E2392,C:C,0)+MATCH(1,INDEX(A:A,MATCH(E2392+1,C:C,0)):INDEX(A:A,MATCH(E2392+1,C:C,0)+10),0))</f>
        <v>44938</v>
      </c>
      <c r="G2392" s="13">
        <f>INDEX(C:C,MATCH(F2392,C:C,0)+MATCH(1,INDEX(A:A,MATCH(F2392+1,C:C,0)):INDEX(A:A,MATCH(F2392+1,C:C,0)+10),0))</f>
        <v>44939</v>
      </c>
    </row>
    <row r="2393" spans="1:7" x14ac:dyDescent="0.25">
      <c r="A2393">
        <v>1</v>
      </c>
      <c r="B2393">
        <v>20230111</v>
      </c>
      <c r="C2393" s="130">
        <v>44937</v>
      </c>
      <c r="D2393" s="13">
        <f>INDEX(C:C,ROW(A2392)+MATCH(1,INDEX(A:A,ROW(A2393)):INDEX(A:A,ROW(A2393)+10),0))</f>
        <v>44937</v>
      </c>
      <c r="E2393" s="13">
        <f>INDEX(C:C,MATCH(D2393,C:C,0)+MATCH(1,INDEX(A:A,MATCH(D2393+1,C:C,0)):INDEX(A:A,MATCH(D2393+1,C:C,0)+10),0))</f>
        <v>44938</v>
      </c>
      <c r="F2393" s="13">
        <f>INDEX(C:C,MATCH(E2393,C:C,0)+MATCH(1,INDEX(A:A,MATCH(E2393+1,C:C,0)):INDEX(A:A,MATCH(E2393+1,C:C,0)+10),0))</f>
        <v>44939</v>
      </c>
      <c r="G2393" s="13">
        <f>INDEX(C:C,MATCH(F2393,C:C,0)+MATCH(1,INDEX(A:A,MATCH(F2393+1,C:C,0)):INDEX(A:A,MATCH(F2393+1,C:C,0)+10),0))</f>
        <v>44942</v>
      </c>
    </row>
    <row r="2394" spans="1:7" x14ac:dyDescent="0.25">
      <c r="A2394">
        <v>1</v>
      </c>
      <c r="B2394">
        <v>20230112</v>
      </c>
      <c r="C2394" s="130">
        <v>44938</v>
      </c>
      <c r="D2394" s="13">
        <f>INDEX(C:C,ROW(A2393)+MATCH(1,INDEX(A:A,ROW(A2394)):INDEX(A:A,ROW(A2394)+10),0))</f>
        <v>44938</v>
      </c>
      <c r="E2394" s="13">
        <f>INDEX(C:C,MATCH(D2394,C:C,0)+MATCH(1,INDEX(A:A,MATCH(D2394+1,C:C,0)):INDEX(A:A,MATCH(D2394+1,C:C,0)+10),0))</f>
        <v>44939</v>
      </c>
      <c r="F2394" s="13">
        <f>INDEX(C:C,MATCH(E2394,C:C,0)+MATCH(1,INDEX(A:A,MATCH(E2394+1,C:C,0)):INDEX(A:A,MATCH(E2394+1,C:C,0)+10),0))</f>
        <v>44942</v>
      </c>
      <c r="G2394" s="13">
        <f>INDEX(C:C,MATCH(F2394,C:C,0)+MATCH(1,INDEX(A:A,MATCH(F2394+1,C:C,0)):INDEX(A:A,MATCH(F2394+1,C:C,0)+10),0))</f>
        <v>44943</v>
      </c>
    </row>
    <row r="2395" spans="1:7" x14ac:dyDescent="0.25">
      <c r="A2395">
        <v>1</v>
      </c>
      <c r="B2395">
        <v>20230113</v>
      </c>
      <c r="C2395" s="130">
        <v>44939</v>
      </c>
      <c r="D2395" s="13">
        <f>INDEX(C:C,ROW(A2394)+MATCH(1,INDEX(A:A,ROW(A2395)):INDEX(A:A,ROW(A2395)+10),0))</f>
        <v>44939</v>
      </c>
      <c r="E2395" s="13">
        <f>INDEX(C:C,MATCH(D2395,C:C,0)+MATCH(1,INDEX(A:A,MATCH(D2395+1,C:C,0)):INDEX(A:A,MATCH(D2395+1,C:C,0)+10),0))</f>
        <v>44942</v>
      </c>
      <c r="F2395" s="13">
        <f>INDEX(C:C,MATCH(E2395,C:C,0)+MATCH(1,INDEX(A:A,MATCH(E2395+1,C:C,0)):INDEX(A:A,MATCH(E2395+1,C:C,0)+10),0))</f>
        <v>44943</v>
      </c>
      <c r="G2395" s="13">
        <f>INDEX(C:C,MATCH(F2395,C:C,0)+MATCH(1,INDEX(A:A,MATCH(F2395+1,C:C,0)):INDEX(A:A,MATCH(F2395+1,C:C,0)+10),0))</f>
        <v>44944</v>
      </c>
    </row>
    <row r="2396" spans="1:7" x14ac:dyDescent="0.25">
      <c r="A2396">
        <v>0</v>
      </c>
      <c r="B2396">
        <v>20230114</v>
      </c>
      <c r="C2396" s="130">
        <v>44940</v>
      </c>
      <c r="D2396" s="13">
        <f>INDEX(C:C,ROW(A2395)+MATCH(1,INDEX(A:A,ROW(A2396)):INDEX(A:A,ROW(A2396)+10),0))</f>
        <v>44942</v>
      </c>
      <c r="E2396" s="13">
        <f>INDEX(C:C,MATCH(D2396,C:C,0)+MATCH(1,INDEX(A:A,MATCH(D2396+1,C:C,0)):INDEX(A:A,MATCH(D2396+1,C:C,0)+10),0))</f>
        <v>44943</v>
      </c>
      <c r="F2396" s="13">
        <f>INDEX(C:C,MATCH(E2396,C:C,0)+MATCH(1,INDEX(A:A,MATCH(E2396+1,C:C,0)):INDEX(A:A,MATCH(E2396+1,C:C,0)+10),0))</f>
        <v>44944</v>
      </c>
      <c r="G2396" s="13">
        <f>INDEX(C:C,MATCH(F2396,C:C,0)+MATCH(1,INDEX(A:A,MATCH(F2396+1,C:C,0)):INDEX(A:A,MATCH(F2396+1,C:C,0)+10),0))</f>
        <v>44945</v>
      </c>
    </row>
    <row r="2397" spans="1:7" x14ac:dyDescent="0.25">
      <c r="A2397">
        <v>0</v>
      </c>
      <c r="B2397">
        <v>20230115</v>
      </c>
      <c r="C2397" s="130">
        <v>44941</v>
      </c>
      <c r="D2397" s="13">
        <f>INDEX(C:C,ROW(A2396)+MATCH(1,INDEX(A:A,ROW(A2397)):INDEX(A:A,ROW(A2397)+10),0))</f>
        <v>44942</v>
      </c>
      <c r="E2397" s="13">
        <f>INDEX(C:C,MATCH(D2397,C:C,0)+MATCH(1,INDEX(A:A,MATCH(D2397+1,C:C,0)):INDEX(A:A,MATCH(D2397+1,C:C,0)+10),0))</f>
        <v>44943</v>
      </c>
      <c r="F2397" s="13">
        <f>INDEX(C:C,MATCH(E2397,C:C,0)+MATCH(1,INDEX(A:A,MATCH(E2397+1,C:C,0)):INDEX(A:A,MATCH(E2397+1,C:C,0)+10),0))</f>
        <v>44944</v>
      </c>
      <c r="G2397" s="13">
        <f>INDEX(C:C,MATCH(F2397,C:C,0)+MATCH(1,INDEX(A:A,MATCH(F2397+1,C:C,0)):INDEX(A:A,MATCH(F2397+1,C:C,0)+10),0))</f>
        <v>44945</v>
      </c>
    </row>
    <row r="2398" spans="1:7" x14ac:dyDescent="0.25">
      <c r="A2398">
        <v>1</v>
      </c>
      <c r="B2398">
        <v>20230116</v>
      </c>
      <c r="C2398" s="130">
        <v>44942</v>
      </c>
      <c r="D2398" s="13">
        <f>INDEX(C:C,ROW(A2397)+MATCH(1,INDEX(A:A,ROW(A2398)):INDEX(A:A,ROW(A2398)+10),0))</f>
        <v>44942</v>
      </c>
      <c r="E2398" s="13">
        <f>INDEX(C:C,MATCH(D2398,C:C,0)+MATCH(1,INDEX(A:A,MATCH(D2398+1,C:C,0)):INDEX(A:A,MATCH(D2398+1,C:C,0)+10),0))</f>
        <v>44943</v>
      </c>
      <c r="F2398" s="13">
        <f>INDEX(C:C,MATCH(E2398,C:C,0)+MATCH(1,INDEX(A:A,MATCH(E2398+1,C:C,0)):INDEX(A:A,MATCH(E2398+1,C:C,0)+10),0))</f>
        <v>44944</v>
      </c>
      <c r="G2398" s="13">
        <f>INDEX(C:C,MATCH(F2398,C:C,0)+MATCH(1,INDEX(A:A,MATCH(F2398+1,C:C,0)):INDEX(A:A,MATCH(F2398+1,C:C,0)+10),0))</f>
        <v>44945</v>
      </c>
    </row>
    <row r="2399" spans="1:7" x14ac:dyDescent="0.25">
      <c r="A2399">
        <v>1</v>
      </c>
      <c r="B2399">
        <v>20230117</v>
      </c>
      <c r="C2399" s="130">
        <v>44943</v>
      </c>
      <c r="D2399" s="13">
        <f>INDEX(C:C,ROW(A2398)+MATCH(1,INDEX(A:A,ROW(A2399)):INDEX(A:A,ROW(A2399)+10),0))</f>
        <v>44943</v>
      </c>
      <c r="E2399" s="13">
        <f>INDEX(C:C,MATCH(D2399,C:C,0)+MATCH(1,INDEX(A:A,MATCH(D2399+1,C:C,0)):INDEX(A:A,MATCH(D2399+1,C:C,0)+10),0))</f>
        <v>44944</v>
      </c>
      <c r="F2399" s="13">
        <f>INDEX(C:C,MATCH(E2399,C:C,0)+MATCH(1,INDEX(A:A,MATCH(E2399+1,C:C,0)):INDEX(A:A,MATCH(E2399+1,C:C,0)+10),0))</f>
        <v>44945</v>
      </c>
      <c r="G2399" s="13">
        <f>INDEX(C:C,MATCH(F2399,C:C,0)+MATCH(1,INDEX(A:A,MATCH(F2399+1,C:C,0)):INDEX(A:A,MATCH(F2399+1,C:C,0)+10),0))</f>
        <v>44946</v>
      </c>
    </row>
    <row r="2400" spans="1:7" x14ac:dyDescent="0.25">
      <c r="A2400">
        <v>1</v>
      </c>
      <c r="B2400">
        <v>20230118</v>
      </c>
      <c r="C2400" s="130">
        <v>44944</v>
      </c>
      <c r="D2400" s="13">
        <f>INDEX(C:C,ROW(A2399)+MATCH(1,INDEX(A:A,ROW(A2400)):INDEX(A:A,ROW(A2400)+10),0))</f>
        <v>44944</v>
      </c>
      <c r="E2400" s="13">
        <f>INDEX(C:C,MATCH(D2400,C:C,0)+MATCH(1,INDEX(A:A,MATCH(D2400+1,C:C,0)):INDEX(A:A,MATCH(D2400+1,C:C,0)+10),0))</f>
        <v>44945</v>
      </c>
      <c r="F2400" s="13">
        <f>INDEX(C:C,MATCH(E2400,C:C,0)+MATCH(1,INDEX(A:A,MATCH(E2400+1,C:C,0)):INDEX(A:A,MATCH(E2400+1,C:C,0)+10),0))</f>
        <v>44946</v>
      </c>
      <c r="G2400" s="13">
        <f>INDEX(C:C,MATCH(F2400,C:C,0)+MATCH(1,INDEX(A:A,MATCH(F2400+1,C:C,0)):INDEX(A:A,MATCH(F2400+1,C:C,0)+10),0))</f>
        <v>44949</v>
      </c>
    </row>
    <row r="2401" spans="1:7" x14ac:dyDescent="0.25">
      <c r="A2401">
        <v>1</v>
      </c>
      <c r="B2401">
        <v>20230119</v>
      </c>
      <c r="C2401" s="130">
        <v>44945</v>
      </c>
      <c r="D2401" s="13">
        <f>INDEX(C:C,ROW(A2400)+MATCH(1,INDEX(A:A,ROW(A2401)):INDEX(A:A,ROW(A2401)+10),0))</f>
        <v>44945</v>
      </c>
      <c r="E2401" s="13">
        <f>INDEX(C:C,MATCH(D2401,C:C,0)+MATCH(1,INDEX(A:A,MATCH(D2401+1,C:C,0)):INDEX(A:A,MATCH(D2401+1,C:C,0)+10),0))</f>
        <v>44946</v>
      </c>
      <c r="F2401" s="13">
        <f>INDEX(C:C,MATCH(E2401,C:C,0)+MATCH(1,INDEX(A:A,MATCH(E2401+1,C:C,0)):INDEX(A:A,MATCH(E2401+1,C:C,0)+10),0))</f>
        <v>44949</v>
      </c>
      <c r="G2401" s="13">
        <f>INDEX(C:C,MATCH(F2401,C:C,0)+MATCH(1,INDEX(A:A,MATCH(F2401+1,C:C,0)):INDEX(A:A,MATCH(F2401+1,C:C,0)+10),0))</f>
        <v>44950</v>
      </c>
    </row>
    <row r="2402" spans="1:7" x14ac:dyDescent="0.25">
      <c r="A2402">
        <v>1</v>
      </c>
      <c r="B2402">
        <v>20230120</v>
      </c>
      <c r="C2402" s="130">
        <v>44946</v>
      </c>
      <c r="D2402" s="13">
        <f>INDEX(C:C,ROW(A2401)+MATCH(1,INDEX(A:A,ROW(A2402)):INDEX(A:A,ROW(A2402)+10),0))</f>
        <v>44946</v>
      </c>
      <c r="E2402" s="13">
        <f>INDEX(C:C,MATCH(D2402,C:C,0)+MATCH(1,INDEX(A:A,MATCH(D2402+1,C:C,0)):INDEX(A:A,MATCH(D2402+1,C:C,0)+10),0))</f>
        <v>44949</v>
      </c>
      <c r="F2402" s="13">
        <f>INDEX(C:C,MATCH(E2402,C:C,0)+MATCH(1,INDEX(A:A,MATCH(E2402+1,C:C,0)):INDEX(A:A,MATCH(E2402+1,C:C,0)+10),0))</f>
        <v>44950</v>
      </c>
      <c r="G2402" s="13">
        <f>INDEX(C:C,MATCH(F2402,C:C,0)+MATCH(1,INDEX(A:A,MATCH(F2402+1,C:C,0)):INDEX(A:A,MATCH(F2402+1,C:C,0)+10),0))</f>
        <v>44951</v>
      </c>
    </row>
    <row r="2403" spans="1:7" x14ac:dyDescent="0.25">
      <c r="A2403">
        <v>0</v>
      </c>
      <c r="B2403">
        <v>20230121</v>
      </c>
      <c r="C2403" s="130">
        <v>44947</v>
      </c>
      <c r="D2403" s="13">
        <f>INDEX(C:C,ROW(A2402)+MATCH(1,INDEX(A:A,ROW(A2403)):INDEX(A:A,ROW(A2403)+10),0))</f>
        <v>44949</v>
      </c>
      <c r="E2403" s="13">
        <f>INDEX(C:C,MATCH(D2403,C:C,0)+MATCH(1,INDEX(A:A,MATCH(D2403+1,C:C,0)):INDEX(A:A,MATCH(D2403+1,C:C,0)+10),0))</f>
        <v>44950</v>
      </c>
      <c r="F2403" s="13">
        <f>INDEX(C:C,MATCH(E2403,C:C,0)+MATCH(1,INDEX(A:A,MATCH(E2403+1,C:C,0)):INDEX(A:A,MATCH(E2403+1,C:C,0)+10),0))</f>
        <v>44951</v>
      </c>
      <c r="G2403" s="13">
        <f>INDEX(C:C,MATCH(F2403,C:C,0)+MATCH(1,INDEX(A:A,MATCH(F2403+1,C:C,0)):INDEX(A:A,MATCH(F2403+1,C:C,0)+10),0))</f>
        <v>44952</v>
      </c>
    </row>
    <row r="2404" spans="1:7" x14ac:dyDescent="0.25">
      <c r="A2404">
        <v>0</v>
      </c>
      <c r="B2404">
        <v>20230122</v>
      </c>
      <c r="C2404" s="130">
        <v>44948</v>
      </c>
      <c r="D2404" s="13">
        <f>INDEX(C:C,ROW(A2403)+MATCH(1,INDEX(A:A,ROW(A2404)):INDEX(A:A,ROW(A2404)+10),0))</f>
        <v>44949</v>
      </c>
      <c r="E2404" s="13">
        <f>INDEX(C:C,MATCH(D2404,C:C,0)+MATCH(1,INDEX(A:A,MATCH(D2404+1,C:C,0)):INDEX(A:A,MATCH(D2404+1,C:C,0)+10),0))</f>
        <v>44950</v>
      </c>
      <c r="F2404" s="13">
        <f>INDEX(C:C,MATCH(E2404,C:C,0)+MATCH(1,INDEX(A:A,MATCH(E2404+1,C:C,0)):INDEX(A:A,MATCH(E2404+1,C:C,0)+10),0))</f>
        <v>44951</v>
      </c>
      <c r="G2404" s="13">
        <f>INDEX(C:C,MATCH(F2404,C:C,0)+MATCH(1,INDEX(A:A,MATCH(F2404+1,C:C,0)):INDEX(A:A,MATCH(F2404+1,C:C,0)+10),0))</f>
        <v>44952</v>
      </c>
    </row>
    <row r="2405" spans="1:7" x14ac:dyDescent="0.25">
      <c r="A2405">
        <v>1</v>
      </c>
      <c r="B2405">
        <v>20230123</v>
      </c>
      <c r="C2405" s="130">
        <v>44949</v>
      </c>
      <c r="D2405" s="13">
        <f>INDEX(C:C,ROW(A2404)+MATCH(1,INDEX(A:A,ROW(A2405)):INDEX(A:A,ROW(A2405)+10),0))</f>
        <v>44949</v>
      </c>
      <c r="E2405" s="13">
        <f>INDEX(C:C,MATCH(D2405,C:C,0)+MATCH(1,INDEX(A:A,MATCH(D2405+1,C:C,0)):INDEX(A:A,MATCH(D2405+1,C:C,0)+10),0))</f>
        <v>44950</v>
      </c>
      <c r="F2405" s="13">
        <f>INDEX(C:C,MATCH(E2405,C:C,0)+MATCH(1,INDEX(A:A,MATCH(E2405+1,C:C,0)):INDEX(A:A,MATCH(E2405+1,C:C,0)+10),0))</f>
        <v>44951</v>
      </c>
      <c r="G2405" s="13">
        <f>INDEX(C:C,MATCH(F2405,C:C,0)+MATCH(1,INDEX(A:A,MATCH(F2405+1,C:C,0)):INDEX(A:A,MATCH(F2405+1,C:C,0)+10),0))</f>
        <v>44952</v>
      </c>
    </row>
    <row r="2406" spans="1:7" x14ac:dyDescent="0.25">
      <c r="A2406">
        <v>1</v>
      </c>
      <c r="B2406">
        <v>20230124</v>
      </c>
      <c r="C2406" s="130">
        <v>44950</v>
      </c>
      <c r="D2406" s="13">
        <f>INDEX(C:C,ROW(A2405)+MATCH(1,INDEX(A:A,ROW(A2406)):INDEX(A:A,ROW(A2406)+10),0))</f>
        <v>44950</v>
      </c>
      <c r="E2406" s="13">
        <f>INDEX(C:C,MATCH(D2406,C:C,0)+MATCH(1,INDEX(A:A,MATCH(D2406+1,C:C,0)):INDEX(A:A,MATCH(D2406+1,C:C,0)+10),0))</f>
        <v>44951</v>
      </c>
      <c r="F2406" s="13">
        <f>INDEX(C:C,MATCH(E2406,C:C,0)+MATCH(1,INDEX(A:A,MATCH(E2406+1,C:C,0)):INDEX(A:A,MATCH(E2406+1,C:C,0)+10),0))</f>
        <v>44952</v>
      </c>
      <c r="G2406" s="13">
        <f>INDEX(C:C,MATCH(F2406,C:C,0)+MATCH(1,INDEX(A:A,MATCH(F2406+1,C:C,0)):INDEX(A:A,MATCH(F2406+1,C:C,0)+10),0))</f>
        <v>44953</v>
      </c>
    </row>
    <row r="2407" spans="1:7" x14ac:dyDescent="0.25">
      <c r="A2407">
        <v>1</v>
      </c>
      <c r="B2407">
        <v>20230125</v>
      </c>
      <c r="C2407" s="130">
        <v>44951</v>
      </c>
      <c r="D2407" s="13">
        <f>INDEX(C:C,ROW(A2406)+MATCH(1,INDEX(A:A,ROW(A2407)):INDEX(A:A,ROW(A2407)+10),0))</f>
        <v>44951</v>
      </c>
      <c r="E2407" s="13">
        <f>INDEX(C:C,MATCH(D2407,C:C,0)+MATCH(1,INDEX(A:A,MATCH(D2407+1,C:C,0)):INDEX(A:A,MATCH(D2407+1,C:C,0)+10),0))</f>
        <v>44952</v>
      </c>
      <c r="F2407" s="13">
        <f>INDEX(C:C,MATCH(E2407,C:C,0)+MATCH(1,INDEX(A:A,MATCH(E2407+1,C:C,0)):INDEX(A:A,MATCH(E2407+1,C:C,0)+10),0))</f>
        <v>44953</v>
      </c>
      <c r="G2407" s="13">
        <f>INDEX(C:C,MATCH(F2407,C:C,0)+MATCH(1,INDEX(A:A,MATCH(F2407+1,C:C,0)):INDEX(A:A,MATCH(F2407+1,C:C,0)+10),0))</f>
        <v>44956</v>
      </c>
    </row>
    <row r="2408" spans="1:7" x14ac:dyDescent="0.25">
      <c r="A2408">
        <v>1</v>
      </c>
      <c r="B2408">
        <v>20230126</v>
      </c>
      <c r="C2408" s="130">
        <v>44952</v>
      </c>
      <c r="D2408" s="13">
        <f>INDEX(C:C,ROW(A2407)+MATCH(1,INDEX(A:A,ROW(A2408)):INDEX(A:A,ROW(A2408)+10),0))</f>
        <v>44952</v>
      </c>
      <c r="E2408" s="13">
        <f>INDEX(C:C,MATCH(D2408,C:C,0)+MATCH(1,INDEX(A:A,MATCH(D2408+1,C:C,0)):INDEX(A:A,MATCH(D2408+1,C:C,0)+10),0))</f>
        <v>44953</v>
      </c>
      <c r="F2408" s="13">
        <f>INDEX(C:C,MATCH(E2408,C:C,0)+MATCH(1,INDEX(A:A,MATCH(E2408+1,C:C,0)):INDEX(A:A,MATCH(E2408+1,C:C,0)+10),0))</f>
        <v>44956</v>
      </c>
      <c r="G2408" s="13">
        <f>INDEX(C:C,MATCH(F2408,C:C,0)+MATCH(1,INDEX(A:A,MATCH(F2408+1,C:C,0)):INDEX(A:A,MATCH(F2408+1,C:C,0)+10),0))</f>
        <v>44957</v>
      </c>
    </row>
    <row r="2409" spans="1:7" x14ac:dyDescent="0.25">
      <c r="A2409">
        <v>1</v>
      </c>
      <c r="B2409">
        <v>20230127</v>
      </c>
      <c r="C2409" s="130">
        <v>44953</v>
      </c>
      <c r="D2409" s="13">
        <f>INDEX(C:C,ROW(A2408)+MATCH(1,INDEX(A:A,ROW(A2409)):INDEX(A:A,ROW(A2409)+10),0))</f>
        <v>44953</v>
      </c>
      <c r="E2409" s="13">
        <f>INDEX(C:C,MATCH(D2409,C:C,0)+MATCH(1,INDEX(A:A,MATCH(D2409+1,C:C,0)):INDEX(A:A,MATCH(D2409+1,C:C,0)+10),0))</f>
        <v>44956</v>
      </c>
      <c r="F2409" s="13">
        <f>INDEX(C:C,MATCH(E2409,C:C,0)+MATCH(1,INDEX(A:A,MATCH(E2409+1,C:C,0)):INDEX(A:A,MATCH(E2409+1,C:C,0)+10),0))</f>
        <v>44957</v>
      </c>
      <c r="G2409" s="13">
        <f>INDEX(C:C,MATCH(F2409,C:C,0)+MATCH(1,INDEX(A:A,MATCH(F2409+1,C:C,0)):INDEX(A:A,MATCH(F2409+1,C:C,0)+10),0))</f>
        <v>44958</v>
      </c>
    </row>
    <row r="2410" spans="1:7" x14ac:dyDescent="0.25">
      <c r="A2410">
        <v>0</v>
      </c>
      <c r="B2410">
        <v>20230128</v>
      </c>
      <c r="C2410" s="130">
        <v>44954</v>
      </c>
      <c r="D2410" s="13">
        <f>INDEX(C:C,ROW(A2409)+MATCH(1,INDEX(A:A,ROW(A2410)):INDEX(A:A,ROW(A2410)+10),0))</f>
        <v>44956</v>
      </c>
      <c r="E2410" s="13">
        <f>INDEX(C:C,MATCH(D2410,C:C,0)+MATCH(1,INDEX(A:A,MATCH(D2410+1,C:C,0)):INDEX(A:A,MATCH(D2410+1,C:C,0)+10),0))</f>
        <v>44957</v>
      </c>
      <c r="F2410" s="13">
        <f>INDEX(C:C,MATCH(E2410,C:C,0)+MATCH(1,INDEX(A:A,MATCH(E2410+1,C:C,0)):INDEX(A:A,MATCH(E2410+1,C:C,0)+10),0))</f>
        <v>44958</v>
      </c>
      <c r="G2410" s="13">
        <f>INDEX(C:C,MATCH(F2410,C:C,0)+MATCH(1,INDEX(A:A,MATCH(F2410+1,C:C,0)):INDEX(A:A,MATCH(F2410+1,C:C,0)+10),0))</f>
        <v>44959</v>
      </c>
    </row>
    <row r="2411" spans="1:7" x14ac:dyDescent="0.25">
      <c r="A2411">
        <v>0</v>
      </c>
      <c r="B2411">
        <v>20230129</v>
      </c>
      <c r="C2411" s="130">
        <v>44955</v>
      </c>
      <c r="D2411" s="13">
        <f>INDEX(C:C,ROW(A2410)+MATCH(1,INDEX(A:A,ROW(A2411)):INDEX(A:A,ROW(A2411)+10),0))</f>
        <v>44956</v>
      </c>
      <c r="E2411" s="13">
        <f>INDEX(C:C,MATCH(D2411,C:C,0)+MATCH(1,INDEX(A:A,MATCH(D2411+1,C:C,0)):INDEX(A:A,MATCH(D2411+1,C:C,0)+10),0))</f>
        <v>44957</v>
      </c>
      <c r="F2411" s="13">
        <f>INDEX(C:C,MATCH(E2411,C:C,0)+MATCH(1,INDEX(A:A,MATCH(E2411+1,C:C,0)):INDEX(A:A,MATCH(E2411+1,C:C,0)+10),0))</f>
        <v>44958</v>
      </c>
      <c r="G2411" s="13">
        <f>INDEX(C:C,MATCH(F2411,C:C,0)+MATCH(1,INDEX(A:A,MATCH(F2411+1,C:C,0)):INDEX(A:A,MATCH(F2411+1,C:C,0)+10),0))</f>
        <v>44959</v>
      </c>
    </row>
    <row r="2412" spans="1:7" x14ac:dyDescent="0.25">
      <c r="A2412">
        <v>1</v>
      </c>
      <c r="B2412">
        <v>20230130</v>
      </c>
      <c r="C2412" s="130">
        <v>44956</v>
      </c>
      <c r="D2412" s="13">
        <f>INDEX(C:C,ROW(A2411)+MATCH(1,INDEX(A:A,ROW(A2412)):INDEX(A:A,ROW(A2412)+10),0))</f>
        <v>44956</v>
      </c>
      <c r="E2412" s="13">
        <f>INDEX(C:C,MATCH(D2412,C:C,0)+MATCH(1,INDEX(A:A,MATCH(D2412+1,C:C,0)):INDEX(A:A,MATCH(D2412+1,C:C,0)+10),0))</f>
        <v>44957</v>
      </c>
      <c r="F2412" s="13">
        <f>INDEX(C:C,MATCH(E2412,C:C,0)+MATCH(1,INDEX(A:A,MATCH(E2412+1,C:C,0)):INDEX(A:A,MATCH(E2412+1,C:C,0)+10),0))</f>
        <v>44958</v>
      </c>
      <c r="G2412" s="13">
        <f>INDEX(C:C,MATCH(F2412,C:C,0)+MATCH(1,INDEX(A:A,MATCH(F2412+1,C:C,0)):INDEX(A:A,MATCH(F2412+1,C:C,0)+10),0))</f>
        <v>44959</v>
      </c>
    </row>
    <row r="2413" spans="1:7" x14ac:dyDescent="0.25">
      <c r="A2413">
        <v>1</v>
      </c>
      <c r="B2413">
        <v>20230131</v>
      </c>
      <c r="C2413" s="130">
        <v>44957</v>
      </c>
      <c r="D2413" s="13">
        <f>INDEX(C:C,ROW(A2412)+MATCH(1,INDEX(A:A,ROW(A2413)):INDEX(A:A,ROW(A2413)+10),0))</f>
        <v>44957</v>
      </c>
      <c r="E2413" s="13">
        <f>INDEX(C:C,MATCH(D2413,C:C,0)+MATCH(1,INDEX(A:A,MATCH(D2413+1,C:C,0)):INDEX(A:A,MATCH(D2413+1,C:C,0)+10),0))</f>
        <v>44958</v>
      </c>
      <c r="F2413" s="13">
        <f>INDEX(C:C,MATCH(E2413,C:C,0)+MATCH(1,INDEX(A:A,MATCH(E2413+1,C:C,0)):INDEX(A:A,MATCH(E2413+1,C:C,0)+10),0))</f>
        <v>44959</v>
      </c>
      <c r="G2413" s="13">
        <f>INDEX(C:C,MATCH(F2413,C:C,0)+MATCH(1,INDEX(A:A,MATCH(F2413+1,C:C,0)):INDEX(A:A,MATCH(F2413+1,C:C,0)+10),0))</f>
        <v>44960</v>
      </c>
    </row>
    <row r="2414" spans="1:7" x14ac:dyDescent="0.25">
      <c r="A2414">
        <v>1</v>
      </c>
      <c r="B2414">
        <v>20230201</v>
      </c>
      <c r="C2414" s="130">
        <v>44958</v>
      </c>
      <c r="D2414" s="13">
        <f>INDEX(C:C,ROW(A2413)+MATCH(1,INDEX(A:A,ROW(A2414)):INDEX(A:A,ROW(A2414)+10),0))</f>
        <v>44958</v>
      </c>
      <c r="E2414" s="13">
        <f>INDEX(C:C,MATCH(D2414,C:C,0)+MATCH(1,INDEX(A:A,MATCH(D2414+1,C:C,0)):INDEX(A:A,MATCH(D2414+1,C:C,0)+10),0))</f>
        <v>44959</v>
      </c>
      <c r="F2414" s="13">
        <f>INDEX(C:C,MATCH(E2414,C:C,0)+MATCH(1,INDEX(A:A,MATCH(E2414+1,C:C,0)):INDEX(A:A,MATCH(E2414+1,C:C,0)+10),0))</f>
        <v>44960</v>
      </c>
      <c r="G2414" s="13">
        <f>INDEX(C:C,MATCH(F2414,C:C,0)+MATCH(1,INDEX(A:A,MATCH(F2414+1,C:C,0)):INDEX(A:A,MATCH(F2414+1,C:C,0)+10),0))</f>
        <v>44963</v>
      </c>
    </row>
    <row r="2415" spans="1:7" x14ac:dyDescent="0.25">
      <c r="A2415">
        <v>1</v>
      </c>
      <c r="B2415">
        <v>20230202</v>
      </c>
      <c r="C2415" s="130">
        <v>44959</v>
      </c>
      <c r="D2415" s="13">
        <f>INDEX(C:C,ROW(A2414)+MATCH(1,INDEX(A:A,ROW(A2415)):INDEX(A:A,ROW(A2415)+10),0))</f>
        <v>44959</v>
      </c>
      <c r="E2415" s="13">
        <f>INDEX(C:C,MATCH(D2415,C:C,0)+MATCH(1,INDEX(A:A,MATCH(D2415+1,C:C,0)):INDEX(A:A,MATCH(D2415+1,C:C,0)+10),0))</f>
        <v>44960</v>
      </c>
      <c r="F2415" s="13">
        <f>INDEX(C:C,MATCH(E2415,C:C,0)+MATCH(1,INDEX(A:A,MATCH(E2415+1,C:C,0)):INDEX(A:A,MATCH(E2415+1,C:C,0)+10),0))</f>
        <v>44963</v>
      </c>
      <c r="G2415" s="13">
        <f>INDEX(C:C,MATCH(F2415,C:C,0)+MATCH(1,INDEX(A:A,MATCH(F2415+1,C:C,0)):INDEX(A:A,MATCH(F2415+1,C:C,0)+10),0))</f>
        <v>44964</v>
      </c>
    </row>
    <row r="2416" spans="1:7" x14ac:dyDescent="0.25">
      <c r="A2416">
        <v>1</v>
      </c>
      <c r="B2416">
        <v>20230203</v>
      </c>
      <c r="C2416" s="130">
        <v>44960</v>
      </c>
      <c r="D2416" s="13">
        <f>INDEX(C:C,ROW(A2415)+MATCH(1,INDEX(A:A,ROW(A2416)):INDEX(A:A,ROW(A2416)+10),0))</f>
        <v>44960</v>
      </c>
      <c r="E2416" s="13">
        <f>INDEX(C:C,MATCH(D2416,C:C,0)+MATCH(1,INDEX(A:A,MATCH(D2416+1,C:C,0)):INDEX(A:A,MATCH(D2416+1,C:C,0)+10),0))</f>
        <v>44963</v>
      </c>
      <c r="F2416" s="13">
        <f>INDEX(C:C,MATCH(E2416,C:C,0)+MATCH(1,INDEX(A:A,MATCH(E2416+1,C:C,0)):INDEX(A:A,MATCH(E2416+1,C:C,0)+10),0))</f>
        <v>44964</v>
      </c>
      <c r="G2416" s="13">
        <f>INDEX(C:C,MATCH(F2416,C:C,0)+MATCH(1,INDEX(A:A,MATCH(F2416+1,C:C,0)):INDEX(A:A,MATCH(F2416+1,C:C,0)+10),0))</f>
        <v>44965</v>
      </c>
    </row>
    <row r="2417" spans="1:7" x14ac:dyDescent="0.25">
      <c r="A2417">
        <v>0</v>
      </c>
      <c r="B2417">
        <v>20230204</v>
      </c>
      <c r="C2417" s="130">
        <v>44961</v>
      </c>
      <c r="D2417" s="13">
        <f>INDEX(C:C,ROW(A2416)+MATCH(1,INDEX(A:A,ROW(A2417)):INDEX(A:A,ROW(A2417)+10),0))</f>
        <v>44963</v>
      </c>
      <c r="E2417" s="13">
        <f>INDEX(C:C,MATCH(D2417,C:C,0)+MATCH(1,INDEX(A:A,MATCH(D2417+1,C:C,0)):INDEX(A:A,MATCH(D2417+1,C:C,0)+10),0))</f>
        <v>44964</v>
      </c>
      <c r="F2417" s="13">
        <f>INDEX(C:C,MATCH(E2417,C:C,0)+MATCH(1,INDEX(A:A,MATCH(E2417+1,C:C,0)):INDEX(A:A,MATCH(E2417+1,C:C,0)+10),0))</f>
        <v>44965</v>
      </c>
      <c r="G2417" s="13">
        <f>INDEX(C:C,MATCH(F2417,C:C,0)+MATCH(1,INDEX(A:A,MATCH(F2417+1,C:C,0)):INDEX(A:A,MATCH(F2417+1,C:C,0)+10),0))</f>
        <v>44966</v>
      </c>
    </row>
    <row r="2418" spans="1:7" x14ac:dyDescent="0.25">
      <c r="A2418">
        <v>0</v>
      </c>
      <c r="B2418">
        <v>20230205</v>
      </c>
      <c r="C2418" s="130">
        <v>44962</v>
      </c>
      <c r="D2418" s="13">
        <f>INDEX(C:C,ROW(A2417)+MATCH(1,INDEX(A:A,ROW(A2418)):INDEX(A:A,ROW(A2418)+10),0))</f>
        <v>44963</v>
      </c>
      <c r="E2418" s="13">
        <f>INDEX(C:C,MATCH(D2418,C:C,0)+MATCH(1,INDEX(A:A,MATCH(D2418+1,C:C,0)):INDEX(A:A,MATCH(D2418+1,C:C,0)+10),0))</f>
        <v>44964</v>
      </c>
      <c r="F2418" s="13">
        <f>INDEX(C:C,MATCH(E2418,C:C,0)+MATCH(1,INDEX(A:A,MATCH(E2418+1,C:C,0)):INDEX(A:A,MATCH(E2418+1,C:C,0)+10),0))</f>
        <v>44965</v>
      </c>
      <c r="G2418" s="13">
        <f>INDEX(C:C,MATCH(F2418,C:C,0)+MATCH(1,INDEX(A:A,MATCH(F2418+1,C:C,0)):INDEX(A:A,MATCH(F2418+1,C:C,0)+10),0))</f>
        <v>44966</v>
      </c>
    </row>
    <row r="2419" spans="1:7" x14ac:dyDescent="0.25">
      <c r="A2419">
        <v>1</v>
      </c>
      <c r="B2419">
        <v>20230206</v>
      </c>
      <c r="C2419" s="130">
        <v>44963</v>
      </c>
      <c r="D2419" s="13">
        <f>INDEX(C:C,ROW(A2418)+MATCH(1,INDEX(A:A,ROW(A2419)):INDEX(A:A,ROW(A2419)+10),0))</f>
        <v>44963</v>
      </c>
      <c r="E2419" s="13">
        <f>INDEX(C:C,MATCH(D2419,C:C,0)+MATCH(1,INDEX(A:A,MATCH(D2419+1,C:C,0)):INDEX(A:A,MATCH(D2419+1,C:C,0)+10),0))</f>
        <v>44964</v>
      </c>
      <c r="F2419" s="13">
        <f>INDEX(C:C,MATCH(E2419,C:C,0)+MATCH(1,INDEX(A:A,MATCH(E2419+1,C:C,0)):INDEX(A:A,MATCH(E2419+1,C:C,0)+10),0))</f>
        <v>44965</v>
      </c>
      <c r="G2419" s="13">
        <f>INDEX(C:C,MATCH(F2419,C:C,0)+MATCH(1,INDEX(A:A,MATCH(F2419+1,C:C,0)):INDEX(A:A,MATCH(F2419+1,C:C,0)+10),0))</f>
        <v>44966</v>
      </c>
    </row>
    <row r="2420" spans="1:7" x14ac:dyDescent="0.25">
      <c r="A2420">
        <v>1</v>
      </c>
      <c r="B2420">
        <v>20230207</v>
      </c>
      <c r="C2420" s="130">
        <v>44964</v>
      </c>
      <c r="D2420" s="13">
        <f>INDEX(C:C,ROW(A2419)+MATCH(1,INDEX(A:A,ROW(A2420)):INDEX(A:A,ROW(A2420)+10),0))</f>
        <v>44964</v>
      </c>
      <c r="E2420" s="13">
        <f>INDEX(C:C,MATCH(D2420,C:C,0)+MATCH(1,INDEX(A:A,MATCH(D2420+1,C:C,0)):INDEX(A:A,MATCH(D2420+1,C:C,0)+10),0))</f>
        <v>44965</v>
      </c>
      <c r="F2420" s="13">
        <f>INDEX(C:C,MATCH(E2420,C:C,0)+MATCH(1,INDEX(A:A,MATCH(E2420+1,C:C,0)):INDEX(A:A,MATCH(E2420+1,C:C,0)+10),0))</f>
        <v>44966</v>
      </c>
      <c r="G2420" s="13">
        <f>INDEX(C:C,MATCH(F2420,C:C,0)+MATCH(1,INDEX(A:A,MATCH(F2420+1,C:C,0)):INDEX(A:A,MATCH(F2420+1,C:C,0)+10),0))</f>
        <v>44967</v>
      </c>
    </row>
    <row r="2421" spans="1:7" x14ac:dyDescent="0.25">
      <c r="A2421">
        <v>1</v>
      </c>
      <c r="B2421">
        <v>20230208</v>
      </c>
      <c r="C2421" s="130">
        <v>44965</v>
      </c>
      <c r="D2421" s="13">
        <f>INDEX(C:C,ROW(A2420)+MATCH(1,INDEX(A:A,ROW(A2421)):INDEX(A:A,ROW(A2421)+10),0))</f>
        <v>44965</v>
      </c>
      <c r="E2421" s="13">
        <f>INDEX(C:C,MATCH(D2421,C:C,0)+MATCH(1,INDEX(A:A,MATCH(D2421+1,C:C,0)):INDEX(A:A,MATCH(D2421+1,C:C,0)+10),0))</f>
        <v>44966</v>
      </c>
      <c r="F2421" s="13">
        <f>INDEX(C:C,MATCH(E2421,C:C,0)+MATCH(1,INDEX(A:A,MATCH(E2421+1,C:C,0)):INDEX(A:A,MATCH(E2421+1,C:C,0)+10),0))</f>
        <v>44967</v>
      </c>
      <c r="G2421" s="13">
        <f>INDEX(C:C,MATCH(F2421,C:C,0)+MATCH(1,INDEX(A:A,MATCH(F2421+1,C:C,0)):INDEX(A:A,MATCH(F2421+1,C:C,0)+10),0))</f>
        <v>44970</v>
      </c>
    </row>
    <row r="2422" spans="1:7" x14ac:dyDescent="0.25">
      <c r="A2422">
        <v>1</v>
      </c>
      <c r="B2422">
        <v>20230209</v>
      </c>
      <c r="C2422" s="130">
        <v>44966</v>
      </c>
      <c r="D2422" s="13">
        <f>INDEX(C:C,ROW(A2421)+MATCH(1,INDEX(A:A,ROW(A2422)):INDEX(A:A,ROW(A2422)+10),0))</f>
        <v>44966</v>
      </c>
      <c r="E2422" s="13">
        <f>INDEX(C:C,MATCH(D2422,C:C,0)+MATCH(1,INDEX(A:A,MATCH(D2422+1,C:C,0)):INDEX(A:A,MATCH(D2422+1,C:C,0)+10),0))</f>
        <v>44967</v>
      </c>
      <c r="F2422" s="13">
        <f>INDEX(C:C,MATCH(E2422,C:C,0)+MATCH(1,INDEX(A:A,MATCH(E2422+1,C:C,0)):INDEX(A:A,MATCH(E2422+1,C:C,0)+10),0))</f>
        <v>44970</v>
      </c>
      <c r="G2422" s="13">
        <f>INDEX(C:C,MATCH(F2422,C:C,0)+MATCH(1,INDEX(A:A,MATCH(F2422+1,C:C,0)):INDEX(A:A,MATCH(F2422+1,C:C,0)+10),0))</f>
        <v>44971</v>
      </c>
    </row>
    <row r="2423" spans="1:7" x14ac:dyDescent="0.25">
      <c r="A2423">
        <v>1</v>
      </c>
      <c r="B2423">
        <v>20230210</v>
      </c>
      <c r="C2423" s="130">
        <v>44967</v>
      </c>
      <c r="D2423" s="13">
        <f>INDEX(C:C,ROW(A2422)+MATCH(1,INDEX(A:A,ROW(A2423)):INDEX(A:A,ROW(A2423)+10),0))</f>
        <v>44967</v>
      </c>
      <c r="E2423" s="13">
        <f>INDEX(C:C,MATCH(D2423,C:C,0)+MATCH(1,INDEX(A:A,MATCH(D2423+1,C:C,0)):INDEX(A:A,MATCH(D2423+1,C:C,0)+10),0))</f>
        <v>44970</v>
      </c>
      <c r="F2423" s="13">
        <f>INDEX(C:C,MATCH(E2423,C:C,0)+MATCH(1,INDEX(A:A,MATCH(E2423+1,C:C,0)):INDEX(A:A,MATCH(E2423+1,C:C,0)+10),0))</f>
        <v>44971</v>
      </c>
      <c r="G2423" s="13">
        <f>INDEX(C:C,MATCH(F2423,C:C,0)+MATCH(1,INDEX(A:A,MATCH(F2423+1,C:C,0)):INDEX(A:A,MATCH(F2423+1,C:C,0)+10),0))</f>
        <v>44972</v>
      </c>
    </row>
    <row r="2424" spans="1:7" x14ac:dyDescent="0.25">
      <c r="A2424">
        <v>0</v>
      </c>
      <c r="B2424">
        <v>20230211</v>
      </c>
      <c r="C2424" s="130">
        <v>44968</v>
      </c>
      <c r="D2424" s="13">
        <f>INDEX(C:C,ROW(A2423)+MATCH(1,INDEX(A:A,ROW(A2424)):INDEX(A:A,ROW(A2424)+10),0))</f>
        <v>44970</v>
      </c>
      <c r="E2424" s="13">
        <f>INDEX(C:C,MATCH(D2424,C:C,0)+MATCH(1,INDEX(A:A,MATCH(D2424+1,C:C,0)):INDEX(A:A,MATCH(D2424+1,C:C,0)+10),0))</f>
        <v>44971</v>
      </c>
      <c r="F2424" s="13">
        <f>INDEX(C:C,MATCH(E2424,C:C,0)+MATCH(1,INDEX(A:A,MATCH(E2424+1,C:C,0)):INDEX(A:A,MATCH(E2424+1,C:C,0)+10),0))</f>
        <v>44972</v>
      </c>
      <c r="G2424" s="13">
        <f>INDEX(C:C,MATCH(F2424,C:C,0)+MATCH(1,INDEX(A:A,MATCH(F2424+1,C:C,0)):INDEX(A:A,MATCH(F2424+1,C:C,0)+10),0))</f>
        <v>44973</v>
      </c>
    </row>
    <row r="2425" spans="1:7" x14ac:dyDescent="0.25">
      <c r="A2425">
        <v>0</v>
      </c>
      <c r="B2425">
        <v>20230212</v>
      </c>
      <c r="C2425" s="130">
        <v>44969</v>
      </c>
      <c r="D2425" s="13">
        <f>INDEX(C:C,ROW(A2424)+MATCH(1,INDEX(A:A,ROW(A2425)):INDEX(A:A,ROW(A2425)+10),0))</f>
        <v>44970</v>
      </c>
      <c r="E2425" s="13">
        <f>INDEX(C:C,MATCH(D2425,C:C,0)+MATCH(1,INDEX(A:A,MATCH(D2425+1,C:C,0)):INDEX(A:A,MATCH(D2425+1,C:C,0)+10),0))</f>
        <v>44971</v>
      </c>
      <c r="F2425" s="13">
        <f>INDEX(C:C,MATCH(E2425,C:C,0)+MATCH(1,INDEX(A:A,MATCH(E2425+1,C:C,0)):INDEX(A:A,MATCH(E2425+1,C:C,0)+10),0))</f>
        <v>44972</v>
      </c>
      <c r="G2425" s="13">
        <f>INDEX(C:C,MATCH(F2425,C:C,0)+MATCH(1,INDEX(A:A,MATCH(F2425+1,C:C,0)):INDEX(A:A,MATCH(F2425+1,C:C,0)+10),0))</f>
        <v>44973</v>
      </c>
    </row>
    <row r="2426" spans="1:7" x14ac:dyDescent="0.25">
      <c r="A2426">
        <v>1</v>
      </c>
      <c r="B2426">
        <v>20230213</v>
      </c>
      <c r="C2426" s="130">
        <v>44970</v>
      </c>
      <c r="D2426" s="13">
        <f>INDEX(C:C,ROW(A2425)+MATCH(1,INDEX(A:A,ROW(A2426)):INDEX(A:A,ROW(A2426)+10),0))</f>
        <v>44970</v>
      </c>
      <c r="E2426" s="13">
        <f>INDEX(C:C,MATCH(D2426,C:C,0)+MATCH(1,INDEX(A:A,MATCH(D2426+1,C:C,0)):INDEX(A:A,MATCH(D2426+1,C:C,0)+10),0))</f>
        <v>44971</v>
      </c>
      <c r="F2426" s="13">
        <f>INDEX(C:C,MATCH(E2426,C:C,0)+MATCH(1,INDEX(A:A,MATCH(E2426+1,C:C,0)):INDEX(A:A,MATCH(E2426+1,C:C,0)+10),0))</f>
        <v>44972</v>
      </c>
      <c r="G2426" s="13">
        <f>INDEX(C:C,MATCH(F2426,C:C,0)+MATCH(1,INDEX(A:A,MATCH(F2426+1,C:C,0)):INDEX(A:A,MATCH(F2426+1,C:C,0)+10),0))</f>
        <v>44973</v>
      </c>
    </row>
    <row r="2427" spans="1:7" x14ac:dyDescent="0.25">
      <c r="A2427">
        <v>1</v>
      </c>
      <c r="B2427">
        <v>20230214</v>
      </c>
      <c r="C2427" s="130">
        <v>44971</v>
      </c>
      <c r="D2427" s="13">
        <f>INDEX(C:C,ROW(A2426)+MATCH(1,INDEX(A:A,ROW(A2427)):INDEX(A:A,ROW(A2427)+10),0))</f>
        <v>44971</v>
      </c>
      <c r="E2427" s="13">
        <f>INDEX(C:C,MATCH(D2427,C:C,0)+MATCH(1,INDEX(A:A,MATCH(D2427+1,C:C,0)):INDEX(A:A,MATCH(D2427+1,C:C,0)+10),0))</f>
        <v>44972</v>
      </c>
      <c r="F2427" s="13">
        <f>INDEX(C:C,MATCH(E2427,C:C,0)+MATCH(1,INDEX(A:A,MATCH(E2427+1,C:C,0)):INDEX(A:A,MATCH(E2427+1,C:C,0)+10),0))</f>
        <v>44973</v>
      </c>
      <c r="G2427" s="13">
        <f>INDEX(C:C,MATCH(F2427,C:C,0)+MATCH(1,INDEX(A:A,MATCH(F2427+1,C:C,0)):INDEX(A:A,MATCH(F2427+1,C:C,0)+10),0))</f>
        <v>44974</v>
      </c>
    </row>
    <row r="2428" spans="1:7" x14ac:dyDescent="0.25">
      <c r="A2428">
        <v>1</v>
      </c>
      <c r="B2428">
        <v>20230215</v>
      </c>
      <c r="C2428" s="130">
        <v>44972</v>
      </c>
      <c r="D2428" s="13">
        <f>INDEX(C:C,ROW(A2427)+MATCH(1,INDEX(A:A,ROW(A2428)):INDEX(A:A,ROW(A2428)+10),0))</f>
        <v>44972</v>
      </c>
      <c r="E2428" s="13">
        <f>INDEX(C:C,MATCH(D2428,C:C,0)+MATCH(1,INDEX(A:A,MATCH(D2428+1,C:C,0)):INDEX(A:A,MATCH(D2428+1,C:C,0)+10),0))</f>
        <v>44973</v>
      </c>
      <c r="F2428" s="13">
        <f>INDEX(C:C,MATCH(E2428,C:C,0)+MATCH(1,INDEX(A:A,MATCH(E2428+1,C:C,0)):INDEX(A:A,MATCH(E2428+1,C:C,0)+10),0))</f>
        <v>44974</v>
      </c>
      <c r="G2428" s="13">
        <f>INDEX(C:C,MATCH(F2428,C:C,0)+MATCH(1,INDEX(A:A,MATCH(F2428+1,C:C,0)):INDEX(A:A,MATCH(F2428+1,C:C,0)+10),0))</f>
        <v>44977</v>
      </c>
    </row>
    <row r="2429" spans="1:7" x14ac:dyDescent="0.25">
      <c r="A2429">
        <v>1</v>
      </c>
      <c r="B2429">
        <v>20230216</v>
      </c>
      <c r="C2429" s="130">
        <v>44973</v>
      </c>
      <c r="D2429" s="13">
        <f>INDEX(C:C,ROW(A2428)+MATCH(1,INDEX(A:A,ROW(A2429)):INDEX(A:A,ROW(A2429)+10),0))</f>
        <v>44973</v>
      </c>
      <c r="E2429" s="13">
        <f>INDEX(C:C,MATCH(D2429,C:C,0)+MATCH(1,INDEX(A:A,MATCH(D2429+1,C:C,0)):INDEX(A:A,MATCH(D2429+1,C:C,0)+10),0))</f>
        <v>44974</v>
      </c>
      <c r="F2429" s="13">
        <f>INDEX(C:C,MATCH(E2429,C:C,0)+MATCH(1,INDEX(A:A,MATCH(E2429+1,C:C,0)):INDEX(A:A,MATCH(E2429+1,C:C,0)+10),0))</f>
        <v>44977</v>
      </c>
      <c r="G2429" s="13">
        <f>INDEX(C:C,MATCH(F2429,C:C,0)+MATCH(1,INDEX(A:A,MATCH(F2429+1,C:C,0)):INDEX(A:A,MATCH(F2429+1,C:C,0)+10),0))</f>
        <v>44978</v>
      </c>
    </row>
    <row r="2430" spans="1:7" x14ac:dyDescent="0.25">
      <c r="A2430">
        <v>1</v>
      </c>
      <c r="B2430">
        <v>20230217</v>
      </c>
      <c r="C2430" s="130">
        <v>44974</v>
      </c>
      <c r="D2430" s="13">
        <f>INDEX(C:C,ROW(A2429)+MATCH(1,INDEX(A:A,ROW(A2430)):INDEX(A:A,ROW(A2430)+10),0))</f>
        <v>44974</v>
      </c>
      <c r="E2430" s="13">
        <f>INDEX(C:C,MATCH(D2430,C:C,0)+MATCH(1,INDEX(A:A,MATCH(D2430+1,C:C,0)):INDEX(A:A,MATCH(D2430+1,C:C,0)+10),0))</f>
        <v>44977</v>
      </c>
      <c r="F2430" s="13">
        <f>INDEX(C:C,MATCH(E2430,C:C,0)+MATCH(1,INDEX(A:A,MATCH(E2430+1,C:C,0)):INDEX(A:A,MATCH(E2430+1,C:C,0)+10),0))</f>
        <v>44978</v>
      </c>
      <c r="G2430" s="13">
        <f>INDEX(C:C,MATCH(F2430,C:C,0)+MATCH(1,INDEX(A:A,MATCH(F2430+1,C:C,0)):INDEX(A:A,MATCH(F2430+1,C:C,0)+10),0))</f>
        <v>44979</v>
      </c>
    </row>
    <row r="2431" spans="1:7" x14ac:dyDescent="0.25">
      <c r="A2431">
        <v>0</v>
      </c>
      <c r="B2431">
        <v>20230218</v>
      </c>
      <c r="C2431" s="130">
        <v>44975</v>
      </c>
      <c r="D2431" s="13">
        <f>INDEX(C:C,ROW(A2430)+MATCH(1,INDEX(A:A,ROW(A2431)):INDEX(A:A,ROW(A2431)+10),0))</f>
        <v>44977</v>
      </c>
      <c r="E2431" s="13">
        <f>INDEX(C:C,MATCH(D2431,C:C,0)+MATCH(1,INDEX(A:A,MATCH(D2431+1,C:C,0)):INDEX(A:A,MATCH(D2431+1,C:C,0)+10),0))</f>
        <v>44978</v>
      </c>
      <c r="F2431" s="13">
        <f>INDEX(C:C,MATCH(E2431,C:C,0)+MATCH(1,INDEX(A:A,MATCH(E2431+1,C:C,0)):INDEX(A:A,MATCH(E2431+1,C:C,0)+10),0))</f>
        <v>44979</v>
      </c>
      <c r="G2431" s="13">
        <f>INDEX(C:C,MATCH(F2431,C:C,0)+MATCH(1,INDEX(A:A,MATCH(F2431+1,C:C,0)):INDEX(A:A,MATCH(F2431+1,C:C,0)+10),0))</f>
        <v>44980</v>
      </c>
    </row>
    <row r="2432" spans="1:7" x14ac:dyDescent="0.25">
      <c r="A2432">
        <v>0</v>
      </c>
      <c r="B2432">
        <v>20230219</v>
      </c>
      <c r="C2432" s="130">
        <v>44976</v>
      </c>
      <c r="D2432" s="13">
        <f>INDEX(C:C,ROW(A2431)+MATCH(1,INDEX(A:A,ROW(A2432)):INDEX(A:A,ROW(A2432)+10),0))</f>
        <v>44977</v>
      </c>
      <c r="E2432" s="13">
        <f>INDEX(C:C,MATCH(D2432,C:C,0)+MATCH(1,INDEX(A:A,MATCH(D2432+1,C:C,0)):INDEX(A:A,MATCH(D2432+1,C:C,0)+10),0))</f>
        <v>44978</v>
      </c>
      <c r="F2432" s="13">
        <f>INDEX(C:C,MATCH(E2432,C:C,0)+MATCH(1,INDEX(A:A,MATCH(E2432+1,C:C,0)):INDEX(A:A,MATCH(E2432+1,C:C,0)+10),0))</f>
        <v>44979</v>
      </c>
      <c r="G2432" s="13">
        <f>INDEX(C:C,MATCH(F2432,C:C,0)+MATCH(1,INDEX(A:A,MATCH(F2432+1,C:C,0)):INDEX(A:A,MATCH(F2432+1,C:C,0)+10),0))</f>
        <v>44980</v>
      </c>
    </row>
    <row r="2433" spans="1:7" x14ac:dyDescent="0.25">
      <c r="A2433">
        <v>1</v>
      </c>
      <c r="B2433">
        <v>20230220</v>
      </c>
      <c r="C2433" s="130">
        <v>44977</v>
      </c>
      <c r="D2433" s="13">
        <f>INDEX(C:C,ROW(A2432)+MATCH(1,INDEX(A:A,ROW(A2433)):INDEX(A:A,ROW(A2433)+10),0))</f>
        <v>44977</v>
      </c>
      <c r="E2433" s="13">
        <f>INDEX(C:C,MATCH(D2433,C:C,0)+MATCH(1,INDEX(A:A,MATCH(D2433+1,C:C,0)):INDEX(A:A,MATCH(D2433+1,C:C,0)+10),0))</f>
        <v>44978</v>
      </c>
      <c r="F2433" s="13">
        <f>INDEX(C:C,MATCH(E2433,C:C,0)+MATCH(1,INDEX(A:A,MATCH(E2433+1,C:C,0)):INDEX(A:A,MATCH(E2433+1,C:C,0)+10),0))</f>
        <v>44979</v>
      </c>
      <c r="G2433" s="13">
        <f>INDEX(C:C,MATCH(F2433,C:C,0)+MATCH(1,INDEX(A:A,MATCH(F2433+1,C:C,0)):INDEX(A:A,MATCH(F2433+1,C:C,0)+10),0))</f>
        <v>44980</v>
      </c>
    </row>
    <row r="2434" spans="1:7" x14ac:dyDescent="0.25">
      <c r="A2434">
        <v>1</v>
      </c>
      <c r="B2434">
        <v>20230221</v>
      </c>
      <c r="C2434" s="130">
        <v>44978</v>
      </c>
      <c r="D2434" s="13">
        <f>INDEX(C:C,ROW(A2433)+MATCH(1,INDEX(A:A,ROW(A2434)):INDEX(A:A,ROW(A2434)+10),0))</f>
        <v>44978</v>
      </c>
      <c r="E2434" s="13">
        <f>INDEX(C:C,MATCH(D2434,C:C,0)+MATCH(1,INDEX(A:A,MATCH(D2434+1,C:C,0)):INDEX(A:A,MATCH(D2434+1,C:C,0)+10),0))</f>
        <v>44979</v>
      </c>
      <c r="F2434" s="13">
        <f>INDEX(C:C,MATCH(E2434,C:C,0)+MATCH(1,INDEX(A:A,MATCH(E2434+1,C:C,0)):INDEX(A:A,MATCH(E2434+1,C:C,0)+10),0))</f>
        <v>44980</v>
      </c>
      <c r="G2434" s="13">
        <f>INDEX(C:C,MATCH(F2434,C:C,0)+MATCH(1,INDEX(A:A,MATCH(F2434+1,C:C,0)):INDEX(A:A,MATCH(F2434+1,C:C,0)+10),0))</f>
        <v>44981</v>
      </c>
    </row>
    <row r="2435" spans="1:7" x14ac:dyDescent="0.25">
      <c r="A2435">
        <v>1</v>
      </c>
      <c r="B2435">
        <v>20230222</v>
      </c>
      <c r="C2435" s="130">
        <v>44979</v>
      </c>
      <c r="D2435" s="13">
        <f>INDEX(C:C,ROW(A2434)+MATCH(1,INDEX(A:A,ROW(A2435)):INDEX(A:A,ROW(A2435)+10),0))</f>
        <v>44979</v>
      </c>
      <c r="E2435" s="13">
        <f>INDEX(C:C,MATCH(D2435,C:C,0)+MATCH(1,INDEX(A:A,MATCH(D2435+1,C:C,0)):INDEX(A:A,MATCH(D2435+1,C:C,0)+10),0))</f>
        <v>44980</v>
      </c>
      <c r="F2435" s="13">
        <f>INDEX(C:C,MATCH(E2435,C:C,0)+MATCH(1,INDEX(A:A,MATCH(E2435+1,C:C,0)):INDEX(A:A,MATCH(E2435+1,C:C,0)+10),0))</f>
        <v>44981</v>
      </c>
      <c r="G2435" s="13">
        <f>INDEX(C:C,MATCH(F2435,C:C,0)+MATCH(1,INDEX(A:A,MATCH(F2435+1,C:C,0)):INDEX(A:A,MATCH(F2435+1,C:C,0)+10),0))</f>
        <v>44984</v>
      </c>
    </row>
    <row r="2436" spans="1:7" x14ac:dyDescent="0.25">
      <c r="A2436">
        <v>1</v>
      </c>
      <c r="B2436">
        <v>20230223</v>
      </c>
      <c r="C2436" s="130">
        <v>44980</v>
      </c>
      <c r="D2436" s="13">
        <f>INDEX(C:C,ROW(A2435)+MATCH(1,INDEX(A:A,ROW(A2436)):INDEX(A:A,ROW(A2436)+10),0))</f>
        <v>44980</v>
      </c>
      <c r="E2436" s="13">
        <f>INDEX(C:C,MATCH(D2436,C:C,0)+MATCH(1,INDEX(A:A,MATCH(D2436+1,C:C,0)):INDEX(A:A,MATCH(D2436+1,C:C,0)+10),0))</f>
        <v>44981</v>
      </c>
      <c r="F2436" s="13">
        <f>INDEX(C:C,MATCH(E2436,C:C,0)+MATCH(1,INDEX(A:A,MATCH(E2436+1,C:C,0)):INDEX(A:A,MATCH(E2436+1,C:C,0)+10),0))</f>
        <v>44984</v>
      </c>
      <c r="G2436" s="13">
        <f>INDEX(C:C,MATCH(F2436,C:C,0)+MATCH(1,INDEX(A:A,MATCH(F2436+1,C:C,0)):INDEX(A:A,MATCH(F2436+1,C:C,0)+10),0))</f>
        <v>44985</v>
      </c>
    </row>
    <row r="2437" spans="1:7" x14ac:dyDescent="0.25">
      <c r="A2437">
        <v>1</v>
      </c>
      <c r="B2437">
        <v>20230224</v>
      </c>
      <c r="C2437" s="130">
        <v>44981</v>
      </c>
      <c r="D2437" s="13">
        <f>INDEX(C:C,ROW(A2436)+MATCH(1,INDEX(A:A,ROW(A2437)):INDEX(A:A,ROW(A2437)+10),0))</f>
        <v>44981</v>
      </c>
      <c r="E2437" s="13">
        <f>INDEX(C:C,MATCH(D2437,C:C,0)+MATCH(1,INDEX(A:A,MATCH(D2437+1,C:C,0)):INDEX(A:A,MATCH(D2437+1,C:C,0)+10),0))</f>
        <v>44984</v>
      </c>
      <c r="F2437" s="13">
        <f>INDEX(C:C,MATCH(E2437,C:C,0)+MATCH(1,INDEX(A:A,MATCH(E2437+1,C:C,0)):INDEX(A:A,MATCH(E2437+1,C:C,0)+10),0))</f>
        <v>44985</v>
      </c>
      <c r="G2437" s="13">
        <f>INDEX(C:C,MATCH(F2437,C:C,0)+MATCH(1,INDEX(A:A,MATCH(F2437+1,C:C,0)):INDEX(A:A,MATCH(F2437+1,C:C,0)+10),0))</f>
        <v>44986</v>
      </c>
    </row>
    <row r="2438" spans="1:7" x14ac:dyDescent="0.25">
      <c r="A2438">
        <v>0</v>
      </c>
      <c r="B2438">
        <v>20230225</v>
      </c>
      <c r="C2438" s="130">
        <v>44982</v>
      </c>
      <c r="D2438" s="13">
        <f>INDEX(C:C,ROW(A2437)+MATCH(1,INDEX(A:A,ROW(A2438)):INDEX(A:A,ROW(A2438)+10),0))</f>
        <v>44984</v>
      </c>
      <c r="E2438" s="13">
        <f>INDEX(C:C,MATCH(D2438,C:C,0)+MATCH(1,INDEX(A:A,MATCH(D2438+1,C:C,0)):INDEX(A:A,MATCH(D2438+1,C:C,0)+10),0))</f>
        <v>44985</v>
      </c>
      <c r="F2438" s="13">
        <f>INDEX(C:C,MATCH(E2438,C:C,0)+MATCH(1,INDEX(A:A,MATCH(E2438+1,C:C,0)):INDEX(A:A,MATCH(E2438+1,C:C,0)+10),0))</f>
        <v>44986</v>
      </c>
      <c r="G2438" s="13">
        <f>INDEX(C:C,MATCH(F2438,C:C,0)+MATCH(1,INDEX(A:A,MATCH(F2438+1,C:C,0)):INDEX(A:A,MATCH(F2438+1,C:C,0)+10),0))</f>
        <v>44987</v>
      </c>
    </row>
    <row r="2439" spans="1:7" x14ac:dyDescent="0.25">
      <c r="A2439">
        <v>0</v>
      </c>
      <c r="B2439">
        <v>20230226</v>
      </c>
      <c r="C2439" s="130">
        <v>44983</v>
      </c>
      <c r="D2439" s="13">
        <f>INDEX(C:C,ROW(A2438)+MATCH(1,INDEX(A:A,ROW(A2439)):INDEX(A:A,ROW(A2439)+10),0))</f>
        <v>44984</v>
      </c>
      <c r="E2439" s="13">
        <f>INDEX(C:C,MATCH(D2439,C:C,0)+MATCH(1,INDEX(A:A,MATCH(D2439+1,C:C,0)):INDEX(A:A,MATCH(D2439+1,C:C,0)+10),0))</f>
        <v>44985</v>
      </c>
      <c r="F2439" s="13">
        <f>INDEX(C:C,MATCH(E2439,C:C,0)+MATCH(1,INDEX(A:A,MATCH(E2439+1,C:C,0)):INDEX(A:A,MATCH(E2439+1,C:C,0)+10),0))</f>
        <v>44986</v>
      </c>
      <c r="G2439" s="13">
        <f>INDEX(C:C,MATCH(F2439,C:C,0)+MATCH(1,INDEX(A:A,MATCH(F2439+1,C:C,0)):INDEX(A:A,MATCH(F2439+1,C:C,0)+10),0))</f>
        <v>44987</v>
      </c>
    </row>
    <row r="2440" spans="1:7" x14ac:dyDescent="0.25">
      <c r="A2440">
        <v>1</v>
      </c>
      <c r="B2440">
        <v>20230227</v>
      </c>
      <c r="C2440" s="130">
        <v>44984</v>
      </c>
      <c r="D2440" s="13">
        <f>INDEX(C:C,ROW(A2439)+MATCH(1,INDEX(A:A,ROW(A2440)):INDEX(A:A,ROW(A2440)+10),0))</f>
        <v>44984</v>
      </c>
      <c r="E2440" s="13">
        <f>INDEX(C:C,MATCH(D2440,C:C,0)+MATCH(1,INDEX(A:A,MATCH(D2440+1,C:C,0)):INDEX(A:A,MATCH(D2440+1,C:C,0)+10),0))</f>
        <v>44985</v>
      </c>
      <c r="F2440" s="13">
        <f>INDEX(C:C,MATCH(E2440,C:C,0)+MATCH(1,INDEX(A:A,MATCH(E2440+1,C:C,0)):INDEX(A:A,MATCH(E2440+1,C:C,0)+10),0))</f>
        <v>44986</v>
      </c>
      <c r="G2440" s="13">
        <f>INDEX(C:C,MATCH(F2440,C:C,0)+MATCH(1,INDEX(A:A,MATCH(F2440+1,C:C,0)):INDEX(A:A,MATCH(F2440+1,C:C,0)+10),0))</f>
        <v>44987</v>
      </c>
    </row>
    <row r="2441" spans="1:7" x14ac:dyDescent="0.25">
      <c r="A2441">
        <v>1</v>
      </c>
      <c r="B2441">
        <v>20230228</v>
      </c>
      <c r="C2441" s="130">
        <v>44985</v>
      </c>
      <c r="D2441" s="13">
        <f>INDEX(C:C,ROW(A2440)+MATCH(1,INDEX(A:A,ROW(A2441)):INDEX(A:A,ROW(A2441)+10),0))</f>
        <v>44985</v>
      </c>
      <c r="E2441" s="13">
        <f>INDEX(C:C,MATCH(D2441,C:C,0)+MATCH(1,INDEX(A:A,MATCH(D2441+1,C:C,0)):INDEX(A:A,MATCH(D2441+1,C:C,0)+10),0))</f>
        <v>44986</v>
      </c>
      <c r="F2441" s="13">
        <f>INDEX(C:C,MATCH(E2441,C:C,0)+MATCH(1,INDEX(A:A,MATCH(E2441+1,C:C,0)):INDEX(A:A,MATCH(E2441+1,C:C,0)+10),0))</f>
        <v>44987</v>
      </c>
      <c r="G2441" s="13">
        <f>INDEX(C:C,MATCH(F2441,C:C,0)+MATCH(1,INDEX(A:A,MATCH(F2441+1,C:C,0)):INDEX(A:A,MATCH(F2441+1,C:C,0)+10),0))</f>
        <v>44988</v>
      </c>
    </row>
    <row r="2442" spans="1:7" x14ac:dyDescent="0.25">
      <c r="A2442">
        <v>1</v>
      </c>
      <c r="B2442">
        <v>20230301</v>
      </c>
      <c r="C2442" s="130">
        <v>44986</v>
      </c>
      <c r="D2442" s="13">
        <f>INDEX(C:C,ROW(A2441)+MATCH(1,INDEX(A:A,ROW(A2442)):INDEX(A:A,ROW(A2442)+10),0))</f>
        <v>44986</v>
      </c>
      <c r="E2442" s="13">
        <f>INDEX(C:C,MATCH(D2442,C:C,0)+MATCH(1,INDEX(A:A,MATCH(D2442+1,C:C,0)):INDEX(A:A,MATCH(D2442+1,C:C,0)+10),0))</f>
        <v>44987</v>
      </c>
      <c r="F2442" s="13">
        <f>INDEX(C:C,MATCH(E2442,C:C,0)+MATCH(1,INDEX(A:A,MATCH(E2442+1,C:C,0)):INDEX(A:A,MATCH(E2442+1,C:C,0)+10),0))</f>
        <v>44988</v>
      </c>
      <c r="G2442" s="13">
        <f>INDEX(C:C,MATCH(F2442,C:C,0)+MATCH(1,INDEX(A:A,MATCH(F2442+1,C:C,0)):INDEX(A:A,MATCH(F2442+1,C:C,0)+10),0))</f>
        <v>44991</v>
      </c>
    </row>
    <row r="2443" spans="1:7" x14ac:dyDescent="0.25">
      <c r="A2443">
        <v>1</v>
      </c>
      <c r="B2443">
        <v>20230302</v>
      </c>
      <c r="C2443" s="130">
        <v>44987</v>
      </c>
      <c r="D2443" s="13">
        <f>INDEX(C:C,ROW(A2442)+MATCH(1,INDEX(A:A,ROW(A2443)):INDEX(A:A,ROW(A2443)+10),0))</f>
        <v>44987</v>
      </c>
      <c r="E2443" s="13">
        <f>INDEX(C:C,MATCH(D2443,C:C,0)+MATCH(1,INDEX(A:A,MATCH(D2443+1,C:C,0)):INDEX(A:A,MATCH(D2443+1,C:C,0)+10),0))</f>
        <v>44988</v>
      </c>
      <c r="F2443" s="13">
        <f>INDEX(C:C,MATCH(E2443,C:C,0)+MATCH(1,INDEX(A:A,MATCH(E2443+1,C:C,0)):INDEX(A:A,MATCH(E2443+1,C:C,0)+10),0))</f>
        <v>44991</v>
      </c>
      <c r="G2443" s="13">
        <f>INDEX(C:C,MATCH(F2443,C:C,0)+MATCH(1,INDEX(A:A,MATCH(F2443+1,C:C,0)):INDEX(A:A,MATCH(F2443+1,C:C,0)+10),0))</f>
        <v>44992</v>
      </c>
    </row>
    <row r="2444" spans="1:7" x14ac:dyDescent="0.25">
      <c r="A2444">
        <v>1</v>
      </c>
      <c r="B2444">
        <v>20230303</v>
      </c>
      <c r="C2444" s="130">
        <v>44988</v>
      </c>
      <c r="D2444" s="13">
        <f>INDEX(C:C,ROW(A2443)+MATCH(1,INDEX(A:A,ROW(A2444)):INDEX(A:A,ROW(A2444)+10),0))</f>
        <v>44988</v>
      </c>
      <c r="E2444" s="13">
        <f>INDEX(C:C,MATCH(D2444,C:C,0)+MATCH(1,INDEX(A:A,MATCH(D2444+1,C:C,0)):INDEX(A:A,MATCH(D2444+1,C:C,0)+10),0))</f>
        <v>44991</v>
      </c>
      <c r="F2444" s="13">
        <f>INDEX(C:C,MATCH(E2444,C:C,0)+MATCH(1,INDEX(A:A,MATCH(E2444+1,C:C,0)):INDEX(A:A,MATCH(E2444+1,C:C,0)+10),0))</f>
        <v>44992</v>
      </c>
      <c r="G2444" s="13">
        <f>INDEX(C:C,MATCH(F2444,C:C,0)+MATCH(1,INDEX(A:A,MATCH(F2444+1,C:C,0)):INDEX(A:A,MATCH(F2444+1,C:C,0)+10),0))</f>
        <v>44993</v>
      </c>
    </row>
    <row r="2445" spans="1:7" x14ac:dyDescent="0.25">
      <c r="A2445">
        <v>0</v>
      </c>
      <c r="B2445">
        <v>20230304</v>
      </c>
      <c r="C2445" s="130">
        <v>44989</v>
      </c>
      <c r="D2445" s="13">
        <f>INDEX(C:C,ROW(A2444)+MATCH(1,INDEX(A:A,ROW(A2445)):INDEX(A:A,ROW(A2445)+10),0))</f>
        <v>44991</v>
      </c>
      <c r="E2445" s="13">
        <f>INDEX(C:C,MATCH(D2445,C:C,0)+MATCH(1,INDEX(A:A,MATCH(D2445+1,C:C,0)):INDEX(A:A,MATCH(D2445+1,C:C,0)+10),0))</f>
        <v>44992</v>
      </c>
      <c r="F2445" s="13">
        <f>INDEX(C:C,MATCH(E2445,C:C,0)+MATCH(1,INDEX(A:A,MATCH(E2445+1,C:C,0)):INDEX(A:A,MATCH(E2445+1,C:C,0)+10),0))</f>
        <v>44993</v>
      </c>
      <c r="G2445" s="13">
        <f>INDEX(C:C,MATCH(F2445,C:C,0)+MATCH(1,INDEX(A:A,MATCH(F2445+1,C:C,0)):INDEX(A:A,MATCH(F2445+1,C:C,0)+10),0))</f>
        <v>44994</v>
      </c>
    </row>
    <row r="2446" spans="1:7" x14ac:dyDescent="0.25">
      <c r="A2446">
        <v>0</v>
      </c>
      <c r="B2446">
        <v>20230305</v>
      </c>
      <c r="C2446" s="130">
        <v>44990</v>
      </c>
      <c r="D2446" s="13">
        <f>INDEX(C:C,ROW(A2445)+MATCH(1,INDEX(A:A,ROW(A2446)):INDEX(A:A,ROW(A2446)+10),0))</f>
        <v>44991</v>
      </c>
      <c r="E2446" s="13">
        <f>INDEX(C:C,MATCH(D2446,C:C,0)+MATCH(1,INDEX(A:A,MATCH(D2446+1,C:C,0)):INDEX(A:A,MATCH(D2446+1,C:C,0)+10),0))</f>
        <v>44992</v>
      </c>
      <c r="F2446" s="13">
        <f>INDEX(C:C,MATCH(E2446,C:C,0)+MATCH(1,INDEX(A:A,MATCH(E2446+1,C:C,0)):INDEX(A:A,MATCH(E2446+1,C:C,0)+10),0))</f>
        <v>44993</v>
      </c>
      <c r="G2446" s="13">
        <f>INDEX(C:C,MATCH(F2446,C:C,0)+MATCH(1,INDEX(A:A,MATCH(F2446+1,C:C,0)):INDEX(A:A,MATCH(F2446+1,C:C,0)+10),0))</f>
        <v>44994</v>
      </c>
    </row>
    <row r="2447" spans="1:7" x14ac:dyDescent="0.25">
      <c r="A2447">
        <v>1</v>
      </c>
      <c r="B2447">
        <v>20230306</v>
      </c>
      <c r="C2447" s="130">
        <v>44991</v>
      </c>
      <c r="D2447" s="13">
        <f>INDEX(C:C,ROW(A2446)+MATCH(1,INDEX(A:A,ROW(A2447)):INDEX(A:A,ROW(A2447)+10),0))</f>
        <v>44991</v>
      </c>
      <c r="E2447" s="13">
        <f>INDEX(C:C,MATCH(D2447,C:C,0)+MATCH(1,INDEX(A:A,MATCH(D2447+1,C:C,0)):INDEX(A:A,MATCH(D2447+1,C:C,0)+10),0))</f>
        <v>44992</v>
      </c>
      <c r="F2447" s="13">
        <f>INDEX(C:C,MATCH(E2447,C:C,0)+MATCH(1,INDEX(A:A,MATCH(E2447+1,C:C,0)):INDEX(A:A,MATCH(E2447+1,C:C,0)+10),0))</f>
        <v>44993</v>
      </c>
      <c r="G2447" s="13">
        <f>INDEX(C:C,MATCH(F2447,C:C,0)+MATCH(1,INDEX(A:A,MATCH(F2447+1,C:C,0)):INDEX(A:A,MATCH(F2447+1,C:C,0)+10),0))</f>
        <v>44994</v>
      </c>
    </row>
    <row r="2448" spans="1:7" x14ac:dyDescent="0.25">
      <c r="A2448">
        <v>1</v>
      </c>
      <c r="B2448">
        <v>20230307</v>
      </c>
      <c r="C2448" s="130">
        <v>44992</v>
      </c>
      <c r="D2448" s="13">
        <f>INDEX(C:C,ROW(A2447)+MATCH(1,INDEX(A:A,ROW(A2448)):INDEX(A:A,ROW(A2448)+10),0))</f>
        <v>44992</v>
      </c>
      <c r="E2448" s="13">
        <f>INDEX(C:C,MATCH(D2448,C:C,0)+MATCH(1,INDEX(A:A,MATCH(D2448+1,C:C,0)):INDEX(A:A,MATCH(D2448+1,C:C,0)+10),0))</f>
        <v>44993</v>
      </c>
      <c r="F2448" s="13">
        <f>INDEX(C:C,MATCH(E2448,C:C,0)+MATCH(1,INDEX(A:A,MATCH(E2448+1,C:C,0)):INDEX(A:A,MATCH(E2448+1,C:C,0)+10),0))</f>
        <v>44994</v>
      </c>
      <c r="G2448" s="13">
        <f>INDEX(C:C,MATCH(F2448,C:C,0)+MATCH(1,INDEX(A:A,MATCH(F2448+1,C:C,0)):INDEX(A:A,MATCH(F2448+1,C:C,0)+10),0))</f>
        <v>44995</v>
      </c>
    </row>
    <row r="2449" spans="1:7" x14ac:dyDescent="0.25">
      <c r="A2449">
        <v>1</v>
      </c>
      <c r="B2449">
        <v>20230308</v>
      </c>
      <c r="C2449" s="130">
        <v>44993</v>
      </c>
      <c r="D2449" s="13">
        <f>INDEX(C:C,ROW(A2448)+MATCH(1,INDEX(A:A,ROW(A2449)):INDEX(A:A,ROW(A2449)+10),0))</f>
        <v>44993</v>
      </c>
      <c r="E2449" s="13">
        <f>INDEX(C:C,MATCH(D2449,C:C,0)+MATCH(1,INDEX(A:A,MATCH(D2449+1,C:C,0)):INDEX(A:A,MATCH(D2449+1,C:C,0)+10),0))</f>
        <v>44994</v>
      </c>
      <c r="F2449" s="13">
        <f>INDEX(C:C,MATCH(E2449,C:C,0)+MATCH(1,INDEX(A:A,MATCH(E2449+1,C:C,0)):INDEX(A:A,MATCH(E2449+1,C:C,0)+10),0))</f>
        <v>44995</v>
      </c>
      <c r="G2449" s="13">
        <f>INDEX(C:C,MATCH(F2449,C:C,0)+MATCH(1,INDEX(A:A,MATCH(F2449+1,C:C,0)):INDEX(A:A,MATCH(F2449+1,C:C,0)+10),0))</f>
        <v>44998</v>
      </c>
    </row>
    <row r="2450" spans="1:7" x14ac:dyDescent="0.25">
      <c r="A2450">
        <v>1</v>
      </c>
      <c r="B2450">
        <v>20230309</v>
      </c>
      <c r="C2450" s="130">
        <v>44994</v>
      </c>
      <c r="D2450" s="13">
        <f>INDEX(C:C,ROW(A2449)+MATCH(1,INDEX(A:A,ROW(A2450)):INDEX(A:A,ROW(A2450)+10),0))</f>
        <v>44994</v>
      </c>
      <c r="E2450" s="13">
        <f>INDEX(C:C,MATCH(D2450,C:C,0)+MATCH(1,INDEX(A:A,MATCH(D2450+1,C:C,0)):INDEX(A:A,MATCH(D2450+1,C:C,0)+10),0))</f>
        <v>44995</v>
      </c>
      <c r="F2450" s="13">
        <f>INDEX(C:C,MATCH(E2450,C:C,0)+MATCH(1,INDEX(A:A,MATCH(E2450+1,C:C,0)):INDEX(A:A,MATCH(E2450+1,C:C,0)+10),0))</f>
        <v>44998</v>
      </c>
      <c r="G2450" s="13">
        <f>INDEX(C:C,MATCH(F2450,C:C,0)+MATCH(1,INDEX(A:A,MATCH(F2450+1,C:C,0)):INDEX(A:A,MATCH(F2450+1,C:C,0)+10),0))</f>
        <v>44999</v>
      </c>
    </row>
    <row r="2451" spans="1:7" x14ac:dyDescent="0.25">
      <c r="A2451">
        <v>1</v>
      </c>
      <c r="B2451">
        <v>20230310</v>
      </c>
      <c r="C2451" s="130">
        <v>44995</v>
      </c>
      <c r="D2451" s="13">
        <f>INDEX(C:C,ROW(A2450)+MATCH(1,INDEX(A:A,ROW(A2451)):INDEX(A:A,ROW(A2451)+10),0))</f>
        <v>44995</v>
      </c>
      <c r="E2451" s="13">
        <f>INDEX(C:C,MATCH(D2451,C:C,0)+MATCH(1,INDEX(A:A,MATCH(D2451+1,C:C,0)):INDEX(A:A,MATCH(D2451+1,C:C,0)+10),0))</f>
        <v>44998</v>
      </c>
      <c r="F2451" s="13">
        <f>INDEX(C:C,MATCH(E2451,C:C,0)+MATCH(1,INDEX(A:A,MATCH(E2451+1,C:C,0)):INDEX(A:A,MATCH(E2451+1,C:C,0)+10),0))</f>
        <v>44999</v>
      </c>
      <c r="G2451" s="13">
        <f>INDEX(C:C,MATCH(F2451,C:C,0)+MATCH(1,INDEX(A:A,MATCH(F2451+1,C:C,0)):INDEX(A:A,MATCH(F2451+1,C:C,0)+10),0))</f>
        <v>45000</v>
      </c>
    </row>
    <row r="2452" spans="1:7" x14ac:dyDescent="0.25">
      <c r="A2452">
        <v>0</v>
      </c>
      <c r="B2452">
        <v>20230311</v>
      </c>
      <c r="C2452" s="130">
        <v>44996</v>
      </c>
      <c r="D2452" s="13">
        <f>INDEX(C:C,ROW(A2451)+MATCH(1,INDEX(A:A,ROW(A2452)):INDEX(A:A,ROW(A2452)+10),0))</f>
        <v>44998</v>
      </c>
      <c r="E2452" s="13">
        <f>INDEX(C:C,MATCH(D2452,C:C,0)+MATCH(1,INDEX(A:A,MATCH(D2452+1,C:C,0)):INDEX(A:A,MATCH(D2452+1,C:C,0)+10),0))</f>
        <v>44999</v>
      </c>
      <c r="F2452" s="13">
        <f>INDEX(C:C,MATCH(E2452,C:C,0)+MATCH(1,INDEX(A:A,MATCH(E2452+1,C:C,0)):INDEX(A:A,MATCH(E2452+1,C:C,0)+10),0))</f>
        <v>45000</v>
      </c>
      <c r="G2452" s="13">
        <f>INDEX(C:C,MATCH(F2452,C:C,0)+MATCH(1,INDEX(A:A,MATCH(F2452+1,C:C,0)):INDEX(A:A,MATCH(F2452+1,C:C,0)+10),0))</f>
        <v>45001</v>
      </c>
    </row>
    <row r="2453" spans="1:7" x14ac:dyDescent="0.25">
      <c r="A2453">
        <v>0</v>
      </c>
      <c r="B2453">
        <v>20230312</v>
      </c>
      <c r="C2453" s="130">
        <v>44997</v>
      </c>
      <c r="D2453" s="13">
        <f>INDEX(C:C,ROW(A2452)+MATCH(1,INDEX(A:A,ROW(A2453)):INDEX(A:A,ROW(A2453)+10),0))</f>
        <v>44998</v>
      </c>
      <c r="E2453" s="13">
        <f>INDEX(C:C,MATCH(D2453,C:C,0)+MATCH(1,INDEX(A:A,MATCH(D2453+1,C:C,0)):INDEX(A:A,MATCH(D2453+1,C:C,0)+10),0))</f>
        <v>44999</v>
      </c>
      <c r="F2453" s="13">
        <f>INDEX(C:C,MATCH(E2453,C:C,0)+MATCH(1,INDEX(A:A,MATCH(E2453+1,C:C,0)):INDEX(A:A,MATCH(E2453+1,C:C,0)+10),0))</f>
        <v>45000</v>
      </c>
      <c r="G2453" s="13">
        <f>INDEX(C:C,MATCH(F2453,C:C,0)+MATCH(1,INDEX(A:A,MATCH(F2453+1,C:C,0)):INDEX(A:A,MATCH(F2453+1,C:C,0)+10),0))</f>
        <v>45001</v>
      </c>
    </row>
    <row r="2454" spans="1:7" x14ac:dyDescent="0.25">
      <c r="A2454">
        <v>1</v>
      </c>
      <c r="B2454">
        <v>20230313</v>
      </c>
      <c r="C2454" s="130">
        <v>44998</v>
      </c>
      <c r="D2454" s="13">
        <f>INDEX(C:C,ROW(A2453)+MATCH(1,INDEX(A:A,ROW(A2454)):INDEX(A:A,ROW(A2454)+10),0))</f>
        <v>44998</v>
      </c>
      <c r="E2454" s="13">
        <f>INDEX(C:C,MATCH(D2454,C:C,0)+MATCH(1,INDEX(A:A,MATCH(D2454+1,C:C,0)):INDEX(A:A,MATCH(D2454+1,C:C,0)+10),0))</f>
        <v>44999</v>
      </c>
      <c r="F2454" s="13">
        <f>INDEX(C:C,MATCH(E2454,C:C,0)+MATCH(1,INDEX(A:A,MATCH(E2454+1,C:C,0)):INDEX(A:A,MATCH(E2454+1,C:C,0)+10),0))</f>
        <v>45000</v>
      </c>
      <c r="G2454" s="13">
        <f>INDEX(C:C,MATCH(F2454,C:C,0)+MATCH(1,INDEX(A:A,MATCH(F2454+1,C:C,0)):INDEX(A:A,MATCH(F2454+1,C:C,0)+10),0))</f>
        <v>45001</v>
      </c>
    </row>
    <row r="2455" spans="1:7" x14ac:dyDescent="0.25">
      <c r="A2455">
        <v>1</v>
      </c>
      <c r="B2455">
        <v>20230314</v>
      </c>
      <c r="C2455" s="130">
        <v>44999</v>
      </c>
      <c r="D2455" s="13">
        <f>INDEX(C:C,ROW(A2454)+MATCH(1,INDEX(A:A,ROW(A2455)):INDEX(A:A,ROW(A2455)+10),0))</f>
        <v>44999</v>
      </c>
      <c r="E2455" s="13">
        <f>INDEX(C:C,MATCH(D2455,C:C,0)+MATCH(1,INDEX(A:A,MATCH(D2455+1,C:C,0)):INDEX(A:A,MATCH(D2455+1,C:C,0)+10),0))</f>
        <v>45000</v>
      </c>
      <c r="F2455" s="13">
        <f>INDEX(C:C,MATCH(E2455,C:C,0)+MATCH(1,INDEX(A:A,MATCH(E2455+1,C:C,0)):INDEX(A:A,MATCH(E2455+1,C:C,0)+10),0))</f>
        <v>45001</v>
      </c>
      <c r="G2455" s="13">
        <f>INDEX(C:C,MATCH(F2455,C:C,0)+MATCH(1,INDEX(A:A,MATCH(F2455+1,C:C,0)):INDEX(A:A,MATCH(F2455+1,C:C,0)+10),0))</f>
        <v>45002</v>
      </c>
    </row>
    <row r="2456" spans="1:7" x14ac:dyDescent="0.25">
      <c r="A2456">
        <v>1</v>
      </c>
      <c r="B2456">
        <v>20230315</v>
      </c>
      <c r="C2456" s="130">
        <v>45000</v>
      </c>
      <c r="D2456" s="13">
        <f>INDEX(C:C,ROW(A2455)+MATCH(1,INDEX(A:A,ROW(A2456)):INDEX(A:A,ROW(A2456)+10),0))</f>
        <v>45000</v>
      </c>
      <c r="E2456" s="13">
        <f>INDEX(C:C,MATCH(D2456,C:C,0)+MATCH(1,INDEX(A:A,MATCH(D2456+1,C:C,0)):INDEX(A:A,MATCH(D2456+1,C:C,0)+10),0))</f>
        <v>45001</v>
      </c>
      <c r="F2456" s="13">
        <f>INDEX(C:C,MATCH(E2456,C:C,0)+MATCH(1,INDEX(A:A,MATCH(E2456+1,C:C,0)):INDEX(A:A,MATCH(E2456+1,C:C,0)+10),0))</f>
        <v>45002</v>
      </c>
      <c r="G2456" s="13">
        <f>INDEX(C:C,MATCH(F2456,C:C,0)+MATCH(1,INDEX(A:A,MATCH(F2456+1,C:C,0)):INDEX(A:A,MATCH(F2456+1,C:C,0)+10),0))</f>
        <v>45005</v>
      </c>
    </row>
    <row r="2457" spans="1:7" x14ac:dyDescent="0.25">
      <c r="A2457">
        <v>1</v>
      </c>
      <c r="B2457">
        <v>20230316</v>
      </c>
      <c r="C2457" s="130">
        <v>45001</v>
      </c>
      <c r="D2457" s="13">
        <f>INDEX(C:C,ROW(A2456)+MATCH(1,INDEX(A:A,ROW(A2457)):INDEX(A:A,ROW(A2457)+10),0))</f>
        <v>45001</v>
      </c>
      <c r="E2457" s="13">
        <f>INDEX(C:C,MATCH(D2457,C:C,0)+MATCH(1,INDEX(A:A,MATCH(D2457+1,C:C,0)):INDEX(A:A,MATCH(D2457+1,C:C,0)+10),0))</f>
        <v>45002</v>
      </c>
      <c r="F2457" s="13">
        <f>INDEX(C:C,MATCH(E2457,C:C,0)+MATCH(1,INDEX(A:A,MATCH(E2457+1,C:C,0)):INDEX(A:A,MATCH(E2457+1,C:C,0)+10),0))</f>
        <v>45005</v>
      </c>
      <c r="G2457" s="13">
        <f>INDEX(C:C,MATCH(F2457,C:C,0)+MATCH(1,INDEX(A:A,MATCH(F2457+1,C:C,0)):INDEX(A:A,MATCH(F2457+1,C:C,0)+10),0))</f>
        <v>45006</v>
      </c>
    </row>
    <row r="2458" spans="1:7" x14ac:dyDescent="0.25">
      <c r="A2458">
        <v>1</v>
      </c>
      <c r="B2458">
        <v>20230317</v>
      </c>
      <c r="C2458" s="130">
        <v>45002</v>
      </c>
      <c r="D2458" s="13">
        <f>INDEX(C:C,ROW(A2457)+MATCH(1,INDEX(A:A,ROW(A2458)):INDEX(A:A,ROW(A2458)+10),0))</f>
        <v>45002</v>
      </c>
      <c r="E2458" s="13">
        <f>INDEX(C:C,MATCH(D2458,C:C,0)+MATCH(1,INDEX(A:A,MATCH(D2458+1,C:C,0)):INDEX(A:A,MATCH(D2458+1,C:C,0)+10),0))</f>
        <v>45005</v>
      </c>
      <c r="F2458" s="13">
        <f>INDEX(C:C,MATCH(E2458,C:C,0)+MATCH(1,INDEX(A:A,MATCH(E2458+1,C:C,0)):INDEX(A:A,MATCH(E2458+1,C:C,0)+10),0))</f>
        <v>45006</v>
      </c>
      <c r="G2458" s="13">
        <f>INDEX(C:C,MATCH(F2458,C:C,0)+MATCH(1,INDEX(A:A,MATCH(F2458+1,C:C,0)):INDEX(A:A,MATCH(F2458+1,C:C,0)+10),0))</f>
        <v>45007</v>
      </c>
    </row>
    <row r="2459" spans="1:7" x14ac:dyDescent="0.25">
      <c r="A2459">
        <v>0</v>
      </c>
      <c r="B2459">
        <v>20230318</v>
      </c>
      <c r="C2459" s="130">
        <v>45003</v>
      </c>
      <c r="D2459" s="13">
        <f>INDEX(C:C,ROW(A2458)+MATCH(1,INDEX(A:A,ROW(A2459)):INDEX(A:A,ROW(A2459)+10),0))</f>
        <v>45005</v>
      </c>
      <c r="E2459" s="13">
        <f>INDEX(C:C,MATCH(D2459,C:C,0)+MATCH(1,INDEX(A:A,MATCH(D2459+1,C:C,0)):INDEX(A:A,MATCH(D2459+1,C:C,0)+10),0))</f>
        <v>45006</v>
      </c>
      <c r="F2459" s="13">
        <f>INDEX(C:C,MATCH(E2459,C:C,0)+MATCH(1,INDEX(A:A,MATCH(E2459+1,C:C,0)):INDEX(A:A,MATCH(E2459+1,C:C,0)+10),0))</f>
        <v>45007</v>
      </c>
      <c r="G2459" s="13">
        <f>INDEX(C:C,MATCH(F2459,C:C,0)+MATCH(1,INDEX(A:A,MATCH(F2459+1,C:C,0)):INDEX(A:A,MATCH(F2459+1,C:C,0)+10),0))</f>
        <v>45008</v>
      </c>
    </row>
    <row r="2460" spans="1:7" x14ac:dyDescent="0.25">
      <c r="A2460">
        <v>0</v>
      </c>
      <c r="B2460">
        <v>20230319</v>
      </c>
      <c r="C2460" s="130">
        <v>45004</v>
      </c>
      <c r="D2460" s="13">
        <f>INDEX(C:C,ROW(A2459)+MATCH(1,INDEX(A:A,ROW(A2460)):INDEX(A:A,ROW(A2460)+10),0))</f>
        <v>45005</v>
      </c>
      <c r="E2460" s="13">
        <f>INDEX(C:C,MATCH(D2460,C:C,0)+MATCH(1,INDEX(A:A,MATCH(D2460+1,C:C,0)):INDEX(A:A,MATCH(D2460+1,C:C,0)+10),0))</f>
        <v>45006</v>
      </c>
      <c r="F2460" s="13">
        <f>INDEX(C:C,MATCH(E2460,C:C,0)+MATCH(1,INDEX(A:A,MATCH(E2460+1,C:C,0)):INDEX(A:A,MATCH(E2460+1,C:C,0)+10),0))</f>
        <v>45007</v>
      </c>
      <c r="G2460" s="13">
        <f>INDEX(C:C,MATCH(F2460,C:C,0)+MATCH(1,INDEX(A:A,MATCH(F2460+1,C:C,0)):INDEX(A:A,MATCH(F2460+1,C:C,0)+10),0))</f>
        <v>45008</v>
      </c>
    </row>
    <row r="2461" spans="1:7" x14ac:dyDescent="0.25">
      <c r="A2461">
        <v>1</v>
      </c>
      <c r="B2461">
        <v>20230320</v>
      </c>
      <c r="C2461" s="130">
        <v>45005</v>
      </c>
      <c r="D2461" s="13">
        <f>INDEX(C:C,ROW(A2460)+MATCH(1,INDEX(A:A,ROW(A2461)):INDEX(A:A,ROW(A2461)+10),0))</f>
        <v>45005</v>
      </c>
      <c r="E2461" s="13">
        <f>INDEX(C:C,MATCH(D2461,C:C,0)+MATCH(1,INDEX(A:A,MATCH(D2461+1,C:C,0)):INDEX(A:A,MATCH(D2461+1,C:C,0)+10),0))</f>
        <v>45006</v>
      </c>
      <c r="F2461" s="13">
        <f>INDEX(C:C,MATCH(E2461,C:C,0)+MATCH(1,INDEX(A:A,MATCH(E2461+1,C:C,0)):INDEX(A:A,MATCH(E2461+1,C:C,0)+10),0))</f>
        <v>45007</v>
      </c>
      <c r="G2461" s="13">
        <f>INDEX(C:C,MATCH(F2461,C:C,0)+MATCH(1,INDEX(A:A,MATCH(F2461+1,C:C,0)):INDEX(A:A,MATCH(F2461+1,C:C,0)+10),0))</f>
        <v>45008</v>
      </c>
    </row>
    <row r="2462" spans="1:7" x14ac:dyDescent="0.25">
      <c r="A2462">
        <v>1</v>
      </c>
      <c r="B2462">
        <v>20230321</v>
      </c>
      <c r="C2462" s="130">
        <v>45006</v>
      </c>
      <c r="D2462" s="13">
        <f>INDEX(C:C,ROW(A2461)+MATCH(1,INDEX(A:A,ROW(A2462)):INDEX(A:A,ROW(A2462)+10),0))</f>
        <v>45006</v>
      </c>
      <c r="E2462" s="13">
        <f>INDEX(C:C,MATCH(D2462,C:C,0)+MATCH(1,INDEX(A:A,MATCH(D2462+1,C:C,0)):INDEX(A:A,MATCH(D2462+1,C:C,0)+10),0))</f>
        <v>45007</v>
      </c>
      <c r="F2462" s="13">
        <f>INDEX(C:C,MATCH(E2462,C:C,0)+MATCH(1,INDEX(A:A,MATCH(E2462+1,C:C,0)):INDEX(A:A,MATCH(E2462+1,C:C,0)+10),0))</f>
        <v>45008</v>
      </c>
      <c r="G2462" s="13">
        <f>INDEX(C:C,MATCH(F2462,C:C,0)+MATCH(1,INDEX(A:A,MATCH(F2462+1,C:C,0)):INDEX(A:A,MATCH(F2462+1,C:C,0)+10),0))</f>
        <v>45009</v>
      </c>
    </row>
    <row r="2463" spans="1:7" x14ac:dyDescent="0.25">
      <c r="A2463">
        <v>1</v>
      </c>
      <c r="B2463">
        <v>20230322</v>
      </c>
      <c r="C2463" s="130">
        <v>45007</v>
      </c>
      <c r="D2463" s="13">
        <f>INDEX(C:C,ROW(A2462)+MATCH(1,INDEX(A:A,ROW(A2463)):INDEX(A:A,ROW(A2463)+10),0))</f>
        <v>45007</v>
      </c>
      <c r="E2463" s="13">
        <f>INDEX(C:C,MATCH(D2463,C:C,0)+MATCH(1,INDEX(A:A,MATCH(D2463+1,C:C,0)):INDEX(A:A,MATCH(D2463+1,C:C,0)+10),0))</f>
        <v>45008</v>
      </c>
      <c r="F2463" s="13">
        <f>INDEX(C:C,MATCH(E2463,C:C,0)+MATCH(1,INDEX(A:A,MATCH(E2463+1,C:C,0)):INDEX(A:A,MATCH(E2463+1,C:C,0)+10),0))</f>
        <v>45009</v>
      </c>
      <c r="G2463" s="13">
        <f>INDEX(C:C,MATCH(F2463,C:C,0)+MATCH(1,INDEX(A:A,MATCH(F2463+1,C:C,0)):INDEX(A:A,MATCH(F2463+1,C:C,0)+10),0))</f>
        <v>45012</v>
      </c>
    </row>
    <row r="2464" spans="1:7" x14ac:dyDescent="0.25">
      <c r="A2464">
        <v>1</v>
      </c>
      <c r="B2464">
        <v>20230323</v>
      </c>
      <c r="C2464" s="130">
        <v>45008</v>
      </c>
      <c r="D2464" s="13">
        <f>INDEX(C:C,ROW(A2463)+MATCH(1,INDEX(A:A,ROW(A2464)):INDEX(A:A,ROW(A2464)+10),0))</f>
        <v>45008</v>
      </c>
      <c r="E2464" s="13">
        <f>INDEX(C:C,MATCH(D2464,C:C,0)+MATCH(1,INDEX(A:A,MATCH(D2464+1,C:C,0)):INDEX(A:A,MATCH(D2464+1,C:C,0)+10),0))</f>
        <v>45009</v>
      </c>
      <c r="F2464" s="13">
        <f>INDEX(C:C,MATCH(E2464,C:C,0)+MATCH(1,INDEX(A:A,MATCH(E2464+1,C:C,0)):INDEX(A:A,MATCH(E2464+1,C:C,0)+10),0))</f>
        <v>45012</v>
      </c>
      <c r="G2464" s="13">
        <f>INDEX(C:C,MATCH(F2464,C:C,0)+MATCH(1,INDEX(A:A,MATCH(F2464+1,C:C,0)):INDEX(A:A,MATCH(F2464+1,C:C,0)+10),0))</f>
        <v>45013</v>
      </c>
    </row>
    <row r="2465" spans="1:7" x14ac:dyDescent="0.25">
      <c r="A2465">
        <v>1</v>
      </c>
      <c r="B2465">
        <v>20230324</v>
      </c>
      <c r="C2465" s="130">
        <v>45009</v>
      </c>
      <c r="D2465" s="13">
        <f>INDEX(C:C,ROW(A2464)+MATCH(1,INDEX(A:A,ROW(A2465)):INDEX(A:A,ROW(A2465)+10),0))</f>
        <v>45009</v>
      </c>
      <c r="E2465" s="13">
        <f>INDEX(C:C,MATCH(D2465,C:C,0)+MATCH(1,INDEX(A:A,MATCH(D2465+1,C:C,0)):INDEX(A:A,MATCH(D2465+1,C:C,0)+10),0))</f>
        <v>45012</v>
      </c>
      <c r="F2465" s="13">
        <f>INDEX(C:C,MATCH(E2465,C:C,0)+MATCH(1,INDEX(A:A,MATCH(E2465+1,C:C,0)):INDEX(A:A,MATCH(E2465+1,C:C,0)+10),0))</f>
        <v>45013</v>
      </c>
      <c r="G2465" s="13">
        <f>INDEX(C:C,MATCH(F2465,C:C,0)+MATCH(1,INDEX(A:A,MATCH(F2465+1,C:C,0)):INDEX(A:A,MATCH(F2465+1,C:C,0)+10),0))</f>
        <v>45014</v>
      </c>
    </row>
    <row r="2466" spans="1:7" x14ac:dyDescent="0.25">
      <c r="A2466">
        <v>0</v>
      </c>
      <c r="B2466">
        <v>20230325</v>
      </c>
      <c r="C2466" s="130">
        <v>45010</v>
      </c>
      <c r="D2466" s="13">
        <f>INDEX(C:C,ROW(A2465)+MATCH(1,INDEX(A:A,ROW(A2466)):INDEX(A:A,ROW(A2466)+10),0))</f>
        <v>45012</v>
      </c>
      <c r="E2466" s="13">
        <f>INDEX(C:C,MATCH(D2466,C:C,0)+MATCH(1,INDEX(A:A,MATCH(D2466+1,C:C,0)):INDEX(A:A,MATCH(D2466+1,C:C,0)+10),0))</f>
        <v>45013</v>
      </c>
      <c r="F2466" s="13">
        <f>INDEX(C:C,MATCH(E2466,C:C,0)+MATCH(1,INDEX(A:A,MATCH(E2466+1,C:C,0)):INDEX(A:A,MATCH(E2466+1,C:C,0)+10),0))</f>
        <v>45014</v>
      </c>
      <c r="G2466" s="13">
        <f>INDEX(C:C,MATCH(F2466,C:C,0)+MATCH(1,INDEX(A:A,MATCH(F2466+1,C:C,0)):INDEX(A:A,MATCH(F2466+1,C:C,0)+10),0))</f>
        <v>45015</v>
      </c>
    </row>
    <row r="2467" spans="1:7" x14ac:dyDescent="0.25">
      <c r="A2467">
        <v>0</v>
      </c>
      <c r="B2467">
        <v>20230326</v>
      </c>
      <c r="C2467" s="130">
        <v>45011</v>
      </c>
      <c r="D2467" s="13">
        <f>INDEX(C:C,ROW(A2466)+MATCH(1,INDEX(A:A,ROW(A2467)):INDEX(A:A,ROW(A2467)+10),0))</f>
        <v>45012</v>
      </c>
      <c r="E2467" s="13">
        <f>INDEX(C:C,MATCH(D2467,C:C,0)+MATCH(1,INDEX(A:A,MATCH(D2467+1,C:C,0)):INDEX(A:A,MATCH(D2467+1,C:C,0)+10),0))</f>
        <v>45013</v>
      </c>
      <c r="F2467" s="13">
        <f>INDEX(C:C,MATCH(E2467,C:C,0)+MATCH(1,INDEX(A:A,MATCH(E2467+1,C:C,0)):INDEX(A:A,MATCH(E2467+1,C:C,0)+10),0))</f>
        <v>45014</v>
      </c>
      <c r="G2467" s="13">
        <f>INDEX(C:C,MATCH(F2467,C:C,0)+MATCH(1,INDEX(A:A,MATCH(F2467+1,C:C,0)):INDEX(A:A,MATCH(F2467+1,C:C,0)+10),0))</f>
        <v>45015</v>
      </c>
    </row>
    <row r="2468" spans="1:7" x14ac:dyDescent="0.25">
      <c r="A2468">
        <v>1</v>
      </c>
      <c r="B2468">
        <v>20230327</v>
      </c>
      <c r="C2468" s="130">
        <v>45012</v>
      </c>
      <c r="D2468" s="13">
        <f>INDEX(C:C,ROW(A2467)+MATCH(1,INDEX(A:A,ROW(A2468)):INDEX(A:A,ROW(A2468)+10),0))</f>
        <v>45012</v>
      </c>
      <c r="E2468" s="13">
        <f>INDEX(C:C,MATCH(D2468,C:C,0)+MATCH(1,INDEX(A:A,MATCH(D2468+1,C:C,0)):INDEX(A:A,MATCH(D2468+1,C:C,0)+10),0))</f>
        <v>45013</v>
      </c>
      <c r="F2468" s="13">
        <f>INDEX(C:C,MATCH(E2468,C:C,0)+MATCH(1,INDEX(A:A,MATCH(E2468+1,C:C,0)):INDEX(A:A,MATCH(E2468+1,C:C,0)+10),0))</f>
        <v>45014</v>
      </c>
      <c r="G2468" s="13">
        <f>INDEX(C:C,MATCH(F2468,C:C,0)+MATCH(1,INDEX(A:A,MATCH(F2468+1,C:C,0)):INDEX(A:A,MATCH(F2468+1,C:C,0)+10),0))</f>
        <v>45015</v>
      </c>
    </row>
    <row r="2469" spans="1:7" x14ac:dyDescent="0.25">
      <c r="A2469">
        <v>1</v>
      </c>
      <c r="B2469">
        <v>20230328</v>
      </c>
      <c r="C2469" s="130">
        <v>45013</v>
      </c>
      <c r="D2469" s="13">
        <f>INDEX(C:C,ROW(A2468)+MATCH(1,INDEX(A:A,ROW(A2469)):INDEX(A:A,ROW(A2469)+10),0))</f>
        <v>45013</v>
      </c>
      <c r="E2469" s="13">
        <f>INDEX(C:C,MATCH(D2469,C:C,0)+MATCH(1,INDEX(A:A,MATCH(D2469+1,C:C,0)):INDEX(A:A,MATCH(D2469+1,C:C,0)+10),0))</f>
        <v>45014</v>
      </c>
      <c r="F2469" s="13">
        <f>INDEX(C:C,MATCH(E2469,C:C,0)+MATCH(1,INDEX(A:A,MATCH(E2469+1,C:C,0)):INDEX(A:A,MATCH(E2469+1,C:C,0)+10),0))</f>
        <v>45015</v>
      </c>
      <c r="G2469" s="13">
        <f>INDEX(C:C,MATCH(F2469,C:C,0)+MATCH(1,INDEX(A:A,MATCH(F2469+1,C:C,0)):INDEX(A:A,MATCH(F2469+1,C:C,0)+10),0))</f>
        <v>45016</v>
      </c>
    </row>
    <row r="2470" spans="1:7" x14ac:dyDescent="0.25">
      <c r="A2470">
        <v>1</v>
      </c>
      <c r="B2470">
        <v>20230329</v>
      </c>
      <c r="C2470" s="130">
        <v>45014</v>
      </c>
      <c r="D2470" s="13">
        <f>INDEX(C:C,ROW(A2469)+MATCH(1,INDEX(A:A,ROW(A2470)):INDEX(A:A,ROW(A2470)+10),0))</f>
        <v>45014</v>
      </c>
      <c r="E2470" s="13">
        <f>INDEX(C:C,MATCH(D2470,C:C,0)+MATCH(1,INDEX(A:A,MATCH(D2470+1,C:C,0)):INDEX(A:A,MATCH(D2470+1,C:C,0)+10),0))</f>
        <v>45015</v>
      </c>
      <c r="F2470" s="13">
        <f>INDEX(C:C,MATCH(E2470,C:C,0)+MATCH(1,INDEX(A:A,MATCH(E2470+1,C:C,0)):INDEX(A:A,MATCH(E2470+1,C:C,0)+10),0))</f>
        <v>45016</v>
      </c>
      <c r="G2470" s="13">
        <f>INDEX(C:C,MATCH(F2470,C:C,0)+MATCH(1,INDEX(A:A,MATCH(F2470+1,C:C,0)):INDEX(A:A,MATCH(F2470+1,C:C,0)+10),0))</f>
        <v>45019</v>
      </c>
    </row>
    <row r="2471" spans="1:7" x14ac:dyDescent="0.25">
      <c r="A2471">
        <v>1</v>
      </c>
      <c r="B2471">
        <v>20230330</v>
      </c>
      <c r="C2471" s="130">
        <v>45015</v>
      </c>
      <c r="D2471" s="13">
        <f>INDEX(C:C,ROW(A2470)+MATCH(1,INDEX(A:A,ROW(A2471)):INDEX(A:A,ROW(A2471)+10),0))</f>
        <v>45015</v>
      </c>
      <c r="E2471" s="13">
        <f>INDEX(C:C,MATCH(D2471,C:C,0)+MATCH(1,INDEX(A:A,MATCH(D2471+1,C:C,0)):INDEX(A:A,MATCH(D2471+1,C:C,0)+10),0))</f>
        <v>45016</v>
      </c>
      <c r="F2471" s="13">
        <f>INDEX(C:C,MATCH(E2471,C:C,0)+MATCH(1,INDEX(A:A,MATCH(E2471+1,C:C,0)):INDEX(A:A,MATCH(E2471+1,C:C,0)+10),0))</f>
        <v>45019</v>
      </c>
      <c r="G2471" s="13">
        <f>INDEX(C:C,MATCH(F2471,C:C,0)+MATCH(1,INDEX(A:A,MATCH(F2471+1,C:C,0)):INDEX(A:A,MATCH(F2471+1,C:C,0)+10),0))</f>
        <v>45020</v>
      </c>
    </row>
    <row r="2472" spans="1:7" x14ac:dyDescent="0.25">
      <c r="A2472">
        <v>1</v>
      </c>
      <c r="B2472">
        <v>20230331</v>
      </c>
      <c r="C2472" s="130">
        <v>45016</v>
      </c>
      <c r="D2472" s="13">
        <f>INDEX(C:C,ROW(A2471)+MATCH(1,INDEX(A:A,ROW(A2472)):INDEX(A:A,ROW(A2472)+10),0))</f>
        <v>45016</v>
      </c>
      <c r="E2472" s="13">
        <f>INDEX(C:C,MATCH(D2472,C:C,0)+MATCH(1,INDEX(A:A,MATCH(D2472+1,C:C,0)):INDEX(A:A,MATCH(D2472+1,C:C,0)+10),0))</f>
        <v>45019</v>
      </c>
      <c r="F2472" s="13">
        <f>INDEX(C:C,MATCH(E2472,C:C,0)+MATCH(1,INDEX(A:A,MATCH(E2472+1,C:C,0)):INDEX(A:A,MATCH(E2472+1,C:C,0)+10),0))</f>
        <v>45020</v>
      </c>
      <c r="G2472" s="13">
        <f>INDEX(C:C,MATCH(F2472,C:C,0)+MATCH(1,INDEX(A:A,MATCH(F2472+1,C:C,0)):INDEX(A:A,MATCH(F2472+1,C:C,0)+10),0))</f>
        <v>45021</v>
      </c>
    </row>
    <row r="2473" spans="1:7" x14ac:dyDescent="0.25">
      <c r="A2473">
        <v>0</v>
      </c>
      <c r="B2473">
        <v>20230401</v>
      </c>
      <c r="C2473" s="130">
        <v>45017</v>
      </c>
      <c r="D2473" s="13">
        <f>INDEX(C:C,ROW(A2472)+MATCH(1,INDEX(A:A,ROW(A2473)):INDEX(A:A,ROW(A2473)+10),0))</f>
        <v>45019</v>
      </c>
      <c r="E2473" s="13">
        <f>INDEX(C:C,MATCH(D2473,C:C,0)+MATCH(1,INDEX(A:A,MATCH(D2473+1,C:C,0)):INDEX(A:A,MATCH(D2473+1,C:C,0)+10),0))</f>
        <v>45020</v>
      </c>
      <c r="F2473" s="13">
        <f>INDEX(C:C,MATCH(E2473,C:C,0)+MATCH(1,INDEX(A:A,MATCH(E2473+1,C:C,0)):INDEX(A:A,MATCH(E2473+1,C:C,0)+10),0))</f>
        <v>45021</v>
      </c>
      <c r="G2473" s="13">
        <f>INDEX(C:C,MATCH(F2473,C:C,0)+MATCH(1,INDEX(A:A,MATCH(F2473+1,C:C,0)):INDEX(A:A,MATCH(F2473+1,C:C,0)+10),0))</f>
        <v>45027</v>
      </c>
    </row>
    <row r="2474" spans="1:7" x14ac:dyDescent="0.25">
      <c r="A2474">
        <v>0</v>
      </c>
      <c r="B2474">
        <v>20230402</v>
      </c>
      <c r="C2474" s="130">
        <v>45018</v>
      </c>
      <c r="D2474" s="13">
        <f>INDEX(C:C,ROW(A2473)+MATCH(1,INDEX(A:A,ROW(A2474)):INDEX(A:A,ROW(A2474)+10),0))</f>
        <v>45019</v>
      </c>
      <c r="E2474" s="13">
        <f>INDEX(C:C,MATCH(D2474,C:C,0)+MATCH(1,INDEX(A:A,MATCH(D2474+1,C:C,0)):INDEX(A:A,MATCH(D2474+1,C:C,0)+10),0))</f>
        <v>45020</v>
      </c>
      <c r="F2474" s="13">
        <f>INDEX(C:C,MATCH(E2474,C:C,0)+MATCH(1,INDEX(A:A,MATCH(E2474+1,C:C,0)):INDEX(A:A,MATCH(E2474+1,C:C,0)+10),0))</f>
        <v>45021</v>
      </c>
      <c r="G2474" s="13">
        <f>INDEX(C:C,MATCH(F2474,C:C,0)+MATCH(1,INDEX(A:A,MATCH(F2474+1,C:C,0)):INDEX(A:A,MATCH(F2474+1,C:C,0)+10),0))</f>
        <v>45027</v>
      </c>
    </row>
    <row r="2475" spans="1:7" x14ac:dyDescent="0.25">
      <c r="A2475">
        <v>1</v>
      </c>
      <c r="B2475">
        <v>20230403</v>
      </c>
      <c r="C2475" s="130">
        <v>45019</v>
      </c>
      <c r="D2475" s="13">
        <f>INDEX(C:C,ROW(A2474)+MATCH(1,INDEX(A:A,ROW(A2475)):INDEX(A:A,ROW(A2475)+10),0))</f>
        <v>45019</v>
      </c>
      <c r="E2475" s="13">
        <f>INDEX(C:C,MATCH(D2475,C:C,0)+MATCH(1,INDEX(A:A,MATCH(D2475+1,C:C,0)):INDEX(A:A,MATCH(D2475+1,C:C,0)+10),0))</f>
        <v>45020</v>
      </c>
      <c r="F2475" s="13">
        <f>INDEX(C:C,MATCH(E2475,C:C,0)+MATCH(1,INDEX(A:A,MATCH(E2475+1,C:C,0)):INDEX(A:A,MATCH(E2475+1,C:C,0)+10),0))</f>
        <v>45021</v>
      </c>
      <c r="G2475" s="13">
        <f>INDEX(C:C,MATCH(F2475,C:C,0)+MATCH(1,INDEX(A:A,MATCH(F2475+1,C:C,0)):INDEX(A:A,MATCH(F2475+1,C:C,0)+10),0))</f>
        <v>45027</v>
      </c>
    </row>
    <row r="2476" spans="1:7" x14ac:dyDescent="0.25">
      <c r="A2476">
        <v>1</v>
      </c>
      <c r="B2476">
        <v>20230404</v>
      </c>
      <c r="C2476" s="130">
        <v>45020</v>
      </c>
      <c r="D2476" s="13">
        <f>INDEX(C:C,ROW(A2475)+MATCH(1,INDEX(A:A,ROW(A2476)):INDEX(A:A,ROW(A2476)+10),0))</f>
        <v>45020</v>
      </c>
      <c r="E2476" s="13">
        <f>INDEX(C:C,MATCH(D2476,C:C,0)+MATCH(1,INDEX(A:A,MATCH(D2476+1,C:C,0)):INDEX(A:A,MATCH(D2476+1,C:C,0)+10),0))</f>
        <v>45021</v>
      </c>
      <c r="F2476" s="13">
        <f>INDEX(C:C,MATCH(E2476,C:C,0)+MATCH(1,INDEX(A:A,MATCH(E2476+1,C:C,0)):INDEX(A:A,MATCH(E2476+1,C:C,0)+10),0))</f>
        <v>45027</v>
      </c>
      <c r="G2476" s="13">
        <f>INDEX(C:C,MATCH(F2476,C:C,0)+MATCH(1,INDEX(A:A,MATCH(F2476+1,C:C,0)):INDEX(A:A,MATCH(F2476+1,C:C,0)+10),0))</f>
        <v>45028</v>
      </c>
    </row>
    <row r="2477" spans="1:7" x14ac:dyDescent="0.25">
      <c r="A2477">
        <v>1</v>
      </c>
      <c r="B2477">
        <v>20230405</v>
      </c>
      <c r="C2477" s="130">
        <v>45021</v>
      </c>
      <c r="D2477" s="13">
        <f>INDEX(C:C,ROW(A2476)+MATCH(1,INDEX(A:A,ROW(A2477)):INDEX(A:A,ROW(A2477)+10),0))</f>
        <v>45021</v>
      </c>
      <c r="E2477" s="13">
        <f>INDEX(C:C,MATCH(D2477,C:C,0)+MATCH(1,INDEX(A:A,MATCH(D2477+1,C:C,0)):INDEX(A:A,MATCH(D2477+1,C:C,0)+10),0))</f>
        <v>45027</v>
      </c>
      <c r="F2477" s="13">
        <f>INDEX(C:C,MATCH(E2477,C:C,0)+MATCH(1,INDEX(A:A,MATCH(E2477+1,C:C,0)):INDEX(A:A,MATCH(E2477+1,C:C,0)+10),0))</f>
        <v>45028</v>
      </c>
      <c r="G2477" s="13">
        <f>INDEX(C:C,MATCH(F2477,C:C,0)+MATCH(1,INDEX(A:A,MATCH(F2477+1,C:C,0)):INDEX(A:A,MATCH(F2477+1,C:C,0)+10),0))</f>
        <v>45029</v>
      </c>
    </row>
    <row r="2478" spans="1:7" x14ac:dyDescent="0.25">
      <c r="A2478">
        <v>0</v>
      </c>
      <c r="B2478">
        <v>20230406</v>
      </c>
      <c r="C2478" s="130">
        <v>45022</v>
      </c>
      <c r="D2478" s="13">
        <f>INDEX(C:C,ROW(A2477)+MATCH(1,INDEX(A:A,ROW(A2478)):INDEX(A:A,ROW(A2478)+10),0))</f>
        <v>45027</v>
      </c>
      <c r="E2478" s="13">
        <f>INDEX(C:C,MATCH(D2478,C:C,0)+MATCH(1,INDEX(A:A,MATCH(D2478+1,C:C,0)):INDEX(A:A,MATCH(D2478+1,C:C,0)+10),0))</f>
        <v>45028</v>
      </c>
      <c r="F2478" s="13">
        <f>INDEX(C:C,MATCH(E2478,C:C,0)+MATCH(1,INDEX(A:A,MATCH(E2478+1,C:C,0)):INDEX(A:A,MATCH(E2478+1,C:C,0)+10),0))</f>
        <v>45029</v>
      </c>
      <c r="G2478" s="13">
        <f>INDEX(C:C,MATCH(F2478,C:C,0)+MATCH(1,INDEX(A:A,MATCH(F2478+1,C:C,0)):INDEX(A:A,MATCH(F2478+1,C:C,0)+10),0))</f>
        <v>45030</v>
      </c>
    </row>
    <row r="2479" spans="1:7" x14ac:dyDescent="0.25">
      <c r="A2479">
        <v>0</v>
      </c>
      <c r="B2479">
        <v>20230407</v>
      </c>
      <c r="C2479" s="130">
        <v>45023</v>
      </c>
      <c r="D2479" s="13">
        <f>INDEX(C:C,ROW(A2478)+MATCH(1,INDEX(A:A,ROW(A2479)):INDEX(A:A,ROW(A2479)+10),0))</f>
        <v>45027</v>
      </c>
      <c r="E2479" s="13">
        <f>INDEX(C:C,MATCH(D2479,C:C,0)+MATCH(1,INDEX(A:A,MATCH(D2479+1,C:C,0)):INDEX(A:A,MATCH(D2479+1,C:C,0)+10),0))</f>
        <v>45028</v>
      </c>
      <c r="F2479" s="13">
        <f>INDEX(C:C,MATCH(E2479,C:C,0)+MATCH(1,INDEX(A:A,MATCH(E2479+1,C:C,0)):INDEX(A:A,MATCH(E2479+1,C:C,0)+10),0))</f>
        <v>45029</v>
      </c>
      <c r="G2479" s="13">
        <f>INDEX(C:C,MATCH(F2479,C:C,0)+MATCH(1,INDEX(A:A,MATCH(F2479+1,C:C,0)):INDEX(A:A,MATCH(F2479+1,C:C,0)+10),0))</f>
        <v>45030</v>
      </c>
    </row>
    <row r="2480" spans="1:7" x14ac:dyDescent="0.25">
      <c r="A2480">
        <v>0</v>
      </c>
      <c r="B2480">
        <v>20230408</v>
      </c>
      <c r="C2480" s="130">
        <v>45024</v>
      </c>
      <c r="D2480" s="13">
        <f>INDEX(C:C,ROW(A2479)+MATCH(1,INDEX(A:A,ROW(A2480)):INDEX(A:A,ROW(A2480)+10),0))</f>
        <v>45027</v>
      </c>
      <c r="E2480" s="13">
        <f>INDEX(C:C,MATCH(D2480,C:C,0)+MATCH(1,INDEX(A:A,MATCH(D2480+1,C:C,0)):INDEX(A:A,MATCH(D2480+1,C:C,0)+10),0))</f>
        <v>45028</v>
      </c>
      <c r="F2480" s="13">
        <f>INDEX(C:C,MATCH(E2480,C:C,0)+MATCH(1,INDEX(A:A,MATCH(E2480+1,C:C,0)):INDEX(A:A,MATCH(E2480+1,C:C,0)+10),0))</f>
        <v>45029</v>
      </c>
      <c r="G2480" s="13">
        <f>INDEX(C:C,MATCH(F2480,C:C,0)+MATCH(1,INDEX(A:A,MATCH(F2480+1,C:C,0)):INDEX(A:A,MATCH(F2480+1,C:C,0)+10),0))</f>
        <v>45030</v>
      </c>
    </row>
    <row r="2481" spans="1:7" x14ac:dyDescent="0.25">
      <c r="A2481">
        <v>0</v>
      </c>
      <c r="B2481">
        <v>20230409</v>
      </c>
      <c r="C2481" s="130">
        <v>45025</v>
      </c>
      <c r="D2481" s="13">
        <f>INDEX(C:C,ROW(A2480)+MATCH(1,INDEX(A:A,ROW(A2481)):INDEX(A:A,ROW(A2481)+10),0))</f>
        <v>45027</v>
      </c>
      <c r="E2481" s="13">
        <f>INDEX(C:C,MATCH(D2481,C:C,0)+MATCH(1,INDEX(A:A,MATCH(D2481+1,C:C,0)):INDEX(A:A,MATCH(D2481+1,C:C,0)+10),0))</f>
        <v>45028</v>
      </c>
      <c r="F2481" s="13">
        <f>INDEX(C:C,MATCH(E2481,C:C,0)+MATCH(1,INDEX(A:A,MATCH(E2481+1,C:C,0)):INDEX(A:A,MATCH(E2481+1,C:C,0)+10),0))</f>
        <v>45029</v>
      </c>
      <c r="G2481" s="13">
        <f>INDEX(C:C,MATCH(F2481,C:C,0)+MATCH(1,INDEX(A:A,MATCH(F2481+1,C:C,0)):INDEX(A:A,MATCH(F2481+1,C:C,0)+10),0))</f>
        <v>45030</v>
      </c>
    </row>
    <row r="2482" spans="1:7" x14ac:dyDescent="0.25">
      <c r="A2482">
        <v>0</v>
      </c>
      <c r="B2482">
        <v>20230410</v>
      </c>
      <c r="C2482" s="130">
        <v>45026</v>
      </c>
      <c r="D2482" s="13">
        <f>INDEX(C:C,ROW(A2481)+MATCH(1,INDEX(A:A,ROW(A2482)):INDEX(A:A,ROW(A2482)+10),0))</f>
        <v>45027</v>
      </c>
      <c r="E2482" s="13">
        <f>INDEX(C:C,MATCH(D2482,C:C,0)+MATCH(1,INDEX(A:A,MATCH(D2482+1,C:C,0)):INDEX(A:A,MATCH(D2482+1,C:C,0)+10),0))</f>
        <v>45028</v>
      </c>
      <c r="F2482" s="13">
        <f>INDEX(C:C,MATCH(E2482,C:C,0)+MATCH(1,INDEX(A:A,MATCH(E2482+1,C:C,0)):INDEX(A:A,MATCH(E2482+1,C:C,0)+10),0))</f>
        <v>45029</v>
      </c>
      <c r="G2482" s="13">
        <f>INDEX(C:C,MATCH(F2482,C:C,0)+MATCH(1,INDEX(A:A,MATCH(F2482+1,C:C,0)):INDEX(A:A,MATCH(F2482+1,C:C,0)+10),0))</f>
        <v>45030</v>
      </c>
    </row>
    <row r="2483" spans="1:7" x14ac:dyDescent="0.25">
      <c r="A2483">
        <v>1</v>
      </c>
      <c r="B2483">
        <v>20230411</v>
      </c>
      <c r="C2483" s="130">
        <v>45027</v>
      </c>
      <c r="D2483" s="13">
        <f>INDEX(C:C,ROW(A2482)+MATCH(1,INDEX(A:A,ROW(A2483)):INDEX(A:A,ROW(A2483)+10),0))</f>
        <v>45027</v>
      </c>
      <c r="E2483" s="13">
        <f>INDEX(C:C,MATCH(D2483,C:C,0)+MATCH(1,INDEX(A:A,MATCH(D2483+1,C:C,0)):INDEX(A:A,MATCH(D2483+1,C:C,0)+10),0))</f>
        <v>45028</v>
      </c>
      <c r="F2483" s="13">
        <f>INDEX(C:C,MATCH(E2483,C:C,0)+MATCH(1,INDEX(A:A,MATCH(E2483+1,C:C,0)):INDEX(A:A,MATCH(E2483+1,C:C,0)+10),0))</f>
        <v>45029</v>
      </c>
      <c r="G2483" s="13">
        <f>INDEX(C:C,MATCH(F2483,C:C,0)+MATCH(1,INDEX(A:A,MATCH(F2483+1,C:C,0)):INDEX(A:A,MATCH(F2483+1,C:C,0)+10),0))</f>
        <v>45030</v>
      </c>
    </row>
    <row r="2484" spans="1:7" x14ac:dyDescent="0.25">
      <c r="A2484">
        <v>1</v>
      </c>
      <c r="B2484">
        <v>20230412</v>
      </c>
      <c r="C2484" s="130">
        <v>45028</v>
      </c>
      <c r="D2484" s="13">
        <f>INDEX(C:C,ROW(A2483)+MATCH(1,INDEX(A:A,ROW(A2484)):INDEX(A:A,ROW(A2484)+10),0))</f>
        <v>45028</v>
      </c>
      <c r="E2484" s="13">
        <f>INDEX(C:C,MATCH(D2484,C:C,0)+MATCH(1,INDEX(A:A,MATCH(D2484+1,C:C,0)):INDEX(A:A,MATCH(D2484+1,C:C,0)+10),0))</f>
        <v>45029</v>
      </c>
      <c r="F2484" s="13">
        <f>INDEX(C:C,MATCH(E2484,C:C,0)+MATCH(1,INDEX(A:A,MATCH(E2484+1,C:C,0)):INDEX(A:A,MATCH(E2484+1,C:C,0)+10),0))</f>
        <v>45030</v>
      </c>
      <c r="G2484" s="13">
        <f>INDEX(C:C,MATCH(F2484,C:C,0)+MATCH(1,INDEX(A:A,MATCH(F2484+1,C:C,0)):INDEX(A:A,MATCH(F2484+1,C:C,0)+10),0))</f>
        <v>45033</v>
      </c>
    </row>
    <row r="2485" spans="1:7" x14ac:dyDescent="0.25">
      <c r="A2485">
        <v>1</v>
      </c>
      <c r="B2485">
        <v>20230413</v>
      </c>
      <c r="C2485" s="130">
        <v>45029</v>
      </c>
      <c r="D2485" s="13">
        <f>INDEX(C:C,ROW(A2484)+MATCH(1,INDEX(A:A,ROW(A2485)):INDEX(A:A,ROW(A2485)+10),0))</f>
        <v>45029</v>
      </c>
      <c r="E2485" s="13">
        <f>INDEX(C:C,MATCH(D2485,C:C,0)+MATCH(1,INDEX(A:A,MATCH(D2485+1,C:C,0)):INDEX(A:A,MATCH(D2485+1,C:C,0)+10),0))</f>
        <v>45030</v>
      </c>
      <c r="F2485" s="13">
        <f>INDEX(C:C,MATCH(E2485,C:C,0)+MATCH(1,INDEX(A:A,MATCH(E2485+1,C:C,0)):INDEX(A:A,MATCH(E2485+1,C:C,0)+10),0))</f>
        <v>45033</v>
      </c>
      <c r="G2485" s="13">
        <f>INDEX(C:C,MATCH(F2485,C:C,0)+MATCH(1,INDEX(A:A,MATCH(F2485+1,C:C,0)):INDEX(A:A,MATCH(F2485+1,C:C,0)+10),0))</f>
        <v>45034</v>
      </c>
    </row>
    <row r="2486" spans="1:7" x14ac:dyDescent="0.25">
      <c r="A2486">
        <v>1</v>
      </c>
      <c r="B2486">
        <v>20230414</v>
      </c>
      <c r="C2486" s="130">
        <v>45030</v>
      </c>
      <c r="D2486" s="13">
        <f>INDEX(C:C,ROW(A2485)+MATCH(1,INDEX(A:A,ROW(A2486)):INDEX(A:A,ROW(A2486)+10),0))</f>
        <v>45030</v>
      </c>
      <c r="E2486" s="13">
        <f>INDEX(C:C,MATCH(D2486,C:C,0)+MATCH(1,INDEX(A:A,MATCH(D2486+1,C:C,0)):INDEX(A:A,MATCH(D2486+1,C:C,0)+10),0))</f>
        <v>45033</v>
      </c>
      <c r="F2486" s="13">
        <f>INDEX(C:C,MATCH(E2486,C:C,0)+MATCH(1,INDEX(A:A,MATCH(E2486+1,C:C,0)):INDEX(A:A,MATCH(E2486+1,C:C,0)+10),0))</f>
        <v>45034</v>
      </c>
      <c r="G2486" s="13">
        <f>INDEX(C:C,MATCH(F2486,C:C,0)+MATCH(1,INDEX(A:A,MATCH(F2486+1,C:C,0)):INDEX(A:A,MATCH(F2486+1,C:C,0)+10),0))</f>
        <v>45035</v>
      </c>
    </row>
    <row r="2487" spans="1:7" x14ac:dyDescent="0.25">
      <c r="A2487">
        <v>0</v>
      </c>
      <c r="B2487">
        <v>20230415</v>
      </c>
      <c r="C2487" s="130">
        <v>45031</v>
      </c>
      <c r="D2487" s="13">
        <f>INDEX(C:C,ROW(A2486)+MATCH(1,INDEX(A:A,ROW(A2487)):INDEX(A:A,ROW(A2487)+10),0))</f>
        <v>45033</v>
      </c>
      <c r="E2487" s="13">
        <f>INDEX(C:C,MATCH(D2487,C:C,0)+MATCH(1,INDEX(A:A,MATCH(D2487+1,C:C,0)):INDEX(A:A,MATCH(D2487+1,C:C,0)+10),0))</f>
        <v>45034</v>
      </c>
      <c r="F2487" s="13">
        <f>INDEX(C:C,MATCH(E2487,C:C,0)+MATCH(1,INDEX(A:A,MATCH(E2487+1,C:C,0)):INDEX(A:A,MATCH(E2487+1,C:C,0)+10),0))</f>
        <v>45035</v>
      </c>
      <c r="G2487" s="13">
        <f>INDEX(C:C,MATCH(F2487,C:C,0)+MATCH(1,INDEX(A:A,MATCH(F2487+1,C:C,0)):INDEX(A:A,MATCH(F2487+1,C:C,0)+10),0))</f>
        <v>45036</v>
      </c>
    </row>
    <row r="2488" spans="1:7" x14ac:dyDescent="0.25">
      <c r="A2488">
        <v>0</v>
      </c>
      <c r="B2488">
        <v>20230416</v>
      </c>
      <c r="C2488" s="130">
        <v>45032</v>
      </c>
      <c r="D2488" s="13">
        <f>INDEX(C:C,ROW(A2487)+MATCH(1,INDEX(A:A,ROW(A2488)):INDEX(A:A,ROW(A2488)+10),0))</f>
        <v>45033</v>
      </c>
      <c r="E2488" s="13">
        <f>INDEX(C:C,MATCH(D2488,C:C,0)+MATCH(1,INDEX(A:A,MATCH(D2488+1,C:C,0)):INDEX(A:A,MATCH(D2488+1,C:C,0)+10),0))</f>
        <v>45034</v>
      </c>
      <c r="F2488" s="13">
        <f>INDEX(C:C,MATCH(E2488,C:C,0)+MATCH(1,INDEX(A:A,MATCH(E2488+1,C:C,0)):INDEX(A:A,MATCH(E2488+1,C:C,0)+10),0))</f>
        <v>45035</v>
      </c>
      <c r="G2488" s="13">
        <f>INDEX(C:C,MATCH(F2488,C:C,0)+MATCH(1,INDEX(A:A,MATCH(F2488+1,C:C,0)):INDEX(A:A,MATCH(F2488+1,C:C,0)+10),0))</f>
        <v>45036</v>
      </c>
    </row>
    <row r="2489" spans="1:7" x14ac:dyDescent="0.25">
      <c r="A2489">
        <v>1</v>
      </c>
      <c r="B2489">
        <v>20230417</v>
      </c>
      <c r="C2489" s="130">
        <v>45033</v>
      </c>
      <c r="D2489" s="13">
        <f>INDEX(C:C,ROW(A2488)+MATCH(1,INDEX(A:A,ROW(A2489)):INDEX(A:A,ROW(A2489)+10),0))</f>
        <v>45033</v>
      </c>
      <c r="E2489" s="13">
        <f>INDEX(C:C,MATCH(D2489,C:C,0)+MATCH(1,INDEX(A:A,MATCH(D2489+1,C:C,0)):INDEX(A:A,MATCH(D2489+1,C:C,0)+10),0))</f>
        <v>45034</v>
      </c>
      <c r="F2489" s="13">
        <f>INDEX(C:C,MATCH(E2489,C:C,0)+MATCH(1,INDEX(A:A,MATCH(E2489+1,C:C,0)):INDEX(A:A,MATCH(E2489+1,C:C,0)+10),0))</f>
        <v>45035</v>
      </c>
      <c r="G2489" s="13">
        <f>INDEX(C:C,MATCH(F2489,C:C,0)+MATCH(1,INDEX(A:A,MATCH(F2489+1,C:C,0)):INDEX(A:A,MATCH(F2489+1,C:C,0)+10),0))</f>
        <v>45036</v>
      </c>
    </row>
    <row r="2490" spans="1:7" x14ac:dyDescent="0.25">
      <c r="A2490">
        <v>1</v>
      </c>
      <c r="B2490">
        <v>20230418</v>
      </c>
      <c r="C2490" s="130">
        <v>45034</v>
      </c>
      <c r="D2490" s="13">
        <f>INDEX(C:C,ROW(A2489)+MATCH(1,INDEX(A:A,ROW(A2490)):INDEX(A:A,ROW(A2490)+10),0))</f>
        <v>45034</v>
      </c>
      <c r="E2490" s="13">
        <f>INDEX(C:C,MATCH(D2490,C:C,0)+MATCH(1,INDEX(A:A,MATCH(D2490+1,C:C,0)):INDEX(A:A,MATCH(D2490+1,C:C,0)+10),0))</f>
        <v>45035</v>
      </c>
      <c r="F2490" s="13">
        <f>INDEX(C:C,MATCH(E2490,C:C,0)+MATCH(1,INDEX(A:A,MATCH(E2490+1,C:C,0)):INDEX(A:A,MATCH(E2490+1,C:C,0)+10),0))</f>
        <v>45036</v>
      </c>
      <c r="G2490" s="13">
        <f>INDEX(C:C,MATCH(F2490,C:C,0)+MATCH(1,INDEX(A:A,MATCH(F2490+1,C:C,0)):INDEX(A:A,MATCH(F2490+1,C:C,0)+10),0))</f>
        <v>45037</v>
      </c>
    </row>
    <row r="2491" spans="1:7" x14ac:dyDescent="0.25">
      <c r="A2491">
        <v>1</v>
      </c>
      <c r="B2491">
        <v>20230419</v>
      </c>
      <c r="C2491" s="130">
        <v>45035</v>
      </c>
      <c r="D2491" s="13">
        <f>INDEX(C:C,ROW(A2490)+MATCH(1,INDEX(A:A,ROW(A2491)):INDEX(A:A,ROW(A2491)+10),0))</f>
        <v>45035</v>
      </c>
      <c r="E2491" s="13">
        <f>INDEX(C:C,MATCH(D2491,C:C,0)+MATCH(1,INDEX(A:A,MATCH(D2491+1,C:C,0)):INDEX(A:A,MATCH(D2491+1,C:C,0)+10),0))</f>
        <v>45036</v>
      </c>
      <c r="F2491" s="13">
        <f>INDEX(C:C,MATCH(E2491,C:C,0)+MATCH(1,INDEX(A:A,MATCH(E2491+1,C:C,0)):INDEX(A:A,MATCH(E2491+1,C:C,0)+10),0))</f>
        <v>45037</v>
      </c>
      <c r="G2491" s="13">
        <f>INDEX(C:C,MATCH(F2491,C:C,0)+MATCH(1,INDEX(A:A,MATCH(F2491+1,C:C,0)):INDEX(A:A,MATCH(F2491+1,C:C,0)+10),0))</f>
        <v>45040</v>
      </c>
    </row>
    <row r="2492" spans="1:7" x14ac:dyDescent="0.25">
      <c r="A2492">
        <v>1</v>
      </c>
      <c r="B2492">
        <v>20230420</v>
      </c>
      <c r="C2492" s="130">
        <v>45036</v>
      </c>
      <c r="D2492" s="13">
        <f>INDEX(C:C,ROW(A2491)+MATCH(1,INDEX(A:A,ROW(A2492)):INDEX(A:A,ROW(A2492)+10),0))</f>
        <v>45036</v>
      </c>
      <c r="E2492" s="13">
        <f>INDEX(C:C,MATCH(D2492,C:C,0)+MATCH(1,INDEX(A:A,MATCH(D2492+1,C:C,0)):INDEX(A:A,MATCH(D2492+1,C:C,0)+10),0))</f>
        <v>45037</v>
      </c>
      <c r="F2492" s="13">
        <f>INDEX(C:C,MATCH(E2492,C:C,0)+MATCH(1,INDEX(A:A,MATCH(E2492+1,C:C,0)):INDEX(A:A,MATCH(E2492+1,C:C,0)+10),0))</f>
        <v>45040</v>
      </c>
      <c r="G2492" s="13">
        <f>INDEX(C:C,MATCH(F2492,C:C,0)+MATCH(1,INDEX(A:A,MATCH(F2492+1,C:C,0)):INDEX(A:A,MATCH(F2492+1,C:C,0)+10),0))</f>
        <v>45041</v>
      </c>
    </row>
    <row r="2493" spans="1:7" x14ac:dyDescent="0.25">
      <c r="A2493">
        <v>1</v>
      </c>
      <c r="B2493">
        <v>20230421</v>
      </c>
      <c r="C2493" s="130">
        <v>45037</v>
      </c>
      <c r="D2493" s="13">
        <f>INDEX(C:C,ROW(A2492)+MATCH(1,INDEX(A:A,ROW(A2493)):INDEX(A:A,ROW(A2493)+10),0))</f>
        <v>45037</v>
      </c>
      <c r="E2493" s="13">
        <f>INDEX(C:C,MATCH(D2493,C:C,0)+MATCH(1,INDEX(A:A,MATCH(D2493+1,C:C,0)):INDEX(A:A,MATCH(D2493+1,C:C,0)+10),0))</f>
        <v>45040</v>
      </c>
      <c r="F2493" s="13">
        <f>INDEX(C:C,MATCH(E2493,C:C,0)+MATCH(1,INDEX(A:A,MATCH(E2493+1,C:C,0)):INDEX(A:A,MATCH(E2493+1,C:C,0)+10),0))</f>
        <v>45041</v>
      </c>
      <c r="G2493" s="13">
        <f>INDEX(C:C,MATCH(F2493,C:C,0)+MATCH(1,INDEX(A:A,MATCH(F2493+1,C:C,0)):INDEX(A:A,MATCH(F2493+1,C:C,0)+10),0))</f>
        <v>45042</v>
      </c>
    </row>
    <row r="2494" spans="1:7" x14ac:dyDescent="0.25">
      <c r="A2494">
        <v>0</v>
      </c>
      <c r="B2494">
        <v>20230422</v>
      </c>
      <c r="C2494" s="130">
        <v>45038</v>
      </c>
      <c r="D2494" s="13">
        <f>INDEX(C:C,ROW(A2493)+MATCH(1,INDEX(A:A,ROW(A2494)):INDEX(A:A,ROW(A2494)+10),0))</f>
        <v>45040</v>
      </c>
      <c r="E2494" s="13">
        <f>INDEX(C:C,MATCH(D2494,C:C,0)+MATCH(1,INDEX(A:A,MATCH(D2494+1,C:C,0)):INDEX(A:A,MATCH(D2494+1,C:C,0)+10),0))</f>
        <v>45041</v>
      </c>
      <c r="F2494" s="13">
        <f>INDEX(C:C,MATCH(E2494,C:C,0)+MATCH(1,INDEX(A:A,MATCH(E2494+1,C:C,0)):INDEX(A:A,MATCH(E2494+1,C:C,0)+10),0))</f>
        <v>45042</v>
      </c>
      <c r="G2494" s="13">
        <f>INDEX(C:C,MATCH(F2494,C:C,0)+MATCH(1,INDEX(A:A,MATCH(F2494+1,C:C,0)):INDEX(A:A,MATCH(F2494+1,C:C,0)+10),0))</f>
        <v>45043</v>
      </c>
    </row>
    <row r="2495" spans="1:7" x14ac:dyDescent="0.25">
      <c r="A2495">
        <v>0</v>
      </c>
      <c r="B2495">
        <v>20230423</v>
      </c>
      <c r="C2495" s="130">
        <v>45039</v>
      </c>
      <c r="D2495" s="13">
        <f>INDEX(C:C,ROW(A2494)+MATCH(1,INDEX(A:A,ROW(A2495)):INDEX(A:A,ROW(A2495)+10),0))</f>
        <v>45040</v>
      </c>
      <c r="E2495" s="13">
        <f>INDEX(C:C,MATCH(D2495,C:C,0)+MATCH(1,INDEX(A:A,MATCH(D2495+1,C:C,0)):INDEX(A:A,MATCH(D2495+1,C:C,0)+10),0))</f>
        <v>45041</v>
      </c>
      <c r="F2495" s="13">
        <f>INDEX(C:C,MATCH(E2495,C:C,0)+MATCH(1,INDEX(A:A,MATCH(E2495+1,C:C,0)):INDEX(A:A,MATCH(E2495+1,C:C,0)+10),0))</f>
        <v>45042</v>
      </c>
      <c r="G2495" s="13">
        <f>INDEX(C:C,MATCH(F2495,C:C,0)+MATCH(1,INDEX(A:A,MATCH(F2495+1,C:C,0)):INDEX(A:A,MATCH(F2495+1,C:C,0)+10),0))</f>
        <v>45043</v>
      </c>
    </row>
    <row r="2496" spans="1:7" x14ac:dyDescent="0.25">
      <c r="A2496">
        <v>1</v>
      </c>
      <c r="B2496">
        <v>20230424</v>
      </c>
      <c r="C2496" s="130">
        <v>45040</v>
      </c>
      <c r="D2496" s="13">
        <f>INDEX(C:C,ROW(A2495)+MATCH(1,INDEX(A:A,ROW(A2496)):INDEX(A:A,ROW(A2496)+10),0))</f>
        <v>45040</v>
      </c>
      <c r="E2496" s="13">
        <f>INDEX(C:C,MATCH(D2496,C:C,0)+MATCH(1,INDEX(A:A,MATCH(D2496+1,C:C,0)):INDEX(A:A,MATCH(D2496+1,C:C,0)+10),0))</f>
        <v>45041</v>
      </c>
      <c r="F2496" s="13">
        <f>INDEX(C:C,MATCH(E2496,C:C,0)+MATCH(1,INDEX(A:A,MATCH(E2496+1,C:C,0)):INDEX(A:A,MATCH(E2496+1,C:C,0)+10),0))</f>
        <v>45042</v>
      </c>
      <c r="G2496" s="13">
        <f>INDEX(C:C,MATCH(F2496,C:C,0)+MATCH(1,INDEX(A:A,MATCH(F2496+1,C:C,0)):INDEX(A:A,MATCH(F2496+1,C:C,0)+10),0))</f>
        <v>45043</v>
      </c>
    </row>
    <row r="2497" spans="1:7" x14ac:dyDescent="0.25">
      <c r="A2497">
        <v>1</v>
      </c>
      <c r="B2497">
        <v>20230425</v>
      </c>
      <c r="C2497" s="130">
        <v>45041</v>
      </c>
      <c r="D2497" s="13">
        <f>INDEX(C:C,ROW(A2496)+MATCH(1,INDEX(A:A,ROW(A2497)):INDEX(A:A,ROW(A2497)+10),0))</f>
        <v>45041</v>
      </c>
      <c r="E2497" s="13">
        <f>INDEX(C:C,MATCH(D2497,C:C,0)+MATCH(1,INDEX(A:A,MATCH(D2497+1,C:C,0)):INDEX(A:A,MATCH(D2497+1,C:C,0)+10),0))</f>
        <v>45042</v>
      </c>
      <c r="F2497" s="13">
        <f>INDEX(C:C,MATCH(E2497,C:C,0)+MATCH(1,INDEX(A:A,MATCH(E2497+1,C:C,0)):INDEX(A:A,MATCH(E2497+1,C:C,0)+10),0))</f>
        <v>45043</v>
      </c>
      <c r="G2497" s="13">
        <f>INDEX(C:C,MATCH(F2497,C:C,0)+MATCH(1,INDEX(A:A,MATCH(F2497+1,C:C,0)):INDEX(A:A,MATCH(F2497+1,C:C,0)+10),0))</f>
        <v>45044</v>
      </c>
    </row>
    <row r="2498" spans="1:7" x14ac:dyDescent="0.25">
      <c r="A2498">
        <v>1</v>
      </c>
      <c r="B2498">
        <v>20230426</v>
      </c>
      <c r="C2498" s="130">
        <v>45042</v>
      </c>
      <c r="D2498" s="13">
        <f>INDEX(C:C,ROW(A2497)+MATCH(1,INDEX(A:A,ROW(A2498)):INDEX(A:A,ROW(A2498)+10),0))</f>
        <v>45042</v>
      </c>
      <c r="E2498" s="13">
        <f>INDEX(C:C,MATCH(D2498,C:C,0)+MATCH(1,INDEX(A:A,MATCH(D2498+1,C:C,0)):INDEX(A:A,MATCH(D2498+1,C:C,0)+10),0))</f>
        <v>45043</v>
      </c>
      <c r="F2498" s="13">
        <f>INDEX(C:C,MATCH(E2498,C:C,0)+MATCH(1,INDEX(A:A,MATCH(E2498+1,C:C,0)):INDEX(A:A,MATCH(E2498+1,C:C,0)+10),0))</f>
        <v>45044</v>
      </c>
      <c r="G2498" s="13">
        <f>INDEX(C:C,MATCH(F2498,C:C,0)+MATCH(1,INDEX(A:A,MATCH(F2498+1,C:C,0)):INDEX(A:A,MATCH(F2498+1,C:C,0)+10),0))</f>
        <v>45048</v>
      </c>
    </row>
    <row r="2499" spans="1:7" x14ac:dyDescent="0.25">
      <c r="A2499">
        <v>1</v>
      </c>
      <c r="B2499">
        <v>20230427</v>
      </c>
      <c r="C2499" s="130">
        <v>45043</v>
      </c>
      <c r="D2499" s="13">
        <f>INDEX(C:C,ROW(A2498)+MATCH(1,INDEX(A:A,ROW(A2499)):INDEX(A:A,ROW(A2499)+10),0))</f>
        <v>45043</v>
      </c>
      <c r="E2499" s="13">
        <f>INDEX(C:C,MATCH(D2499,C:C,0)+MATCH(1,INDEX(A:A,MATCH(D2499+1,C:C,0)):INDEX(A:A,MATCH(D2499+1,C:C,0)+10),0))</f>
        <v>45044</v>
      </c>
      <c r="F2499" s="13">
        <f>INDEX(C:C,MATCH(E2499,C:C,0)+MATCH(1,INDEX(A:A,MATCH(E2499+1,C:C,0)):INDEX(A:A,MATCH(E2499+1,C:C,0)+10),0))</f>
        <v>45048</v>
      </c>
      <c r="G2499" s="13">
        <f>INDEX(C:C,MATCH(F2499,C:C,0)+MATCH(1,INDEX(A:A,MATCH(F2499+1,C:C,0)):INDEX(A:A,MATCH(F2499+1,C:C,0)+10),0))</f>
        <v>45049</v>
      </c>
    </row>
    <row r="2500" spans="1:7" x14ac:dyDescent="0.25">
      <c r="A2500">
        <v>1</v>
      </c>
      <c r="B2500">
        <v>20230428</v>
      </c>
      <c r="C2500" s="130">
        <v>45044</v>
      </c>
      <c r="D2500" s="13">
        <f>INDEX(C:C,ROW(A2499)+MATCH(1,INDEX(A:A,ROW(A2500)):INDEX(A:A,ROW(A2500)+10),0))</f>
        <v>45044</v>
      </c>
      <c r="E2500" s="13">
        <f>INDEX(C:C,MATCH(D2500,C:C,0)+MATCH(1,INDEX(A:A,MATCH(D2500+1,C:C,0)):INDEX(A:A,MATCH(D2500+1,C:C,0)+10),0))</f>
        <v>45048</v>
      </c>
      <c r="F2500" s="13">
        <f>INDEX(C:C,MATCH(E2500,C:C,0)+MATCH(1,INDEX(A:A,MATCH(E2500+1,C:C,0)):INDEX(A:A,MATCH(E2500+1,C:C,0)+10),0))</f>
        <v>45049</v>
      </c>
      <c r="G2500" s="13">
        <f>INDEX(C:C,MATCH(F2500,C:C,0)+MATCH(1,INDEX(A:A,MATCH(F2500+1,C:C,0)):INDEX(A:A,MATCH(F2500+1,C:C,0)+10),0))</f>
        <v>45050</v>
      </c>
    </row>
    <row r="2501" spans="1:7" x14ac:dyDescent="0.25">
      <c r="A2501">
        <v>0</v>
      </c>
      <c r="B2501">
        <v>20230429</v>
      </c>
      <c r="C2501" s="130">
        <v>45045</v>
      </c>
      <c r="D2501" s="13">
        <f>INDEX(C:C,ROW(A2500)+MATCH(1,INDEX(A:A,ROW(A2501)):INDEX(A:A,ROW(A2501)+10),0))</f>
        <v>45048</v>
      </c>
      <c r="E2501" s="13">
        <f>INDEX(C:C,MATCH(D2501,C:C,0)+MATCH(1,INDEX(A:A,MATCH(D2501+1,C:C,0)):INDEX(A:A,MATCH(D2501+1,C:C,0)+10),0))</f>
        <v>45049</v>
      </c>
      <c r="F2501" s="13">
        <f>INDEX(C:C,MATCH(E2501,C:C,0)+MATCH(1,INDEX(A:A,MATCH(E2501+1,C:C,0)):INDEX(A:A,MATCH(E2501+1,C:C,0)+10),0))</f>
        <v>45050</v>
      </c>
      <c r="G2501" s="13">
        <f>INDEX(C:C,MATCH(F2501,C:C,0)+MATCH(1,INDEX(A:A,MATCH(F2501+1,C:C,0)):INDEX(A:A,MATCH(F2501+1,C:C,0)+10),0))</f>
        <v>45051</v>
      </c>
    </row>
    <row r="2502" spans="1:7" x14ac:dyDescent="0.25">
      <c r="A2502">
        <v>0</v>
      </c>
      <c r="B2502">
        <v>20230430</v>
      </c>
      <c r="C2502" s="130">
        <v>45046</v>
      </c>
      <c r="D2502" s="13">
        <f>INDEX(C:C,ROW(A2501)+MATCH(1,INDEX(A:A,ROW(A2502)):INDEX(A:A,ROW(A2502)+10),0))</f>
        <v>45048</v>
      </c>
      <c r="E2502" s="13">
        <f>INDEX(C:C,MATCH(D2502,C:C,0)+MATCH(1,INDEX(A:A,MATCH(D2502+1,C:C,0)):INDEX(A:A,MATCH(D2502+1,C:C,0)+10),0))</f>
        <v>45049</v>
      </c>
      <c r="F2502" s="13">
        <f>INDEX(C:C,MATCH(E2502,C:C,0)+MATCH(1,INDEX(A:A,MATCH(E2502+1,C:C,0)):INDEX(A:A,MATCH(E2502+1,C:C,0)+10),0))</f>
        <v>45050</v>
      </c>
      <c r="G2502" s="13">
        <f>INDEX(C:C,MATCH(F2502,C:C,0)+MATCH(1,INDEX(A:A,MATCH(F2502+1,C:C,0)):INDEX(A:A,MATCH(F2502+1,C:C,0)+10),0))</f>
        <v>45051</v>
      </c>
    </row>
    <row r="2503" spans="1:7" x14ac:dyDescent="0.25">
      <c r="A2503">
        <v>0</v>
      </c>
      <c r="B2503">
        <v>20230501</v>
      </c>
      <c r="C2503" s="130">
        <v>45047</v>
      </c>
      <c r="D2503" s="13">
        <f>INDEX(C:C,ROW(A2502)+MATCH(1,INDEX(A:A,ROW(A2503)):INDEX(A:A,ROW(A2503)+10),0))</f>
        <v>45048</v>
      </c>
      <c r="E2503" s="13">
        <f>INDEX(C:C,MATCH(D2503,C:C,0)+MATCH(1,INDEX(A:A,MATCH(D2503+1,C:C,0)):INDEX(A:A,MATCH(D2503+1,C:C,0)+10),0))</f>
        <v>45049</v>
      </c>
      <c r="F2503" s="13">
        <f>INDEX(C:C,MATCH(E2503,C:C,0)+MATCH(1,INDEX(A:A,MATCH(E2503+1,C:C,0)):INDEX(A:A,MATCH(E2503+1,C:C,0)+10),0))</f>
        <v>45050</v>
      </c>
      <c r="G2503" s="13">
        <f>INDEX(C:C,MATCH(F2503,C:C,0)+MATCH(1,INDEX(A:A,MATCH(F2503+1,C:C,0)):INDEX(A:A,MATCH(F2503+1,C:C,0)+10),0))</f>
        <v>45051</v>
      </c>
    </row>
    <row r="2504" spans="1:7" x14ac:dyDescent="0.25">
      <c r="A2504">
        <v>1</v>
      </c>
      <c r="B2504">
        <v>20230502</v>
      </c>
      <c r="C2504" s="130">
        <v>45048</v>
      </c>
      <c r="D2504" s="13">
        <f>INDEX(C:C,ROW(A2503)+MATCH(1,INDEX(A:A,ROW(A2504)):INDEX(A:A,ROW(A2504)+10),0))</f>
        <v>45048</v>
      </c>
      <c r="E2504" s="13">
        <f>INDEX(C:C,MATCH(D2504,C:C,0)+MATCH(1,INDEX(A:A,MATCH(D2504+1,C:C,0)):INDEX(A:A,MATCH(D2504+1,C:C,0)+10),0))</f>
        <v>45049</v>
      </c>
      <c r="F2504" s="13">
        <f>INDEX(C:C,MATCH(E2504,C:C,0)+MATCH(1,INDEX(A:A,MATCH(E2504+1,C:C,0)):INDEX(A:A,MATCH(E2504+1,C:C,0)+10),0))</f>
        <v>45050</v>
      </c>
      <c r="G2504" s="13">
        <f>INDEX(C:C,MATCH(F2504,C:C,0)+MATCH(1,INDEX(A:A,MATCH(F2504+1,C:C,0)):INDEX(A:A,MATCH(F2504+1,C:C,0)+10),0))</f>
        <v>45051</v>
      </c>
    </row>
    <row r="2505" spans="1:7" x14ac:dyDescent="0.25">
      <c r="A2505">
        <v>1</v>
      </c>
      <c r="B2505">
        <v>20230503</v>
      </c>
      <c r="C2505" s="130">
        <v>45049</v>
      </c>
      <c r="D2505" s="13">
        <f>INDEX(C:C,ROW(A2504)+MATCH(1,INDEX(A:A,ROW(A2505)):INDEX(A:A,ROW(A2505)+10),0))</f>
        <v>45049</v>
      </c>
      <c r="E2505" s="13">
        <f>INDEX(C:C,MATCH(D2505,C:C,0)+MATCH(1,INDEX(A:A,MATCH(D2505+1,C:C,0)):INDEX(A:A,MATCH(D2505+1,C:C,0)+10),0))</f>
        <v>45050</v>
      </c>
      <c r="F2505" s="13">
        <f>INDEX(C:C,MATCH(E2505,C:C,0)+MATCH(1,INDEX(A:A,MATCH(E2505+1,C:C,0)):INDEX(A:A,MATCH(E2505+1,C:C,0)+10),0))</f>
        <v>45051</v>
      </c>
      <c r="G2505" s="13">
        <f>INDEX(C:C,MATCH(F2505,C:C,0)+MATCH(1,INDEX(A:A,MATCH(F2505+1,C:C,0)):INDEX(A:A,MATCH(F2505+1,C:C,0)+10),0))</f>
        <v>45054</v>
      </c>
    </row>
    <row r="2506" spans="1:7" x14ac:dyDescent="0.25">
      <c r="A2506">
        <v>1</v>
      </c>
      <c r="B2506">
        <v>20230504</v>
      </c>
      <c r="C2506" s="130">
        <v>45050</v>
      </c>
      <c r="D2506" s="13">
        <f>INDEX(C:C,ROW(A2505)+MATCH(1,INDEX(A:A,ROW(A2506)):INDEX(A:A,ROW(A2506)+10),0))</f>
        <v>45050</v>
      </c>
      <c r="E2506" s="13">
        <f>INDEX(C:C,MATCH(D2506,C:C,0)+MATCH(1,INDEX(A:A,MATCH(D2506+1,C:C,0)):INDEX(A:A,MATCH(D2506+1,C:C,0)+10),0))</f>
        <v>45051</v>
      </c>
      <c r="F2506" s="13">
        <f>INDEX(C:C,MATCH(E2506,C:C,0)+MATCH(1,INDEX(A:A,MATCH(E2506+1,C:C,0)):INDEX(A:A,MATCH(E2506+1,C:C,0)+10),0))</f>
        <v>45054</v>
      </c>
      <c r="G2506" s="13">
        <f>INDEX(C:C,MATCH(F2506,C:C,0)+MATCH(1,INDEX(A:A,MATCH(F2506+1,C:C,0)):INDEX(A:A,MATCH(F2506+1,C:C,0)+10),0))</f>
        <v>45055</v>
      </c>
    </row>
    <row r="2507" spans="1:7" x14ac:dyDescent="0.25">
      <c r="A2507">
        <v>1</v>
      </c>
      <c r="B2507">
        <v>20230505</v>
      </c>
      <c r="C2507" s="130">
        <v>45051</v>
      </c>
      <c r="D2507" s="13">
        <f>INDEX(C:C,ROW(A2506)+MATCH(1,INDEX(A:A,ROW(A2507)):INDEX(A:A,ROW(A2507)+10),0))</f>
        <v>45051</v>
      </c>
      <c r="E2507" s="13">
        <f>INDEX(C:C,MATCH(D2507,C:C,0)+MATCH(1,INDEX(A:A,MATCH(D2507+1,C:C,0)):INDEX(A:A,MATCH(D2507+1,C:C,0)+10),0))</f>
        <v>45054</v>
      </c>
      <c r="F2507" s="13">
        <f>INDEX(C:C,MATCH(E2507,C:C,0)+MATCH(1,INDEX(A:A,MATCH(E2507+1,C:C,0)):INDEX(A:A,MATCH(E2507+1,C:C,0)+10),0))</f>
        <v>45055</v>
      </c>
      <c r="G2507" s="13">
        <f>INDEX(C:C,MATCH(F2507,C:C,0)+MATCH(1,INDEX(A:A,MATCH(F2507+1,C:C,0)):INDEX(A:A,MATCH(F2507+1,C:C,0)+10),0))</f>
        <v>45056</v>
      </c>
    </row>
    <row r="2508" spans="1:7" x14ac:dyDescent="0.25">
      <c r="A2508">
        <v>0</v>
      </c>
      <c r="B2508">
        <v>20230506</v>
      </c>
      <c r="C2508" s="130">
        <v>45052</v>
      </c>
      <c r="D2508" s="13">
        <f>INDEX(C:C,ROW(A2507)+MATCH(1,INDEX(A:A,ROW(A2508)):INDEX(A:A,ROW(A2508)+10),0))</f>
        <v>45054</v>
      </c>
      <c r="E2508" s="13">
        <f>INDEX(C:C,MATCH(D2508,C:C,0)+MATCH(1,INDEX(A:A,MATCH(D2508+1,C:C,0)):INDEX(A:A,MATCH(D2508+1,C:C,0)+10),0))</f>
        <v>45055</v>
      </c>
      <c r="F2508" s="13">
        <f>INDEX(C:C,MATCH(E2508,C:C,0)+MATCH(1,INDEX(A:A,MATCH(E2508+1,C:C,0)):INDEX(A:A,MATCH(E2508+1,C:C,0)+10),0))</f>
        <v>45056</v>
      </c>
      <c r="G2508" s="13">
        <f>INDEX(C:C,MATCH(F2508,C:C,0)+MATCH(1,INDEX(A:A,MATCH(F2508+1,C:C,0)):INDEX(A:A,MATCH(F2508+1,C:C,0)+10),0))</f>
        <v>45057</v>
      </c>
    </row>
    <row r="2509" spans="1:7" x14ac:dyDescent="0.25">
      <c r="A2509">
        <v>0</v>
      </c>
      <c r="B2509">
        <v>20230507</v>
      </c>
      <c r="C2509" s="130">
        <v>45053</v>
      </c>
      <c r="D2509" s="13">
        <f>INDEX(C:C,ROW(A2508)+MATCH(1,INDEX(A:A,ROW(A2509)):INDEX(A:A,ROW(A2509)+10),0))</f>
        <v>45054</v>
      </c>
      <c r="E2509" s="13">
        <f>INDEX(C:C,MATCH(D2509,C:C,0)+MATCH(1,INDEX(A:A,MATCH(D2509+1,C:C,0)):INDEX(A:A,MATCH(D2509+1,C:C,0)+10),0))</f>
        <v>45055</v>
      </c>
      <c r="F2509" s="13">
        <f>INDEX(C:C,MATCH(E2509,C:C,0)+MATCH(1,INDEX(A:A,MATCH(E2509+1,C:C,0)):INDEX(A:A,MATCH(E2509+1,C:C,0)+10),0))</f>
        <v>45056</v>
      </c>
      <c r="G2509" s="13">
        <f>INDEX(C:C,MATCH(F2509,C:C,0)+MATCH(1,INDEX(A:A,MATCH(F2509+1,C:C,0)):INDEX(A:A,MATCH(F2509+1,C:C,0)+10),0))</f>
        <v>45057</v>
      </c>
    </row>
    <row r="2510" spans="1:7" x14ac:dyDescent="0.25">
      <c r="A2510">
        <v>1</v>
      </c>
      <c r="B2510">
        <v>20230508</v>
      </c>
      <c r="C2510" s="130">
        <v>45054</v>
      </c>
      <c r="D2510" s="13">
        <f>INDEX(C:C,ROW(A2509)+MATCH(1,INDEX(A:A,ROW(A2510)):INDEX(A:A,ROW(A2510)+10),0))</f>
        <v>45054</v>
      </c>
      <c r="E2510" s="13">
        <f>INDEX(C:C,MATCH(D2510,C:C,0)+MATCH(1,INDEX(A:A,MATCH(D2510+1,C:C,0)):INDEX(A:A,MATCH(D2510+1,C:C,0)+10),0))</f>
        <v>45055</v>
      </c>
      <c r="F2510" s="13">
        <f>INDEX(C:C,MATCH(E2510,C:C,0)+MATCH(1,INDEX(A:A,MATCH(E2510+1,C:C,0)):INDEX(A:A,MATCH(E2510+1,C:C,0)+10),0))</f>
        <v>45056</v>
      </c>
      <c r="G2510" s="13">
        <f>INDEX(C:C,MATCH(F2510,C:C,0)+MATCH(1,INDEX(A:A,MATCH(F2510+1,C:C,0)):INDEX(A:A,MATCH(F2510+1,C:C,0)+10),0))</f>
        <v>45057</v>
      </c>
    </row>
    <row r="2511" spans="1:7" x14ac:dyDescent="0.25">
      <c r="A2511">
        <v>1</v>
      </c>
      <c r="B2511">
        <v>20230509</v>
      </c>
      <c r="C2511" s="130">
        <v>45055</v>
      </c>
      <c r="D2511" s="13">
        <f>INDEX(C:C,ROW(A2510)+MATCH(1,INDEX(A:A,ROW(A2511)):INDEX(A:A,ROW(A2511)+10),0))</f>
        <v>45055</v>
      </c>
      <c r="E2511" s="13">
        <f>INDEX(C:C,MATCH(D2511,C:C,0)+MATCH(1,INDEX(A:A,MATCH(D2511+1,C:C,0)):INDEX(A:A,MATCH(D2511+1,C:C,0)+10),0))</f>
        <v>45056</v>
      </c>
      <c r="F2511" s="13">
        <f>INDEX(C:C,MATCH(E2511,C:C,0)+MATCH(1,INDEX(A:A,MATCH(E2511+1,C:C,0)):INDEX(A:A,MATCH(E2511+1,C:C,0)+10),0))</f>
        <v>45057</v>
      </c>
      <c r="G2511" s="13">
        <f>INDEX(C:C,MATCH(F2511,C:C,0)+MATCH(1,INDEX(A:A,MATCH(F2511+1,C:C,0)):INDEX(A:A,MATCH(F2511+1,C:C,0)+10),0))</f>
        <v>45058</v>
      </c>
    </row>
    <row r="2512" spans="1:7" x14ac:dyDescent="0.25">
      <c r="A2512">
        <v>1</v>
      </c>
      <c r="B2512">
        <v>20230510</v>
      </c>
      <c r="C2512" s="130">
        <v>45056</v>
      </c>
      <c r="D2512" s="13">
        <f>INDEX(C:C,ROW(A2511)+MATCH(1,INDEX(A:A,ROW(A2512)):INDEX(A:A,ROW(A2512)+10),0))</f>
        <v>45056</v>
      </c>
      <c r="E2512" s="13">
        <f>INDEX(C:C,MATCH(D2512,C:C,0)+MATCH(1,INDEX(A:A,MATCH(D2512+1,C:C,0)):INDEX(A:A,MATCH(D2512+1,C:C,0)+10),0))</f>
        <v>45057</v>
      </c>
      <c r="F2512" s="13">
        <f>INDEX(C:C,MATCH(E2512,C:C,0)+MATCH(1,INDEX(A:A,MATCH(E2512+1,C:C,0)):INDEX(A:A,MATCH(E2512+1,C:C,0)+10),0))</f>
        <v>45058</v>
      </c>
      <c r="G2512" s="13">
        <f>INDEX(C:C,MATCH(F2512,C:C,0)+MATCH(1,INDEX(A:A,MATCH(F2512+1,C:C,0)):INDEX(A:A,MATCH(F2512+1,C:C,0)+10),0))</f>
        <v>45061</v>
      </c>
    </row>
    <row r="2513" spans="1:7" x14ac:dyDescent="0.25">
      <c r="A2513">
        <v>1</v>
      </c>
      <c r="B2513">
        <v>20230511</v>
      </c>
      <c r="C2513" s="130">
        <v>45057</v>
      </c>
      <c r="D2513" s="13">
        <f>INDEX(C:C,ROW(A2512)+MATCH(1,INDEX(A:A,ROW(A2513)):INDEX(A:A,ROW(A2513)+10),0))</f>
        <v>45057</v>
      </c>
      <c r="E2513" s="13">
        <f>INDEX(C:C,MATCH(D2513,C:C,0)+MATCH(1,INDEX(A:A,MATCH(D2513+1,C:C,0)):INDEX(A:A,MATCH(D2513+1,C:C,0)+10),0))</f>
        <v>45058</v>
      </c>
      <c r="F2513" s="13">
        <f>INDEX(C:C,MATCH(E2513,C:C,0)+MATCH(1,INDEX(A:A,MATCH(E2513+1,C:C,0)):INDEX(A:A,MATCH(E2513+1,C:C,0)+10),0))</f>
        <v>45061</v>
      </c>
      <c r="G2513" s="13">
        <f>INDEX(C:C,MATCH(F2513,C:C,0)+MATCH(1,INDEX(A:A,MATCH(F2513+1,C:C,0)):INDEX(A:A,MATCH(F2513+1,C:C,0)+10),0))</f>
        <v>45062</v>
      </c>
    </row>
    <row r="2514" spans="1:7" x14ac:dyDescent="0.25">
      <c r="A2514">
        <v>1</v>
      </c>
      <c r="B2514">
        <v>20230512</v>
      </c>
      <c r="C2514" s="130">
        <v>45058</v>
      </c>
      <c r="D2514" s="13">
        <f>INDEX(C:C,ROW(A2513)+MATCH(1,INDEX(A:A,ROW(A2514)):INDEX(A:A,ROW(A2514)+10),0))</f>
        <v>45058</v>
      </c>
      <c r="E2514" s="13">
        <f>INDEX(C:C,MATCH(D2514,C:C,0)+MATCH(1,INDEX(A:A,MATCH(D2514+1,C:C,0)):INDEX(A:A,MATCH(D2514+1,C:C,0)+10),0))</f>
        <v>45061</v>
      </c>
      <c r="F2514" s="13">
        <f>INDEX(C:C,MATCH(E2514,C:C,0)+MATCH(1,INDEX(A:A,MATCH(E2514+1,C:C,0)):INDEX(A:A,MATCH(E2514+1,C:C,0)+10),0))</f>
        <v>45062</v>
      </c>
      <c r="G2514" s="13">
        <f>INDEX(C:C,MATCH(F2514,C:C,0)+MATCH(1,INDEX(A:A,MATCH(F2514+1,C:C,0)):INDEX(A:A,MATCH(F2514+1,C:C,0)+10),0))</f>
        <v>45065</v>
      </c>
    </row>
    <row r="2515" spans="1:7" x14ac:dyDescent="0.25">
      <c r="A2515">
        <v>0</v>
      </c>
      <c r="B2515">
        <v>20230513</v>
      </c>
      <c r="C2515" s="130">
        <v>45059</v>
      </c>
      <c r="D2515" s="13">
        <f>INDEX(C:C,ROW(A2514)+MATCH(1,INDEX(A:A,ROW(A2515)):INDEX(A:A,ROW(A2515)+10),0))</f>
        <v>45061</v>
      </c>
      <c r="E2515" s="13">
        <f>INDEX(C:C,MATCH(D2515,C:C,0)+MATCH(1,INDEX(A:A,MATCH(D2515+1,C:C,0)):INDEX(A:A,MATCH(D2515+1,C:C,0)+10),0))</f>
        <v>45062</v>
      </c>
      <c r="F2515" s="13">
        <f>INDEX(C:C,MATCH(E2515,C:C,0)+MATCH(1,INDEX(A:A,MATCH(E2515+1,C:C,0)):INDEX(A:A,MATCH(E2515+1,C:C,0)+10),0))</f>
        <v>45065</v>
      </c>
      <c r="G2515" s="13">
        <f>INDEX(C:C,MATCH(F2515,C:C,0)+MATCH(1,INDEX(A:A,MATCH(F2515+1,C:C,0)):INDEX(A:A,MATCH(F2515+1,C:C,0)+10),0))</f>
        <v>45068</v>
      </c>
    </row>
    <row r="2516" spans="1:7" x14ac:dyDescent="0.25">
      <c r="A2516">
        <v>0</v>
      </c>
      <c r="B2516">
        <v>20230514</v>
      </c>
      <c r="C2516" s="130">
        <v>45060</v>
      </c>
      <c r="D2516" s="13">
        <f>INDEX(C:C,ROW(A2515)+MATCH(1,INDEX(A:A,ROW(A2516)):INDEX(A:A,ROW(A2516)+10),0))</f>
        <v>45061</v>
      </c>
      <c r="E2516" s="13">
        <f>INDEX(C:C,MATCH(D2516,C:C,0)+MATCH(1,INDEX(A:A,MATCH(D2516+1,C:C,0)):INDEX(A:A,MATCH(D2516+1,C:C,0)+10),0))</f>
        <v>45062</v>
      </c>
      <c r="F2516" s="13">
        <f>INDEX(C:C,MATCH(E2516,C:C,0)+MATCH(1,INDEX(A:A,MATCH(E2516+1,C:C,0)):INDEX(A:A,MATCH(E2516+1,C:C,0)+10),0))</f>
        <v>45065</v>
      </c>
      <c r="G2516" s="13">
        <f>INDEX(C:C,MATCH(F2516,C:C,0)+MATCH(1,INDEX(A:A,MATCH(F2516+1,C:C,0)):INDEX(A:A,MATCH(F2516+1,C:C,0)+10),0))</f>
        <v>45068</v>
      </c>
    </row>
    <row r="2517" spans="1:7" x14ac:dyDescent="0.25">
      <c r="A2517">
        <v>1</v>
      </c>
      <c r="B2517">
        <v>20230515</v>
      </c>
      <c r="C2517" s="130">
        <v>45061</v>
      </c>
      <c r="D2517" s="13">
        <f>INDEX(C:C,ROW(A2516)+MATCH(1,INDEX(A:A,ROW(A2517)):INDEX(A:A,ROW(A2517)+10),0))</f>
        <v>45061</v>
      </c>
      <c r="E2517" s="13">
        <f>INDEX(C:C,MATCH(D2517,C:C,0)+MATCH(1,INDEX(A:A,MATCH(D2517+1,C:C,0)):INDEX(A:A,MATCH(D2517+1,C:C,0)+10),0))</f>
        <v>45062</v>
      </c>
      <c r="F2517" s="13">
        <f>INDEX(C:C,MATCH(E2517,C:C,0)+MATCH(1,INDEX(A:A,MATCH(E2517+1,C:C,0)):INDEX(A:A,MATCH(E2517+1,C:C,0)+10),0))</f>
        <v>45065</v>
      </c>
      <c r="G2517" s="13">
        <f>INDEX(C:C,MATCH(F2517,C:C,0)+MATCH(1,INDEX(A:A,MATCH(F2517+1,C:C,0)):INDEX(A:A,MATCH(F2517+1,C:C,0)+10),0))</f>
        <v>45068</v>
      </c>
    </row>
    <row r="2518" spans="1:7" x14ac:dyDescent="0.25">
      <c r="A2518">
        <v>1</v>
      </c>
      <c r="B2518">
        <v>20230516</v>
      </c>
      <c r="C2518" s="130">
        <v>45062</v>
      </c>
      <c r="D2518" s="13">
        <f>INDEX(C:C,ROW(A2517)+MATCH(1,INDEX(A:A,ROW(A2518)):INDEX(A:A,ROW(A2518)+10),0))</f>
        <v>45062</v>
      </c>
      <c r="E2518" s="13">
        <f>INDEX(C:C,MATCH(D2518,C:C,0)+MATCH(1,INDEX(A:A,MATCH(D2518+1,C:C,0)):INDEX(A:A,MATCH(D2518+1,C:C,0)+10),0))</f>
        <v>45065</v>
      </c>
      <c r="F2518" s="13">
        <f>INDEX(C:C,MATCH(E2518,C:C,0)+MATCH(1,INDEX(A:A,MATCH(E2518+1,C:C,0)):INDEX(A:A,MATCH(E2518+1,C:C,0)+10),0))</f>
        <v>45068</v>
      </c>
      <c r="G2518" s="13">
        <f>INDEX(C:C,MATCH(F2518,C:C,0)+MATCH(1,INDEX(A:A,MATCH(F2518+1,C:C,0)):INDEX(A:A,MATCH(F2518+1,C:C,0)+10),0))</f>
        <v>45069</v>
      </c>
    </row>
    <row r="2519" spans="1:7" x14ac:dyDescent="0.25">
      <c r="A2519">
        <v>0</v>
      </c>
      <c r="B2519">
        <v>20230517</v>
      </c>
      <c r="C2519" s="130">
        <v>45063</v>
      </c>
      <c r="D2519" s="13">
        <f>INDEX(C:C,ROW(A2518)+MATCH(1,INDEX(A:A,ROW(A2519)):INDEX(A:A,ROW(A2519)+10),0))</f>
        <v>45065</v>
      </c>
      <c r="E2519" s="13">
        <f>INDEX(C:C,MATCH(D2519,C:C,0)+MATCH(1,INDEX(A:A,MATCH(D2519+1,C:C,0)):INDEX(A:A,MATCH(D2519+1,C:C,0)+10),0))</f>
        <v>45068</v>
      </c>
      <c r="F2519" s="13">
        <f>INDEX(C:C,MATCH(E2519,C:C,0)+MATCH(1,INDEX(A:A,MATCH(E2519+1,C:C,0)):INDEX(A:A,MATCH(E2519+1,C:C,0)+10),0))</f>
        <v>45069</v>
      </c>
      <c r="G2519" s="13">
        <f>INDEX(C:C,MATCH(F2519,C:C,0)+MATCH(1,INDEX(A:A,MATCH(F2519+1,C:C,0)):INDEX(A:A,MATCH(F2519+1,C:C,0)+10),0))</f>
        <v>45070</v>
      </c>
    </row>
    <row r="2520" spans="1:7" x14ac:dyDescent="0.25">
      <c r="A2520">
        <v>0</v>
      </c>
      <c r="B2520">
        <v>20230518</v>
      </c>
      <c r="C2520" s="130">
        <v>45064</v>
      </c>
      <c r="D2520" s="13">
        <f>INDEX(C:C,ROW(A2519)+MATCH(1,INDEX(A:A,ROW(A2520)):INDEX(A:A,ROW(A2520)+10),0))</f>
        <v>45065</v>
      </c>
      <c r="E2520" s="13">
        <f>INDEX(C:C,MATCH(D2520,C:C,0)+MATCH(1,INDEX(A:A,MATCH(D2520+1,C:C,0)):INDEX(A:A,MATCH(D2520+1,C:C,0)+10),0))</f>
        <v>45068</v>
      </c>
      <c r="F2520" s="13">
        <f>INDEX(C:C,MATCH(E2520,C:C,0)+MATCH(1,INDEX(A:A,MATCH(E2520+1,C:C,0)):INDEX(A:A,MATCH(E2520+1,C:C,0)+10),0))</f>
        <v>45069</v>
      </c>
      <c r="G2520" s="13">
        <f>INDEX(C:C,MATCH(F2520,C:C,0)+MATCH(1,INDEX(A:A,MATCH(F2520+1,C:C,0)):INDEX(A:A,MATCH(F2520+1,C:C,0)+10),0))</f>
        <v>45070</v>
      </c>
    </row>
    <row r="2521" spans="1:7" x14ac:dyDescent="0.25">
      <c r="A2521">
        <v>1</v>
      </c>
      <c r="B2521">
        <v>20230519</v>
      </c>
      <c r="C2521" s="130">
        <v>45065</v>
      </c>
      <c r="D2521" s="13">
        <f>INDEX(C:C,ROW(A2520)+MATCH(1,INDEX(A:A,ROW(A2521)):INDEX(A:A,ROW(A2521)+10),0))</f>
        <v>45065</v>
      </c>
      <c r="E2521" s="13">
        <f>INDEX(C:C,MATCH(D2521,C:C,0)+MATCH(1,INDEX(A:A,MATCH(D2521+1,C:C,0)):INDEX(A:A,MATCH(D2521+1,C:C,0)+10),0))</f>
        <v>45068</v>
      </c>
      <c r="F2521" s="13">
        <f>INDEX(C:C,MATCH(E2521,C:C,0)+MATCH(1,INDEX(A:A,MATCH(E2521+1,C:C,0)):INDEX(A:A,MATCH(E2521+1,C:C,0)+10),0))</f>
        <v>45069</v>
      </c>
      <c r="G2521" s="13">
        <f>INDEX(C:C,MATCH(F2521,C:C,0)+MATCH(1,INDEX(A:A,MATCH(F2521+1,C:C,0)):INDEX(A:A,MATCH(F2521+1,C:C,0)+10),0))</f>
        <v>45070</v>
      </c>
    </row>
    <row r="2522" spans="1:7" x14ac:dyDescent="0.25">
      <c r="A2522">
        <v>0</v>
      </c>
      <c r="B2522">
        <v>20230520</v>
      </c>
      <c r="C2522" s="130">
        <v>45066</v>
      </c>
      <c r="D2522" s="13">
        <f>INDEX(C:C,ROW(A2521)+MATCH(1,INDEX(A:A,ROW(A2522)):INDEX(A:A,ROW(A2522)+10),0))</f>
        <v>45068</v>
      </c>
      <c r="E2522" s="13">
        <f>INDEX(C:C,MATCH(D2522,C:C,0)+MATCH(1,INDEX(A:A,MATCH(D2522+1,C:C,0)):INDEX(A:A,MATCH(D2522+1,C:C,0)+10),0))</f>
        <v>45069</v>
      </c>
      <c r="F2522" s="13">
        <f>INDEX(C:C,MATCH(E2522,C:C,0)+MATCH(1,INDEX(A:A,MATCH(E2522+1,C:C,0)):INDEX(A:A,MATCH(E2522+1,C:C,0)+10),0))</f>
        <v>45070</v>
      </c>
      <c r="G2522" s="13">
        <f>INDEX(C:C,MATCH(F2522,C:C,0)+MATCH(1,INDEX(A:A,MATCH(F2522+1,C:C,0)):INDEX(A:A,MATCH(F2522+1,C:C,0)+10),0))</f>
        <v>45071</v>
      </c>
    </row>
    <row r="2523" spans="1:7" x14ac:dyDescent="0.25">
      <c r="A2523">
        <v>0</v>
      </c>
      <c r="B2523">
        <v>20230521</v>
      </c>
      <c r="C2523" s="130">
        <v>45067</v>
      </c>
      <c r="D2523" s="13">
        <f>INDEX(C:C,ROW(A2522)+MATCH(1,INDEX(A:A,ROW(A2523)):INDEX(A:A,ROW(A2523)+10),0))</f>
        <v>45068</v>
      </c>
      <c r="E2523" s="13">
        <f>INDEX(C:C,MATCH(D2523,C:C,0)+MATCH(1,INDEX(A:A,MATCH(D2523+1,C:C,0)):INDEX(A:A,MATCH(D2523+1,C:C,0)+10),0))</f>
        <v>45069</v>
      </c>
      <c r="F2523" s="13">
        <f>INDEX(C:C,MATCH(E2523,C:C,0)+MATCH(1,INDEX(A:A,MATCH(E2523+1,C:C,0)):INDEX(A:A,MATCH(E2523+1,C:C,0)+10),0))</f>
        <v>45070</v>
      </c>
      <c r="G2523" s="13">
        <f>INDEX(C:C,MATCH(F2523,C:C,0)+MATCH(1,INDEX(A:A,MATCH(F2523+1,C:C,0)):INDEX(A:A,MATCH(F2523+1,C:C,0)+10),0))</f>
        <v>45071</v>
      </c>
    </row>
    <row r="2524" spans="1:7" x14ac:dyDescent="0.25">
      <c r="A2524">
        <v>1</v>
      </c>
      <c r="B2524">
        <v>20230522</v>
      </c>
      <c r="C2524" s="130">
        <v>45068</v>
      </c>
      <c r="D2524" s="13">
        <f>INDEX(C:C,ROW(A2523)+MATCH(1,INDEX(A:A,ROW(A2524)):INDEX(A:A,ROW(A2524)+10),0))</f>
        <v>45068</v>
      </c>
      <c r="E2524" s="13">
        <f>INDEX(C:C,MATCH(D2524,C:C,0)+MATCH(1,INDEX(A:A,MATCH(D2524+1,C:C,0)):INDEX(A:A,MATCH(D2524+1,C:C,0)+10),0))</f>
        <v>45069</v>
      </c>
      <c r="F2524" s="13">
        <f>INDEX(C:C,MATCH(E2524,C:C,0)+MATCH(1,INDEX(A:A,MATCH(E2524+1,C:C,0)):INDEX(A:A,MATCH(E2524+1,C:C,0)+10),0))</f>
        <v>45070</v>
      </c>
      <c r="G2524" s="13">
        <f>INDEX(C:C,MATCH(F2524,C:C,0)+MATCH(1,INDEX(A:A,MATCH(F2524+1,C:C,0)):INDEX(A:A,MATCH(F2524+1,C:C,0)+10),0))</f>
        <v>45071</v>
      </c>
    </row>
    <row r="2525" spans="1:7" x14ac:dyDescent="0.25">
      <c r="A2525">
        <v>1</v>
      </c>
      <c r="B2525">
        <v>20230523</v>
      </c>
      <c r="C2525" s="130">
        <v>45069</v>
      </c>
      <c r="D2525" s="13">
        <f>INDEX(C:C,ROW(A2524)+MATCH(1,INDEX(A:A,ROW(A2525)):INDEX(A:A,ROW(A2525)+10),0))</f>
        <v>45069</v>
      </c>
      <c r="E2525" s="13">
        <f>INDEX(C:C,MATCH(D2525,C:C,0)+MATCH(1,INDEX(A:A,MATCH(D2525+1,C:C,0)):INDEX(A:A,MATCH(D2525+1,C:C,0)+10),0))</f>
        <v>45070</v>
      </c>
      <c r="F2525" s="13">
        <f>INDEX(C:C,MATCH(E2525,C:C,0)+MATCH(1,INDEX(A:A,MATCH(E2525+1,C:C,0)):INDEX(A:A,MATCH(E2525+1,C:C,0)+10),0))</f>
        <v>45071</v>
      </c>
      <c r="G2525" s="13">
        <f>INDEX(C:C,MATCH(F2525,C:C,0)+MATCH(1,INDEX(A:A,MATCH(F2525+1,C:C,0)):INDEX(A:A,MATCH(F2525+1,C:C,0)+10),0))</f>
        <v>45072</v>
      </c>
    </row>
    <row r="2526" spans="1:7" x14ac:dyDescent="0.25">
      <c r="A2526">
        <v>1</v>
      </c>
      <c r="B2526">
        <v>20230524</v>
      </c>
      <c r="C2526" s="130">
        <v>45070</v>
      </c>
      <c r="D2526" s="13">
        <f>INDEX(C:C,ROW(A2525)+MATCH(1,INDEX(A:A,ROW(A2526)):INDEX(A:A,ROW(A2526)+10),0))</f>
        <v>45070</v>
      </c>
      <c r="E2526" s="13">
        <f>INDEX(C:C,MATCH(D2526,C:C,0)+MATCH(1,INDEX(A:A,MATCH(D2526+1,C:C,0)):INDEX(A:A,MATCH(D2526+1,C:C,0)+10),0))</f>
        <v>45071</v>
      </c>
      <c r="F2526" s="13">
        <f>INDEX(C:C,MATCH(E2526,C:C,0)+MATCH(1,INDEX(A:A,MATCH(E2526+1,C:C,0)):INDEX(A:A,MATCH(E2526+1,C:C,0)+10),0))</f>
        <v>45072</v>
      </c>
      <c r="G2526" s="13">
        <f>INDEX(C:C,MATCH(F2526,C:C,0)+MATCH(1,INDEX(A:A,MATCH(F2526+1,C:C,0)):INDEX(A:A,MATCH(F2526+1,C:C,0)+10),0))</f>
        <v>45076</v>
      </c>
    </row>
    <row r="2527" spans="1:7" x14ac:dyDescent="0.25">
      <c r="A2527">
        <v>1</v>
      </c>
      <c r="B2527">
        <v>20230525</v>
      </c>
      <c r="C2527" s="130">
        <v>45071</v>
      </c>
      <c r="D2527" s="13">
        <f>INDEX(C:C,ROW(A2526)+MATCH(1,INDEX(A:A,ROW(A2527)):INDEX(A:A,ROW(A2527)+10),0))</f>
        <v>45071</v>
      </c>
      <c r="E2527" s="13">
        <f>INDEX(C:C,MATCH(D2527,C:C,0)+MATCH(1,INDEX(A:A,MATCH(D2527+1,C:C,0)):INDEX(A:A,MATCH(D2527+1,C:C,0)+10),0))</f>
        <v>45072</v>
      </c>
      <c r="F2527" s="13">
        <f>INDEX(C:C,MATCH(E2527,C:C,0)+MATCH(1,INDEX(A:A,MATCH(E2527+1,C:C,0)):INDEX(A:A,MATCH(E2527+1,C:C,0)+10),0))</f>
        <v>45076</v>
      </c>
      <c r="G2527" s="13">
        <f>INDEX(C:C,MATCH(F2527,C:C,0)+MATCH(1,INDEX(A:A,MATCH(F2527+1,C:C,0)):INDEX(A:A,MATCH(F2527+1,C:C,0)+10),0))</f>
        <v>45077</v>
      </c>
    </row>
    <row r="2528" spans="1:7" x14ac:dyDescent="0.25">
      <c r="A2528">
        <v>1</v>
      </c>
      <c r="B2528">
        <v>20230526</v>
      </c>
      <c r="C2528" s="130">
        <v>45072</v>
      </c>
      <c r="D2528" s="13">
        <f>INDEX(C:C,ROW(A2527)+MATCH(1,INDEX(A:A,ROW(A2528)):INDEX(A:A,ROW(A2528)+10),0))</f>
        <v>45072</v>
      </c>
      <c r="E2528" s="13">
        <f>INDEX(C:C,MATCH(D2528,C:C,0)+MATCH(1,INDEX(A:A,MATCH(D2528+1,C:C,0)):INDEX(A:A,MATCH(D2528+1,C:C,0)+10),0))</f>
        <v>45076</v>
      </c>
      <c r="F2528" s="13">
        <f>INDEX(C:C,MATCH(E2528,C:C,0)+MATCH(1,INDEX(A:A,MATCH(E2528+1,C:C,0)):INDEX(A:A,MATCH(E2528+1,C:C,0)+10),0))</f>
        <v>45077</v>
      </c>
      <c r="G2528" s="13">
        <f>INDEX(C:C,MATCH(F2528,C:C,0)+MATCH(1,INDEX(A:A,MATCH(F2528+1,C:C,0)):INDEX(A:A,MATCH(F2528+1,C:C,0)+10),0))</f>
        <v>45078</v>
      </c>
    </row>
    <row r="2529" spans="1:7" x14ac:dyDescent="0.25">
      <c r="A2529">
        <v>0</v>
      </c>
      <c r="B2529">
        <v>20230527</v>
      </c>
      <c r="C2529" s="130">
        <v>45073</v>
      </c>
      <c r="D2529" s="13">
        <f>INDEX(C:C,ROW(A2528)+MATCH(1,INDEX(A:A,ROW(A2529)):INDEX(A:A,ROW(A2529)+10),0))</f>
        <v>45076</v>
      </c>
      <c r="E2529" s="13">
        <f>INDEX(C:C,MATCH(D2529,C:C,0)+MATCH(1,INDEX(A:A,MATCH(D2529+1,C:C,0)):INDEX(A:A,MATCH(D2529+1,C:C,0)+10),0))</f>
        <v>45077</v>
      </c>
      <c r="F2529" s="13">
        <f>INDEX(C:C,MATCH(E2529,C:C,0)+MATCH(1,INDEX(A:A,MATCH(E2529+1,C:C,0)):INDEX(A:A,MATCH(E2529+1,C:C,0)+10),0))</f>
        <v>45078</v>
      </c>
      <c r="G2529" s="13">
        <f>INDEX(C:C,MATCH(F2529,C:C,0)+MATCH(1,INDEX(A:A,MATCH(F2529+1,C:C,0)):INDEX(A:A,MATCH(F2529+1,C:C,0)+10),0))</f>
        <v>45079</v>
      </c>
    </row>
    <row r="2530" spans="1:7" x14ac:dyDescent="0.25">
      <c r="A2530">
        <v>0</v>
      </c>
      <c r="B2530">
        <v>20230528</v>
      </c>
      <c r="C2530" s="130">
        <v>45074</v>
      </c>
      <c r="D2530" s="13">
        <f>INDEX(C:C,ROW(A2529)+MATCH(1,INDEX(A:A,ROW(A2530)):INDEX(A:A,ROW(A2530)+10),0))</f>
        <v>45076</v>
      </c>
      <c r="E2530" s="13">
        <f>INDEX(C:C,MATCH(D2530,C:C,0)+MATCH(1,INDEX(A:A,MATCH(D2530+1,C:C,0)):INDEX(A:A,MATCH(D2530+1,C:C,0)+10),0))</f>
        <v>45077</v>
      </c>
      <c r="F2530" s="13">
        <f>INDEX(C:C,MATCH(E2530,C:C,0)+MATCH(1,INDEX(A:A,MATCH(E2530+1,C:C,0)):INDEX(A:A,MATCH(E2530+1,C:C,0)+10),0))</f>
        <v>45078</v>
      </c>
      <c r="G2530" s="13">
        <f>INDEX(C:C,MATCH(F2530,C:C,0)+MATCH(1,INDEX(A:A,MATCH(F2530+1,C:C,0)):INDEX(A:A,MATCH(F2530+1,C:C,0)+10),0))</f>
        <v>45079</v>
      </c>
    </row>
    <row r="2531" spans="1:7" x14ac:dyDescent="0.25">
      <c r="A2531">
        <v>0</v>
      </c>
      <c r="B2531">
        <v>20230529</v>
      </c>
      <c r="C2531" s="130">
        <v>45075</v>
      </c>
      <c r="D2531" s="13">
        <f>INDEX(C:C,ROW(A2530)+MATCH(1,INDEX(A:A,ROW(A2531)):INDEX(A:A,ROW(A2531)+10),0))</f>
        <v>45076</v>
      </c>
      <c r="E2531" s="13">
        <f>INDEX(C:C,MATCH(D2531,C:C,0)+MATCH(1,INDEX(A:A,MATCH(D2531+1,C:C,0)):INDEX(A:A,MATCH(D2531+1,C:C,0)+10),0))</f>
        <v>45077</v>
      </c>
      <c r="F2531" s="13">
        <f>INDEX(C:C,MATCH(E2531,C:C,0)+MATCH(1,INDEX(A:A,MATCH(E2531+1,C:C,0)):INDEX(A:A,MATCH(E2531+1,C:C,0)+10),0))</f>
        <v>45078</v>
      </c>
      <c r="G2531" s="13">
        <f>INDEX(C:C,MATCH(F2531,C:C,0)+MATCH(1,INDEX(A:A,MATCH(F2531+1,C:C,0)):INDEX(A:A,MATCH(F2531+1,C:C,0)+10),0))</f>
        <v>45079</v>
      </c>
    </row>
    <row r="2532" spans="1:7" x14ac:dyDescent="0.25">
      <c r="A2532">
        <v>1</v>
      </c>
      <c r="B2532">
        <v>20230530</v>
      </c>
      <c r="C2532" s="130">
        <v>45076</v>
      </c>
      <c r="D2532" s="13">
        <f>INDEX(C:C,ROW(A2531)+MATCH(1,INDEX(A:A,ROW(A2532)):INDEX(A:A,ROW(A2532)+10),0))</f>
        <v>45076</v>
      </c>
      <c r="E2532" s="13">
        <f>INDEX(C:C,MATCH(D2532,C:C,0)+MATCH(1,INDEX(A:A,MATCH(D2532+1,C:C,0)):INDEX(A:A,MATCH(D2532+1,C:C,0)+10),0))</f>
        <v>45077</v>
      </c>
      <c r="F2532" s="13">
        <f>INDEX(C:C,MATCH(E2532,C:C,0)+MATCH(1,INDEX(A:A,MATCH(E2532+1,C:C,0)):INDEX(A:A,MATCH(E2532+1,C:C,0)+10),0))</f>
        <v>45078</v>
      </c>
      <c r="G2532" s="13">
        <f>INDEX(C:C,MATCH(F2532,C:C,0)+MATCH(1,INDEX(A:A,MATCH(F2532+1,C:C,0)):INDEX(A:A,MATCH(F2532+1,C:C,0)+10),0))</f>
        <v>45079</v>
      </c>
    </row>
    <row r="2533" spans="1:7" x14ac:dyDescent="0.25">
      <c r="A2533">
        <v>1</v>
      </c>
      <c r="B2533">
        <v>20230531</v>
      </c>
      <c r="C2533" s="130">
        <v>45077</v>
      </c>
      <c r="D2533" s="13">
        <f>INDEX(C:C,ROW(A2532)+MATCH(1,INDEX(A:A,ROW(A2533)):INDEX(A:A,ROW(A2533)+10),0))</f>
        <v>45077</v>
      </c>
      <c r="E2533" s="13">
        <f>INDEX(C:C,MATCH(D2533,C:C,0)+MATCH(1,INDEX(A:A,MATCH(D2533+1,C:C,0)):INDEX(A:A,MATCH(D2533+1,C:C,0)+10),0))</f>
        <v>45078</v>
      </c>
      <c r="F2533" s="13">
        <f>INDEX(C:C,MATCH(E2533,C:C,0)+MATCH(1,INDEX(A:A,MATCH(E2533+1,C:C,0)):INDEX(A:A,MATCH(E2533+1,C:C,0)+10),0))</f>
        <v>45079</v>
      </c>
      <c r="G2533" s="13">
        <f>INDEX(C:C,MATCH(F2533,C:C,0)+MATCH(1,INDEX(A:A,MATCH(F2533+1,C:C,0)):INDEX(A:A,MATCH(F2533+1,C:C,0)+10),0))</f>
        <v>45082</v>
      </c>
    </row>
    <row r="2534" spans="1:7" x14ac:dyDescent="0.25">
      <c r="A2534">
        <v>1</v>
      </c>
      <c r="B2534">
        <v>20230601</v>
      </c>
      <c r="C2534" s="130">
        <v>45078</v>
      </c>
      <c r="D2534" s="13">
        <f>INDEX(C:C,ROW(A2533)+MATCH(1,INDEX(A:A,ROW(A2534)):INDEX(A:A,ROW(A2534)+10),0))</f>
        <v>45078</v>
      </c>
      <c r="E2534" s="13">
        <f>INDEX(C:C,MATCH(D2534,C:C,0)+MATCH(1,INDEX(A:A,MATCH(D2534+1,C:C,0)):INDEX(A:A,MATCH(D2534+1,C:C,0)+10),0))</f>
        <v>45079</v>
      </c>
      <c r="F2534" s="13">
        <f>INDEX(C:C,MATCH(E2534,C:C,0)+MATCH(1,INDEX(A:A,MATCH(E2534+1,C:C,0)):INDEX(A:A,MATCH(E2534+1,C:C,0)+10),0))</f>
        <v>45082</v>
      </c>
      <c r="G2534" s="13">
        <f>INDEX(C:C,MATCH(F2534,C:C,0)+MATCH(1,INDEX(A:A,MATCH(F2534+1,C:C,0)):INDEX(A:A,MATCH(F2534+1,C:C,0)+10),0))</f>
        <v>45083</v>
      </c>
    </row>
    <row r="2535" spans="1:7" x14ac:dyDescent="0.25">
      <c r="A2535">
        <v>1</v>
      </c>
      <c r="B2535">
        <v>20230602</v>
      </c>
      <c r="C2535" s="130">
        <v>45079</v>
      </c>
      <c r="D2535" s="13">
        <f>INDEX(C:C,ROW(A2534)+MATCH(1,INDEX(A:A,ROW(A2535)):INDEX(A:A,ROW(A2535)+10),0))</f>
        <v>45079</v>
      </c>
      <c r="E2535" s="13">
        <f>INDEX(C:C,MATCH(D2535,C:C,0)+MATCH(1,INDEX(A:A,MATCH(D2535+1,C:C,0)):INDEX(A:A,MATCH(D2535+1,C:C,0)+10),0))</f>
        <v>45082</v>
      </c>
      <c r="F2535" s="13">
        <f>INDEX(C:C,MATCH(E2535,C:C,0)+MATCH(1,INDEX(A:A,MATCH(E2535+1,C:C,0)):INDEX(A:A,MATCH(E2535+1,C:C,0)+10),0))</f>
        <v>45083</v>
      </c>
      <c r="G2535" s="13">
        <f>INDEX(C:C,MATCH(F2535,C:C,0)+MATCH(1,INDEX(A:A,MATCH(F2535+1,C:C,0)):INDEX(A:A,MATCH(F2535+1,C:C,0)+10),0))</f>
        <v>45084</v>
      </c>
    </row>
    <row r="2536" spans="1:7" x14ac:dyDescent="0.25">
      <c r="A2536">
        <v>0</v>
      </c>
      <c r="B2536">
        <v>20230603</v>
      </c>
      <c r="C2536" s="130">
        <v>45080</v>
      </c>
      <c r="D2536" s="13">
        <f>INDEX(C:C,ROW(A2535)+MATCH(1,INDEX(A:A,ROW(A2536)):INDEX(A:A,ROW(A2536)+10),0))</f>
        <v>45082</v>
      </c>
      <c r="E2536" s="13">
        <f>INDEX(C:C,MATCH(D2536,C:C,0)+MATCH(1,INDEX(A:A,MATCH(D2536+1,C:C,0)):INDEX(A:A,MATCH(D2536+1,C:C,0)+10),0))</f>
        <v>45083</v>
      </c>
      <c r="F2536" s="13">
        <f>INDEX(C:C,MATCH(E2536,C:C,0)+MATCH(1,INDEX(A:A,MATCH(E2536+1,C:C,0)):INDEX(A:A,MATCH(E2536+1,C:C,0)+10),0))</f>
        <v>45084</v>
      </c>
      <c r="G2536" s="13">
        <f>INDEX(C:C,MATCH(F2536,C:C,0)+MATCH(1,INDEX(A:A,MATCH(F2536+1,C:C,0)):INDEX(A:A,MATCH(F2536+1,C:C,0)+10),0))</f>
        <v>45085</v>
      </c>
    </row>
    <row r="2537" spans="1:7" x14ac:dyDescent="0.25">
      <c r="A2537">
        <v>0</v>
      </c>
      <c r="B2537">
        <v>20230604</v>
      </c>
      <c r="C2537" s="130">
        <v>45081</v>
      </c>
      <c r="D2537" s="13">
        <f>INDEX(C:C,ROW(A2536)+MATCH(1,INDEX(A:A,ROW(A2537)):INDEX(A:A,ROW(A2537)+10),0))</f>
        <v>45082</v>
      </c>
      <c r="E2537" s="13">
        <f>INDEX(C:C,MATCH(D2537,C:C,0)+MATCH(1,INDEX(A:A,MATCH(D2537+1,C:C,0)):INDEX(A:A,MATCH(D2537+1,C:C,0)+10),0))</f>
        <v>45083</v>
      </c>
      <c r="F2537" s="13">
        <f>INDEX(C:C,MATCH(E2537,C:C,0)+MATCH(1,INDEX(A:A,MATCH(E2537+1,C:C,0)):INDEX(A:A,MATCH(E2537+1,C:C,0)+10),0))</f>
        <v>45084</v>
      </c>
      <c r="G2537" s="13">
        <f>INDEX(C:C,MATCH(F2537,C:C,0)+MATCH(1,INDEX(A:A,MATCH(F2537+1,C:C,0)):INDEX(A:A,MATCH(F2537+1,C:C,0)+10),0))</f>
        <v>45085</v>
      </c>
    </row>
    <row r="2538" spans="1:7" x14ac:dyDescent="0.25">
      <c r="A2538">
        <v>1</v>
      </c>
      <c r="B2538">
        <v>20230605</v>
      </c>
      <c r="C2538" s="130">
        <v>45082</v>
      </c>
      <c r="D2538" s="13">
        <f>INDEX(C:C,ROW(A2537)+MATCH(1,INDEX(A:A,ROW(A2538)):INDEX(A:A,ROW(A2538)+10),0))</f>
        <v>45082</v>
      </c>
      <c r="E2538" s="13">
        <f>INDEX(C:C,MATCH(D2538,C:C,0)+MATCH(1,INDEX(A:A,MATCH(D2538+1,C:C,0)):INDEX(A:A,MATCH(D2538+1,C:C,0)+10),0))</f>
        <v>45083</v>
      </c>
      <c r="F2538" s="13">
        <f>INDEX(C:C,MATCH(E2538,C:C,0)+MATCH(1,INDEX(A:A,MATCH(E2538+1,C:C,0)):INDEX(A:A,MATCH(E2538+1,C:C,0)+10),0))</f>
        <v>45084</v>
      </c>
      <c r="G2538" s="13">
        <f>INDEX(C:C,MATCH(F2538,C:C,0)+MATCH(1,INDEX(A:A,MATCH(F2538+1,C:C,0)):INDEX(A:A,MATCH(F2538+1,C:C,0)+10),0))</f>
        <v>45085</v>
      </c>
    </row>
    <row r="2539" spans="1:7" x14ac:dyDescent="0.25">
      <c r="A2539">
        <v>1</v>
      </c>
      <c r="B2539">
        <v>20230606</v>
      </c>
      <c r="C2539" s="130">
        <v>45083</v>
      </c>
      <c r="D2539" s="13">
        <f>INDEX(C:C,ROW(A2538)+MATCH(1,INDEX(A:A,ROW(A2539)):INDEX(A:A,ROW(A2539)+10),0))</f>
        <v>45083</v>
      </c>
      <c r="E2539" s="13">
        <f>INDEX(C:C,MATCH(D2539,C:C,0)+MATCH(1,INDEX(A:A,MATCH(D2539+1,C:C,0)):INDEX(A:A,MATCH(D2539+1,C:C,0)+10),0))</f>
        <v>45084</v>
      </c>
      <c r="F2539" s="13">
        <f>INDEX(C:C,MATCH(E2539,C:C,0)+MATCH(1,INDEX(A:A,MATCH(E2539+1,C:C,0)):INDEX(A:A,MATCH(E2539+1,C:C,0)+10),0))</f>
        <v>45085</v>
      </c>
      <c r="G2539" s="13">
        <f>INDEX(C:C,MATCH(F2539,C:C,0)+MATCH(1,INDEX(A:A,MATCH(F2539+1,C:C,0)):INDEX(A:A,MATCH(F2539+1,C:C,0)+10),0))</f>
        <v>45086</v>
      </c>
    </row>
    <row r="2540" spans="1:7" x14ac:dyDescent="0.25">
      <c r="A2540">
        <v>1</v>
      </c>
      <c r="B2540">
        <v>20230607</v>
      </c>
      <c r="C2540" s="130">
        <v>45084</v>
      </c>
      <c r="D2540" s="13">
        <f>INDEX(C:C,ROW(A2539)+MATCH(1,INDEX(A:A,ROW(A2540)):INDEX(A:A,ROW(A2540)+10),0))</f>
        <v>45084</v>
      </c>
      <c r="E2540" s="13">
        <f>INDEX(C:C,MATCH(D2540,C:C,0)+MATCH(1,INDEX(A:A,MATCH(D2540+1,C:C,0)):INDEX(A:A,MATCH(D2540+1,C:C,0)+10),0))</f>
        <v>45085</v>
      </c>
      <c r="F2540" s="13">
        <f>INDEX(C:C,MATCH(E2540,C:C,0)+MATCH(1,INDEX(A:A,MATCH(E2540+1,C:C,0)):INDEX(A:A,MATCH(E2540+1,C:C,0)+10),0))</f>
        <v>45086</v>
      </c>
      <c r="G2540" s="13">
        <f>INDEX(C:C,MATCH(F2540,C:C,0)+MATCH(1,INDEX(A:A,MATCH(F2540+1,C:C,0)):INDEX(A:A,MATCH(F2540+1,C:C,0)+10),0))</f>
        <v>45089</v>
      </c>
    </row>
    <row r="2541" spans="1:7" x14ac:dyDescent="0.25">
      <c r="A2541">
        <v>1</v>
      </c>
      <c r="B2541">
        <v>20230608</v>
      </c>
      <c r="C2541" s="130">
        <v>45085</v>
      </c>
      <c r="D2541" s="13">
        <f>INDEX(C:C,ROW(A2540)+MATCH(1,INDEX(A:A,ROW(A2541)):INDEX(A:A,ROW(A2541)+10),0))</f>
        <v>45085</v>
      </c>
      <c r="E2541" s="13">
        <f>INDEX(C:C,MATCH(D2541,C:C,0)+MATCH(1,INDEX(A:A,MATCH(D2541+1,C:C,0)):INDEX(A:A,MATCH(D2541+1,C:C,0)+10),0))</f>
        <v>45086</v>
      </c>
      <c r="F2541" s="13">
        <f>INDEX(C:C,MATCH(E2541,C:C,0)+MATCH(1,INDEX(A:A,MATCH(E2541+1,C:C,0)):INDEX(A:A,MATCH(E2541+1,C:C,0)+10),0))</f>
        <v>45089</v>
      </c>
      <c r="G2541" s="13">
        <f>INDEX(C:C,MATCH(F2541,C:C,0)+MATCH(1,INDEX(A:A,MATCH(F2541+1,C:C,0)):INDEX(A:A,MATCH(F2541+1,C:C,0)+10),0))</f>
        <v>45090</v>
      </c>
    </row>
    <row r="2542" spans="1:7" x14ac:dyDescent="0.25">
      <c r="A2542">
        <v>1</v>
      </c>
      <c r="B2542">
        <v>20230609</v>
      </c>
      <c r="C2542" s="130">
        <v>45086</v>
      </c>
      <c r="D2542" s="13">
        <f>INDEX(C:C,ROW(A2541)+MATCH(1,INDEX(A:A,ROW(A2542)):INDEX(A:A,ROW(A2542)+10),0))</f>
        <v>45086</v>
      </c>
      <c r="E2542" s="13">
        <f>INDEX(C:C,MATCH(D2542,C:C,0)+MATCH(1,INDEX(A:A,MATCH(D2542+1,C:C,0)):INDEX(A:A,MATCH(D2542+1,C:C,0)+10),0))</f>
        <v>45089</v>
      </c>
      <c r="F2542" s="13">
        <f>INDEX(C:C,MATCH(E2542,C:C,0)+MATCH(1,INDEX(A:A,MATCH(E2542+1,C:C,0)):INDEX(A:A,MATCH(E2542+1,C:C,0)+10),0))</f>
        <v>45090</v>
      </c>
      <c r="G2542" s="13">
        <f>INDEX(C:C,MATCH(F2542,C:C,0)+MATCH(1,INDEX(A:A,MATCH(F2542+1,C:C,0)):INDEX(A:A,MATCH(F2542+1,C:C,0)+10),0))</f>
        <v>45091</v>
      </c>
    </row>
    <row r="2543" spans="1:7" x14ac:dyDescent="0.25">
      <c r="A2543">
        <v>0</v>
      </c>
      <c r="B2543">
        <v>20230610</v>
      </c>
      <c r="C2543" s="130">
        <v>45087</v>
      </c>
      <c r="D2543" s="13">
        <f>INDEX(C:C,ROW(A2542)+MATCH(1,INDEX(A:A,ROW(A2543)):INDEX(A:A,ROW(A2543)+10),0))</f>
        <v>45089</v>
      </c>
      <c r="E2543" s="13">
        <f>INDEX(C:C,MATCH(D2543,C:C,0)+MATCH(1,INDEX(A:A,MATCH(D2543+1,C:C,0)):INDEX(A:A,MATCH(D2543+1,C:C,0)+10),0))</f>
        <v>45090</v>
      </c>
      <c r="F2543" s="13">
        <f>INDEX(C:C,MATCH(E2543,C:C,0)+MATCH(1,INDEX(A:A,MATCH(E2543+1,C:C,0)):INDEX(A:A,MATCH(E2543+1,C:C,0)+10),0))</f>
        <v>45091</v>
      </c>
      <c r="G2543" s="13">
        <f>INDEX(C:C,MATCH(F2543,C:C,0)+MATCH(1,INDEX(A:A,MATCH(F2543+1,C:C,0)):INDEX(A:A,MATCH(F2543+1,C:C,0)+10),0))</f>
        <v>45092</v>
      </c>
    </row>
    <row r="2544" spans="1:7" x14ac:dyDescent="0.25">
      <c r="A2544">
        <v>0</v>
      </c>
      <c r="B2544">
        <v>20230611</v>
      </c>
      <c r="C2544" s="130">
        <v>45088</v>
      </c>
      <c r="D2544" s="13">
        <f>INDEX(C:C,ROW(A2543)+MATCH(1,INDEX(A:A,ROW(A2544)):INDEX(A:A,ROW(A2544)+10),0))</f>
        <v>45089</v>
      </c>
      <c r="E2544" s="13">
        <f>INDEX(C:C,MATCH(D2544,C:C,0)+MATCH(1,INDEX(A:A,MATCH(D2544+1,C:C,0)):INDEX(A:A,MATCH(D2544+1,C:C,0)+10),0))</f>
        <v>45090</v>
      </c>
      <c r="F2544" s="13">
        <f>INDEX(C:C,MATCH(E2544,C:C,0)+MATCH(1,INDEX(A:A,MATCH(E2544+1,C:C,0)):INDEX(A:A,MATCH(E2544+1,C:C,0)+10),0))</f>
        <v>45091</v>
      </c>
      <c r="G2544" s="13">
        <f>INDEX(C:C,MATCH(F2544,C:C,0)+MATCH(1,INDEX(A:A,MATCH(F2544+1,C:C,0)):INDEX(A:A,MATCH(F2544+1,C:C,0)+10),0))</f>
        <v>45092</v>
      </c>
    </row>
    <row r="2545" spans="1:7" x14ac:dyDescent="0.25">
      <c r="A2545">
        <v>1</v>
      </c>
      <c r="B2545">
        <v>20230612</v>
      </c>
      <c r="C2545" s="130">
        <v>45089</v>
      </c>
      <c r="D2545" s="13">
        <f>INDEX(C:C,ROW(A2544)+MATCH(1,INDEX(A:A,ROW(A2545)):INDEX(A:A,ROW(A2545)+10),0))</f>
        <v>45089</v>
      </c>
      <c r="E2545" s="13">
        <f>INDEX(C:C,MATCH(D2545,C:C,0)+MATCH(1,INDEX(A:A,MATCH(D2545+1,C:C,0)):INDEX(A:A,MATCH(D2545+1,C:C,0)+10),0))</f>
        <v>45090</v>
      </c>
      <c r="F2545" s="13">
        <f>INDEX(C:C,MATCH(E2545,C:C,0)+MATCH(1,INDEX(A:A,MATCH(E2545+1,C:C,0)):INDEX(A:A,MATCH(E2545+1,C:C,0)+10),0))</f>
        <v>45091</v>
      </c>
      <c r="G2545" s="13">
        <f>INDEX(C:C,MATCH(F2545,C:C,0)+MATCH(1,INDEX(A:A,MATCH(F2545+1,C:C,0)):INDEX(A:A,MATCH(F2545+1,C:C,0)+10),0))</f>
        <v>45092</v>
      </c>
    </row>
    <row r="2546" spans="1:7" x14ac:dyDescent="0.25">
      <c r="A2546">
        <v>1</v>
      </c>
      <c r="B2546">
        <v>20230613</v>
      </c>
      <c r="C2546" s="130">
        <v>45090</v>
      </c>
      <c r="D2546" s="13">
        <f>INDEX(C:C,ROW(A2545)+MATCH(1,INDEX(A:A,ROW(A2546)):INDEX(A:A,ROW(A2546)+10),0))</f>
        <v>45090</v>
      </c>
      <c r="E2546" s="13">
        <f>INDEX(C:C,MATCH(D2546,C:C,0)+MATCH(1,INDEX(A:A,MATCH(D2546+1,C:C,0)):INDEX(A:A,MATCH(D2546+1,C:C,0)+10),0))</f>
        <v>45091</v>
      </c>
      <c r="F2546" s="13">
        <f>INDEX(C:C,MATCH(E2546,C:C,0)+MATCH(1,INDEX(A:A,MATCH(E2546+1,C:C,0)):INDEX(A:A,MATCH(E2546+1,C:C,0)+10),0))</f>
        <v>45092</v>
      </c>
      <c r="G2546" s="13">
        <f>INDEX(C:C,MATCH(F2546,C:C,0)+MATCH(1,INDEX(A:A,MATCH(F2546+1,C:C,0)):INDEX(A:A,MATCH(F2546+1,C:C,0)+10),0))</f>
        <v>45093</v>
      </c>
    </row>
    <row r="2547" spans="1:7" x14ac:dyDescent="0.25">
      <c r="A2547">
        <v>1</v>
      </c>
      <c r="B2547">
        <v>20230614</v>
      </c>
      <c r="C2547" s="130">
        <v>45091</v>
      </c>
      <c r="D2547" s="13">
        <f>INDEX(C:C,ROW(A2546)+MATCH(1,INDEX(A:A,ROW(A2547)):INDEX(A:A,ROW(A2547)+10),0))</f>
        <v>45091</v>
      </c>
      <c r="E2547" s="13">
        <f>INDEX(C:C,MATCH(D2547,C:C,0)+MATCH(1,INDEX(A:A,MATCH(D2547+1,C:C,0)):INDEX(A:A,MATCH(D2547+1,C:C,0)+10),0))</f>
        <v>45092</v>
      </c>
      <c r="F2547" s="13">
        <f>INDEX(C:C,MATCH(E2547,C:C,0)+MATCH(1,INDEX(A:A,MATCH(E2547+1,C:C,0)):INDEX(A:A,MATCH(E2547+1,C:C,0)+10),0))</f>
        <v>45093</v>
      </c>
      <c r="G2547" s="13">
        <f>INDEX(C:C,MATCH(F2547,C:C,0)+MATCH(1,INDEX(A:A,MATCH(F2547+1,C:C,0)):INDEX(A:A,MATCH(F2547+1,C:C,0)+10),0))</f>
        <v>45096</v>
      </c>
    </row>
    <row r="2548" spans="1:7" x14ac:dyDescent="0.25">
      <c r="A2548">
        <v>1</v>
      </c>
      <c r="B2548">
        <v>20230615</v>
      </c>
      <c r="C2548" s="130">
        <v>45092</v>
      </c>
      <c r="D2548" s="13">
        <f>INDEX(C:C,ROW(A2547)+MATCH(1,INDEX(A:A,ROW(A2548)):INDEX(A:A,ROW(A2548)+10),0))</f>
        <v>45092</v>
      </c>
      <c r="E2548" s="13">
        <f>INDEX(C:C,MATCH(D2548,C:C,0)+MATCH(1,INDEX(A:A,MATCH(D2548+1,C:C,0)):INDEX(A:A,MATCH(D2548+1,C:C,0)+10),0))</f>
        <v>45093</v>
      </c>
      <c r="F2548" s="13">
        <f>INDEX(C:C,MATCH(E2548,C:C,0)+MATCH(1,INDEX(A:A,MATCH(E2548+1,C:C,0)):INDEX(A:A,MATCH(E2548+1,C:C,0)+10),0))</f>
        <v>45096</v>
      </c>
      <c r="G2548" s="13">
        <f>INDEX(C:C,MATCH(F2548,C:C,0)+MATCH(1,INDEX(A:A,MATCH(F2548+1,C:C,0)):INDEX(A:A,MATCH(F2548+1,C:C,0)+10),0))</f>
        <v>45097</v>
      </c>
    </row>
    <row r="2549" spans="1:7" x14ac:dyDescent="0.25">
      <c r="A2549">
        <v>1</v>
      </c>
      <c r="B2549">
        <v>20230616</v>
      </c>
      <c r="C2549" s="130">
        <v>45093</v>
      </c>
      <c r="D2549" s="13">
        <f>INDEX(C:C,ROW(A2548)+MATCH(1,INDEX(A:A,ROW(A2549)):INDEX(A:A,ROW(A2549)+10),0))</f>
        <v>45093</v>
      </c>
      <c r="E2549" s="13">
        <f>INDEX(C:C,MATCH(D2549,C:C,0)+MATCH(1,INDEX(A:A,MATCH(D2549+1,C:C,0)):INDEX(A:A,MATCH(D2549+1,C:C,0)+10),0))</f>
        <v>45096</v>
      </c>
      <c r="F2549" s="13">
        <f>INDEX(C:C,MATCH(E2549,C:C,0)+MATCH(1,INDEX(A:A,MATCH(E2549+1,C:C,0)):INDEX(A:A,MATCH(E2549+1,C:C,0)+10),0))</f>
        <v>45097</v>
      </c>
      <c r="G2549" s="13">
        <f>INDEX(C:C,MATCH(F2549,C:C,0)+MATCH(1,INDEX(A:A,MATCH(F2549+1,C:C,0)):INDEX(A:A,MATCH(F2549+1,C:C,0)+10),0))</f>
        <v>45098</v>
      </c>
    </row>
    <row r="2550" spans="1:7" x14ac:dyDescent="0.25">
      <c r="A2550">
        <v>0</v>
      </c>
      <c r="B2550">
        <v>20230617</v>
      </c>
      <c r="C2550" s="130">
        <v>45094</v>
      </c>
      <c r="D2550" s="13">
        <f>INDEX(C:C,ROW(A2549)+MATCH(1,INDEX(A:A,ROW(A2550)):INDEX(A:A,ROW(A2550)+10),0))</f>
        <v>45096</v>
      </c>
      <c r="E2550" s="13">
        <f>INDEX(C:C,MATCH(D2550,C:C,0)+MATCH(1,INDEX(A:A,MATCH(D2550+1,C:C,0)):INDEX(A:A,MATCH(D2550+1,C:C,0)+10),0))</f>
        <v>45097</v>
      </c>
      <c r="F2550" s="13">
        <f>INDEX(C:C,MATCH(E2550,C:C,0)+MATCH(1,INDEX(A:A,MATCH(E2550+1,C:C,0)):INDEX(A:A,MATCH(E2550+1,C:C,0)+10),0))</f>
        <v>45098</v>
      </c>
      <c r="G2550" s="13">
        <f>INDEX(C:C,MATCH(F2550,C:C,0)+MATCH(1,INDEX(A:A,MATCH(F2550+1,C:C,0)):INDEX(A:A,MATCH(F2550+1,C:C,0)+10),0))</f>
        <v>45099</v>
      </c>
    </row>
    <row r="2551" spans="1:7" x14ac:dyDescent="0.25">
      <c r="A2551">
        <v>0</v>
      </c>
      <c r="B2551">
        <v>20230618</v>
      </c>
      <c r="C2551" s="130">
        <v>45095</v>
      </c>
      <c r="D2551" s="13">
        <f>INDEX(C:C,ROW(A2550)+MATCH(1,INDEX(A:A,ROW(A2551)):INDEX(A:A,ROW(A2551)+10),0))</f>
        <v>45096</v>
      </c>
      <c r="E2551" s="13">
        <f>INDEX(C:C,MATCH(D2551,C:C,0)+MATCH(1,INDEX(A:A,MATCH(D2551+1,C:C,0)):INDEX(A:A,MATCH(D2551+1,C:C,0)+10),0))</f>
        <v>45097</v>
      </c>
      <c r="F2551" s="13">
        <f>INDEX(C:C,MATCH(E2551,C:C,0)+MATCH(1,INDEX(A:A,MATCH(E2551+1,C:C,0)):INDEX(A:A,MATCH(E2551+1,C:C,0)+10),0))</f>
        <v>45098</v>
      </c>
      <c r="G2551" s="13">
        <f>INDEX(C:C,MATCH(F2551,C:C,0)+MATCH(1,INDEX(A:A,MATCH(F2551+1,C:C,0)):INDEX(A:A,MATCH(F2551+1,C:C,0)+10),0))</f>
        <v>45099</v>
      </c>
    </row>
    <row r="2552" spans="1:7" x14ac:dyDescent="0.25">
      <c r="A2552">
        <v>1</v>
      </c>
      <c r="B2552">
        <v>20230619</v>
      </c>
      <c r="C2552" s="130">
        <v>45096</v>
      </c>
      <c r="D2552" s="13">
        <f>INDEX(C:C,ROW(A2551)+MATCH(1,INDEX(A:A,ROW(A2552)):INDEX(A:A,ROW(A2552)+10),0))</f>
        <v>45096</v>
      </c>
      <c r="E2552" s="13">
        <f>INDEX(C:C,MATCH(D2552,C:C,0)+MATCH(1,INDEX(A:A,MATCH(D2552+1,C:C,0)):INDEX(A:A,MATCH(D2552+1,C:C,0)+10),0))</f>
        <v>45097</v>
      </c>
      <c r="F2552" s="13">
        <f>INDEX(C:C,MATCH(E2552,C:C,0)+MATCH(1,INDEX(A:A,MATCH(E2552+1,C:C,0)):INDEX(A:A,MATCH(E2552+1,C:C,0)+10),0))</f>
        <v>45098</v>
      </c>
      <c r="G2552" s="13">
        <f>INDEX(C:C,MATCH(F2552,C:C,0)+MATCH(1,INDEX(A:A,MATCH(F2552+1,C:C,0)):INDEX(A:A,MATCH(F2552+1,C:C,0)+10),0))</f>
        <v>45099</v>
      </c>
    </row>
    <row r="2553" spans="1:7" x14ac:dyDescent="0.25">
      <c r="A2553">
        <v>1</v>
      </c>
      <c r="B2553">
        <v>20230620</v>
      </c>
      <c r="C2553" s="130">
        <v>45097</v>
      </c>
      <c r="D2553" s="13">
        <f>INDEX(C:C,ROW(A2552)+MATCH(1,INDEX(A:A,ROW(A2553)):INDEX(A:A,ROW(A2553)+10),0))</f>
        <v>45097</v>
      </c>
      <c r="E2553" s="13">
        <f>INDEX(C:C,MATCH(D2553,C:C,0)+MATCH(1,INDEX(A:A,MATCH(D2553+1,C:C,0)):INDEX(A:A,MATCH(D2553+1,C:C,0)+10),0))</f>
        <v>45098</v>
      </c>
      <c r="F2553" s="13">
        <f>INDEX(C:C,MATCH(E2553,C:C,0)+MATCH(1,INDEX(A:A,MATCH(E2553+1,C:C,0)):INDEX(A:A,MATCH(E2553+1,C:C,0)+10),0))</f>
        <v>45099</v>
      </c>
      <c r="G2553" s="13">
        <f>INDEX(C:C,MATCH(F2553,C:C,0)+MATCH(1,INDEX(A:A,MATCH(F2553+1,C:C,0)):INDEX(A:A,MATCH(F2553+1,C:C,0)+10),0))</f>
        <v>45100</v>
      </c>
    </row>
    <row r="2554" spans="1:7" x14ac:dyDescent="0.25">
      <c r="A2554">
        <v>1</v>
      </c>
      <c r="B2554">
        <v>20230621</v>
      </c>
      <c r="C2554" s="130">
        <v>45098</v>
      </c>
      <c r="D2554" s="13">
        <f>INDEX(C:C,ROW(A2553)+MATCH(1,INDEX(A:A,ROW(A2554)):INDEX(A:A,ROW(A2554)+10),0))</f>
        <v>45098</v>
      </c>
      <c r="E2554" s="13">
        <f>INDEX(C:C,MATCH(D2554,C:C,0)+MATCH(1,INDEX(A:A,MATCH(D2554+1,C:C,0)):INDEX(A:A,MATCH(D2554+1,C:C,0)+10),0))</f>
        <v>45099</v>
      </c>
      <c r="F2554" s="13">
        <f>INDEX(C:C,MATCH(E2554,C:C,0)+MATCH(1,INDEX(A:A,MATCH(E2554+1,C:C,0)):INDEX(A:A,MATCH(E2554+1,C:C,0)+10),0))</f>
        <v>45100</v>
      </c>
      <c r="G2554" s="13">
        <f>INDEX(C:C,MATCH(F2554,C:C,0)+MATCH(1,INDEX(A:A,MATCH(F2554+1,C:C,0)):INDEX(A:A,MATCH(F2554+1,C:C,0)+10),0))</f>
        <v>45103</v>
      </c>
    </row>
    <row r="2555" spans="1:7" x14ac:dyDescent="0.25">
      <c r="A2555">
        <v>1</v>
      </c>
      <c r="B2555">
        <v>20230622</v>
      </c>
      <c r="C2555" s="130">
        <v>45099</v>
      </c>
      <c r="D2555" s="13">
        <f>INDEX(C:C,ROW(A2554)+MATCH(1,INDEX(A:A,ROW(A2555)):INDEX(A:A,ROW(A2555)+10),0))</f>
        <v>45099</v>
      </c>
      <c r="E2555" s="13">
        <f>INDEX(C:C,MATCH(D2555,C:C,0)+MATCH(1,INDEX(A:A,MATCH(D2555+1,C:C,0)):INDEX(A:A,MATCH(D2555+1,C:C,0)+10),0))</f>
        <v>45100</v>
      </c>
      <c r="F2555" s="13">
        <f>INDEX(C:C,MATCH(E2555,C:C,0)+MATCH(1,INDEX(A:A,MATCH(E2555+1,C:C,0)):INDEX(A:A,MATCH(E2555+1,C:C,0)+10),0))</f>
        <v>45103</v>
      </c>
      <c r="G2555" s="13">
        <f>INDEX(C:C,MATCH(F2555,C:C,0)+MATCH(1,INDEX(A:A,MATCH(F2555+1,C:C,0)):INDEX(A:A,MATCH(F2555+1,C:C,0)+10),0))</f>
        <v>45104</v>
      </c>
    </row>
    <row r="2556" spans="1:7" x14ac:dyDescent="0.25">
      <c r="A2556">
        <v>1</v>
      </c>
      <c r="B2556">
        <v>20230623</v>
      </c>
      <c r="C2556" s="130">
        <v>45100</v>
      </c>
      <c r="D2556" s="13">
        <f>INDEX(C:C,ROW(A2555)+MATCH(1,INDEX(A:A,ROW(A2556)):INDEX(A:A,ROW(A2556)+10),0))</f>
        <v>45100</v>
      </c>
      <c r="E2556" s="13">
        <f>INDEX(C:C,MATCH(D2556,C:C,0)+MATCH(1,INDEX(A:A,MATCH(D2556+1,C:C,0)):INDEX(A:A,MATCH(D2556+1,C:C,0)+10),0))</f>
        <v>45103</v>
      </c>
      <c r="F2556" s="13">
        <f>INDEX(C:C,MATCH(E2556,C:C,0)+MATCH(1,INDEX(A:A,MATCH(E2556+1,C:C,0)):INDEX(A:A,MATCH(E2556+1,C:C,0)+10),0))</f>
        <v>45104</v>
      </c>
      <c r="G2556" s="13">
        <f>INDEX(C:C,MATCH(F2556,C:C,0)+MATCH(1,INDEX(A:A,MATCH(F2556+1,C:C,0)):INDEX(A:A,MATCH(F2556+1,C:C,0)+10),0))</f>
        <v>45105</v>
      </c>
    </row>
    <row r="2557" spans="1:7" x14ac:dyDescent="0.25">
      <c r="A2557">
        <v>0</v>
      </c>
      <c r="B2557">
        <v>20230624</v>
      </c>
      <c r="C2557" s="130">
        <v>45101</v>
      </c>
      <c r="D2557" s="13">
        <f>INDEX(C:C,ROW(A2556)+MATCH(1,INDEX(A:A,ROW(A2557)):INDEX(A:A,ROW(A2557)+10),0))</f>
        <v>45103</v>
      </c>
      <c r="E2557" s="13">
        <f>INDEX(C:C,MATCH(D2557,C:C,0)+MATCH(1,INDEX(A:A,MATCH(D2557+1,C:C,0)):INDEX(A:A,MATCH(D2557+1,C:C,0)+10),0))</f>
        <v>45104</v>
      </c>
      <c r="F2557" s="13">
        <f>INDEX(C:C,MATCH(E2557,C:C,0)+MATCH(1,INDEX(A:A,MATCH(E2557+1,C:C,0)):INDEX(A:A,MATCH(E2557+1,C:C,0)+10),0))</f>
        <v>45105</v>
      </c>
      <c r="G2557" s="13">
        <f>INDEX(C:C,MATCH(F2557,C:C,0)+MATCH(1,INDEX(A:A,MATCH(F2557+1,C:C,0)):INDEX(A:A,MATCH(F2557+1,C:C,0)+10),0))</f>
        <v>45106</v>
      </c>
    </row>
    <row r="2558" spans="1:7" x14ac:dyDescent="0.25">
      <c r="A2558">
        <v>0</v>
      </c>
      <c r="B2558">
        <v>20230625</v>
      </c>
      <c r="C2558" s="130">
        <v>45102</v>
      </c>
      <c r="D2558" s="13">
        <f>INDEX(C:C,ROW(A2557)+MATCH(1,INDEX(A:A,ROW(A2558)):INDEX(A:A,ROW(A2558)+10),0))</f>
        <v>45103</v>
      </c>
      <c r="E2558" s="13">
        <f>INDEX(C:C,MATCH(D2558,C:C,0)+MATCH(1,INDEX(A:A,MATCH(D2558+1,C:C,0)):INDEX(A:A,MATCH(D2558+1,C:C,0)+10),0))</f>
        <v>45104</v>
      </c>
      <c r="F2558" s="13">
        <f>INDEX(C:C,MATCH(E2558,C:C,0)+MATCH(1,INDEX(A:A,MATCH(E2558+1,C:C,0)):INDEX(A:A,MATCH(E2558+1,C:C,0)+10),0))</f>
        <v>45105</v>
      </c>
      <c r="G2558" s="13">
        <f>INDEX(C:C,MATCH(F2558,C:C,0)+MATCH(1,INDEX(A:A,MATCH(F2558+1,C:C,0)):INDEX(A:A,MATCH(F2558+1,C:C,0)+10),0))</f>
        <v>45106</v>
      </c>
    </row>
    <row r="2559" spans="1:7" x14ac:dyDescent="0.25">
      <c r="A2559">
        <v>1</v>
      </c>
      <c r="B2559">
        <v>20230626</v>
      </c>
      <c r="C2559" s="130">
        <v>45103</v>
      </c>
      <c r="D2559" s="13">
        <f>INDEX(C:C,ROW(A2558)+MATCH(1,INDEX(A:A,ROW(A2559)):INDEX(A:A,ROW(A2559)+10),0))</f>
        <v>45103</v>
      </c>
      <c r="E2559" s="13">
        <f>INDEX(C:C,MATCH(D2559,C:C,0)+MATCH(1,INDEX(A:A,MATCH(D2559+1,C:C,0)):INDEX(A:A,MATCH(D2559+1,C:C,0)+10),0))</f>
        <v>45104</v>
      </c>
      <c r="F2559" s="13">
        <f>INDEX(C:C,MATCH(E2559,C:C,0)+MATCH(1,INDEX(A:A,MATCH(E2559+1,C:C,0)):INDEX(A:A,MATCH(E2559+1,C:C,0)+10),0))</f>
        <v>45105</v>
      </c>
      <c r="G2559" s="13">
        <f>INDEX(C:C,MATCH(F2559,C:C,0)+MATCH(1,INDEX(A:A,MATCH(F2559+1,C:C,0)):INDEX(A:A,MATCH(F2559+1,C:C,0)+10),0))</f>
        <v>45106</v>
      </c>
    </row>
    <row r="2560" spans="1:7" x14ac:dyDescent="0.25">
      <c r="A2560">
        <v>1</v>
      </c>
      <c r="B2560">
        <v>20230627</v>
      </c>
      <c r="C2560" s="130">
        <v>45104</v>
      </c>
      <c r="D2560" s="13">
        <f>INDEX(C:C,ROW(A2559)+MATCH(1,INDEX(A:A,ROW(A2560)):INDEX(A:A,ROW(A2560)+10),0))</f>
        <v>45104</v>
      </c>
      <c r="E2560" s="13">
        <f>INDEX(C:C,MATCH(D2560,C:C,0)+MATCH(1,INDEX(A:A,MATCH(D2560+1,C:C,0)):INDEX(A:A,MATCH(D2560+1,C:C,0)+10),0))</f>
        <v>45105</v>
      </c>
      <c r="F2560" s="13">
        <f>INDEX(C:C,MATCH(E2560,C:C,0)+MATCH(1,INDEX(A:A,MATCH(E2560+1,C:C,0)):INDEX(A:A,MATCH(E2560+1,C:C,0)+10),0))</f>
        <v>45106</v>
      </c>
      <c r="G2560" s="13">
        <f>INDEX(C:C,MATCH(F2560,C:C,0)+MATCH(1,INDEX(A:A,MATCH(F2560+1,C:C,0)):INDEX(A:A,MATCH(F2560+1,C:C,0)+10),0))</f>
        <v>45107</v>
      </c>
    </row>
    <row r="2561" spans="1:7" x14ac:dyDescent="0.25">
      <c r="A2561">
        <v>1</v>
      </c>
      <c r="B2561">
        <v>20230628</v>
      </c>
      <c r="C2561" s="130">
        <v>45105</v>
      </c>
      <c r="D2561" s="13">
        <f>INDEX(C:C,ROW(A2560)+MATCH(1,INDEX(A:A,ROW(A2561)):INDEX(A:A,ROW(A2561)+10),0))</f>
        <v>45105</v>
      </c>
      <c r="E2561" s="13">
        <f>INDEX(C:C,MATCH(D2561,C:C,0)+MATCH(1,INDEX(A:A,MATCH(D2561+1,C:C,0)):INDEX(A:A,MATCH(D2561+1,C:C,0)+10),0))</f>
        <v>45106</v>
      </c>
      <c r="F2561" s="13">
        <f>INDEX(C:C,MATCH(E2561,C:C,0)+MATCH(1,INDEX(A:A,MATCH(E2561+1,C:C,0)):INDEX(A:A,MATCH(E2561+1,C:C,0)+10),0))</f>
        <v>45107</v>
      </c>
      <c r="G2561" s="13">
        <f>INDEX(C:C,MATCH(F2561,C:C,0)+MATCH(1,INDEX(A:A,MATCH(F2561+1,C:C,0)):INDEX(A:A,MATCH(F2561+1,C:C,0)+10),0))</f>
        <v>45110</v>
      </c>
    </row>
    <row r="2562" spans="1:7" x14ac:dyDescent="0.25">
      <c r="A2562">
        <v>1</v>
      </c>
      <c r="B2562">
        <v>20230629</v>
      </c>
      <c r="C2562" s="130">
        <v>45106</v>
      </c>
      <c r="D2562" s="13">
        <f>INDEX(C:C,ROW(A2561)+MATCH(1,INDEX(A:A,ROW(A2562)):INDEX(A:A,ROW(A2562)+10),0))</f>
        <v>45106</v>
      </c>
      <c r="E2562" s="13">
        <f>INDEX(C:C,MATCH(D2562,C:C,0)+MATCH(1,INDEX(A:A,MATCH(D2562+1,C:C,0)):INDEX(A:A,MATCH(D2562+1,C:C,0)+10),0))</f>
        <v>45107</v>
      </c>
      <c r="F2562" s="13">
        <f>INDEX(C:C,MATCH(E2562,C:C,0)+MATCH(1,INDEX(A:A,MATCH(E2562+1,C:C,0)):INDEX(A:A,MATCH(E2562+1,C:C,0)+10),0))</f>
        <v>45110</v>
      </c>
      <c r="G2562" s="13">
        <f>INDEX(C:C,MATCH(F2562,C:C,0)+MATCH(1,INDEX(A:A,MATCH(F2562+1,C:C,0)):INDEX(A:A,MATCH(F2562+1,C:C,0)+10),0))</f>
        <v>45111</v>
      </c>
    </row>
    <row r="2563" spans="1:7" x14ac:dyDescent="0.25">
      <c r="A2563">
        <v>1</v>
      </c>
      <c r="B2563">
        <v>20230630</v>
      </c>
      <c r="C2563" s="130">
        <v>45107</v>
      </c>
      <c r="D2563" s="13">
        <f>INDEX(C:C,ROW(A2562)+MATCH(1,INDEX(A:A,ROW(A2563)):INDEX(A:A,ROW(A2563)+10),0))</f>
        <v>45107</v>
      </c>
      <c r="E2563" s="13">
        <f>INDEX(C:C,MATCH(D2563,C:C,0)+MATCH(1,INDEX(A:A,MATCH(D2563+1,C:C,0)):INDEX(A:A,MATCH(D2563+1,C:C,0)+10),0))</f>
        <v>45110</v>
      </c>
      <c r="F2563" s="13">
        <f>INDEX(C:C,MATCH(E2563,C:C,0)+MATCH(1,INDEX(A:A,MATCH(E2563+1,C:C,0)):INDEX(A:A,MATCH(E2563+1,C:C,0)+10),0))</f>
        <v>45111</v>
      </c>
      <c r="G2563" s="13">
        <f>INDEX(C:C,MATCH(F2563,C:C,0)+MATCH(1,INDEX(A:A,MATCH(F2563+1,C:C,0)):INDEX(A:A,MATCH(F2563+1,C:C,0)+10),0))</f>
        <v>45112</v>
      </c>
    </row>
    <row r="2564" spans="1:7" x14ac:dyDescent="0.25">
      <c r="A2564">
        <v>0</v>
      </c>
      <c r="B2564">
        <v>20230701</v>
      </c>
      <c r="C2564" s="130">
        <v>45108</v>
      </c>
      <c r="D2564" s="13">
        <f>INDEX(C:C,ROW(A2563)+MATCH(1,INDEX(A:A,ROW(A2564)):INDEX(A:A,ROW(A2564)+10),0))</f>
        <v>45110</v>
      </c>
      <c r="E2564" s="13">
        <f>INDEX(C:C,MATCH(D2564,C:C,0)+MATCH(1,INDEX(A:A,MATCH(D2564+1,C:C,0)):INDEX(A:A,MATCH(D2564+1,C:C,0)+10),0))</f>
        <v>45111</v>
      </c>
      <c r="F2564" s="13">
        <f>INDEX(C:C,MATCH(E2564,C:C,0)+MATCH(1,INDEX(A:A,MATCH(E2564+1,C:C,0)):INDEX(A:A,MATCH(E2564+1,C:C,0)+10),0))</f>
        <v>45112</v>
      </c>
      <c r="G2564" s="13">
        <f>INDEX(C:C,MATCH(F2564,C:C,0)+MATCH(1,INDEX(A:A,MATCH(F2564+1,C:C,0)):INDEX(A:A,MATCH(F2564+1,C:C,0)+10),0))</f>
        <v>45113</v>
      </c>
    </row>
    <row r="2565" spans="1:7" x14ac:dyDescent="0.25">
      <c r="A2565">
        <v>0</v>
      </c>
      <c r="B2565">
        <v>20230702</v>
      </c>
      <c r="C2565" s="130">
        <v>45109</v>
      </c>
      <c r="D2565" s="13">
        <f>INDEX(C:C,ROW(A2564)+MATCH(1,INDEX(A:A,ROW(A2565)):INDEX(A:A,ROW(A2565)+10),0))</f>
        <v>45110</v>
      </c>
      <c r="E2565" s="13">
        <f>INDEX(C:C,MATCH(D2565,C:C,0)+MATCH(1,INDEX(A:A,MATCH(D2565+1,C:C,0)):INDEX(A:A,MATCH(D2565+1,C:C,0)+10),0))</f>
        <v>45111</v>
      </c>
      <c r="F2565" s="13">
        <f>INDEX(C:C,MATCH(E2565,C:C,0)+MATCH(1,INDEX(A:A,MATCH(E2565+1,C:C,0)):INDEX(A:A,MATCH(E2565+1,C:C,0)+10),0))</f>
        <v>45112</v>
      </c>
      <c r="G2565" s="13">
        <f>INDEX(C:C,MATCH(F2565,C:C,0)+MATCH(1,INDEX(A:A,MATCH(F2565+1,C:C,0)):INDEX(A:A,MATCH(F2565+1,C:C,0)+10),0))</f>
        <v>45113</v>
      </c>
    </row>
    <row r="2566" spans="1:7" x14ac:dyDescent="0.25">
      <c r="A2566">
        <v>1</v>
      </c>
      <c r="B2566">
        <v>20230703</v>
      </c>
      <c r="C2566" s="130">
        <v>45110</v>
      </c>
      <c r="D2566" s="13">
        <f>INDEX(C:C,ROW(A2565)+MATCH(1,INDEX(A:A,ROW(A2566)):INDEX(A:A,ROW(A2566)+10),0))</f>
        <v>45110</v>
      </c>
      <c r="E2566" s="13">
        <f>INDEX(C:C,MATCH(D2566,C:C,0)+MATCH(1,INDEX(A:A,MATCH(D2566+1,C:C,0)):INDEX(A:A,MATCH(D2566+1,C:C,0)+10),0))</f>
        <v>45111</v>
      </c>
      <c r="F2566" s="13">
        <f>INDEX(C:C,MATCH(E2566,C:C,0)+MATCH(1,INDEX(A:A,MATCH(E2566+1,C:C,0)):INDEX(A:A,MATCH(E2566+1,C:C,0)+10),0))</f>
        <v>45112</v>
      </c>
      <c r="G2566" s="13">
        <f>INDEX(C:C,MATCH(F2566,C:C,0)+MATCH(1,INDEX(A:A,MATCH(F2566+1,C:C,0)):INDEX(A:A,MATCH(F2566+1,C:C,0)+10),0))</f>
        <v>45113</v>
      </c>
    </row>
    <row r="2567" spans="1:7" x14ac:dyDescent="0.25">
      <c r="A2567">
        <v>1</v>
      </c>
      <c r="B2567">
        <v>20230704</v>
      </c>
      <c r="C2567" s="130">
        <v>45111</v>
      </c>
      <c r="D2567" s="13">
        <f>INDEX(C:C,ROW(A2566)+MATCH(1,INDEX(A:A,ROW(A2567)):INDEX(A:A,ROW(A2567)+10),0))</f>
        <v>45111</v>
      </c>
      <c r="E2567" s="13">
        <f>INDEX(C:C,MATCH(D2567,C:C,0)+MATCH(1,INDEX(A:A,MATCH(D2567+1,C:C,0)):INDEX(A:A,MATCH(D2567+1,C:C,0)+10),0))</f>
        <v>45112</v>
      </c>
      <c r="F2567" s="13">
        <f>INDEX(C:C,MATCH(E2567,C:C,0)+MATCH(1,INDEX(A:A,MATCH(E2567+1,C:C,0)):INDEX(A:A,MATCH(E2567+1,C:C,0)+10),0))</f>
        <v>45113</v>
      </c>
      <c r="G2567" s="13">
        <f>INDEX(C:C,MATCH(F2567,C:C,0)+MATCH(1,INDEX(A:A,MATCH(F2567+1,C:C,0)):INDEX(A:A,MATCH(F2567+1,C:C,0)+10),0))</f>
        <v>45114</v>
      </c>
    </row>
    <row r="2568" spans="1:7" x14ac:dyDescent="0.25">
      <c r="A2568">
        <v>1</v>
      </c>
      <c r="B2568">
        <v>20230705</v>
      </c>
      <c r="C2568" s="130">
        <v>45112</v>
      </c>
      <c r="D2568" s="13">
        <f>INDEX(C:C,ROW(A2567)+MATCH(1,INDEX(A:A,ROW(A2568)):INDEX(A:A,ROW(A2568)+10),0))</f>
        <v>45112</v>
      </c>
      <c r="E2568" s="13">
        <f>INDEX(C:C,MATCH(D2568,C:C,0)+MATCH(1,INDEX(A:A,MATCH(D2568+1,C:C,0)):INDEX(A:A,MATCH(D2568+1,C:C,0)+10),0))</f>
        <v>45113</v>
      </c>
      <c r="F2568" s="13">
        <f>INDEX(C:C,MATCH(E2568,C:C,0)+MATCH(1,INDEX(A:A,MATCH(E2568+1,C:C,0)):INDEX(A:A,MATCH(E2568+1,C:C,0)+10),0))</f>
        <v>45114</v>
      </c>
      <c r="G2568" s="13">
        <f>INDEX(C:C,MATCH(F2568,C:C,0)+MATCH(1,INDEX(A:A,MATCH(F2568+1,C:C,0)):INDEX(A:A,MATCH(F2568+1,C:C,0)+10),0))</f>
        <v>45117</v>
      </c>
    </row>
    <row r="2569" spans="1:7" x14ac:dyDescent="0.25">
      <c r="A2569">
        <v>1</v>
      </c>
      <c r="B2569">
        <v>20230706</v>
      </c>
      <c r="C2569" s="130">
        <v>45113</v>
      </c>
      <c r="D2569" s="13">
        <f>INDEX(C:C,ROW(A2568)+MATCH(1,INDEX(A:A,ROW(A2569)):INDEX(A:A,ROW(A2569)+10),0))</f>
        <v>45113</v>
      </c>
      <c r="E2569" s="13">
        <f>INDEX(C:C,MATCH(D2569,C:C,0)+MATCH(1,INDEX(A:A,MATCH(D2569+1,C:C,0)):INDEX(A:A,MATCH(D2569+1,C:C,0)+10),0))</f>
        <v>45114</v>
      </c>
      <c r="F2569" s="13">
        <f>INDEX(C:C,MATCH(E2569,C:C,0)+MATCH(1,INDEX(A:A,MATCH(E2569+1,C:C,0)):INDEX(A:A,MATCH(E2569+1,C:C,0)+10),0))</f>
        <v>45117</v>
      </c>
      <c r="G2569" s="13">
        <f>INDEX(C:C,MATCH(F2569,C:C,0)+MATCH(1,INDEX(A:A,MATCH(F2569+1,C:C,0)):INDEX(A:A,MATCH(F2569+1,C:C,0)+10),0))</f>
        <v>45118</v>
      </c>
    </row>
    <row r="2570" spans="1:7" x14ac:dyDescent="0.25">
      <c r="A2570">
        <v>1</v>
      </c>
      <c r="B2570">
        <v>20230707</v>
      </c>
      <c r="C2570" s="130">
        <v>45114</v>
      </c>
      <c r="D2570" s="13">
        <f>INDEX(C:C,ROW(A2569)+MATCH(1,INDEX(A:A,ROW(A2570)):INDEX(A:A,ROW(A2570)+10),0))</f>
        <v>45114</v>
      </c>
      <c r="E2570" s="13">
        <f>INDEX(C:C,MATCH(D2570,C:C,0)+MATCH(1,INDEX(A:A,MATCH(D2570+1,C:C,0)):INDEX(A:A,MATCH(D2570+1,C:C,0)+10),0))</f>
        <v>45117</v>
      </c>
      <c r="F2570" s="13">
        <f>INDEX(C:C,MATCH(E2570,C:C,0)+MATCH(1,INDEX(A:A,MATCH(E2570+1,C:C,0)):INDEX(A:A,MATCH(E2570+1,C:C,0)+10),0))</f>
        <v>45118</v>
      </c>
      <c r="G2570" s="13">
        <f>INDEX(C:C,MATCH(F2570,C:C,0)+MATCH(1,INDEX(A:A,MATCH(F2570+1,C:C,0)):INDEX(A:A,MATCH(F2570+1,C:C,0)+10),0))</f>
        <v>45119</v>
      </c>
    </row>
    <row r="2571" spans="1:7" x14ac:dyDescent="0.25">
      <c r="A2571">
        <v>0</v>
      </c>
      <c r="B2571">
        <v>20230708</v>
      </c>
      <c r="C2571" s="130">
        <v>45115</v>
      </c>
      <c r="D2571" s="13">
        <f>INDEX(C:C,ROW(A2570)+MATCH(1,INDEX(A:A,ROW(A2571)):INDEX(A:A,ROW(A2571)+10),0))</f>
        <v>45117</v>
      </c>
      <c r="E2571" s="13">
        <f>INDEX(C:C,MATCH(D2571,C:C,0)+MATCH(1,INDEX(A:A,MATCH(D2571+1,C:C,0)):INDEX(A:A,MATCH(D2571+1,C:C,0)+10),0))</f>
        <v>45118</v>
      </c>
      <c r="F2571" s="13">
        <f>INDEX(C:C,MATCH(E2571,C:C,0)+MATCH(1,INDEX(A:A,MATCH(E2571+1,C:C,0)):INDEX(A:A,MATCH(E2571+1,C:C,0)+10),0))</f>
        <v>45119</v>
      </c>
      <c r="G2571" s="13">
        <f>INDEX(C:C,MATCH(F2571,C:C,0)+MATCH(1,INDEX(A:A,MATCH(F2571+1,C:C,0)):INDEX(A:A,MATCH(F2571+1,C:C,0)+10),0))</f>
        <v>45120</v>
      </c>
    </row>
    <row r="2572" spans="1:7" x14ac:dyDescent="0.25">
      <c r="A2572">
        <v>0</v>
      </c>
      <c r="B2572">
        <v>20230709</v>
      </c>
      <c r="C2572" s="130">
        <v>45116</v>
      </c>
      <c r="D2572" s="13">
        <f>INDEX(C:C,ROW(A2571)+MATCH(1,INDEX(A:A,ROW(A2572)):INDEX(A:A,ROW(A2572)+10),0))</f>
        <v>45117</v>
      </c>
      <c r="E2572" s="13">
        <f>INDEX(C:C,MATCH(D2572,C:C,0)+MATCH(1,INDEX(A:A,MATCH(D2572+1,C:C,0)):INDEX(A:A,MATCH(D2572+1,C:C,0)+10),0))</f>
        <v>45118</v>
      </c>
      <c r="F2572" s="13">
        <f>INDEX(C:C,MATCH(E2572,C:C,0)+MATCH(1,INDEX(A:A,MATCH(E2572+1,C:C,0)):INDEX(A:A,MATCH(E2572+1,C:C,0)+10),0))</f>
        <v>45119</v>
      </c>
      <c r="G2572" s="13">
        <f>INDEX(C:C,MATCH(F2572,C:C,0)+MATCH(1,INDEX(A:A,MATCH(F2572+1,C:C,0)):INDEX(A:A,MATCH(F2572+1,C:C,0)+10),0))</f>
        <v>45120</v>
      </c>
    </row>
    <row r="2573" spans="1:7" x14ac:dyDescent="0.25">
      <c r="A2573">
        <v>1</v>
      </c>
      <c r="B2573">
        <v>20230710</v>
      </c>
      <c r="C2573" s="130">
        <v>45117</v>
      </c>
      <c r="D2573" s="13">
        <f>INDEX(C:C,ROW(A2572)+MATCH(1,INDEX(A:A,ROW(A2573)):INDEX(A:A,ROW(A2573)+10),0))</f>
        <v>45117</v>
      </c>
      <c r="E2573" s="13">
        <f>INDEX(C:C,MATCH(D2573,C:C,0)+MATCH(1,INDEX(A:A,MATCH(D2573+1,C:C,0)):INDEX(A:A,MATCH(D2573+1,C:C,0)+10),0))</f>
        <v>45118</v>
      </c>
      <c r="F2573" s="13">
        <f>INDEX(C:C,MATCH(E2573,C:C,0)+MATCH(1,INDEX(A:A,MATCH(E2573+1,C:C,0)):INDEX(A:A,MATCH(E2573+1,C:C,0)+10),0))</f>
        <v>45119</v>
      </c>
      <c r="G2573" s="13">
        <f>INDEX(C:C,MATCH(F2573,C:C,0)+MATCH(1,INDEX(A:A,MATCH(F2573+1,C:C,0)):INDEX(A:A,MATCH(F2573+1,C:C,0)+10),0))</f>
        <v>45120</v>
      </c>
    </row>
    <row r="2574" spans="1:7" x14ac:dyDescent="0.25">
      <c r="A2574">
        <v>1</v>
      </c>
      <c r="B2574">
        <v>20230711</v>
      </c>
      <c r="C2574" s="130">
        <v>45118</v>
      </c>
      <c r="D2574" s="13">
        <f>INDEX(C:C,ROW(A2573)+MATCH(1,INDEX(A:A,ROW(A2574)):INDEX(A:A,ROW(A2574)+10),0))</f>
        <v>45118</v>
      </c>
      <c r="E2574" s="13">
        <f>INDEX(C:C,MATCH(D2574,C:C,0)+MATCH(1,INDEX(A:A,MATCH(D2574+1,C:C,0)):INDEX(A:A,MATCH(D2574+1,C:C,0)+10),0))</f>
        <v>45119</v>
      </c>
      <c r="F2574" s="13">
        <f>INDEX(C:C,MATCH(E2574,C:C,0)+MATCH(1,INDEX(A:A,MATCH(E2574+1,C:C,0)):INDEX(A:A,MATCH(E2574+1,C:C,0)+10),0))</f>
        <v>45120</v>
      </c>
      <c r="G2574" s="13">
        <f>INDEX(C:C,MATCH(F2574,C:C,0)+MATCH(1,INDEX(A:A,MATCH(F2574+1,C:C,0)):INDEX(A:A,MATCH(F2574+1,C:C,0)+10),0))</f>
        <v>45121</v>
      </c>
    </row>
    <row r="2575" spans="1:7" x14ac:dyDescent="0.25">
      <c r="A2575">
        <v>1</v>
      </c>
      <c r="B2575">
        <v>20230712</v>
      </c>
      <c r="C2575" s="130">
        <v>45119</v>
      </c>
      <c r="D2575" s="13">
        <f>INDEX(C:C,ROW(A2574)+MATCH(1,INDEX(A:A,ROW(A2575)):INDEX(A:A,ROW(A2575)+10),0))</f>
        <v>45119</v>
      </c>
      <c r="E2575" s="13">
        <f>INDEX(C:C,MATCH(D2575,C:C,0)+MATCH(1,INDEX(A:A,MATCH(D2575+1,C:C,0)):INDEX(A:A,MATCH(D2575+1,C:C,0)+10),0))</f>
        <v>45120</v>
      </c>
      <c r="F2575" s="13">
        <f>INDEX(C:C,MATCH(E2575,C:C,0)+MATCH(1,INDEX(A:A,MATCH(E2575+1,C:C,0)):INDEX(A:A,MATCH(E2575+1,C:C,0)+10),0))</f>
        <v>45121</v>
      </c>
      <c r="G2575" s="13">
        <f>INDEX(C:C,MATCH(F2575,C:C,0)+MATCH(1,INDEX(A:A,MATCH(F2575+1,C:C,0)):INDEX(A:A,MATCH(F2575+1,C:C,0)+10),0))</f>
        <v>45124</v>
      </c>
    </row>
    <row r="2576" spans="1:7" x14ac:dyDescent="0.25">
      <c r="A2576">
        <v>1</v>
      </c>
      <c r="B2576">
        <v>20230713</v>
      </c>
      <c r="C2576" s="130">
        <v>45120</v>
      </c>
      <c r="D2576" s="13">
        <f>INDEX(C:C,ROW(A2575)+MATCH(1,INDEX(A:A,ROW(A2576)):INDEX(A:A,ROW(A2576)+10),0))</f>
        <v>45120</v>
      </c>
      <c r="E2576" s="13">
        <f>INDEX(C:C,MATCH(D2576,C:C,0)+MATCH(1,INDEX(A:A,MATCH(D2576+1,C:C,0)):INDEX(A:A,MATCH(D2576+1,C:C,0)+10),0))</f>
        <v>45121</v>
      </c>
      <c r="F2576" s="13">
        <f>INDEX(C:C,MATCH(E2576,C:C,0)+MATCH(1,INDEX(A:A,MATCH(E2576+1,C:C,0)):INDEX(A:A,MATCH(E2576+1,C:C,0)+10),0))</f>
        <v>45124</v>
      </c>
      <c r="G2576" s="13">
        <f>INDEX(C:C,MATCH(F2576,C:C,0)+MATCH(1,INDEX(A:A,MATCH(F2576+1,C:C,0)):INDEX(A:A,MATCH(F2576+1,C:C,0)+10),0))</f>
        <v>45125</v>
      </c>
    </row>
    <row r="2577" spans="1:7" x14ac:dyDescent="0.25">
      <c r="A2577">
        <v>1</v>
      </c>
      <c r="B2577">
        <v>20230714</v>
      </c>
      <c r="C2577" s="130">
        <v>45121</v>
      </c>
      <c r="D2577" s="13">
        <f>INDEX(C:C,ROW(A2576)+MATCH(1,INDEX(A:A,ROW(A2577)):INDEX(A:A,ROW(A2577)+10),0))</f>
        <v>45121</v>
      </c>
      <c r="E2577" s="13">
        <f>INDEX(C:C,MATCH(D2577,C:C,0)+MATCH(1,INDEX(A:A,MATCH(D2577+1,C:C,0)):INDEX(A:A,MATCH(D2577+1,C:C,0)+10),0))</f>
        <v>45124</v>
      </c>
      <c r="F2577" s="13">
        <f>INDEX(C:C,MATCH(E2577,C:C,0)+MATCH(1,INDEX(A:A,MATCH(E2577+1,C:C,0)):INDEX(A:A,MATCH(E2577+1,C:C,0)+10),0))</f>
        <v>45125</v>
      </c>
      <c r="G2577" s="13">
        <f>INDEX(C:C,MATCH(F2577,C:C,0)+MATCH(1,INDEX(A:A,MATCH(F2577+1,C:C,0)):INDEX(A:A,MATCH(F2577+1,C:C,0)+10),0))</f>
        <v>45126</v>
      </c>
    </row>
    <row r="2578" spans="1:7" x14ac:dyDescent="0.25">
      <c r="A2578">
        <v>0</v>
      </c>
      <c r="B2578">
        <v>20230715</v>
      </c>
      <c r="C2578" s="130">
        <v>45122</v>
      </c>
      <c r="D2578" s="13">
        <f>INDEX(C:C,ROW(A2577)+MATCH(1,INDEX(A:A,ROW(A2578)):INDEX(A:A,ROW(A2578)+10),0))</f>
        <v>45124</v>
      </c>
      <c r="E2578" s="13">
        <f>INDEX(C:C,MATCH(D2578,C:C,0)+MATCH(1,INDEX(A:A,MATCH(D2578+1,C:C,0)):INDEX(A:A,MATCH(D2578+1,C:C,0)+10),0))</f>
        <v>45125</v>
      </c>
      <c r="F2578" s="13">
        <f>INDEX(C:C,MATCH(E2578,C:C,0)+MATCH(1,INDEX(A:A,MATCH(E2578+1,C:C,0)):INDEX(A:A,MATCH(E2578+1,C:C,0)+10),0))</f>
        <v>45126</v>
      </c>
      <c r="G2578" s="13">
        <f>INDEX(C:C,MATCH(F2578,C:C,0)+MATCH(1,INDEX(A:A,MATCH(F2578+1,C:C,0)):INDEX(A:A,MATCH(F2578+1,C:C,0)+10),0))</f>
        <v>45127</v>
      </c>
    </row>
    <row r="2579" spans="1:7" x14ac:dyDescent="0.25">
      <c r="A2579">
        <v>0</v>
      </c>
      <c r="B2579">
        <v>20230716</v>
      </c>
      <c r="C2579" s="130">
        <v>45123</v>
      </c>
      <c r="D2579" s="13">
        <f>INDEX(C:C,ROW(A2578)+MATCH(1,INDEX(A:A,ROW(A2579)):INDEX(A:A,ROW(A2579)+10),0))</f>
        <v>45124</v>
      </c>
      <c r="E2579" s="13">
        <f>INDEX(C:C,MATCH(D2579,C:C,0)+MATCH(1,INDEX(A:A,MATCH(D2579+1,C:C,0)):INDEX(A:A,MATCH(D2579+1,C:C,0)+10),0))</f>
        <v>45125</v>
      </c>
      <c r="F2579" s="13">
        <f>INDEX(C:C,MATCH(E2579,C:C,0)+MATCH(1,INDEX(A:A,MATCH(E2579+1,C:C,0)):INDEX(A:A,MATCH(E2579+1,C:C,0)+10),0))</f>
        <v>45126</v>
      </c>
      <c r="G2579" s="13">
        <f>INDEX(C:C,MATCH(F2579,C:C,0)+MATCH(1,INDEX(A:A,MATCH(F2579+1,C:C,0)):INDEX(A:A,MATCH(F2579+1,C:C,0)+10),0))</f>
        <v>45127</v>
      </c>
    </row>
    <row r="2580" spans="1:7" x14ac:dyDescent="0.25">
      <c r="A2580">
        <v>1</v>
      </c>
      <c r="B2580">
        <v>20230717</v>
      </c>
      <c r="C2580" s="130">
        <v>45124</v>
      </c>
      <c r="D2580" s="13">
        <f>INDEX(C:C,ROW(A2579)+MATCH(1,INDEX(A:A,ROW(A2580)):INDEX(A:A,ROW(A2580)+10),0))</f>
        <v>45124</v>
      </c>
      <c r="E2580" s="13">
        <f>INDEX(C:C,MATCH(D2580,C:C,0)+MATCH(1,INDEX(A:A,MATCH(D2580+1,C:C,0)):INDEX(A:A,MATCH(D2580+1,C:C,0)+10),0))</f>
        <v>45125</v>
      </c>
      <c r="F2580" s="13">
        <f>INDEX(C:C,MATCH(E2580,C:C,0)+MATCH(1,INDEX(A:A,MATCH(E2580+1,C:C,0)):INDEX(A:A,MATCH(E2580+1,C:C,0)+10),0))</f>
        <v>45126</v>
      </c>
      <c r="G2580" s="13">
        <f>INDEX(C:C,MATCH(F2580,C:C,0)+MATCH(1,INDEX(A:A,MATCH(F2580+1,C:C,0)):INDEX(A:A,MATCH(F2580+1,C:C,0)+10),0))</f>
        <v>45127</v>
      </c>
    </row>
    <row r="2581" spans="1:7" x14ac:dyDescent="0.25">
      <c r="A2581">
        <v>1</v>
      </c>
      <c r="B2581">
        <v>20230718</v>
      </c>
      <c r="C2581" s="130">
        <v>45125</v>
      </c>
      <c r="D2581" s="13">
        <f>INDEX(C:C,ROW(A2580)+MATCH(1,INDEX(A:A,ROW(A2581)):INDEX(A:A,ROW(A2581)+10),0))</f>
        <v>45125</v>
      </c>
      <c r="E2581" s="13">
        <f>INDEX(C:C,MATCH(D2581,C:C,0)+MATCH(1,INDEX(A:A,MATCH(D2581+1,C:C,0)):INDEX(A:A,MATCH(D2581+1,C:C,0)+10),0))</f>
        <v>45126</v>
      </c>
      <c r="F2581" s="13">
        <f>INDEX(C:C,MATCH(E2581,C:C,0)+MATCH(1,INDEX(A:A,MATCH(E2581+1,C:C,0)):INDEX(A:A,MATCH(E2581+1,C:C,0)+10),0))</f>
        <v>45127</v>
      </c>
      <c r="G2581" s="13">
        <f>INDEX(C:C,MATCH(F2581,C:C,0)+MATCH(1,INDEX(A:A,MATCH(F2581+1,C:C,0)):INDEX(A:A,MATCH(F2581+1,C:C,0)+10),0))</f>
        <v>45128</v>
      </c>
    </row>
    <row r="2582" spans="1:7" x14ac:dyDescent="0.25">
      <c r="A2582">
        <v>1</v>
      </c>
      <c r="B2582">
        <v>20230719</v>
      </c>
      <c r="C2582" s="130">
        <v>45126</v>
      </c>
      <c r="D2582" s="13">
        <f>INDEX(C:C,ROW(A2581)+MATCH(1,INDEX(A:A,ROW(A2582)):INDEX(A:A,ROW(A2582)+10),0))</f>
        <v>45126</v>
      </c>
      <c r="E2582" s="13">
        <f>INDEX(C:C,MATCH(D2582,C:C,0)+MATCH(1,INDEX(A:A,MATCH(D2582+1,C:C,0)):INDEX(A:A,MATCH(D2582+1,C:C,0)+10),0))</f>
        <v>45127</v>
      </c>
      <c r="F2582" s="13">
        <f>INDEX(C:C,MATCH(E2582,C:C,0)+MATCH(1,INDEX(A:A,MATCH(E2582+1,C:C,0)):INDEX(A:A,MATCH(E2582+1,C:C,0)+10),0))</f>
        <v>45128</v>
      </c>
      <c r="G2582" s="13">
        <f>INDEX(C:C,MATCH(F2582,C:C,0)+MATCH(1,INDEX(A:A,MATCH(F2582+1,C:C,0)):INDEX(A:A,MATCH(F2582+1,C:C,0)+10),0))</f>
        <v>45131</v>
      </c>
    </row>
    <row r="2583" spans="1:7" x14ac:dyDescent="0.25">
      <c r="A2583">
        <v>1</v>
      </c>
      <c r="B2583">
        <v>20230720</v>
      </c>
      <c r="C2583" s="130">
        <v>45127</v>
      </c>
      <c r="D2583" s="13">
        <f>INDEX(C:C,ROW(A2582)+MATCH(1,INDEX(A:A,ROW(A2583)):INDEX(A:A,ROW(A2583)+10),0))</f>
        <v>45127</v>
      </c>
      <c r="E2583" s="13">
        <f>INDEX(C:C,MATCH(D2583,C:C,0)+MATCH(1,INDEX(A:A,MATCH(D2583+1,C:C,0)):INDEX(A:A,MATCH(D2583+1,C:C,0)+10),0))</f>
        <v>45128</v>
      </c>
      <c r="F2583" s="13">
        <f>INDEX(C:C,MATCH(E2583,C:C,0)+MATCH(1,INDEX(A:A,MATCH(E2583+1,C:C,0)):INDEX(A:A,MATCH(E2583+1,C:C,0)+10),0))</f>
        <v>45131</v>
      </c>
      <c r="G2583" s="13">
        <f>INDEX(C:C,MATCH(F2583,C:C,0)+MATCH(1,INDEX(A:A,MATCH(F2583+1,C:C,0)):INDEX(A:A,MATCH(F2583+1,C:C,0)+10),0))</f>
        <v>45132</v>
      </c>
    </row>
    <row r="2584" spans="1:7" x14ac:dyDescent="0.25">
      <c r="A2584">
        <v>1</v>
      </c>
      <c r="B2584">
        <v>20230721</v>
      </c>
      <c r="C2584" s="130">
        <v>45128</v>
      </c>
      <c r="D2584" s="13">
        <f>INDEX(C:C,ROW(A2583)+MATCH(1,INDEX(A:A,ROW(A2584)):INDEX(A:A,ROW(A2584)+10),0))</f>
        <v>45128</v>
      </c>
      <c r="E2584" s="13">
        <f>INDEX(C:C,MATCH(D2584,C:C,0)+MATCH(1,INDEX(A:A,MATCH(D2584+1,C:C,0)):INDEX(A:A,MATCH(D2584+1,C:C,0)+10),0))</f>
        <v>45131</v>
      </c>
      <c r="F2584" s="13">
        <f>INDEX(C:C,MATCH(E2584,C:C,0)+MATCH(1,INDEX(A:A,MATCH(E2584+1,C:C,0)):INDEX(A:A,MATCH(E2584+1,C:C,0)+10),0))</f>
        <v>45132</v>
      </c>
      <c r="G2584" s="13">
        <f>INDEX(C:C,MATCH(F2584,C:C,0)+MATCH(1,INDEX(A:A,MATCH(F2584+1,C:C,0)):INDEX(A:A,MATCH(F2584+1,C:C,0)+10),0))</f>
        <v>45133</v>
      </c>
    </row>
    <row r="2585" spans="1:7" x14ac:dyDescent="0.25">
      <c r="A2585">
        <v>0</v>
      </c>
      <c r="B2585">
        <v>20230722</v>
      </c>
      <c r="C2585" s="130">
        <v>45129</v>
      </c>
      <c r="D2585" s="13">
        <f>INDEX(C:C,ROW(A2584)+MATCH(1,INDEX(A:A,ROW(A2585)):INDEX(A:A,ROW(A2585)+10),0))</f>
        <v>45131</v>
      </c>
      <c r="E2585" s="13">
        <f>INDEX(C:C,MATCH(D2585,C:C,0)+MATCH(1,INDEX(A:A,MATCH(D2585+1,C:C,0)):INDEX(A:A,MATCH(D2585+1,C:C,0)+10),0))</f>
        <v>45132</v>
      </c>
      <c r="F2585" s="13">
        <f>INDEX(C:C,MATCH(E2585,C:C,0)+MATCH(1,INDEX(A:A,MATCH(E2585+1,C:C,0)):INDEX(A:A,MATCH(E2585+1,C:C,0)+10),0))</f>
        <v>45133</v>
      </c>
      <c r="G2585" s="13">
        <f>INDEX(C:C,MATCH(F2585,C:C,0)+MATCH(1,INDEX(A:A,MATCH(F2585+1,C:C,0)):INDEX(A:A,MATCH(F2585+1,C:C,0)+10),0))</f>
        <v>45134</v>
      </c>
    </row>
    <row r="2586" spans="1:7" x14ac:dyDescent="0.25">
      <c r="A2586">
        <v>0</v>
      </c>
      <c r="B2586">
        <v>20230723</v>
      </c>
      <c r="C2586" s="130">
        <v>45130</v>
      </c>
      <c r="D2586" s="13">
        <f>INDEX(C:C,ROW(A2585)+MATCH(1,INDEX(A:A,ROW(A2586)):INDEX(A:A,ROW(A2586)+10),0))</f>
        <v>45131</v>
      </c>
      <c r="E2586" s="13">
        <f>INDEX(C:C,MATCH(D2586,C:C,0)+MATCH(1,INDEX(A:A,MATCH(D2586+1,C:C,0)):INDEX(A:A,MATCH(D2586+1,C:C,0)+10),0))</f>
        <v>45132</v>
      </c>
      <c r="F2586" s="13">
        <f>INDEX(C:C,MATCH(E2586,C:C,0)+MATCH(1,INDEX(A:A,MATCH(E2586+1,C:C,0)):INDEX(A:A,MATCH(E2586+1,C:C,0)+10),0))</f>
        <v>45133</v>
      </c>
      <c r="G2586" s="13">
        <f>INDEX(C:C,MATCH(F2586,C:C,0)+MATCH(1,INDEX(A:A,MATCH(F2586+1,C:C,0)):INDEX(A:A,MATCH(F2586+1,C:C,0)+10),0))</f>
        <v>45134</v>
      </c>
    </row>
    <row r="2587" spans="1:7" x14ac:dyDescent="0.25">
      <c r="A2587">
        <v>1</v>
      </c>
      <c r="B2587">
        <v>20230724</v>
      </c>
      <c r="C2587" s="130">
        <v>45131</v>
      </c>
      <c r="D2587" s="13">
        <f>INDEX(C:C,ROW(A2586)+MATCH(1,INDEX(A:A,ROW(A2587)):INDEX(A:A,ROW(A2587)+10),0))</f>
        <v>45131</v>
      </c>
      <c r="E2587" s="13">
        <f>INDEX(C:C,MATCH(D2587,C:C,0)+MATCH(1,INDEX(A:A,MATCH(D2587+1,C:C,0)):INDEX(A:A,MATCH(D2587+1,C:C,0)+10),0))</f>
        <v>45132</v>
      </c>
      <c r="F2587" s="13">
        <f>INDEX(C:C,MATCH(E2587,C:C,0)+MATCH(1,INDEX(A:A,MATCH(E2587+1,C:C,0)):INDEX(A:A,MATCH(E2587+1,C:C,0)+10),0))</f>
        <v>45133</v>
      </c>
      <c r="G2587" s="13">
        <f>INDEX(C:C,MATCH(F2587,C:C,0)+MATCH(1,INDEX(A:A,MATCH(F2587+1,C:C,0)):INDEX(A:A,MATCH(F2587+1,C:C,0)+10),0))</f>
        <v>45134</v>
      </c>
    </row>
    <row r="2588" spans="1:7" x14ac:dyDescent="0.25">
      <c r="A2588">
        <v>1</v>
      </c>
      <c r="B2588">
        <v>20230725</v>
      </c>
      <c r="C2588" s="130">
        <v>45132</v>
      </c>
      <c r="D2588" s="13">
        <f>INDEX(C:C,ROW(A2587)+MATCH(1,INDEX(A:A,ROW(A2588)):INDEX(A:A,ROW(A2588)+10),0))</f>
        <v>45132</v>
      </c>
      <c r="E2588" s="13">
        <f>INDEX(C:C,MATCH(D2588,C:C,0)+MATCH(1,INDEX(A:A,MATCH(D2588+1,C:C,0)):INDEX(A:A,MATCH(D2588+1,C:C,0)+10),0))</f>
        <v>45133</v>
      </c>
      <c r="F2588" s="13">
        <f>INDEX(C:C,MATCH(E2588,C:C,0)+MATCH(1,INDEX(A:A,MATCH(E2588+1,C:C,0)):INDEX(A:A,MATCH(E2588+1,C:C,0)+10),0))</f>
        <v>45134</v>
      </c>
      <c r="G2588" s="13">
        <f>INDEX(C:C,MATCH(F2588,C:C,0)+MATCH(1,INDEX(A:A,MATCH(F2588+1,C:C,0)):INDEX(A:A,MATCH(F2588+1,C:C,0)+10),0))</f>
        <v>45135</v>
      </c>
    </row>
    <row r="2589" spans="1:7" x14ac:dyDescent="0.25">
      <c r="A2589">
        <v>1</v>
      </c>
      <c r="B2589">
        <v>20230726</v>
      </c>
      <c r="C2589" s="130">
        <v>45133</v>
      </c>
      <c r="D2589" s="13">
        <f>INDEX(C:C,ROW(A2588)+MATCH(1,INDEX(A:A,ROW(A2589)):INDEX(A:A,ROW(A2589)+10),0))</f>
        <v>45133</v>
      </c>
      <c r="E2589" s="13">
        <f>INDEX(C:C,MATCH(D2589,C:C,0)+MATCH(1,INDEX(A:A,MATCH(D2589+1,C:C,0)):INDEX(A:A,MATCH(D2589+1,C:C,0)+10),0))</f>
        <v>45134</v>
      </c>
      <c r="F2589" s="13">
        <f>INDEX(C:C,MATCH(E2589,C:C,0)+MATCH(1,INDEX(A:A,MATCH(E2589+1,C:C,0)):INDEX(A:A,MATCH(E2589+1,C:C,0)+10),0))</f>
        <v>45135</v>
      </c>
      <c r="G2589" s="13">
        <f>INDEX(C:C,MATCH(F2589,C:C,0)+MATCH(1,INDEX(A:A,MATCH(F2589+1,C:C,0)):INDEX(A:A,MATCH(F2589+1,C:C,0)+10),0))</f>
        <v>45138</v>
      </c>
    </row>
    <row r="2590" spans="1:7" x14ac:dyDescent="0.25">
      <c r="A2590">
        <v>1</v>
      </c>
      <c r="B2590">
        <v>20230727</v>
      </c>
      <c r="C2590" s="130">
        <v>45134</v>
      </c>
      <c r="D2590" s="13">
        <f>INDEX(C:C,ROW(A2589)+MATCH(1,INDEX(A:A,ROW(A2590)):INDEX(A:A,ROW(A2590)+10),0))</f>
        <v>45134</v>
      </c>
      <c r="E2590" s="13">
        <f>INDEX(C:C,MATCH(D2590,C:C,0)+MATCH(1,INDEX(A:A,MATCH(D2590+1,C:C,0)):INDEX(A:A,MATCH(D2590+1,C:C,0)+10),0))</f>
        <v>45135</v>
      </c>
      <c r="F2590" s="13">
        <f>INDEX(C:C,MATCH(E2590,C:C,0)+MATCH(1,INDEX(A:A,MATCH(E2590+1,C:C,0)):INDEX(A:A,MATCH(E2590+1,C:C,0)+10),0))</f>
        <v>45138</v>
      </c>
      <c r="G2590" s="13">
        <f>INDEX(C:C,MATCH(F2590,C:C,0)+MATCH(1,INDEX(A:A,MATCH(F2590+1,C:C,0)):INDEX(A:A,MATCH(F2590+1,C:C,0)+10),0))</f>
        <v>45139</v>
      </c>
    </row>
    <row r="2591" spans="1:7" x14ac:dyDescent="0.25">
      <c r="A2591">
        <v>1</v>
      </c>
      <c r="B2591">
        <v>20230728</v>
      </c>
      <c r="C2591" s="130">
        <v>45135</v>
      </c>
      <c r="D2591" s="13">
        <f>INDEX(C:C,ROW(A2590)+MATCH(1,INDEX(A:A,ROW(A2591)):INDEX(A:A,ROW(A2591)+10),0))</f>
        <v>45135</v>
      </c>
      <c r="E2591" s="13">
        <f>INDEX(C:C,MATCH(D2591,C:C,0)+MATCH(1,INDEX(A:A,MATCH(D2591+1,C:C,0)):INDEX(A:A,MATCH(D2591+1,C:C,0)+10),0))</f>
        <v>45138</v>
      </c>
      <c r="F2591" s="13">
        <f>INDEX(C:C,MATCH(E2591,C:C,0)+MATCH(1,INDEX(A:A,MATCH(E2591+1,C:C,0)):INDEX(A:A,MATCH(E2591+1,C:C,0)+10),0))</f>
        <v>45139</v>
      </c>
      <c r="G2591" s="13">
        <f>INDEX(C:C,MATCH(F2591,C:C,0)+MATCH(1,INDEX(A:A,MATCH(F2591+1,C:C,0)):INDEX(A:A,MATCH(F2591+1,C:C,0)+10),0))</f>
        <v>45140</v>
      </c>
    </row>
    <row r="2592" spans="1:7" x14ac:dyDescent="0.25">
      <c r="A2592">
        <v>0</v>
      </c>
      <c r="B2592">
        <v>20230729</v>
      </c>
      <c r="C2592" s="130">
        <v>45136</v>
      </c>
      <c r="D2592" s="13">
        <f>INDEX(C:C,ROW(A2591)+MATCH(1,INDEX(A:A,ROW(A2592)):INDEX(A:A,ROW(A2592)+10),0))</f>
        <v>45138</v>
      </c>
      <c r="E2592" s="13">
        <f>INDEX(C:C,MATCH(D2592,C:C,0)+MATCH(1,INDEX(A:A,MATCH(D2592+1,C:C,0)):INDEX(A:A,MATCH(D2592+1,C:C,0)+10),0))</f>
        <v>45139</v>
      </c>
      <c r="F2592" s="13">
        <f>INDEX(C:C,MATCH(E2592,C:C,0)+MATCH(1,INDEX(A:A,MATCH(E2592+1,C:C,0)):INDEX(A:A,MATCH(E2592+1,C:C,0)+10),0))</f>
        <v>45140</v>
      </c>
      <c r="G2592" s="13">
        <f>INDEX(C:C,MATCH(F2592,C:C,0)+MATCH(1,INDEX(A:A,MATCH(F2592+1,C:C,0)):INDEX(A:A,MATCH(F2592+1,C:C,0)+10),0))</f>
        <v>45141</v>
      </c>
    </row>
    <row r="2593" spans="1:7" x14ac:dyDescent="0.25">
      <c r="A2593">
        <v>0</v>
      </c>
      <c r="B2593">
        <v>20230730</v>
      </c>
      <c r="C2593" s="130">
        <v>45137</v>
      </c>
      <c r="D2593" s="13">
        <f>INDEX(C:C,ROW(A2592)+MATCH(1,INDEX(A:A,ROW(A2593)):INDEX(A:A,ROW(A2593)+10),0))</f>
        <v>45138</v>
      </c>
      <c r="E2593" s="13">
        <f>INDEX(C:C,MATCH(D2593,C:C,0)+MATCH(1,INDEX(A:A,MATCH(D2593+1,C:C,0)):INDEX(A:A,MATCH(D2593+1,C:C,0)+10),0))</f>
        <v>45139</v>
      </c>
      <c r="F2593" s="13">
        <f>INDEX(C:C,MATCH(E2593,C:C,0)+MATCH(1,INDEX(A:A,MATCH(E2593+1,C:C,0)):INDEX(A:A,MATCH(E2593+1,C:C,0)+10),0))</f>
        <v>45140</v>
      </c>
      <c r="G2593" s="13">
        <f>INDEX(C:C,MATCH(F2593,C:C,0)+MATCH(1,INDEX(A:A,MATCH(F2593+1,C:C,0)):INDEX(A:A,MATCH(F2593+1,C:C,0)+10),0))</f>
        <v>45141</v>
      </c>
    </row>
    <row r="2594" spans="1:7" x14ac:dyDescent="0.25">
      <c r="A2594">
        <v>1</v>
      </c>
      <c r="B2594">
        <v>20230731</v>
      </c>
      <c r="C2594" s="130">
        <v>45138</v>
      </c>
      <c r="D2594" s="13">
        <f>INDEX(C:C,ROW(A2593)+MATCH(1,INDEX(A:A,ROW(A2594)):INDEX(A:A,ROW(A2594)+10),0))</f>
        <v>45138</v>
      </c>
      <c r="E2594" s="13">
        <f>INDEX(C:C,MATCH(D2594,C:C,0)+MATCH(1,INDEX(A:A,MATCH(D2594+1,C:C,0)):INDEX(A:A,MATCH(D2594+1,C:C,0)+10),0))</f>
        <v>45139</v>
      </c>
      <c r="F2594" s="13">
        <f>INDEX(C:C,MATCH(E2594,C:C,0)+MATCH(1,INDEX(A:A,MATCH(E2594+1,C:C,0)):INDEX(A:A,MATCH(E2594+1,C:C,0)+10),0))</f>
        <v>45140</v>
      </c>
      <c r="G2594" s="13">
        <f>INDEX(C:C,MATCH(F2594,C:C,0)+MATCH(1,INDEX(A:A,MATCH(F2594+1,C:C,0)):INDEX(A:A,MATCH(F2594+1,C:C,0)+10),0))</f>
        <v>45141</v>
      </c>
    </row>
    <row r="2595" spans="1:7" x14ac:dyDescent="0.25">
      <c r="A2595">
        <v>1</v>
      </c>
      <c r="B2595">
        <v>20230801</v>
      </c>
      <c r="C2595" s="130">
        <v>45139</v>
      </c>
      <c r="D2595" s="13">
        <f>INDEX(C:C,ROW(A2594)+MATCH(1,INDEX(A:A,ROW(A2595)):INDEX(A:A,ROW(A2595)+10),0))</f>
        <v>45139</v>
      </c>
      <c r="E2595" s="13">
        <f>INDEX(C:C,MATCH(D2595,C:C,0)+MATCH(1,INDEX(A:A,MATCH(D2595+1,C:C,0)):INDEX(A:A,MATCH(D2595+1,C:C,0)+10),0))</f>
        <v>45140</v>
      </c>
      <c r="F2595" s="13">
        <f>INDEX(C:C,MATCH(E2595,C:C,0)+MATCH(1,INDEX(A:A,MATCH(E2595+1,C:C,0)):INDEX(A:A,MATCH(E2595+1,C:C,0)+10),0))</f>
        <v>45141</v>
      </c>
      <c r="G2595" s="13">
        <f>INDEX(C:C,MATCH(F2595,C:C,0)+MATCH(1,INDEX(A:A,MATCH(F2595+1,C:C,0)):INDEX(A:A,MATCH(F2595+1,C:C,0)+10),0))</f>
        <v>45142</v>
      </c>
    </row>
    <row r="2596" spans="1:7" x14ac:dyDescent="0.25">
      <c r="A2596">
        <v>1</v>
      </c>
      <c r="B2596">
        <v>20230802</v>
      </c>
      <c r="C2596" s="130">
        <v>45140</v>
      </c>
      <c r="D2596" s="13">
        <f>INDEX(C:C,ROW(A2595)+MATCH(1,INDEX(A:A,ROW(A2596)):INDEX(A:A,ROW(A2596)+10),0))</f>
        <v>45140</v>
      </c>
      <c r="E2596" s="13">
        <f>INDEX(C:C,MATCH(D2596,C:C,0)+MATCH(1,INDEX(A:A,MATCH(D2596+1,C:C,0)):INDEX(A:A,MATCH(D2596+1,C:C,0)+10),0))</f>
        <v>45141</v>
      </c>
      <c r="F2596" s="13">
        <f>INDEX(C:C,MATCH(E2596,C:C,0)+MATCH(1,INDEX(A:A,MATCH(E2596+1,C:C,0)):INDEX(A:A,MATCH(E2596+1,C:C,0)+10),0))</f>
        <v>45142</v>
      </c>
      <c r="G2596" s="13">
        <f>INDEX(C:C,MATCH(F2596,C:C,0)+MATCH(1,INDEX(A:A,MATCH(F2596+1,C:C,0)):INDEX(A:A,MATCH(F2596+1,C:C,0)+10),0))</f>
        <v>45145</v>
      </c>
    </row>
    <row r="2597" spans="1:7" x14ac:dyDescent="0.25">
      <c r="A2597">
        <v>1</v>
      </c>
      <c r="B2597">
        <v>20230803</v>
      </c>
      <c r="C2597" s="130">
        <v>45141</v>
      </c>
      <c r="D2597" s="13">
        <f>INDEX(C:C,ROW(A2596)+MATCH(1,INDEX(A:A,ROW(A2597)):INDEX(A:A,ROW(A2597)+10),0))</f>
        <v>45141</v>
      </c>
      <c r="E2597" s="13">
        <f>INDEX(C:C,MATCH(D2597,C:C,0)+MATCH(1,INDEX(A:A,MATCH(D2597+1,C:C,0)):INDEX(A:A,MATCH(D2597+1,C:C,0)+10),0))</f>
        <v>45142</v>
      </c>
      <c r="F2597" s="13">
        <f>INDEX(C:C,MATCH(E2597,C:C,0)+MATCH(1,INDEX(A:A,MATCH(E2597+1,C:C,0)):INDEX(A:A,MATCH(E2597+1,C:C,0)+10),0))</f>
        <v>45145</v>
      </c>
      <c r="G2597" s="13">
        <f>INDEX(C:C,MATCH(F2597,C:C,0)+MATCH(1,INDEX(A:A,MATCH(F2597+1,C:C,0)):INDEX(A:A,MATCH(F2597+1,C:C,0)+10),0))</f>
        <v>45146</v>
      </c>
    </row>
    <row r="2598" spans="1:7" x14ac:dyDescent="0.25">
      <c r="A2598">
        <v>1</v>
      </c>
      <c r="B2598">
        <v>20230804</v>
      </c>
      <c r="C2598" s="130">
        <v>45142</v>
      </c>
      <c r="D2598" s="13">
        <f>INDEX(C:C,ROW(A2597)+MATCH(1,INDEX(A:A,ROW(A2598)):INDEX(A:A,ROW(A2598)+10),0))</f>
        <v>45142</v>
      </c>
      <c r="E2598" s="13">
        <f>INDEX(C:C,MATCH(D2598,C:C,0)+MATCH(1,INDEX(A:A,MATCH(D2598+1,C:C,0)):INDEX(A:A,MATCH(D2598+1,C:C,0)+10),0))</f>
        <v>45145</v>
      </c>
      <c r="F2598" s="13">
        <f>INDEX(C:C,MATCH(E2598,C:C,0)+MATCH(1,INDEX(A:A,MATCH(E2598+1,C:C,0)):INDEX(A:A,MATCH(E2598+1,C:C,0)+10),0))</f>
        <v>45146</v>
      </c>
      <c r="G2598" s="13">
        <f>INDEX(C:C,MATCH(F2598,C:C,0)+MATCH(1,INDEX(A:A,MATCH(F2598+1,C:C,0)):INDEX(A:A,MATCH(F2598+1,C:C,0)+10),0))</f>
        <v>45147</v>
      </c>
    </row>
    <row r="2599" spans="1:7" x14ac:dyDescent="0.25">
      <c r="A2599">
        <v>0</v>
      </c>
      <c r="B2599">
        <v>20230805</v>
      </c>
      <c r="C2599" s="130">
        <v>45143</v>
      </c>
      <c r="D2599" s="13">
        <f>INDEX(C:C,ROW(A2598)+MATCH(1,INDEX(A:A,ROW(A2599)):INDEX(A:A,ROW(A2599)+10),0))</f>
        <v>45145</v>
      </c>
      <c r="E2599" s="13">
        <f>INDEX(C:C,MATCH(D2599,C:C,0)+MATCH(1,INDEX(A:A,MATCH(D2599+1,C:C,0)):INDEX(A:A,MATCH(D2599+1,C:C,0)+10),0))</f>
        <v>45146</v>
      </c>
      <c r="F2599" s="13">
        <f>INDEX(C:C,MATCH(E2599,C:C,0)+MATCH(1,INDEX(A:A,MATCH(E2599+1,C:C,0)):INDEX(A:A,MATCH(E2599+1,C:C,0)+10),0))</f>
        <v>45147</v>
      </c>
      <c r="G2599" s="13">
        <f>INDEX(C:C,MATCH(F2599,C:C,0)+MATCH(1,INDEX(A:A,MATCH(F2599+1,C:C,0)):INDEX(A:A,MATCH(F2599+1,C:C,0)+10),0))</f>
        <v>45148</v>
      </c>
    </row>
    <row r="2600" spans="1:7" x14ac:dyDescent="0.25">
      <c r="A2600">
        <v>0</v>
      </c>
      <c r="B2600">
        <v>20230806</v>
      </c>
      <c r="C2600" s="130">
        <v>45144</v>
      </c>
      <c r="D2600" s="13">
        <f>INDEX(C:C,ROW(A2599)+MATCH(1,INDEX(A:A,ROW(A2600)):INDEX(A:A,ROW(A2600)+10),0))</f>
        <v>45145</v>
      </c>
      <c r="E2600" s="13">
        <f>INDEX(C:C,MATCH(D2600,C:C,0)+MATCH(1,INDEX(A:A,MATCH(D2600+1,C:C,0)):INDEX(A:A,MATCH(D2600+1,C:C,0)+10),0))</f>
        <v>45146</v>
      </c>
      <c r="F2600" s="13">
        <f>INDEX(C:C,MATCH(E2600,C:C,0)+MATCH(1,INDEX(A:A,MATCH(E2600+1,C:C,0)):INDEX(A:A,MATCH(E2600+1,C:C,0)+10),0))</f>
        <v>45147</v>
      </c>
      <c r="G2600" s="13">
        <f>INDEX(C:C,MATCH(F2600,C:C,0)+MATCH(1,INDEX(A:A,MATCH(F2600+1,C:C,0)):INDEX(A:A,MATCH(F2600+1,C:C,0)+10),0))</f>
        <v>45148</v>
      </c>
    </row>
    <row r="2601" spans="1:7" x14ac:dyDescent="0.25">
      <c r="A2601">
        <v>1</v>
      </c>
      <c r="B2601">
        <v>20230807</v>
      </c>
      <c r="C2601" s="130">
        <v>45145</v>
      </c>
      <c r="D2601" s="13">
        <f>INDEX(C:C,ROW(A2600)+MATCH(1,INDEX(A:A,ROW(A2601)):INDEX(A:A,ROW(A2601)+10),0))</f>
        <v>45145</v>
      </c>
      <c r="E2601" s="13">
        <f>INDEX(C:C,MATCH(D2601,C:C,0)+MATCH(1,INDEX(A:A,MATCH(D2601+1,C:C,0)):INDEX(A:A,MATCH(D2601+1,C:C,0)+10),0))</f>
        <v>45146</v>
      </c>
      <c r="F2601" s="13">
        <f>INDEX(C:C,MATCH(E2601,C:C,0)+MATCH(1,INDEX(A:A,MATCH(E2601+1,C:C,0)):INDEX(A:A,MATCH(E2601+1,C:C,0)+10),0))</f>
        <v>45147</v>
      </c>
      <c r="G2601" s="13">
        <f>INDEX(C:C,MATCH(F2601,C:C,0)+MATCH(1,INDEX(A:A,MATCH(F2601+1,C:C,0)):INDEX(A:A,MATCH(F2601+1,C:C,0)+10),0))</f>
        <v>45148</v>
      </c>
    </row>
    <row r="2602" spans="1:7" x14ac:dyDescent="0.25">
      <c r="A2602">
        <v>1</v>
      </c>
      <c r="B2602">
        <v>20230808</v>
      </c>
      <c r="C2602" s="130">
        <v>45146</v>
      </c>
      <c r="D2602" s="13">
        <f>INDEX(C:C,ROW(A2601)+MATCH(1,INDEX(A:A,ROW(A2602)):INDEX(A:A,ROW(A2602)+10),0))</f>
        <v>45146</v>
      </c>
      <c r="E2602" s="13">
        <f>INDEX(C:C,MATCH(D2602,C:C,0)+MATCH(1,INDEX(A:A,MATCH(D2602+1,C:C,0)):INDEX(A:A,MATCH(D2602+1,C:C,0)+10),0))</f>
        <v>45147</v>
      </c>
      <c r="F2602" s="13">
        <f>INDEX(C:C,MATCH(E2602,C:C,0)+MATCH(1,INDEX(A:A,MATCH(E2602+1,C:C,0)):INDEX(A:A,MATCH(E2602+1,C:C,0)+10),0))</f>
        <v>45148</v>
      </c>
      <c r="G2602" s="13">
        <f>INDEX(C:C,MATCH(F2602,C:C,0)+MATCH(1,INDEX(A:A,MATCH(F2602+1,C:C,0)):INDEX(A:A,MATCH(F2602+1,C:C,0)+10),0))</f>
        <v>45149</v>
      </c>
    </row>
    <row r="2603" spans="1:7" x14ac:dyDescent="0.25">
      <c r="A2603">
        <v>1</v>
      </c>
      <c r="B2603">
        <v>20230809</v>
      </c>
      <c r="C2603" s="130">
        <v>45147</v>
      </c>
      <c r="D2603" s="13">
        <f>INDEX(C:C,ROW(A2602)+MATCH(1,INDEX(A:A,ROW(A2603)):INDEX(A:A,ROW(A2603)+10),0))</f>
        <v>45147</v>
      </c>
      <c r="E2603" s="13">
        <f>INDEX(C:C,MATCH(D2603,C:C,0)+MATCH(1,INDEX(A:A,MATCH(D2603+1,C:C,0)):INDEX(A:A,MATCH(D2603+1,C:C,0)+10),0))</f>
        <v>45148</v>
      </c>
      <c r="F2603" s="13">
        <f>INDEX(C:C,MATCH(E2603,C:C,0)+MATCH(1,INDEX(A:A,MATCH(E2603+1,C:C,0)):INDEX(A:A,MATCH(E2603+1,C:C,0)+10),0))</f>
        <v>45149</v>
      </c>
      <c r="G2603" s="13">
        <f>INDEX(C:C,MATCH(F2603,C:C,0)+MATCH(1,INDEX(A:A,MATCH(F2603+1,C:C,0)):INDEX(A:A,MATCH(F2603+1,C:C,0)+10),0))</f>
        <v>45152</v>
      </c>
    </row>
    <row r="2604" spans="1:7" x14ac:dyDescent="0.25">
      <c r="A2604">
        <v>1</v>
      </c>
      <c r="B2604">
        <v>20230810</v>
      </c>
      <c r="C2604" s="130">
        <v>45148</v>
      </c>
      <c r="D2604" s="13">
        <f>INDEX(C:C,ROW(A2603)+MATCH(1,INDEX(A:A,ROW(A2604)):INDEX(A:A,ROW(A2604)+10),0))</f>
        <v>45148</v>
      </c>
      <c r="E2604" s="13">
        <f>INDEX(C:C,MATCH(D2604,C:C,0)+MATCH(1,INDEX(A:A,MATCH(D2604+1,C:C,0)):INDEX(A:A,MATCH(D2604+1,C:C,0)+10),0))</f>
        <v>45149</v>
      </c>
      <c r="F2604" s="13">
        <f>INDEX(C:C,MATCH(E2604,C:C,0)+MATCH(1,INDEX(A:A,MATCH(E2604+1,C:C,0)):INDEX(A:A,MATCH(E2604+1,C:C,0)+10),0))</f>
        <v>45152</v>
      </c>
      <c r="G2604" s="13">
        <f>INDEX(C:C,MATCH(F2604,C:C,0)+MATCH(1,INDEX(A:A,MATCH(F2604+1,C:C,0)):INDEX(A:A,MATCH(F2604+1,C:C,0)+10),0))</f>
        <v>45153</v>
      </c>
    </row>
    <row r="2605" spans="1:7" x14ac:dyDescent="0.25">
      <c r="A2605">
        <v>1</v>
      </c>
      <c r="B2605">
        <v>20230811</v>
      </c>
      <c r="C2605" s="130">
        <v>45149</v>
      </c>
      <c r="D2605" s="13">
        <f>INDEX(C:C,ROW(A2604)+MATCH(1,INDEX(A:A,ROW(A2605)):INDEX(A:A,ROW(A2605)+10),0))</f>
        <v>45149</v>
      </c>
      <c r="E2605" s="13">
        <f>INDEX(C:C,MATCH(D2605,C:C,0)+MATCH(1,INDEX(A:A,MATCH(D2605+1,C:C,0)):INDEX(A:A,MATCH(D2605+1,C:C,0)+10),0))</f>
        <v>45152</v>
      </c>
      <c r="F2605" s="13">
        <f>INDEX(C:C,MATCH(E2605,C:C,0)+MATCH(1,INDEX(A:A,MATCH(E2605+1,C:C,0)):INDEX(A:A,MATCH(E2605+1,C:C,0)+10),0))</f>
        <v>45153</v>
      </c>
      <c r="G2605" s="13">
        <f>INDEX(C:C,MATCH(F2605,C:C,0)+MATCH(1,INDEX(A:A,MATCH(F2605+1,C:C,0)):INDEX(A:A,MATCH(F2605+1,C:C,0)+10),0))</f>
        <v>45154</v>
      </c>
    </row>
    <row r="2606" spans="1:7" x14ac:dyDescent="0.25">
      <c r="A2606">
        <v>0</v>
      </c>
      <c r="B2606">
        <v>20230812</v>
      </c>
      <c r="C2606" s="130">
        <v>45150</v>
      </c>
      <c r="D2606" s="13">
        <f>INDEX(C:C,ROW(A2605)+MATCH(1,INDEX(A:A,ROW(A2606)):INDEX(A:A,ROW(A2606)+10),0))</f>
        <v>45152</v>
      </c>
      <c r="E2606" s="13">
        <f>INDEX(C:C,MATCH(D2606,C:C,0)+MATCH(1,INDEX(A:A,MATCH(D2606+1,C:C,0)):INDEX(A:A,MATCH(D2606+1,C:C,0)+10),0))</f>
        <v>45153</v>
      </c>
      <c r="F2606" s="13">
        <f>INDEX(C:C,MATCH(E2606,C:C,0)+MATCH(1,INDEX(A:A,MATCH(E2606+1,C:C,0)):INDEX(A:A,MATCH(E2606+1,C:C,0)+10),0))</f>
        <v>45154</v>
      </c>
      <c r="G2606" s="13">
        <f>INDEX(C:C,MATCH(F2606,C:C,0)+MATCH(1,INDEX(A:A,MATCH(F2606+1,C:C,0)):INDEX(A:A,MATCH(F2606+1,C:C,0)+10),0))</f>
        <v>45155</v>
      </c>
    </row>
    <row r="2607" spans="1:7" x14ac:dyDescent="0.25">
      <c r="A2607">
        <v>0</v>
      </c>
      <c r="B2607">
        <v>20230813</v>
      </c>
      <c r="C2607" s="130">
        <v>45151</v>
      </c>
      <c r="D2607" s="13">
        <f>INDEX(C:C,ROW(A2606)+MATCH(1,INDEX(A:A,ROW(A2607)):INDEX(A:A,ROW(A2607)+10),0))</f>
        <v>45152</v>
      </c>
      <c r="E2607" s="13">
        <f>INDEX(C:C,MATCH(D2607,C:C,0)+MATCH(1,INDEX(A:A,MATCH(D2607+1,C:C,0)):INDEX(A:A,MATCH(D2607+1,C:C,0)+10),0))</f>
        <v>45153</v>
      </c>
      <c r="F2607" s="13">
        <f>INDEX(C:C,MATCH(E2607,C:C,0)+MATCH(1,INDEX(A:A,MATCH(E2607+1,C:C,0)):INDEX(A:A,MATCH(E2607+1,C:C,0)+10),0))</f>
        <v>45154</v>
      </c>
      <c r="G2607" s="13">
        <f>INDEX(C:C,MATCH(F2607,C:C,0)+MATCH(1,INDEX(A:A,MATCH(F2607+1,C:C,0)):INDEX(A:A,MATCH(F2607+1,C:C,0)+10),0))</f>
        <v>45155</v>
      </c>
    </row>
    <row r="2608" spans="1:7" x14ac:dyDescent="0.25">
      <c r="A2608">
        <v>1</v>
      </c>
      <c r="B2608">
        <v>20230814</v>
      </c>
      <c r="C2608" s="130">
        <v>45152</v>
      </c>
      <c r="D2608" s="13">
        <f>INDEX(C:C,ROW(A2607)+MATCH(1,INDEX(A:A,ROW(A2608)):INDEX(A:A,ROW(A2608)+10),0))</f>
        <v>45152</v>
      </c>
      <c r="E2608" s="13">
        <f>INDEX(C:C,MATCH(D2608,C:C,0)+MATCH(1,INDEX(A:A,MATCH(D2608+1,C:C,0)):INDEX(A:A,MATCH(D2608+1,C:C,0)+10),0))</f>
        <v>45153</v>
      </c>
      <c r="F2608" s="13">
        <f>INDEX(C:C,MATCH(E2608,C:C,0)+MATCH(1,INDEX(A:A,MATCH(E2608+1,C:C,0)):INDEX(A:A,MATCH(E2608+1,C:C,0)+10),0))</f>
        <v>45154</v>
      </c>
      <c r="G2608" s="13">
        <f>INDEX(C:C,MATCH(F2608,C:C,0)+MATCH(1,INDEX(A:A,MATCH(F2608+1,C:C,0)):INDEX(A:A,MATCH(F2608+1,C:C,0)+10),0))</f>
        <v>45155</v>
      </c>
    </row>
    <row r="2609" spans="1:7" x14ac:dyDescent="0.25">
      <c r="A2609">
        <v>1</v>
      </c>
      <c r="B2609">
        <v>20230815</v>
      </c>
      <c r="C2609" s="130">
        <v>45153</v>
      </c>
      <c r="D2609" s="13">
        <f>INDEX(C:C,ROW(A2608)+MATCH(1,INDEX(A:A,ROW(A2609)):INDEX(A:A,ROW(A2609)+10),0))</f>
        <v>45153</v>
      </c>
      <c r="E2609" s="13">
        <f>INDEX(C:C,MATCH(D2609,C:C,0)+MATCH(1,INDEX(A:A,MATCH(D2609+1,C:C,0)):INDEX(A:A,MATCH(D2609+1,C:C,0)+10),0))</f>
        <v>45154</v>
      </c>
      <c r="F2609" s="13">
        <f>INDEX(C:C,MATCH(E2609,C:C,0)+MATCH(1,INDEX(A:A,MATCH(E2609+1,C:C,0)):INDEX(A:A,MATCH(E2609+1,C:C,0)+10),0))</f>
        <v>45155</v>
      </c>
      <c r="G2609" s="13">
        <f>INDEX(C:C,MATCH(F2609,C:C,0)+MATCH(1,INDEX(A:A,MATCH(F2609+1,C:C,0)):INDEX(A:A,MATCH(F2609+1,C:C,0)+10),0))</f>
        <v>45156</v>
      </c>
    </row>
    <row r="2610" spans="1:7" x14ac:dyDescent="0.25">
      <c r="A2610">
        <v>1</v>
      </c>
      <c r="B2610">
        <v>20230816</v>
      </c>
      <c r="C2610" s="130">
        <v>45154</v>
      </c>
      <c r="D2610" s="13">
        <f>INDEX(C:C,ROW(A2609)+MATCH(1,INDEX(A:A,ROW(A2610)):INDEX(A:A,ROW(A2610)+10),0))</f>
        <v>45154</v>
      </c>
      <c r="E2610" s="13">
        <f>INDEX(C:C,MATCH(D2610,C:C,0)+MATCH(1,INDEX(A:A,MATCH(D2610+1,C:C,0)):INDEX(A:A,MATCH(D2610+1,C:C,0)+10),0))</f>
        <v>45155</v>
      </c>
      <c r="F2610" s="13">
        <f>INDEX(C:C,MATCH(E2610,C:C,0)+MATCH(1,INDEX(A:A,MATCH(E2610+1,C:C,0)):INDEX(A:A,MATCH(E2610+1,C:C,0)+10),0))</f>
        <v>45156</v>
      </c>
      <c r="G2610" s="13">
        <f>INDEX(C:C,MATCH(F2610,C:C,0)+MATCH(1,INDEX(A:A,MATCH(F2610+1,C:C,0)):INDEX(A:A,MATCH(F2610+1,C:C,0)+10),0))</f>
        <v>45159</v>
      </c>
    </row>
    <row r="2611" spans="1:7" x14ac:dyDescent="0.25">
      <c r="A2611">
        <v>1</v>
      </c>
      <c r="B2611">
        <v>20230817</v>
      </c>
      <c r="C2611" s="130">
        <v>45155</v>
      </c>
      <c r="D2611" s="13">
        <f>INDEX(C:C,ROW(A2610)+MATCH(1,INDEX(A:A,ROW(A2611)):INDEX(A:A,ROW(A2611)+10),0))</f>
        <v>45155</v>
      </c>
      <c r="E2611" s="13">
        <f>INDEX(C:C,MATCH(D2611,C:C,0)+MATCH(1,INDEX(A:A,MATCH(D2611+1,C:C,0)):INDEX(A:A,MATCH(D2611+1,C:C,0)+10),0))</f>
        <v>45156</v>
      </c>
      <c r="F2611" s="13">
        <f>INDEX(C:C,MATCH(E2611,C:C,0)+MATCH(1,INDEX(A:A,MATCH(E2611+1,C:C,0)):INDEX(A:A,MATCH(E2611+1,C:C,0)+10),0))</f>
        <v>45159</v>
      </c>
      <c r="G2611" s="13">
        <f>INDEX(C:C,MATCH(F2611,C:C,0)+MATCH(1,INDEX(A:A,MATCH(F2611+1,C:C,0)):INDEX(A:A,MATCH(F2611+1,C:C,0)+10),0))</f>
        <v>45160</v>
      </c>
    </row>
    <row r="2612" spans="1:7" x14ac:dyDescent="0.25">
      <c r="A2612">
        <v>1</v>
      </c>
      <c r="B2612">
        <v>20230818</v>
      </c>
      <c r="C2612" s="130">
        <v>45156</v>
      </c>
      <c r="D2612" s="13">
        <f>INDEX(C:C,ROW(A2611)+MATCH(1,INDEX(A:A,ROW(A2612)):INDEX(A:A,ROW(A2612)+10),0))</f>
        <v>45156</v>
      </c>
      <c r="E2612" s="13">
        <f>INDEX(C:C,MATCH(D2612,C:C,0)+MATCH(1,INDEX(A:A,MATCH(D2612+1,C:C,0)):INDEX(A:A,MATCH(D2612+1,C:C,0)+10),0))</f>
        <v>45159</v>
      </c>
      <c r="F2612" s="13">
        <f>INDEX(C:C,MATCH(E2612,C:C,0)+MATCH(1,INDEX(A:A,MATCH(E2612+1,C:C,0)):INDEX(A:A,MATCH(E2612+1,C:C,0)+10),0))</f>
        <v>45160</v>
      </c>
      <c r="G2612" s="13">
        <f>INDEX(C:C,MATCH(F2612,C:C,0)+MATCH(1,INDEX(A:A,MATCH(F2612+1,C:C,0)):INDEX(A:A,MATCH(F2612+1,C:C,0)+10),0))</f>
        <v>45161</v>
      </c>
    </row>
    <row r="2613" spans="1:7" x14ac:dyDescent="0.25">
      <c r="A2613">
        <v>0</v>
      </c>
      <c r="B2613">
        <v>20230819</v>
      </c>
      <c r="C2613" s="130">
        <v>45157</v>
      </c>
      <c r="D2613" s="13">
        <f>INDEX(C:C,ROW(A2612)+MATCH(1,INDEX(A:A,ROW(A2613)):INDEX(A:A,ROW(A2613)+10),0))</f>
        <v>45159</v>
      </c>
      <c r="E2613" s="13">
        <f>INDEX(C:C,MATCH(D2613,C:C,0)+MATCH(1,INDEX(A:A,MATCH(D2613+1,C:C,0)):INDEX(A:A,MATCH(D2613+1,C:C,0)+10),0))</f>
        <v>45160</v>
      </c>
      <c r="F2613" s="13">
        <f>INDEX(C:C,MATCH(E2613,C:C,0)+MATCH(1,INDEX(A:A,MATCH(E2613+1,C:C,0)):INDEX(A:A,MATCH(E2613+1,C:C,0)+10),0))</f>
        <v>45161</v>
      </c>
      <c r="G2613" s="13">
        <f>INDEX(C:C,MATCH(F2613,C:C,0)+MATCH(1,INDEX(A:A,MATCH(F2613+1,C:C,0)):INDEX(A:A,MATCH(F2613+1,C:C,0)+10),0))</f>
        <v>45162</v>
      </c>
    </row>
    <row r="2614" spans="1:7" x14ac:dyDescent="0.25">
      <c r="A2614">
        <v>0</v>
      </c>
      <c r="B2614">
        <v>20230820</v>
      </c>
      <c r="C2614" s="130">
        <v>45158</v>
      </c>
      <c r="D2614" s="13">
        <f>INDEX(C:C,ROW(A2613)+MATCH(1,INDEX(A:A,ROW(A2614)):INDEX(A:A,ROW(A2614)+10),0))</f>
        <v>45159</v>
      </c>
      <c r="E2614" s="13">
        <f>INDEX(C:C,MATCH(D2614,C:C,0)+MATCH(1,INDEX(A:A,MATCH(D2614+1,C:C,0)):INDEX(A:A,MATCH(D2614+1,C:C,0)+10),0))</f>
        <v>45160</v>
      </c>
      <c r="F2614" s="13">
        <f>INDEX(C:C,MATCH(E2614,C:C,0)+MATCH(1,INDEX(A:A,MATCH(E2614+1,C:C,0)):INDEX(A:A,MATCH(E2614+1,C:C,0)+10),0))</f>
        <v>45161</v>
      </c>
      <c r="G2614" s="13">
        <f>INDEX(C:C,MATCH(F2614,C:C,0)+MATCH(1,INDEX(A:A,MATCH(F2614+1,C:C,0)):INDEX(A:A,MATCH(F2614+1,C:C,0)+10),0))</f>
        <v>45162</v>
      </c>
    </row>
    <row r="2615" spans="1:7" x14ac:dyDescent="0.25">
      <c r="A2615">
        <v>1</v>
      </c>
      <c r="B2615">
        <v>20230821</v>
      </c>
      <c r="C2615" s="130">
        <v>45159</v>
      </c>
      <c r="D2615" s="13">
        <f>INDEX(C:C,ROW(A2614)+MATCH(1,INDEX(A:A,ROW(A2615)):INDEX(A:A,ROW(A2615)+10),0))</f>
        <v>45159</v>
      </c>
      <c r="E2615" s="13">
        <f>INDEX(C:C,MATCH(D2615,C:C,0)+MATCH(1,INDEX(A:A,MATCH(D2615+1,C:C,0)):INDEX(A:A,MATCH(D2615+1,C:C,0)+10),0))</f>
        <v>45160</v>
      </c>
      <c r="F2615" s="13">
        <f>INDEX(C:C,MATCH(E2615,C:C,0)+MATCH(1,INDEX(A:A,MATCH(E2615+1,C:C,0)):INDEX(A:A,MATCH(E2615+1,C:C,0)+10),0))</f>
        <v>45161</v>
      </c>
      <c r="G2615" s="13">
        <f>INDEX(C:C,MATCH(F2615,C:C,0)+MATCH(1,INDEX(A:A,MATCH(F2615+1,C:C,0)):INDEX(A:A,MATCH(F2615+1,C:C,0)+10),0))</f>
        <v>45162</v>
      </c>
    </row>
    <row r="2616" spans="1:7" x14ac:dyDescent="0.25">
      <c r="A2616">
        <v>1</v>
      </c>
      <c r="B2616">
        <v>20230822</v>
      </c>
      <c r="C2616" s="130">
        <v>45160</v>
      </c>
      <c r="D2616" s="13">
        <f>INDEX(C:C,ROW(A2615)+MATCH(1,INDEX(A:A,ROW(A2616)):INDEX(A:A,ROW(A2616)+10),0))</f>
        <v>45160</v>
      </c>
      <c r="E2616" s="13">
        <f>INDEX(C:C,MATCH(D2616,C:C,0)+MATCH(1,INDEX(A:A,MATCH(D2616+1,C:C,0)):INDEX(A:A,MATCH(D2616+1,C:C,0)+10),0))</f>
        <v>45161</v>
      </c>
      <c r="F2616" s="13">
        <f>INDEX(C:C,MATCH(E2616,C:C,0)+MATCH(1,INDEX(A:A,MATCH(E2616+1,C:C,0)):INDEX(A:A,MATCH(E2616+1,C:C,0)+10),0))</f>
        <v>45162</v>
      </c>
      <c r="G2616" s="13">
        <f>INDEX(C:C,MATCH(F2616,C:C,0)+MATCH(1,INDEX(A:A,MATCH(F2616+1,C:C,0)):INDEX(A:A,MATCH(F2616+1,C:C,0)+10),0))</f>
        <v>45163</v>
      </c>
    </row>
    <row r="2617" spans="1:7" x14ac:dyDescent="0.25">
      <c r="A2617">
        <v>1</v>
      </c>
      <c r="B2617">
        <v>20230823</v>
      </c>
      <c r="C2617" s="130">
        <v>45161</v>
      </c>
      <c r="D2617" s="13">
        <f>INDEX(C:C,ROW(A2616)+MATCH(1,INDEX(A:A,ROW(A2617)):INDEX(A:A,ROW(A2617)+10),0))</f>
        <v>45161</v>
      </c>
      <c r="E2617" s="13">
        <f>INDEX(C:C,MATCH(D2617,C:C,0)+MATCH(1,INDEX(A:A,MATCH(D2617+1,C:C,0)):INDEX(A:A,MATCH(D2617+1,C:C,0)+10),0))</f>
        <v>45162</v>
      </c>
      <c r="F2617" s="13">
        <f>INDEX(C:C,MATCH(E2617,C:C,0)+MATCH(1,INDEX(A:A,MATCH(E2617+1,C:C,0)):INDEX(A:A,MATCH(E2617+1,C:C,0)+10),0))</f>
        <v>45163</v>
      </c>
      <c r="G2617" s="13">
        <f>INDEX(C:C,MATCH(F2617,C:C,0)+MATCH(1,INDEX(A:A,MATCH(F2617+1,C:C,0)):INDEX(A:A,MATCH(F2617+1,C:C,0)+10),0))</f>
        <v>45166</v>
      </c>
    </row>
    <row r="2618" spans="1:7" x14ac:dyDescent="0.25">
      <c r="A2618">
        <v>1</v>
      </c>
      <c r="B2618">
        <v>20230824</v>
      </c>
      <c r="C2618" s="130">
        <v>45162</v>
      </c>
      <c r="D2618" s="13">
        <f>INDEX(C:C,ROW(A2617)+MATCH(1,INDEX(A:A,ROW(A2618)):INDEX(A:A,ROW(A2618)+10),0))</f>
        <v>45162</v>
      </c>
      <c r="E2618" s="13">
        <f>INDEX(C:C,MATCH(D2618,C:C,0)+MATCH(1,INDEX(A:A,MATCH(D2618+1,C:C,0)):INDEX(A:A,MATCH(D2618+1,C:C,0)+10),0))</f>
        <v>45163</v>
      </c>
      <c r="F2618" s="13">
        <f>INDEX(C:C,MATCH(E2618,C:C,0)+MATCH(1,INDEX(A:A,MATCH(E2618+1,C:C,0)):INDEX(A:A,MATCH(E2618+1,C:C,0)+10),0))</f>
        <v>45166</v>
      </c>
      <c r="G2618" s="13">
        <f>INDEX(C:C,MATCH(F2618,C:C,0)+MATCH(1,INDEX(A:A,MATCH(F2618+1,C:C,0)):INDEX(A:A,MATCH(F2618+1,C:C,0)+10),0))</f>
        <v>45167</v>
      </c>
    </row>
    <row r="2619" spans="1:7" x14ac:dyDescent="0.25">
      <c r="A2619">
        <v>1</v>
      </c>
      <c r="B2619">
        <v>20230825</v>
      </c>
      <c r="C2619" s="130">
        <v>45163</v>
      </c>
      <c r="D2619" s="13">
        <f>INDEX(C:C,ROW(A2618)+MATCH(1,INDEX(A:A,ROW(A2619)):INDEX(A:A,ROW(A2619)+10),0))</f>
        <v>45163</v>
      </c>
      <c r="E2619" s="13">
        <f>INDEX(C:C,MATCH(D2619,C:C,0)+MATCH(1,INDEX(A:A,MATCH(D2619+1,C:C,0)):INDEX(A:A,MATCH(D2619+1,C:C,0)+10),0))</f>
        <v>45166</v>
      </c>
      <c r="F2619" s="13">
        <f>INDEX(C:C,MATCH(E2619,C:C,0)+MATCH(1,INDEX(A:A,MATCH(E2619+1,C:C,0)):INDEX(A:A,MATCH(E2619+1,C:C,0)+10),0))</f>
        <v>45167</v>
      </c>
      <c r="G2619" s="13">
        <f>INDEX(C:C,MATCH(F2619,C:C,0)+MATCH(1,INDEX(A:A,MATCH(F2619+1,C:C,0)):INDEX(A:A,MATCH(F2619+1,C:C,0)+10),0))</f>
        <v>45168</v>
      </c>
    </row>
    <row r="2620" spans="1:7" x14ac:dyDescent="0.25">
      <c r="A2620">
        <v>0</v>
      </c>
      <c r="B2620">
        <v>20230826</v>
      </c>
      <c r="C2620" s="130">
        <v>45164</v>
      </c>
      <c r="D2620" s="13">
        <f>INDEX(C:C,ROW(A2619)+MATCH(1,INDEX(A:A,ROW(A2620)):INDEX(A:A,ROW(A2620)+10),0))</f>
        <v>45166</v>
      </c>
      <c r="E2620" s="13">
        <f>INDEX(C:C,MATCH(D2620,C:C,0)+MATCH(1,INDEX(A:A,MATCH(D2620+1,C:C,0)):INDEX(A:A,MATCH(D2620+1,C:C,0)+10),0))</f>
        <v>45167</v>
      </c>
      <c r="F2620" s="13">
        <f>INDEX(C:C,MATCH(E2620,C:C,0)+MATCH(1,INDEX(A:A,MATCH(E2620+1,C:C,0)):INDEX(A:A,MATCH(E2620+1,C:C,0)+10),0))</f>
        <v>45168</v>
      </c>
      <c r="G2620" s="13">
        <f>INDEX(C:C,MATCH(F2620,C:C,0)+MATCH(1,INDEX(A:A,MATCH(F2620+1,C:C,0)):INDEX(A:A,MATCH(F2620+1,C:C,0)+10),0))</f>
        <v>45169</v>
      </c>
    </row>
    <row r="2621" spans="1:7" x14ac:dyDescent="0.25">
      <c r="A2621">
        <v>0</v>
      </c>
      <c r="B2621">
        <v>20230827</v>
      </c>
      <c r="C2621" s="130">
        <v>45165</v>
      </c>
      <c r="D2621" s="13">
        <f>INDEX(C:C,ROW(A2620)+MATCH(1,INDEX(A:A,ROW(A2621)):INDEX(A:A,ROW(A2621)+10),0))</f>
        <v>45166</v>
      </c>
      <c r="E2621" s="13">
        <f>INDEX(C:C,MATCH(D2621,C:C,0)+MATCH(1,INDEX(A:A,MATCH(D2621+1,C:C,0)):INDEX(A:A,MATCH(D2621+1,C:C,0)+10),0))</f>
        <v>45167</v>
      </c>
      <c r="F2621" s="13">
        <f>INDEX(C:C,MATCH(E2621,C:C,0)+MATCH(1,INDEX(A:A,MATCH(E2621+1,C:C,0)):INDEX(A:A,MATCH(E2621+1,C:C,0)+10),0))</f>
        <v>45168</v>
      </c>
      <c r="G2621" s="13">
        <f>INDEX(C:C,MATCH(F2621,C:C,0)+MATCH(1,INDEX(A:A,MATCH(F2621+1,C:C,0)):INDEX(A:A,MATCH(F2621+1,C:C,0)+10),0))</f>
        <v>45169</v>
      </c>
    </row>
    <row r="2622" spans="1:7" x14ac:dyDescent="0.25">
      <c r="A2622">
        <v>1</v>
      </c>
      <c r="B2622">
        <v>20230828</v>
      </c>
      <c r="C2622" s="130">
        <v>45166</v>
      </c>
      <c r="D2622" s="13">
        <f>INDEX(C:C,ROW(A2621)+MATCH(1,INDEX(A:A,ROW(A2622)):INDEX(A:A,ROW(A2622)+10),0))</f>
        <v>45166</v>
      </c>
      <c r="E2622" s="13">
        <f>INDEX(C:C,MATCH(D2622,C:C,0)+MATCH(1,INDEX(A:A,MATCH(D2622+1,C:C,0)):INDEX(A:A,MATCH(D2622+1,C:C,0)+10),0))</f>
        <v>45167</v>
      </c>
      <c r="F2622" s="13">
        <f>INDEX(C:C,MATCH(E2622,C:C,0)+MATCH(1,INDEX(A:A,MATCH(E2622+1,C:C,0)):INDEX(A:A,MATCH(E2622+1,C:C,0)+10),0))</f>
        <v>45168</v>
      </c>
      <c r="G2622" s="13">
        <f>INDEX(C:C,MATCH(F2622,C:C,0)+MATCH(1,INDEX(A:A,MATCH(F2622+1,C:C,0)):INDEX(A:A,MATCH(F2622+1,C:C,0)+10),0))</f>
        <v>45169</v>
      </c>
    </row>
    <row r="2623" spans="1:7" x14ac:dyDescent="0.25">
      <c r="A2623">
        <v>1</v>
      </c>
      <c r="B2623">
        <v>20230829</v>
      </c>
      <c r="C2623" s="130">
        <v>45167</v>
      </c>
      <c r="D2623" s="13">
        <f>INDEX(C:C,ROW(A2622)+MATCH(1,INDEX(A:A,ROW(A2623)):INDEX(A:A,ROW(A2623)+10),0))</f>
        <v>45167</v>
      </c>
      <c r="E2623" s="13">
        <f>INDEX(C:C,MATCH(D2623,C:C,0)+MATCH(1,INDEX(A:A,MATCH(D2623+1,C:C,0)):INDEX(A:A,MATCH(D2623+1,C:C,0)+10),0))</f>
        <v>45168</v>
      </c>
      <c r="F2623" s="13">
        <f>INDEX(C:C,MATCH(E2623,C:C,0)+MATCH(1,INDEX(A:A,MATCH(E2623+1,C:C,0)):INDEX(A:A,MATCH(E2623+1,C:C,0)+10),0))</f>
        <v>45169</v>
      </c>
      <c r="G2623" s="13">
        <f>INDEX(C:C,MATCH(F2623,C:C,0)+MATCH(1,INDEX(A:A,MATCH(F2623+1,C:C,0)):INDEX(A:A,MATCH(F2623+1,C:C,0)+10),0))</f>
        <v>45170</v>
      </c>
    </row>
    <row r="2624" spans="1:7" x14ac:dyDescent="0.25">
      <c r="A2624">
        <v>1</v>
      </c>
      <c r="B2624">
        <v>20230830</v>
      </c>
      <c r="C2624" s="130">
        <v>45168</v>
      </c>
      <c r="D2624" s="13">
        <f>INDEX(C:C,ROW(A2623)+MATCH(1,INDEX(A:A,ROW(A2624)):INDEX(A:A,ROW(A2624)+10),0))</f>
        <v>45168</v>
      </c>
      <c r="E2624" s="13">
        <f>INDEX(C:C,MATCH(D2624,C:C,0)+MATCH(1,INDEX(A:A,MATCH(D2624+1,C:C,0)):INDEX(A:A,MATCH(D2624+1,C:C,0)+10),0))</f>
        <v>45169</v>
      </c>
      <c r="F2624" s="13">
        <f>INDEX(C:C,MATCH(E2624,C:C,0)+MATCH(1,INDEX(A:A,MATCH(E2624+1,C:C,0)):INDEX(A:A,MATCH(E2624+1,C:C,0)+10),0))</f>
        <v>45170</v>
      </c>
      <c r="G2624" s="13">
        <f>INDEX(C:C,MATCH(F2624,C:C,0)+MATCH(1,INDEX(A:A,MATCH(F2624+1,C:C,0)):INDEX(A:A,MATCH(F2624+1,C:C,0)+10),0))</f>
        <v>45173</v>
      </c>
    </row>
    <row r="2625" spans="1:7" x14ac:dyDescent="0.25">
      <c r="A2625">
        <v>1</v>
      </c>
      <c r="B2625">
        <v>20230831</v>
      </c>
      <c r="C2625" s="130">
        <v>45169</v>
      </c>
      <c r="D2625" s="13">
        <f>INDEX(C:C,ROW(A2624)+MATCH(1,INDEX(A:A,ROW(A2625)):INDEX(A:A,ROW(A2625)+10),0))</f>
        <v>45169</v>
      </c>
      <c r="E2625" s="13">
        <f>INDEX(C:C,MATCH(D2625,C:C,0)+MATCH(1,INDEX(A:A,MATCH(D2625+1,C:C,0)):INDEX(A:A,MATCH(D2625+1,C:C,0)+10),0))</f>
        <v>45170</v>
      </c>
      <c r="F2625" s="13">
        <f>INDEX(C:C,MATCH(E2625,C:C,0)+MATCH(1,INDEX(A:A,MATCH(E2625+1,C:C,0)):INDEX(A:A,MATCH(E2625+1,C:C,0)+10),0))</f>
        <v>45173</v>
      </c>
      <c r="G2625" s="13">
        <f>INDEX(C:C,MATCH(F2625,C:C,0)+MATCH(1,INDEX(A:A,MATCH(F2625+1,C:C,0)):INDEX(A:A,MATCH(F2625+1,C:C,0)+10),0))</f>
        <v>45174</v>
      </c>
    </row>
    <row r="2626" spans="1:7" x14ac:dyDescent="0.25">
      <c r="A2626">
        <v>1</v>
      </c>
      <c r="B2626">
        <v>20230901</v>
      </c>
      <c r="C2626" s="130">
        <v>45170</v>
      </c>
      <c r="D2626" s="13">
        <f>INDEX(C:C,ROW(A2625)+MATCH(1,INDEX(A:A,ROW(A2626)):INDEX(A:A,ROW(A2626)+10),0))</f>
        <v>45170</v>
      </c>
      <c r="E2626" s="13">
        <f>INDEX(C:C,MATCH(D2626,C:C,0)+MATCH(1,INDEX(A:A,MATCH(D2626+1,C:C,0)):INDEX(A:A,MATCH(D2626+1,C:C,0)+10),0))</f>
        <v>45173</v>
      </c>
      <c r="F2626" s="13">
        <f>INDEX(C:C,MATCH(E2626,C:C,0)+MATCH(1,INDEX(A:A,MATCH(E2626+1,C:C,0)):INDEX(A:A,MATCH(E2626+1,C:C,0)+10),0))</f>
        <v>45174</v>
      </c>
      <c r="G2626" s="13">
        <f>INDEX(C:C,MATCH(F2626,C:C,0)+MATCH(1,INDEX(A:A,MATCH(F2626+1,C:C,0)):INDEX(A:A,MATCH(F2626+1,C:C,0)+10),0))</f>
        <v>45175</v>
      </c>
    </row>
    <row r="2627" spans="1:7" x14ac:dyDescent="0.25">
      <c r="A2627">
        <v>0</v>
      </c>
      <c r="B2627">
        <v>20230902</v>
      </c>
      <c r="C2627" s="130">
        <v>45171</v>
      </c>
      <c r="D2627" s="13">
        <f>INDEX(C:C,ROW(A2626)+MATCH(1,INDEX(A:A,ROW(A2627)):INDEX(A:A,ROW(A2627)+10),0))</f>
        <v>45173</v>
      </c>
      <c r="E2627" s="13">
        <f>INDEX(C:C,MATCH(D2627,C:C,0)+MATCH(1,INDEX(A:A,MATCH(D2627+1,C:C,0)):INDEX(A:A,MATCH(D2627+1,C:C,0)+10),0))</f>
        <v>45174</v>
      </c>
      <c r="F2627" s="13">
        <f>INDEX(C:C,MATCH(E2627,C:C,0)+MATCH(1,INDEX(A:A,MATCH(E2627+1,C:C,0)):INDEX(A:A,MATCH(E2627+1,C:C,0)+10),0))</f>
        <v>45175</v>
      </c>
      <c r="G2627" s="13">
        <f>INDEX(C:C,MATCH(F2627,C:C,0)+MATCH(1,INDEX(A:A,MATCH(F2627+1,C:C,0)):INDEX(A:A,MATCH(F2627+1,C:C,0)+10),0))</f>
        <v>45176</v>
      </c>
    </row>
    <row r="2628" spans="1:7" x14ac:dyDescent="0.25">
      <c r="A2628">
        <v>0</v>
      </c>
      <c r="B2628">
        <v>20230903</v>
      </c>
      <c r="C2628" s="130">
        <v>45172</v>
      </c>
      <c r="D2628" s="13">
        <f>INDEX(C:C,ROW(A2627)+MATCH(1,INDEX(A:A,ROW(A2628)):INDEX(A:A,ROW(A2628)+10),0))</f>
        <v>45173</v>
      </c>
      <c r="E2628" s="13">
        <f>INDEX(C:C,MATCH(D2628,C:C,0)+MATCH(1,INDEX(A:A,MATCH(D2628+1,C:C,0)):INDEX(A:A,MATCH(D2628+1,C:C,0)+10),0))</f>
        <v>45174</v>
      </c>
      <c r="F2628" s="13">
        <f>INDEX(C:C,MATCH(E2628,C:C,0)+MATCH(1,INDEX(A:A,MATCH(E2628+1,C:C,0)):INDEX(A:A,MATCH(E2628+1,C:C,0)+10),0))</f>
        <v>45175</v>
      </c>
      <c r="G2628" s="13">
        <f>INDEX(C:C,MATCH(F2628,C:C,0)+MATCH(1,INDEX(A:A,MATCH(F2628+1,C:C,0)):INDEX(A:A,MATCH(F2628+1,C:C,0)+10),0))</f>
        <v>45176</v>
      </c>
    </row>
    <row r="2629" spans="1:7" x14ac:dyDescent="0.25">
      <c r="A2629">
        <v>1</v>
      </c>
      <c r="B2629">
        <v>20230904</v>
      </c>
      <c r="C2629" s="130">
        <v>45173</v>
      </c>
      <c r="D2629" s="13">
        <f>INDEX(C:C,ROW(A2628)+MATCH(1,INDEX(A:A,ROW(A2629)):INDEX(A:A,ROW(A2629)+10),0))</f>
        <v>45173</v>
      </c>
      <c r="E2629" s="13">
        <f>INDEX(C:C,MATCH(D2629,C:C,0)+MATCH(1,INDEX(A:A,MATCH(D2629+1,C:C,0)):INDEX(A:A,MATCH(D2629+1,C:C,0)+10),0))</f>
        <v>45174</v>
      </c>
      <c r="F2629" s="13">
        <f>INDEX(C:C,MATCH(E2629,C:C,0)+MATCH(1,INDEX(A:A,MATCH(E2629+1,C:C,0)):INDEX(A:A,MATCH(E2629+1,C:C,0)+10),0))</f>
        <v>45175</v>
      </c>
      <c r="G2629" s="13">
        <f>INDEX(C:C,MATCH(F2629,C:C,0)+MATCH(1,INDEX(A:A,MATCH(F2629+1,C:C,0)):INDEX(A:A,MATCH(F2629+1,C:C,0)+10),0))</f>
        <v>45176</v>
      </c>
    </row>
    <row r="2630" spans="1:7" x14ac:dyDescent="0.25">
      <c r="A2630">
        <v>1</v>
      </c>
      <c r="B2630">
        <v>20230905</v>
      </c>
      <c r="C2630" s="130">
        <v>45174</v>
      </c>
      <c r="D2630" s="13">
        <f>INDEX(C:C,ROW(A2629)+MATCH(1,INDEX(A:A,ROW(A2630)):INDEX(A:A,ROW(A2630)+10),0))</f>
        <v>45174</v>
      </c>
      <c r="E2630" s="13">
        <f>INDEX(C:C,MATCH(D2630,C:C,0)+MATCH(1,INDEX(A:A,MATCH(D2630+1,C:C,0)):INDEX(A:A,MATCH(D2630+1,C:C,0)+10),0))</f>
        <v>45175</v>
      </c>
      <c r="F2630" s="13">
        <f>INDEX(C:C,MATCH(E2630,C:C,0)+MATCH(1,INDEX(A:A,MATCH(E2630+1,C:C,0)):INDEX(A:A,MATCH(E2630+1,C:C,0)+10),0))</f>
        <v>45176</v>
      </c>
      <c r="G2630" s="13">
        <f>INDEX(C:C,MATCH(F2630,C:C,0)+MATCH(1,INDEX(A:A,MATCH(F2630+1,C:C,0)):INDEX(A:A,MATCH(F2630+1,C:C,0)+10),0))</f>
        <v>45177</v>
      </c>
    </row>
    <row r="2631" spans="1:7" x14ac:dyDescent="0.25">
      <c r="A2631">
        <v>1</v>
      </c>
      <c r="B2631">
        <v>20230906</v>
      </c>
      <c r="C2631" s="130">
        <v>45175</v>
      </c>
      <c r="D2631" s="13">
        <f>INDEX(C:C,ROW(A2630)+MATCH(1,INDEX(A:A,ROW(A2631)):INDEX(A:A,ROW(A2631)+10),0))</f>
        <v>45175</v>
      </c>
      <c r="E2631" s="13">
        <f>INDEX(C:C,MATCH(D2631,C:C,0)+MATCH(1,INDEX(A:A,MATCH(D2631+1,C:C,0)):INDEX(A:A,MATCH(D2631+1,C:C,0)+10),0))</f>
        <v>45176</v>
      </c>
      <c r="F2631" s="13">
        <f>INDEX(C:C,MATCH(E2631,C:C,0)+MATCH(1,INDEX(A:A,MATCH(E2631+1,C:C,0)):INDEX(A:A,MATCH(E2631+1,C:C,0)+10),0))</f>
        <v>45177</v>
      </c>
      <c r="G2631" s="13">
        <f>INDEX(C:C,MATCH(F2631,C:C,0)+MATCH(1,INDEX(A:A,MATCH(F2631+1,C:C,0)):INDEX(A:A,MATCH(F2631+1,C:C,0)+10),0))</f>
        <v>45180</v>
      </c>
    </row>
    <row r="2632" spans="1:7" x14ac:dyDescent="0.25">
      <c r="A2632">
        <v>1</v>
      </c>
      <c r="B2632">
        <v>20230907</v>
      </c>
      <c r="C2632" s="130">
        <v>45176</v>
      </c>
      <c r="D2632" s="13">
        <f>INDEX(C:C,ROW(A2631)+MATCH(1,INDEX(A:A,ROW(A2632)):INDEX(A:A,ROW(A2632)+10),0))</f>
        <v>45176</v>
      </c>
      <c r="E2632" s="13">
        <f>INDEX(C:C,MATCH(D2632,C:C,0)+MATCH(1,INDEX(A:A,MATCH(D2632+1,C:C,0)):INDEX(A:A,MATCH(D2632+1,C:C,0)+10),0))</f>
        <v>45177</v>
      </c>
      <c r="F2632" s="13">
        <f>INDEX(C:C,MATCH(E2632,C:C,0)+MATCH(1,INDEX(A:A,MATCH(E2632+1,C:C,0)):INDEX(A:A,MATCH(E2632+1,C:C,0)+10),0))</f>
        <v>45180</v>
      </c>
      <c r="G2632" s="13">
        <f>INDEX(C:C,MATCH(F2632,C:C,0)+MATCH(1,INDEX(A:A,MATCH(F2632+1,C:C,0)):INDEX(A:A,MATCH(F2632+1,C:C,0)+10),0))</f>
        <v>45181</v>
      </c>
    </row>
    <row r="2633" spans="1:7" x14ac:dyDescent="0.25">
      <c r="A2633">
        <v>1</v>
      </c>
      <c r="B2633">
        <v>20230908</v>
      </c>
      <c r="C2633" s="130">
        <v>45177</v>
      </c>
      <c r="D2633" s="13">
        <f>INDEX(C:C,ROW(A2632)+MATCH(1,INDEX(A:A,ROW(A2633)):INDEX(A:A,ROW(A2633)+10),0))</f>
        <v>45177</v>
      </c>
      <c r="E2633" s="13">
        <f>INDEX(C:C,MATCH(D2633,C:C,0)+MATCH(1,INDEX(A:A,MATCH(D2633+1,C:C,0)):INDEX(A:A,MATCH(D2633+1,C:C,0)+10),0))</f>
        <v>45180</v>
      </c>
      <c r="F2633" s="13">
        <f>INDEX(C:C,MATCH(E2633,C:C,0)+MATCH(1,INDEX(A:A,MATCH(E2633+1,C:C,0)):INDEX(A:A,MATCH(E2633+1,C:C,0)+10),0))</f>
        <v>45181</v>
      </c>
      <c r="G2633" s="13">
        <f>INDEX(C:C,MATCH(F2633,C:C,0)+MATCH(1,INDEX(A:A,MATCH(F2633+1,C:C,0)):INDEX(A:A,MATCH(F2633+1,C:C,0)+10),0))</f>
        <v>45182</v>
      </c>
    </row>
    <row r="2634" spans="1:7" x14ac:dyDescent="0.25">
      <c r="A2634">
        <v>0</v>
      </c>
      <c r="B2634">
        <v>20230909</v>
      </c>
      <c r="C2634" s="130">
        <v>45178</v>
      </c>
      <c r="D2634" s="13">
        <f>INDEX(C:C,ROW(A2633)+MATCH(1,INDEX(A:A,ROW(A2634)):INDEX(A:A,ROW(A2634)+10),0))</f>
        <v>45180</v>
      </c>
      <c r="E2634" s="13">
        <f>INDEX(C:C,MATCH(D2634,C:C,0)+MATCH(1,INDEX(A:A,MATCH(D2634+1,C:C,0)):INDEX(A:A,MATCH(D2634+1,C:C,0)+10),0))</f>
        <v>45181</v>
      </c>
      <c r="F2634" s="13">
        <f>INDEX(C:C,MATCH(E2634,C:C,0)+MATCH(1,INDEX(A:A,MATCH(E2634+1,C:C,0)):INDEX(A:A,MATCH(E2634+1,C:C,0)+10),0))</f>
        <v>45182</v>
      </c>
      <c r="G2634" s="13">
        <f>INDEX(C:C,MATCH(F2634,C:C,0)+MATCH(1,INDEX(A:A,MATCH(F2634+1,C:C,0)):INDEX(A:A,MATCH(F2634+1,C:C,0)+10),0))</f>
        <v>45183</v>
      </c>
    </row>
    <row r="2635" spans="1:7" x14ac:dyDescent="0.25">
      <c r="A2635">
        <v>0</v>
      </c>
      <c r="B2635">
        <v>20230910</v>
      </c>
      <c r="C2635" s="130">
        <v>45179</v>
      </c>
      <c r="D2635" s="13">
        <f>INDEX(C:C,ROW(A2634)+MATCH(1,INDEX(A:A,ROW(A2635)):INDEX(A:A,ROW(A2635)+10),0))</f>
        <v>45180</v>
      </c>
      <c r="E2635" s="13">
        <f>INDEX(C:C,MATCH(D2635,C:C,0)+MATCH(1,INDEX(A:A,MATCH(D2635+1,C:C,0)):INDEX(A:A,MATCH(D2635+1,C:C,0)+10),0))</f>
        <v>45181</v>
      </c>
      <c r="F2635" s="13">
        <f>INDEX(C:C,MATCH(E2635,C:C,0)+MATCH(1,INDEX(A:A,MATCH(E2635+1,C:C,0)):INDEX(A:A,MATCH(E2635+1,C:C,0)+10),0))</f>
        <v>45182</v>
      </c>
      <c r="G2635" s="13">
        <f>INDEX(C:C,MATCH(F2635,C:C,0)+MATCH(1,INDEX(A:A,MATCH(F2635+1,C:C,0)):INDEX(A:A,MATCH(F2635+1,C:C,0)+10),0))</f>
        <v>45183</v>
      </c>
    </row>
    <row r="2636" spans="1:7" x14ac:dyDescent="0.25">
      <c r="A2636">
        <v>1</v>
      </c>
      <c r="B2636">
        <v>20230911</v>
      </c>
      <c r="C2636" s="130">
        <v>45180</v>
      </c>
      <c r="D2636" s="13">
        <f>INDEX(C:C,ROW(A2635)+MATCH(1,INDEX(A:A,ROW(A2636)):INDEX(A:A,ROW(A2636)+10),0))</f>
        <v>45180</v>
      </c>
      <c r="E2636" s="13">
        <f>INDEX(C:C,MATCH(D2636,C:C,0)+MATCH(1,INDEX(A:A,MATCH(D2636+1,C:C,0)):INDEX(A:A,MATCH(D2636+1,C:C,0)+10),0))</f>
        <v>45181</v>
      </c>
      <c r="F2636" s="13">
        <f>INDEX(C:C,MATCH(E2636,C:C,0)+MATCH(1,INDEX(A:A,MATCH(E2636+1,C:C,0)):INDEX(A:A,MATCH(E2636+1,C:C,0)+10),0))</f>
        <v>45182</v>
      </c>
      <c r="G2636" s="13">
        <f>INDEX(C:C,MATCH(F2636,C:C,0)+MATCH(1,INDEX(A:A,MATCH(F2636+1,C:C,0)):INDEX(A:A,MATCH(F2636+1,C:C,0)+10),0))</f>
        <v>45183</v>
      </c>
    </row>
    <row r="2637" spans="1:7" x14ac:dyDescent="0.25">
      <c r="A2637">
        <v>1</v>
      </c>
      <c r="B2637">
        <v>20230912</v>
      </c>
      <c r="C2637" s="130">
        <v>45181</v>
      </c>
      <c r="D2637" s="13">
        <f>INDEX(C:C,ROW(A2636)+MATCH(1,INDEX(A:A,ROW(A2637)):INDEX(A:A,ROW(A2637)+10),0))</f>
        <v>45181</v>
      </c>
      <c r="E2637" s="13">
        <f>INDEX(C:C,MATCH(D2637,C:C,0)+MATCH(1,INDEX(A:A,MATCH(D2637+1,C:C,0)):INDEX(A:A,MATCH(D2637+1,C:C,0)+10),0))</f>
        <v>45182</v>
      </c>
      <c r="F2637" s="13">
        <f>INDEX(C:C,MATCH(E2637,C:C,0)+MATCH(1,INDEX(A:A,MATCH(E2637+1,C:C,0)):INDEX(A:A,MATCH(E2637+1,C:C,0)+10),0))</f>
        <v>45183</v>
      </c>
      <c r="G2637" s="13">
        <f>INDEX(C:C,MATCH(F2637,C:C,0)+MATCH(1,INDEX(A:A,MATCH(F2637+1,C:C,0)):INDEX(A:A,MATCH(F2637+1,C:C,0)+10),0))</f>
        <v>45184</v>
      </c>
    </row>
    <row r="2638" spans="1:7" x14ac:dyDescent="0.25">
      <c r="A2638">
        <v>1</v>
      </c>
      <c r="B2638">
        <v>20230913</v>
      </c>
      <c r="C2638" s="130">
        <v>45182</v>
      </c>
      <c r="D2638" s="13">
        <f>INDEX(C:C,ROW(A2637)+MATCH(1,INDEX(A:A,ROW(A2638)):INDEX(A:A,ROW(A2638)+10),0))</f>
        <v>45182</v>
      </c>
      <c r="E2638" s="13">
        <f>INDEX(C:C,MATCH(D2638,C:C,0)+MATCH(1,INDEX(A:A,MATCH(D2638+1,C:C,0)):INDEX(A:A,MATCH(D2638+1,C:C,0)+10),0))</f>
        <v>45183</v>
      </c>
      <c r="F2638" s="13">
        <f>INDEX(C:C,MATCH(E2638,C:C,0)+MATCH(1,INDEX(A:A,MATCH(E2638+1,C:C,0)):INDEX(A:A,MATCH(E2638+1,C:C,0)+10),0))</f>
        <v>45184</v>
      </c>
      <c r="G2638" s="13">
        <f>INDEX(C:C,MATCH(F2638,C:C,0)+MATCH(1,INDEX(A:A,MATCH(F2638+1,C:C,0)):INDEX(A:A,MATCH(F2638+1,C:C,0)+10),0))</f>
        <v>45187</v>
      </c>
    </row>
    <row r="2639" spans="1:7" x14ac:dyDescent="0.25">
      <c r="A2639">
        <v>1</v>
      </c>
      <c r="B2639">
        <v>20230914</v>
      </c>
      <c r="C2639" s="130">
        <v>45183</v>
      </c>
      <c r="D2639" s="13">
        <f>INDEX(C:C,ROW(A2638)+MATCH(1,INDEX(A:A,ROW(A2639)):INDEX(A:A,ROW(A2639)+10),0))</f>
        <v>45183</v>
      </c>
      <c r="E2639" s="13">
        <f>INDEX(C:C,MATCH(D2639,C:C,0)+MATCH(1,INDEX(A:A,MATCH(D2639+1,C:C,0)):INDEX(A:A,MATCH(D2639+1,C:C,0)+10),0))</f>
        <v>45184</v>
      </c>
      <c r="F2639" s="13">
        <f>INDEX(C:C,MATCH(E2639,C:C,0)+MATCH(1,INDEX(A:A,MATCH(E2639+1,C:C,0)):INDEX(A:A,MATCH(E2639+1,C:C,0)+10),0))</f>
        <v>45187</v>
      </c>
      <c r="G2639" s="13">
        <f>INDEX(C:C,MATCH(F2639,C:C,0)+MATCH(1,INDEX(A:A,MATCH(F2639+1,C:C,0)):INDEX(A:A,MATCH(F2639+1,C:C,0)+10),0))</f>
        <v>45188</v>
      </c>
    </row>
    <row r="2640" spans="1:7" x14ac:dyDescent="0.25">
      <c r="A2640">
        <v>1</v>
      </c>
      <c r="B2640">
        <v>20230915</v>
      </c>
      <c r="C2640" s="130">
        <v>45184</v>
      </c>
      <c r="D2640" s="13">
        <f>INDEX(C:C,ROW(A2639)+MATCH(1,INDEX(A:A,ROW(A2640)):INDEX(A:A,ROW(A2640)+10),0))</f>
        <v>45184</v>
      </c>
      <c r="E2640" s="13">
        <f>INDEX(C:C,MATCH(D2640,C:C,0)+MATCH(1,INDEX(A:A,MATCH(D2640+1,C:C,0)):INDEX(A:A,MATCH(D2640+1,C:C,0)+10),0))</f>
        <v>45187</v>
      </c>
      <c r="F2640" s="13">
        <f>INDEX(C:C,MATCH(E2640,C:C,0)+MATCH(1,INDEX(A:A,MATCH(E2640+1,C:C,0)):INDEX(A:A,MATCH(E2640+1,C:C,0)+10),0))</f>
        <v>45188</v>
      </c>
      <c r="G2640" s="13">
        <f>INDEX(C:C,MATCH(F2640,C:C,0)+MATCH(1,INDEX(A:A,MATCH(F2640+1,C:C,0)):INDEX(A:A,MATCH(F2640+1,C:C,0)+10),0))</f>
        <v>45189</v>
      </c>
    </row>
    <row r="2641" spans="1:7" x14ac:dyDescent="0.25">
      <c r="A2641">
        <v>0</v>
      </c>
      <c r="B2641">
        <v>20230916</v>
      </c>
      <c r="C2641" s="130">
        <v>45185</v>
      </c>
      <c r="D2641" s="13">
        <f>INDEX(C:C,ROW(A2640)+MATCH(1,INDEX(A:A,ROW(A2641)):INDEX(A:A,ROW(A2641)+10),0))</f>
        <v>45187</v>
      </c>
      <c r="E2641" s="13">
        <f>INDEX(C:C,MATCH(D2641,C:C,0)+MATCH(1,INDEX(A:A,MATCH(D2641+1,C:C,0)):INDEX(A:A,MATCH(D2641+1,C:C,0)+10),0))</f>
        <v>45188</v>
      </c>
      <c r="F2641" s="13">
        <f>INDEX(C:C,MATCH(E2641,C:C,0)+MATCH(1,INDEX(A:A,MATCH(E2641+1,C:C,0)):INDEX(A:A,MATCH(E2641+1,C:C,0)+10),0))</f>
        <v>45189</v>
      </c>
      <c r="G2641" s="13">
        <f>INDEX(C:C,MATCH(F2641,C:C,0)+MATCH(1,INDEX(A:A,MATCH(F2641+1,C:C,0)):INDEX(A:A,MATCH(F2641+1,C:C,0)+10),0))</f>
        <v>45190</v>
      </c>
    </row>
    <row r="2642" spans="1:7" x14ac:dyDescent="0.25">
      <c r="A2642">
        <v>0</v>
      </c>
      <c r="B2642">
        <v>20230917</v>
      </c>
      <c r="C2642" s="130">
        <v>45186</v>
      </c>
      <c r="D2642" s="13">
        <f>INDEX(C:C,ROW(A2641)+MATCH(1,INDEX(A:A,ROW(A2642)):INDEX(A:A,ROW(A2642)+10),0))</f>
        <v>45187</v>
      </c>
      <c r="E2642" s="13">
        <f>INDEX(C:C,MATCH(D2642,C:C,0)+MATCH(1,INDEX(A:A,MATCH(D2642+1,C:C,0)):INDEX(A:A,MATCH(D2642+1,C:C,0)+10),0))</f>
        <v>45188</v>
      </c>
      <c r="F2642" s="13">
        <f>INDEX(C:C,MATCH(E2642,C:C,0)+MATCH(1,INDEX(A:A,MATCH(E2642+1,C:C,0)):INDEX(A:A,MATCH(E2642+1,C:C,0)+10),0))</f>
        <v>45189</v>
      </c>
      <c r="G2642" s="13">
        <f>INDEX(C:C,MATCH(F2642,C:C,0)+MATCH(1,INDEX(A:A,MATCH(F2642+1,C:C,0)):INDEX(A:A,MATCH(F2642+1,C:C,0)+10),0))</f>
        <v>45190</v>
      </c>
    </row>
    <row r="2643" spans="1:7" x14ac:dyDescent="0.25">
      <c r="A2643">
        <v>1</v>
      </c>
      <c r="B2643">
        <v>20230918</v>
      </c>
      <c r="C2643" s="130">
        <v>45187</v>
      </c>
      <c r="D2643" s="13">
        <f>INDEX(C:C,ROW(A2642)+MATCH(1,INDEX(A:A,ROW(A2643)):INDEX(A:A,ROW(A2643)+10),0))</f>
        <v>45187</v>
      </c>
      <c r="E2643" s="13">
        <f>INDEX(C:C,MATCH(D2643,C:C,0)+MATCH(1,INDEX(A:A,MATCH(D2643+1,C:C,0)):INDEX(A:A,MATCH(D2643+1,C:C,0)+10),0))</f>
        <v>45188</v>
      </c>
      <c r="F2643" s="13">
        <f>INDEX(C:C,MATCH(E2643,C:C,0)+MATCH(1,INDEX(A:A,MATCH(E2643+1,C:C,0)):INDEX(A:A,MATCH(E2643+1,C:C,0)+10),0))</f>
        <v>45189</v>
      </c>
      <c r="G2643" s="13">
        <f>INDEX(C:C,MATCH(F2643,C:C,0)+MATCH(1,INDEX(A:A,MATCH(F2643+1,C:C,0)):INDEX(A:A,MATCH(F2643+1,C:C,0)+10),0))</f>
        <v>45190</v>
      </c>
    </row>
    <row r="2644" spans="1:7" x14ac:dyDescent="0.25">
      <c r="A2644">
        <v>1</v>
      </c>
      <c r="B2644">
        <v>20230919</v>
      </c>
      <c r="C2644" s="130">
        <v>45188</v>
      </c>
      <c r="D2644" s="13">
        <f>INDEX(C:C,ROW(A2643)+MATCH(1,INDEX(A:A,ROW(A2644)):INDEX(A:A,ROW(A2644)+10),0))</f>
        <v>45188</v>
      </c>
      <c r="E2644" s="13">
        <f>INDEX(C:C,MATCH(D2644,C:C,0)+MATCH(1,INDEX(A:A,MATCH(D2644+1,C:C,0)):INDEX(A:A,MATCH(D2644+1,C:C,0)+10),0))</f>
        <v>45189</v>
      </c>
      <c r="F2644" s="13">
        <f>INDEX(C:C,MATCH(E2644,C:C,0)+MATCH(1,INDEX(A:A,MATCH(E2644+1,C:C,0)):INDEX(A:A,MATCH(E2644+1,C:C,0)+10),0))</f>
        <v>45190</v>
      </c>
      <c r="G2644" s="13">
        <f>INDEX(C:C,MATCH(F2644,C:C,0)+MATCH(1,INDEX(A:A,MATCH(F2644+1,C:C,0)):INDEX(A:A,MATCH(F2644+1,C:C,0)+10),0))</f>
        <v>45191</v>
      </c>
    </row>
    <row r="2645" spans="1:7" x14ac:dyDescent="0.25">
      <c r="A2645">
        <v>1</v>
      </c>
      <c r="B2645">
        <v>20230920</v>
      </c>
      <c r="C2645" s="130">
        <v>45189</v>
      </c>
      <c r="D2645" s="13">
        <f>INDEX(C:C,ROW(A2644)+MATCH(1,INDEX(A:A,ROW(A2645)):INDEX(A:A,ROW(A2645)+10),0))</f>
        <v>45189</v>
      </c>
      <c r="E2645" s="13">
        <f>INDEX(C:C,MATCH(D2645,C:C,0)+MATCH(1,INDEX(A:A,MATCH(D2645+1,C:C,0)):INDEX(A:A,MATCH(D2645+1,C:C,0)+10),0))</f>
        <v>45190</v>
      </c>
      <c r="F2645" s="13">
        <f>INDEX(C:C,MATCH(E2645,C:C,0)+MATCH(1,INDEX(A:A,MATCH(E2645+1,C:C,0)):INDEX(A:A,MATCH(E2645+1,C:C,0)+10),0))</f>
        <v>45191</v>
      </c>
      <c r="G2645" s="13">
        <f>INDEX(C:C,MATCH(F2645,C:C,0)+MATCH(1,INDEX(A:A,MATCH(F2645+1,C:C,0)):INDEX(A:A,MATCH(F2645+1,C:C,0)+10),0))</f>
        <v>45194</v>
      </c>
    </row>
    <row r="2646" spans="1:7" x14ac:dyDescent="0.25">
      <c r="A2646">
        <v>1</v>
      </c>
      <c r="B2646">
        <v>20230921</v>
      </c>
      <c r="C2646" s="130">
        <v>45190</v>
      </c>
      <c r="D2646" s="13">
        <f>INDEX(C:C,ROW(A2645)+MATCH(1,INDEX(A:A,ROW(A2646)):INDEX(A:A,ROW(A2646)+10),0))</f>
        <v>45190</v>
      </c>
      <c r="E2646" s="13">
        <f>INDEX(C:C,MATCH(D2646,C:C,0)+MATCH(1,INDEX(A:A,MATCH(D2646+1,C:C,0)):INDEX(A:A,MATCH(D2646+1,C:C,0)+10),0))</f>
        <v>45191</v>
      </c>
      <c r="F2646" s="13">
        <f>INDEX(C:C,MATCH(E2646,C:C,0)+MATCH(1,INDEX(A:A,MATCH(E2646+1,C:C,0)):INDEX(A:A,MATCH(E2646+1,C:C,0)+10),0))</f>
        <v>45194</v>
      </c>
      <c r="G2646" s="13">
        <f>INDEX(C:C,MATCH(F2646,C:C,0)+MATCH(1,INDEX(A:A,MATCH(F2646+1,C:C,0)):INDEX(A:A,MATCH(F2646+1,C:C,0)+10),0))</f>
        <v>45195</v>
      </c>
    </row>
    <row r="2647" spans="1:7" x14ac:dyDescent="0.25">
      <c r="A2647">
        <v>1</v>
      </c>
      <c r="B2647">
        <v>20230922</v>
      </c>
      <c r="C2647" s="130">
        <v>45191</v>
      </c>
      <c r="D2647" s="13">
        <f>INDEX(C:C,ROW(A2646)+MATCH(1,INDEX(A:A,ROW(A2647)):INDEX(A:A,ROW(A2647)+10),0))</f>
        <v>45191</v>
      </c>
      <c r="E2647" s="13">
        <f>INDEX(C:C,MATCH(D2647,C:C,0)+MATCH(1,INDEX(A:A,MATCH(D2647+1,C:C,0)):INDEX(A:A,MATCH(D2647+1,C:C,0)+10),0))</f>
        <v>45194</v>
      </c>
      <c r="F2647" s="13">
        <f>INDEX(C:C,MATCH(E2647,C:C,0)+MATCH(1,INDEX(A:A,MATCH(E2647+1,C:C,0)):INDEX(A:A,MATCH(E2647+1,C:C,0)+10),0))</f>
        <v>45195</v>
      </c>
      <c r="G2647" s="13">
        <f>INDEX(C:C,MATCH(F2647,C:C,0)+MATCH(1,INDEX(A:A,MATCH(F2647+1,C:C,0)):INDEX(A:A,MATCH(F2647+1,C:C,0)+10),0))</f>
        <v>45196</v>
      </c>
    </row>
    <row r="2648" spans="1:7" x14ac:dyDescent="0.25">
      <c r="A2648">
        <v>0</v>
      </c>
      <c r="B2648">
        <v>20230923</v>
      </c>
      <c r="C2648" s="130">
        <v>45192</v>
      </c>
      <c r="D2648" s="13">
        <f>INDEX(C:C,ROW(A2647)+MATCH(1,INDEX(A:A,ROW(A2648)):INDEX(A:A,ROW(A2648)+10),0))</f>
        <v>45194</v>
      </c>
      <c r="E2648" s="13">
        <f>INDEX(C:C,MATCH(D2648,C:C,0)+MATCH(1,INDEX(A:A,MATCH(D2648+1,C:C,0)):INDEX(A:A,MATCH(D2648+1,C:C,0)+10),0))</f>
        <v>45195</v>
      </c>
      <c r="F2648" s="13">
        <f>INDEX(C:C,MATCH(E2648,C:C,0)+MATCH(1,INDEX(A:A,MATCH(E2648+1,C:C,0)):INDEX(A:A,MATCH(E2648+1,C:C,0)+10),0))</f>
        <v>45196</v>
      </c>
      <c r="G2648" s="13">
        <f>INDEX(C:C,MATCH(F2648,C:C,0)+MATCH(1,INDEX(A:A,MATCH(F2648+1,C:C,0)):INDEX(A:A,MATCH(F2648+1,C:C,0)+10),0))</f>
        <v>45197</v>
      </c>
    </row>
    <row r="2649" spans="1:7" x14ac:dyDescent="0.25">
      <c r="A2649">
        <v>0</v>
      </c>
      <c r="B2649">
        <v>20230924</v>
      </c>
      <c r="C2649" s="130">
        <v>45193</v>
      </c>
      <c r="D2649" s="13">
        <f>INDEX(C:C,ROW(A2648)+MATCH(1,INDEX(A:A,ROW(A2649)):INDEX(A:A,ROW(A2649)+10),0))</f>
        <v>45194</v>
      </c>
      <c r="E2649" s="13">
        <f>INDEX(C:C,MATCH(D2649,C:C,0)+MATCH(1,INDEX(A:A,MATCH(D2649+1,C:C,0)):INDEX(A:A,MATCH(D2649+1,C:C,0)+10),0))</f>
        <v>45195</v>
      </c>
      <c r="F2649" s="13">
        <f>INDEX(C:C,MATCH(E2649,C:C,0)+MATCH(1,INDEX(A:A,MATCH(E2649+1,C:C,0)):INDEX(A:A,MATCH(E2649+1,C:C,0)+10),0))</f>
        <v>45196</v>
      </c>
      <c r="G2649" s="13">
        <f>INDEX(C:C,MATCH(F2649,C:C,0)+MATCH(1,INDEX(A:A,MATCH(F2649+1,C:C,0)):INDEX(A:A,MATCH(F2649+1,C:C,0)+10),0))</f>
        <v>45197</v>
      </c>
    </row>
    <row r="2650" spans="1:7" x14ac:dyDescent="0.25">
      <c r="A2650">
        <v>1</v>
      </c>
      <c r="B2650">
        <v>20230925</v>
      </c>
      <c r="C2650" s="130">
        <v>45194</v>
      </c>
      <c r="D2650" s="13">
        <f>INDEX(C:C,ROW(A2649)+MATCH(1,INDEX(A:A,ROW(A2650)):INDEX(A:A,ROW(A2650)+10),0))</f>
        <v>45194</v>
      </c>
      <c r="E2650" s="13">
        <f>INDEX(C:C,MATCH(D2650,C:C,0)+MATCH(1,INDEX(A:A,MATCH(D2650+1,C:C,0)):INDEX(A:A,MATCH(D2650+1,C:C,0)+10),0))</f>
        <v>45195</v>
      </c>
      <c r="F2650" s="13">
        <f>INDEX(C:C,MATCH(E2650,C:C,0)+MATCH(1,INDEX(A:A,MATCH(E2650+1,C:C,0)):INDEX(A:A,MATCH(E2650+1,C:C,0)+10),0))</f>
        <v>45196</v>
      </c>
      <c r="G2650" s="13">
        <f>INDEX(C:C,MATCH(F2650,C:C,0)+MATCH(1,INDEX(A:A,MATCH(F2650+1,C:C,0)):INDEX(A:A,MATCH(F2650+1,C:C,0)+10),0))</f>
        <v>45197</v>
      </c>
    </row>
    <row r="2651" spans="1:7" x14ac:dyDescent="0.25">
      <c r="A2651">
        <v>1</v>
      </c>
      <c r="B2651">
        <v>20230926</v>
      </c>
      <c r="C2651" s="130">
        <v>45195</v>
      </c>
      <c r="D2651" s="13">
        <f>INDEX(C:C,ROW(A2650)+MATCH(1,INDEX(A:A,ROW(A2651)):INDEX(A:A,ROW(A2651)+10),0))</f>
        <v>45195</v>
      </c>
      <c r="E2651" s="13">
        <f>INDEX(C:C,MATCH(D2651,C:C,0)+MATCH(1,INDEX(A:A,MATCH(D2651+1,C:C,0)):INDEX(A:A,MATCH(D2651+1,C:C,0)+10),0))</f>
        <v>45196</v>
      </c>
      <c r="F2651" s="13">
        <f>INDEX(C:C,MATCH(E2651,C:C,0)+MATCH(1,INDEX(A:A,MATCH(E2651+1,C:C,0)):INDEX(A:A,MATCH(E2651+1,C:C,0)+10),0))</f>
        <v>45197</v>
      </c>
      <c r="G2651" s="13">
        <f>INDEX(C:C,MATCH(F2651,C:C,0)+MATCH(1,INDEX(A:A,MATCH(F2651+1,C:C,0)):INDEX(A:A,MATCH(F2651+1,C:C,0)+10),0))</f>
        <v>45198</v>
      </c>
    </row>
    <row r="2652" spans="1:7" x14ac:dyDescent="0.25">
      <c r="A2652">
        <v>1</v>
      </c>
      <c r="B2652">
        <v>20230927</v>
      </c>
      <c r="C2652" s="130">
        <v>45196</v>
      </c>
      <c r="D2652" s="13">
        <f>INDEX(C:C,ROW(A2651)+MATCH(1,INDEX(A:A,ROW(A2652)):INDEX(A:A,ROW(A2652)+10),0))</f>
        <v>45196</v>
      </c>
      <c r="E2652" s="13">
        <f>INDEX(C:C,MATCH(D2652,C:C,0)+MATCH(1,INDEX(A:A,MATCH(D2652+1,C:C,0)):INDEX(A:A,MATCH(D2652+1,C:C,0)+10),0))</f>
        <v>45197</v>
      </c>
      <c r="F2652" s="13">
        <f>INDEX(C:C,MATCH(E2652,C:C,0)+MATCH(1,INDEX(A:A,MATCH(E2652+1,C:C,0)):INDEX(A:A,MATCH(E2652+1,C:C,0)+10),0))</f>
        <v>45198</v>
      </c>
      <c r="G2652" s="13">
        <f>INDEX(C:C,MATCH(F2652,C:C,0)+MATCH(1,INDEX(A:A,MATCH(F2652+1,C:C,0)):INDEX(A:A,MATCH(F2652+1,C:C,0)+10),0))</f>
        <v>45201</v>
      </c>
    </row>
    <row r="2653" spans="1:7" x14ac:dyDescent="0.25">
      <c r="A2653">
        <v>1</v>
      </c>
      <c r="B2653">
        <v>20230928</v>
      </c>
      <c r="C2653" s="130">
        <v>45197</v>
      </c>
      <c r="D2653" s="13">
        <f>INDEX(C:C,ROW(A2652)+MATCH(1,INDEX(A:A,ROW(A2653)):INDEX(A:A,ROW(A2653)+10),0))</f>
        <v>45197</v>
      </c>
      <c r="E2653" s="13">
        <f>INDEX(C:C,MATCH(D2653,C:C,0)+MATCH(1,INDEX(A:A,MATCH(D2653+1,C:C,0)):INDEX(A:A,MATCH(D2653+1,C:C,0)+10),0))</f>
        <v>45198</v>
      </c>
      <c r="F2653" s="13">
        <f>INDEX(C:C,MATCH(E2653,C:C,0)+MATCH(1,INDEX(A:A,MATCH(E2653+1,C:C,0)):INDEX(A:A,MATCH(E2653+1,C:C,0)+10),0))</f>
        <v>45201</v>
      </c>
      <c r="G2653" s="13">
        <f>INDEX(C:C,MATCH(F2653,C:C,0)+MATCH(1,INDEX(A:A,MATCH(F2653+1,C:C,0)):INDEX(A:A,MATCH(F2653+1,C:C,0)+10),0))</f>
        <v>45202</v>
      </c>
    </row>
    <row r="2654" spans="1:7" x14ac:dyDescent="0.25">
      <c r="A2654">
        <v>1</v>
      </c>
      <c r="B2654">
        <v>20230929</v>
      </c>
      <c r="C2654" s="130">
        <v>45198</v>
      </c>
      <c r="D2654" s="13">
        <f>INDEX(C:C,ROW(A2653)+MATCH(1,INDEX(A:A,ROW(A2654)):INDEX(A:A,ROW(A2654)+10),0))</f>
        <v>45198</v>
      </c>
      <c r="E2654" s="13">
        <f>INDEX(C:C,MATCH(D2654,C:C,0)+MATCH(1,INDEX(A:A,MATCH(D2654+1,C:C,0)):INDEX(A:A,MATCH(D2654+1,C:C,0)+10),0))</f>
        <v>45201</v>
      </c>
      <c r="F2654" s="13">
        <f>INDEX(C:C,MATCH(E2654,C:C,0)+MATCH(1,INDEX(A:A,MATCH(E2654+1,C:C,0)):INDEX(A:A,MATCH(E2654+1,C:C,0)+10),0))</f>
        <v>45202</v>
      </c>
      <c r="G2654" s="13">
        <f>INDEX(C:C,MATCH(F2654,C:C,0)+MATCH(1,INDEX(A:A,MATCH(F2654+1,C:C,0)):INDEX(A:A,MATCH(F2654+1,C:C,0)+10),0))</f>
        <v>45203</v>
      </c>
    </row>
    <row r="2655" spans="1:7" x14ac:dyDescent="0.25">
      <c r="A2655">
        <v>0</v>
      </c>
      <c r="B2655">
        <v>20230930</v>
      </c>
      <c r="C2655" s="130">
        <v>45199</v>
      </c>
      <c r="D2655" s="13">
        <f>INDEX(C:C,ROW(A2654)+MATCH(1,INDEX(A:A,ROW(A2655)):INDEX(A:A,ROW(A2655)+10),0))</f>
        <v>45201</v>
      </c>
      <c r="E2655" s="13">
        <f>INDEX(C:C,MATCH(D2655,C:C,0)+MATCH(1,INDEX(A:A,MATCH(D2655+1,C:C,0)):INDEX(A:A,MATCH(D2655+1,C:C,0)+10),0))</f>
        <v>45202</v>
      </c>
      <c r="F2655" s="13">
        <f>INDEX(C:C,MATCH(E2655,C:C,0)+MATCH(1,INDEX(A:A,MATCH(E2655+1,C:C,0)):INDEX(A:A,MATCH(E2655+1,C:C,0)+10),0))</f>
        <v>45203</v>
      </c>
      <c r="G2655" s="13">
        <f>INDEX(C:C,MATCH(F2655,C:C,0)+MATCH(1,INDEX(A:A,MATCH(F2655+1,C:C,0)):INDEX(A:A,MATCH(F2655+1,C:C,0)+10),0))</f>
        <v>45204</v>
      </c>
    </row>
    <row r="2656" spans="1:7" x14ac:dyDescent="0.25">
      <c r="A2656">
        <v>0</v>
      </c>
      <c r="B2656">
        <v>20231001</v>
      </c>
      <c r="C2656" s="130">
        <v>45200</v>
      </c>
      <c r="D2656" s="13">
        <f>INDEX(C:C,ROW(A2655)+MATCH(1,INDEX(A:A,ROW(A2656)):INDEX(A:A,ROW(A2656)+10),0))</f>
        <v>45201</v>
      </c>
      <c r="E2656" s="13">
        <f>INDEX(C:C,MATCH(D2656,C:C,0)+MATCH(1,INDEX(A:A,MATCH(D2656+1,C:C,0)):INDEX(A:A,MATCH(D2656+1,C:C,0)+10),0))</f>
        <v>45202</v>
      </c>
      <c r="F2656" s="13">
        <f>INDEX(C:C,MATCH(E2656,C:C,0)+MATCH(1,INDEX(A:A,MATCH(E2656+1,C:C,0)):INDEX(A:A,MATCH(E2656+1,C:C,0)+10),0))</f>
        <v>45203</v>
      </c>
      <c r="G2656" s="13">
        <f>INDEX(C:C,MATCH(F2656,C:C,0)+MATCH(1,INDEX(A:A,MATCH(F2656+1,C:C,0)):INDEX(A:A,MATCH(F2656+1,C:C,0)+10),0))</f>
        <v>45204</v>
      </c>
    </row>
    <row r="2657" spans="1:7" x14ac:dyDescent="0.25">
      <c r="A2657">
        <v>1</v>
      </c>
      <c r="B2657">
        <v>20231002</v>
      </c>
      <c r="C2657" s="130">
        <v>45201</v>
      </c>
      <c r="D2657" s="13">
        <f>INDEX(C:C,ROW(A2656)+MATCH(1,INDEX(A:A,ROW(A2657)):INDEX(A:A,ROW(A2657)+10),0))</f>
        <v>45201</v>
      </c>
      <c r="E2657" s="13">
        <f>INDEX(C:C,MATCH(D2657,C:C,0)+MATCH(1,INDEX(A:A,MATCH(D2657+1,C:C,0)):INDEX(A:A,MATCH(D2657+1,C:C,0)+10),0))</f>
        <v>45202</v>
      </c>
      <c r="F2657" s="13">
        <f>INDEX(C:C,MATCH(E2657,C:C,0)+MATCH(1,INDEX(A:A,MATCH(E2657+1,C:C,0)):INDEX(A:A,MATCH(E2657+1,C:C,0)+10),0))</f>
        <v>45203</v>
      </c>
      <c r="G2657" s="13">
        <f>INDEX(C:C,MATCH(F2657,C:C,0)+MATCH(1,INDEX(A:A,MATCH(F2657+1,C:C,0)):INDEX(A:A,MATCH(F2657+1,C:C,0)+10),0))</f>
        <v>45204</v>
      </c>
    </row>
    <row r="2658" spans="1:7" x14ac:dyDescent="0.25">
      <c r="A2658">
        <v>1</v>
      </c>
      <c r="B2658">
        <v>20231003</v>
      </c>
      <c r="C2658" s="130">
        <v>45202</v>
      </c>
      <c r="D2658" s="13">
        <f>INDEX(C:C,ROW(A2657)+MATCH(1,INDEX(A:A,ROW(A2658)):INDEX(A:A,ROW(A2658)+10),0))</f>
        <v>45202</v>
      </c>
      <c r="E2658" s="13">
        <f>INDEX(C:C,MATCH(D2658,C:C,0)+MATCH(1,INDEX(A:A,MATCH(D2658+1,C:C,0)):INDEX(A:A,MATCH(D2658+1,C:C,0)+10),0))</f>
        <v>45203</v>
      </c>
      <c r="F2658" s="13">
        <f>INDEX(C:C,MATCH(E2658,C:C,0)+MATCH(1,INDEX(A:A,MATCH(E2658+1,C:C,0)):INDEX(A:A,MATCH(E2658+1,C:C,0)+10),0))</f>
        <v>45204</v>
      </c>
      <c r="G2658" s="13">
        <f>INDEX(C:C,MATCH(F2658,C:C,0)+MATCH(1,INDEX(A:A,MATCH(F2658+1,C:C,0)):INDEX(A:A,MATCH(F2658+1,C:C,0)+10),0))</f>
        <v>45205</v>
      </c>
    </row>
    <row r="2659" spans="1:7" x14ac:dyDescent="0.25">
      <c r="A2659">
        <v>1</v>
      </c>
      <c r="B2659">
        <v>20231004</v>
      </c>
      <c r="C2659" s="130">
        <v>45203</v>
      </c>
      <c r="D2659" s="13">
        <f>INDEX(C:C,ROW(A2658)+MATCH(1,INDEX(A:A,ROW(A2659)):INDEX(A:A,ROW(A2659)+10),0))</f>
        <v>45203</v>
      </c>
      <c r="E2659" s="13">
        <f>INDEX(C:C,MATCH(D2659,C:C,0)+MATCH(1,INDEX(A:A,MATCH(D2659+1,C:C,0)):INDEX(A:A,MATCH(D2659+1,C:C,0)+10),0))</f>
        <v>45204</v>
      </c>
      <c r="F2659" s="13">
        <f>INDEX(C:C,MATCH(E2659,C:C,0)+MATCH(1,INDEX(A:A,MATCH(E2659+1,C:C,0)):INDEX(A:A,MATCH(E2659+1,C:C,0)+10),0))</f>
        <v>45205</v>
      </c>
      <c r="G2659" s="13">
        <f>INDEX(C:C,MATCH(F2659,C:C,0)+MATCH(1,INDEX(A:A,MATCH(F2659+1,C:C,0)):INDEX(A:A,MATCH(F2659+1,C:C,0)+10),0))</f>
        <v>45208</v>
      </c>
    </row>
    <row r="2660" spans="1:7" x14ac:dyDescent="0.25">
      <c r="A2660">
        <v>1</v>
      </c>
      <c r="B2660">
        <v>20231005</v>
      </c>
      <c r="C2660" s="130">
        <v>45204</v>
      </c>
      <c r="D2660" s="13">
        <f>INDEX(C:C,ROW(A2659)+MATCH(1,INDEX(A:A,ROW(A2660)):INDEX(A:A,ROW(A2660)+10),0))</f>
        <v>45204</v>
      </c>
      <c r="E2660" s="13">
        <f>INDEX(C:C,MATCH(D2660,C:C,0)+MATCH(1,INDEX(A:A,MATCH(D2660+1,C:C,0)):INDEX(A:A,MATCH(D2660+1,C:C,0)+10),0))</f>
        <v>45205</v>
      </c>
      <c r="F2660" s="13">
        <f>INDEX(C:C,MATCH(E2660,C:C,0)+MATCH(1,INDEX(A:A,MATCH(E2660+1,C:C,0)):INDEX(A:A,MATCH(E2660+1,C:C,0)+10),0))</f>
        <v>45208</v>
      </c>
      <c r="G2660" s="13">
        <f>INDEX(C:C,MATCH(F2660,C:C,0)+MATCH(1,INDEX(A:A,MATCH(F2660+1,C:C,0)):INDEX(A:A,MATCH(F2660+1,C:C,0)+10),0))</f>
        <v>45209</v>
      </c>
    </row>
    <row r="2661" spans="1:7" x14ac:dyDescent="0.25">
      <c r="A2661">
        <v>1</v>
      </c>
      <c r="B2661">
        <v>20231006</v>
      </c>
      <c r="C2661" s="130">
        <v>45205</v>
      </c>
      <c r="D2661" s="13">
        <f>INDEX(C:C,ROW(A2660)+MATCH(1,INDEX(A:A,ROW(A2661)):INDEX(A:A,ROW(A2661)+10),0))</f>
        <v>45205</v>
      </c>
      <c r="E2661" s="13">
        <f>INDEX(C:C,MATCH(D2661,C:C,0)+MATCH(1,INDEX(A:A,MATCH(D2661+1,C:C,0)):INDEX(A:A,MATCH(D2661+1,C:C,0)+10),0))</f>
        <v>45208</v>
      </c>
      <c r="F2661" s="13">
        <f>INDEX(C:C,MATCH(E2661,C:C,0)+MATCH(1,INDEX(A:A,MATCH(E2661+1,C:C,0)):INDEX(A:A,MATCH(E2661+1,C:C,0)+10),0))</f>
        <v>45209</v>
      </c>
      <c r="G2661" s="13">
        <f>INDEX(C:C,MATCH(F2661,C:C,0)+MATCH(1,INDEX(A:A,MATCH(F2661+1,C:C,0)):INDEX(A:A,MATCH(F2661+1,C:C,0)+10),0))</f>
        <v>45210</v>
      </c>
    </row>
    <row r="2662" spans="1:7" x14ac:dyDescent="0.25">
      <c r="A2662">
        <v>0</v>
      </c>
      <c r="B2662">
        <v>20231007</v>
      </c>
      <c r="C2662" s="130">
        <v>45206</v>
      </c>
      <c r="D2662" s="13">
        <f>INDEX(C:C,ROW(A2661)+MATCH(1,INDEX(A:A,ROW(A2662)):INDEX(A:A,ROW(A2662)+10),0))</f>
        <v>45208</v>
      </c>
      <c r="E2662" s="13">
        <f>INDEX(C:C,MATCH(D2662,C:C,0)+MATCH(1,INDEX(A:A,MATCH(D2662+1,C:C,0)):INDEX(A:A,MATCH(D2662+1,C:C,0)+10),0))</f>
        <v>45209</v>
      </c>
      <c r="F2662" s="13">
        <f>INDEX(C:C,MATCH(E2662,C:C,0)+MATCH(1,INDEX(A:A,MATCH(E2662+1,C:C,0)):INDEX(A:A,MATCH(E2662+1,C:C,0)+10),0))</f>
        <v>45210</v>
      </c>
      <c r="G2662" s="13">
        <f>INDEX(C:C,MATCH(F2662,C:C,0)+MATCH(1,INDEX(A:A,MATCH(F2662+1,C:C,0)):INDEX(A:A,MATCH(F2662+1,C:C,0)+10),0))</f>
        <v>45211</v>
      </c>
    </row>
    <row r="2663" spans="1:7" x14ac:dyDescent="0.25">
      <c r="A2663">
        <v>0</v>
      </c>
      <c r="B2663">
        <v>20231008</v>
      </c>
      <c r="C2663" s="130">
        <v>45207</v>
      </c>
      <c r="D2663" s="13">
        <f>INDEX(C:C,ROW(A2662)+MATCH(1,INDEX(A:A,ROW(A2663)):INDEX(A:A,ROW(A2663)+10),0))</f>
        <v>45208</v>
      </c>
      <c r="E2663" s="13">
        <f>INDEX(C:C,MATCH(D2663,C:C,0)+MATCH(1,INDEX(A:A,MATCH(D2663+1,C:C,0)):INDEX(A:A,MATCH(D2663+1,C:C,0)+10),0))</f>
        <v>45209</v>
      </c>
      <c r="F2663" s="13">
        <f>INDEX(C:C,MATCH(E2663,C:C,0)+MATCH(1,INDEX(A:A,MATCH(E2663+1,C:C,0)):INDEX(A:A,MATCH(E2663+1,C:C,0)+10),0))</f>
        <v>45210</v>
      </c>
      <c r="G2663" s="13">
        <f>INDEX(C:C,MATCH(F2663,C:C,0)+MATCH(1,INDEX(A:A,MATCH(F2663+1,C:C,0)):INDEX(A:A,MATCH(F2663+1,C:C,0)+10),0))</f>
        <v>45211</v>
      </c>
    </row>
    <row r="2664" spans="1:7" x14ac:dyDescent="0.25">
      <c r="A2664">
        <v>1</v>
      </c>
      <c r="B2664">
        <v>20231009</v>
      </c>
      <c r="C2664" s="130">
        <v>45208</v>
      </c>
      <c r="D2664" s="13">
        <f>INDEX(C:C,ROW(A2663)+MATCH(1,INDEX(A:A,ROW(A2664)):INDEX(A:A,ROW(A2664)+10),0))</f>
        <v>45208</v>
      </c>
      <c r="E2664" s="13">
        <f>INDEX(C:C,MATCH(D2664,C:C,0)+MATCH(1,INDEX(A:A,MATCH(D2664+1,C:C,0)):INDEX(A:A,MATCH(D2664+1,C:C,0)+10),0))</f>
        <v>45209</v>
      </c>
      <c r="F2664" s="13">
        <f>INDEX(C:C,MATCH(E2664,C:C,0)+MATCH(1,INDEX(A:A,MATCH(E2664+1,C:C,0)):INDEX(A:A,MATCH(E2664+1,C:C,0)+10),0))</f>
        <v>45210</v>
      </c>
      <c r="G2664" s="13">
        <f>INDEX(C:C,MATCH(F2664,C:C,0)+MATCH(1,INDEX(A:A,MATCH(F2664+1,C:C,0)):INDEX(A:A,MATCH(F2664+1,C:C,0)+10),0))</f>
        <v>45211</v>
      </c>
    </row>
    <row r="2665" spans="1:7" x14ac:dyDescent="0.25">
      <c r="A2665">
        <v>1</v>
      </c>
      <c r="B2665">
        <v>20231010</v>
      </c>
      <c r="C2665" s="130">
        <v>45209</v>
      </c>
      <c r="D2665" s="13">
        <f>INDEX(C:C,ROW(A2664)+MATCH(1,INDEX(A:A,ROW(A2665)):INDEX(A:A,ROW(A2665)+10),0))</f>
        <v>45209</v>
      </c>
      <c r="E2665" s="13">
        <f>INDEX(C:C,MATCH(D2665,C:C,0)+MATCH(1,INDEX(A:A,MATCH(D2665+1,C:C,0)):INDEX(A:A,MATCH(D2665+1,C:C,0)+10),0))</f>
        <v>45210</v>
      </c>
      <c r="F2665" s="13">
        <f>INDEX(C:C,MATCH(E2665,C:C,0)+MATCH(1,INDEX(A:A,MATCH(E2665+1,C:C,0)):INDEX(A:A,MATCH(E2665+1,C:C,0)+10),0))</f>
        <v>45211</v>
      </c>
      <c r="G2665" s="13">
        <f>INDEX(C:C,MATCH(F2665,C:C,0)+MATCH(1,INDEX(A:A,MATCH(F2665+1,C:C,0)):INDEX(A:A,MATCH(F2665+1,C:C,0)+10),0))</f>
        <v>45212</v>
      </c>
    </row>
    <row r="2666" spans="1:7" x14ac:dyDescent="0.25">
      <c r="A2666">
        <v>1</v>
      </c>
      <c r="B2666">
        <v>20231011</v>
      </c>
      <c r="C2666" s="130">
        <v>45210</v>
      </c>
      <c r="D2666" s="13">
        <f>INDEX(C:C,ROW(A2665)+MATCH(1,INDEX(A:A,ROW(A2666)):INDEX(A:A,ROW(A2666)+10),0))</f>
        <v>45210</v>
      </c>
      <c r="E2666" s="13">
        <f>INDEX(C:C,MATCH(D2666,C:C,0)+MATCH(1,INDEX(A:A,MATCH(D2666+1,C:C,0)):INDEX(A:A,MATCH(D2666+1,C:C,0)+10),0))</f>
        <v>45211</v>
      </c>
      <c r="F2666" s="13">
        <f>INDEX(C:C,MATCH(E2666,C:C,0)+MATCH(1,INDEX(A:A,MATCH(E2666+1,C:C,0)):INDEX(A:A,MATCH(E2666+1,C:C,0)+10),0))</f>
        <v>45212</v>
      </c>
      <c r="G2666" s="13">
        <f>INDEX(C:C,MATCH(F2666,C:C,0)+MATCH(1,INDEX(A:A,MATCH(F2666+1,C:C,0)):INDEX(A:A,MATCH(F2666+1,C:C,0)+10),0))</f>
        <v>45215</v>
      </c>
    </row>
    <row r="2667" spans="1:7" x14ac:dyDescent="0.25">
      <c r="A2667">
        <v>1</v>
      </c>
      <c r="B2667">
        <v>20231012</v>
      </c>
      <c r="C2667" s="130">
        <v>45211</v>
      </c>
      <c r="D2667" s="13">
        <f>INDEX(C:C,ROW(A2666)+MATCH(1,INDEX(A:A,ROW(A2667)):INDEX(A:A,ROW(A2667)+10),0))</f>
        <v>45211</v>
      </c>
      <c r="E2667" s="13">
        <f>INDEX(C:C,MATCH(D2667,C:C,0)+MATCH(1,INDEX(A:A,MATCH(D2667+1,C:C,0)):INDEX(A:A,MATCH(D2667+1,C:C,0)+10),0))</f>
        <v>45212</v>
      </c>
      <c r="F2667" s="13">
        <f>INDEX(C:C,MATCH(E2667,C:C,0)+MATCH(1,INDEX(A:A,MATCH(E2667+1,C:C,0)):INDEX(A:A,MATCH(E2667+1,C:C,0)+10),0))</f>
        <v>45215</v>
      </c>
      <c r="G2667" s="13">
        <f>INDEX(C:C,MATCH(F2667,C:C,0)+MATCH(1,INDEX(A:A,MATCH(F2667+1,C:C,0)):INDEX(A:A,MATCH(F2667+1,C:C,0)+10),0))</f>
        <v>45216</v>
      </c>
    </row>
    <row r="2668" spans="1:7" x14ac:dyDescent="0.25">
      <c r="A2668">
        <v>1</v>
      </c>
      <c r="B2668">
        <v>20231013</v>
      </c>
      <c r="C2668" s="130">
        <v>45212</v>
      </c>
      <c r="D2668" s="13">
        <f>INDEX(C:C,ROW(A2667)+MATCH(1,INDEX(A:A,ROW(A2668)):INDEX(A:A,ROW(A2668)+10),0))</f>
        <v>45212</v>
      </c>
      <c r="E2668" s="13">
        <f>INDEX(C:C,MATCH(D2668,C:C,0)+MATCH(1,INDEX(A:A,MATCH(D2668+1,C:C,0)):INDEX(A:A,MATCH(D2668+1,C:C,0)+10),0))</f>
        <v>45215</v>
      </c>
      <c r="F2668" s="13">
        <f>INDEX(C:C,MATCH(E2668,C:C,0)+MATCH(1,INDEX(A:A,MATCH(E2668+1,C:C,0)):INDEX(A:A,MATCH(E2668+1,C:C,0)+10),0))</f>
        <v>45216</v>
      </c>
      <c r="G2668" s="13">
        <f>INDEX(C:C,MATCH(F2668,C:C,0)+MATCH(1,INDEX(A:A,MATCH(F2668+1,C:C,0)):INDEX(A:A,MATCH(F2668+1,C:C,0)+10),0))</f>
        <v>45217</v>
      </c>
    </row>
    <row r="2669" spans="1:7" x14ac:dyDescent="0.25">
      <c r="A2669">
        <v>0</v>
      </c>
      <c r="B2669">
        <v>20231014</v>
      </c>
      <c r="C2669" s="130">
        <v>45213</v>
      </c>
      <c r="D2669" s="13">
        <f>INDEX(C:C,ROW(A2668)+MATCH(1,INDEX(A:A,ROW(A2669)):INDEX(A:A,ROW(A2669)+10),0))</f>
        <v>45215</v>
      </c>
      <c r="E2669" s="13">
        <f>INDEX(C:C,MATCH(D2669,C:C,0)+MATCH(1,INDEX(A:A,MATCH(D2669+1,C:C,0)):INDEX(A:A,MATCH(D2669+1,C:C,0)+10),0))</f>
        <v>45216</v>
      </c>
      <c r="F2669" s="13">
        <f>INDEX(C:C,MATCH(E2669,C:C,0)+MATCH(1,INDEX(A:A,MATCH(E2669+1,C:C,0)):INDEX(A:A,MATCH(E2669+1,C:C,0)+10),0))</f>
        <v>45217</v>
      </c>
      <c r="G2669" s="13">
        <f>INDEX(C:C,MATCH(F2669,C:C,0)+MATCH(1,INDEX(A:A,MATCH(F2669+1,C:C,0)):INDEX(A:A,MATCH(F2669+1,C:C,0)+10),0))</f>
        <v>45218</v>
      </c>
    </row>
    <row r="2670" spans="1:7" x14ac:dyDescent="0.25">
      <c r="A2670">
        <v>0</v>
      </c>
      <c r="B2670">
        <v>20231015</v>
      </c>
      <c r="C2670" s="130">
        <v>45214</v>
      </c>
      <c r="D2670" s="13">
        <f>INDEX(C:C,ROW(A2669)+MATCH(1,INDEX(A:A,ROW(A2670)):INDEX(A:A,ROW(A2670)+10),0))</f>
        <v>45215</v>
      </c>
      <c r="E2670" s="13">
        <f>INDEX(C:C,MATCH(D2670,C:C,0)+MATCH(1,INDEX(A:A,MATCH(D2670+1,C:C,0)):INDEX(A:A,MATCH(D2670+1,C:C,0)+10),0))</f>
        <v>45216</v>
      </c>
      <c r="F2670" s="13">
        <f>INDEX(C:C,MATCH(E2670,C:C,0)+MATCH(1,INDEX(A:A,MATCH(E2670+1,C:C,0)):INDEX(A:A,MATCH(E2670+1,C:C,0)+10),0))</f>
        <v>45217</v>
      </c>
      <c r="G2670" s="13">
        <f>INDEX(C:C,MATCH(F2670,C:C,0)+MATCH(1,INDEX(A:A,MATCH(F2670+1,C:C,0)):INDEX(A:A,MATCH(F2670+1,C:C,0)+10),0))</f>
        <v>45218</v>
      </c>
    </row>
    <row r="2671" spans="1:7" x14ac:dyDescent="0.25">
      <c r="A2671">
        <v>1</v>
      </c>
      <c r="B2671">
        <v>20231016</v>
      </c>
      <c r="C2671" s="130">
        <v>45215</v>
      </c>
      <c r="D2671" s="13">
        <f>INDEX(C:C,ROW(A2670)+MATCH(1,INDEX(A:A,ROW(A2671)):INDEX(A:A,ROW(A2671)+10),0))</f>
        <v>45215</v>
      </c>
      <c r="E2671" s="13">
        <f>INDEX(C:C,MATCH(D2671,C:C,0)+MATCH(1,INDEX(A:A,MATCH(D2671+1,C:C,0)):INDEX(A:A,MATCH(D2671+1,C:C,0)+10),0))</f>
        <v>45216</v>
      </c>
      <c r="F2671" s="13">
        <f>INDEX(C:C,MATCH(E2671,C:C,0)+MATCH(1,INDEX(A:A,MATCH(E2671+1,C:C,0)):INDEX(A:A,MATCH(E2671+1,C:C,0)+10),0))</f>
        <v>45217</v>
      </c>
      <c r="G2671" s="13">
        <f>INDEX(C:C,MATCH(F2671,C:C,0)+MATCH(1,INDEX(A:A,MATCH(F2671+1,C:C,0)):INDEX(A:A,MATCH(F2671+1,C:C,0)+10),0))</f>
        <v>45218</v>
      </c>
    </row>
    <row r="2672" spans="1:7" x14ac:dyDescent="0.25">
      <c r="A2672">
        <v>1</v>
      </c>
      <c r="B2672">
        <v>20231017</v>
      </c>
      <c r="C2672" s="130">
        <v>45216</v>
      </c>
      <c r="D2672" s="13">
        <f>INDEX(C:C,ROW(A2671)+MATCH(1,INDEX(A:A,ROW(A2672)):INDEX(A:A,ROW(A2672)+10),0))</f>
        <v>45216</v>
      </c>
      <c r="E2672" s="13">
        <f>INDEX(C:C,MATCH(D2672,C:C,0)+MATCH(1,INDEX(A:A,MATCH(D2672+1,C:C,0)):INDEX(A:A,MATCH(D2672+1,C:C,0)+10),0))</f>
        <v>45217</v>
      </c>
      <c r="F2672" s="13">
        <f>INDEX(C:C,MATCH(E2672,C:C,0)+MATCH(1,INDEX(A:A,MATCH(E2672+1,C:C,0)):INDEX(A:A,MATCH(E2672+1,C:C,0)+10),0))</f>
        <v>45218</v>
      </c>
      <c r="G2672" s="13">
        <f>INDEX(C:C,MATCH(F2672,C:C,0)+MATCH(1,INDEX(A:A,MATCH(F2672+1,C:C,0)):INDEX(A:A,MATCH(F2672+1,C:C,0)+10),0))</f>
        <v>45219</v>
      </c>
    </row>
    <row r="2673" spans="1:7" x14ac:dyDescent="0.25">
      <c r="A2673">
        <v>1</v>
      </c>
      <c r="B2673">
        <v>20231018</v>
      </c>
      <c r="C2673" s="130">
        <v>45217</v>
      </c>
      <c r="D2673" s="13">
        <f>INDEX(C:C,ROW(A2672)+MATCH(1,INDEX(A:A,ROW(A2673)):INDEX(A:A,ROW(A2673)+10),0))</f>
        <v>45217</v>
      </c>
      <c r="E2673" s="13">
        <f>INDEX(C:C,MATCH(D2673,C:C,0)+MATCH(1,INDEX(A:A,MATCH(D2673+1,C:C,0)):INDEX(A:A,MATCH(D2673+1,C:C,0)+10),0))</f>
        <v>45218</v>
      </c>
      <c r="F2673" s="13">
        <f>INDEX(C:C,MATCH(E2673,C:C,0)+MATCH(1,INDEX(A:A,MATCH(E2673+1,C:C,0)):INDEX(A:A,MATCH(E2673+1,C:C,0)+10),0))</f>
        <v>45219</v>
      </c>
      <c r="G2673" s="13">
        <f>INDEX(C:C,MATCH(F2673,C:C,0)+MATCH(1,INDEX(A:A,MATCH(F2673+1,C:C,0)):INDEX(A:A,MATCH(F2673+1,C:C,0)+10),0))</f>
        <v>45222</v>
      </c>
    </row>
    <row r="2674" spans="1:7" x14ac:dyDescent="0.25">
      <c r="A2674">
        <v>1</v>
      </c>
      <c r="B2674">
        <v>20231019</v>
      </c>
      <c r="C2674" s="130">
        <v>45218</v>
      </c>
      <c r="D2674" s="13">
        <f>INDEX(C:C,ROW(A2673)+MATCH(1,INDEX(A:A,ROW(A2674)):INDEX(A:A,ROW(A2674)+10),0))</f>
        <v>45218</v>
      </c>
      <c r="E2674" s="13">
        <f>INDEX(C:C,MATCH(D2674,C:C,0)+MATCH(1,INDEX(A:A,MATCH(D2674+1,C:C,0)):INDEX(A:A,MATCH(D2674+1,C:C,0)+10),0))</f>
        <v>45219</v>
      </c>
      <c r="F2674" s="13">
        <f>INDEX(C:C,MATCH(E2674,C:C,0)+MATCH(1,INDEX(A:A,MATCH(E2674+1,C:C,0)):INDEX(A:A,MATCH(E2674+1,C:C,0)+10),0))</f>
        <v>45222</v>
      </c>
      <c r="G2674" s="13">
        <f>INDEX(C:C,MATCH(F2674,C:C,0)+MATCH(1,INDEX(A:A,MATCH(F2674+1,C:C,0)):INDEX(A:A,MATCH(F2674+1,C:C,0)+10),0))</f>
        <v>45223</v>
      </c>
    </row>
    <row r="2675" spans="1:7" x14ac:dyDescent="0.25">
      <c r="A2675">
        <v>1</v>
      </c>
      <c r="B2675">
        <v>20231020</v>
      </c>
      <c r="C2675" s="130">
        <v>45219</v>
      </c>
      <c r="D2675" s="13">
        <f>INDEX(C:C,ROW(A2674)+MATCH(1,INDEX(A:A,ROW(A2675)):INDEX(A:A,ROW(A2675)+10),0))</f>
        <v>45219</v>
      </c>
      <c r="E2675" s="13">
        <f>INDEX(C:C,MATCH(D2675,C:C,0)+MATCH(1,INDEX(A:A,MATCH(D2675+1,C:C,0)):INDEX(A:A,MATCH(D2675+1,C:C,0)+10),0))</f>
        <v>45222</v>
      </c>
      <c r="F2675" s="13">
        <f>INDEX(C:C,MATCH(E2675,C:C,0)+MATCH(1,INDEX(A:A,MATCH(E2675+1,C:C,0)):INDEX(A:A,MATCH(E2675+1,C:C,0)+10),0))</f>
        <v>45223</v>
      </c>
      <c r="G2675" s="13">
        <f>INDEX(C:C,MATCH(F2675,C:C,0)+MATCH(1,INDEX(A:A,MATCH(F2675+1,C:C,0)):INDEX(A:A,MATCH(F2675+1,C:C,0)+10),0))</f>
        <v>45224</v>
      </c>
    </row>
    <row r="2676" spans="1:7" x14ac:dyDescent="0.25">
      <c r="A2676">
        <v>0</v>
      </c>
      <c r="B2676">
        <v>20231021</v>
      </c>
      <c r="C2676" s="130">
        <v>45220</v>
      </c>
      <c r="D2676" s="13">
        <f>INDEX(C:C,ROW(A2675)+MATCH(1,INDEX(A:A,ROW(A2676)):INDEX(A:A,ROW(A2676)+10),0))</f>
        <v>45222</v>
      </c>
      <c r="E2676" s="13">
        <f>INDEX(C:C,MATCH(D2676,C:C,0)+MATCH(1,INDEX(A:A,MATCH(D2676+1,C:C,0)):INDEX(A:A,MATCH(D2676+1,C:C,0)+10),0))</f>
        <v>45223</v>
      </c>
      <c r="F2676" s="13">
        <f>INDEX(C:C,MATCH(E2676,C:C,0)+MATCH(1,INDEX(A:A,MATCH(E2676+1,C:C,0)):INDEX(A:A,MATCH(E2676+1,C:C,0)+10),0))</f>
        <v>45224</v>
      </c>
      <c r="G2676" s="13">
        <f>INDEX(C:C,MATCH(F2676,C:C,0)+MATCH(1,INDEX(A:A,MATCH(F2676+1,C:C,0)):INDEX(A:A,MATCH(F2676+1,C:C,0)+10),0))</f>
        <v>45225</v>
      </c>
    </row>
    <row r="2677" spans="1:7" x14ac:dyDescent="0.25">
      <c r="A2677">
        <v>0</v>
      </c>
      <c r="B2677">
        <v>20231022</v>
      </c>
      <c r="C2677" s="130">
        <v>45221</v>
      </c>
      <c r="D2677" s="13">
        <f>INDEX(C:C,ROW(A2676)+MATCH(1,INDEX(A:A,ROW(A2677)):INDEX(A:A,ROW(A2677)+10),0))</f>
        <v>45222</v>
      </c>
      <c r="E2677" s="13">
        <f>INDEX(C:C,MATCH(D2677,C:C,0)+MATCH(1,INDEX(A:A,MATCH(D2677+1,C:C,0)):INDEX(A:A,MATCH(D2677+1,C:C,0)+10),0))</f>
        <v>45223</v>
      </c>
      <c r="F2677" s="13">
        <f>INDEX(C:C,MATCH(E2677,C:C,0)+MATCH(1,INDEX(A:A,MATCH(E2677+1,C:C,0)):INDEX(A:A,MATCH(E2677+1,C:C,0)+10),0))</f>
        <v>45224</v>
      </c>
      <c r="G2677" s="13">
        <f>INDEX(C:C,MATCH(F2677,C:C,0)+MATCH(1,INDEX(A:A,MATCH(F2677+1,C:C,0)):INDEX(A:A,MATCH(F2677+1,C:C,0)+10),0))</f>
        <v>45225</v>
      </c>
    </row>
    <row r="2678" spans="1:7" x14ac:dyDescent="0.25">
      <c r="A2678">
        <v>1</v>
      </c>
      <c r="B2678">
        <v>20231023</v>
      </c>
      <c r="C2678" s="130">
        <v>45222</v>
      </c>
      <c r="D2678" s="13">
        <f>INDEX(C:C,ROW(A2677)+MATCH(1,INDEX(A:A,ROW(A2678)):INDEX(A:A,ROW(A2678)+10),0))</f>
        <v>45222</v>
      </c>
      <c r="E2678" s="13">
        <f>INDEX(C:C,MATCH(D2678,C:C,0)+MATCH(1,INDEX(A:A,MATCH(D2678+1,C:C,0)):INDEX(A:A,MATCH(D2678+1,C:C,0)+10),0))</f>
        <v>45223</v>
      </c>
      <c r="F2678" s="13">
        <f>INDEX(C:C,MATCH(E2678,C:C,0)+MATCH(1,INDEX(A:A,MATCH(E2678+1,C:C,0)):INDEX(A:A,MATCH(E2678+1,C:C,0)+10),0))</f>
        <v>45224</v>
      </c>
      <c r="G2678" s="13">
        <f>INDEX(C:C,MATCH(F2678,C:C,0)+MATCH(1,INDEX(A:A,MATCH(F2678+1,C:C,0)):INDEX(A:A,MATCH(F2678+1,C:C,0)+10),0))</f>
        <v>45225</v>
      </c>
    </row>
    <row r="2679" spans="1:7" x14ac:dyDescent="0.25">
      <c r="A2679">
        <v>1</v>
      </c>
      <c r="B2679">
        <v>20231024</v>
      </c>
      <c r="C2679" s="130">
        <v>45223</v>
      </c>
      <c r="D2679" s="13">
        <f>INDEX(C:C,ROW(A2678)+MATCH(1,INDEX(A:A,ROW(A2679)):INDEX(A:A,ROW(A2679)+10),0))</f>
        <v>45223</v>
      </c>
      <c r="E2679" s="13">
        <f>INDEX(C:C,MATCH(D2679,C:C,0)+MATCH(1,INDEX(A:A,MATCH(D2679+1,C:C,0)):INDEX(A:A,MATCH(D2679+1,C:C,0)+10),0))</f>
        <v>45224</v>
      </c>
      <c r="F2679" s="13">
        <f>INDEX(C:C,MATCH(E2679,C:C,0)+MATCH(1,INDEX(A:A,MATCH(E2679+1,C:C,0)):INDEX(A:A,MATCH(E2679+1,C:C,0)+10),0))</f>
        <v>45225</v>
      </c>
      <c r="G2679" s="13">
        <f>INDEX(C:C,MATCH(F2679,C:C,0)+MATCH(1,INDEX(A:A,MATCH(F2679+1,C:C,0)):INDEX(A:A,MATCH(F2679+1,C:C,0)+10),0))</f>
        <v>45226</v>
      </c>
    </row>
    <row r="2680" spans="1:7" x14ac:dyDescent="0.25">
      <c r="A2680">
        <v>1</v>
      </c>
      <c r="B2680">
        <v>20231025</v>
      </c>
      <c r="C2680" s="130">
        <v>45224</v>
      </c>
      <c r="D2680" s="13">
        <f>INDEX(C:C,ROW(A2679)+MATCH(1,INDEX(A:A,ROW(A2680)):INDEX(A:A,ROW(A2680)+10),0))</f>
        <v>45224</v>
      </c>
      <c r="E2680" s="13">
        <f>INDEX(C:C,MATCH(D2680,C:C,0)+MATCH(1,INDEX(A:A,MATCH(D2680+1,C:C,0)):INDEX(A:A,MATCH(D2680+1,C:C,0)+10),0))</f>
        <v>45225</v>
      </c>
      <c r="F2680" s="13">
        <f>INDEX(C:C,MATCH(E2680,C:C,0)+MATCH(1,INDEX(A:A,MATCH(E2680+1,C:C,0)):INDEX(A:A,MATCH(E2680+1,C:C,0)+10),0))</f>
        <v>45226</v>
      </c>
      <c r="G2680" s="13">
        <f>INDEX(C:C,MATCH(F2680,C:C,0)+MATCH(1,INDEX(A:A,MATCH(F2680+1,C:C,0)):INDEX(A:A,MATCH(F2680+1,C:C,0)+10),0))</f>
        <v>45229</v>
      </c>
    </row>
    <row r="2681" spans="1:7" x14ac:dyDescent="0.25">
      <c r="A2681">
        <v>1</v>
      </c>
      <c r="B2681">
        <v>20231026</v>
      </c>
      <c r="C2681" s="130">
        <v>45225</v>
      </c>
      <c r="D2681" s="13">
        <f>INDEX(C:C,ROW(A2680)+MATCH(1,INDEX(A:A,ROW(A2681)):INDEX(A:A,ROW(A2681)+10),0))</f>
        <v>45225</v>
      </c>
      <c r="E2681" s="13">
        <f>INDEX(C:C,MATCH(D2681,C:C,0)+MATCH(1,INDEX(A:A,MATCH(D2681+1,C:C,0)):INDEX(A:A,MATCH(D2681+1,C:C,0)+10),0))</f>
        <v>45226</v>
      </c>
      <c r="F2681" s="13">
        <f>INDEX(C:C,MATCH(E2681,C:C,0)+MATCH(1,INDEX(A:A,MATCH(E2681+1,C:C,0)):INDEX(A:A,MATCH(E2681+1,C:C,0)+10),0))</f>
        <v>45229</v>
      </c>
      <c r="G2681" s="13">
        <f>INDEX(C:C,MATCH(F2681,C:C,0)+MATCH(1,INDEX(A:A,MATCH(F2681+1,C:C,0)):INDEX(A:A,MATCH(F2681+1,C:C,0)+10),0))</f>
        <v>45230</v>
      </c>
    </row>
    <row r="2682" spans="1:7" x14ac:dyDescent="0.25">
      <c r="A2682">
        <v>1</v>
      </c>
      <c r="B2682">
        <v>20231027</v>
      </c>
      <c r="C2682" s="130">
        <v>45226</v>
      </c>
      <c r="D2682" s="13">
        <f>INDEX(C:C,ROW(A2681)+MATCH(1,INDEX(A:A,ROW(A2682)):INDEX(A:A,ROW(A2682)+10),0))</f>
        <v>45226</v>
      </c>
      <c r="E2682" s="13">
        <f>INDEX(C:C,MATCH(D2682,C:C,0)+MATCH(1,INDEX(A:A,MATCH(D2682+1,C:C,0)):INDEX(A:A,MATCH(D2682+1,C:C,0)+10),0))</f>
        <v>45229</v>
      </c>
      <c r="F2682" s="13">
        <f>INDEX(C:C,MATCH(E2682,C:C,0)+MATCH(1,INDEX(A:A,MATCH(E2682+1,C:C,0)):INDEX(A:A,MATCH(E2682+1,C:C,0)+10),0))</f>
        <v>45230</v>
      </c>
      <c r="G2682" s="13">
        <f>INDEX(C:C,MATCH(F2682,C:C,0)+MATCH(1,INDEX(A:A,MATCH(F2682+1,C:C,0)):INDEX(A:A,MATCH(F2682+1,C:C,0)+10),0))</f>
        <v>45231</v>
      </c>
    </row>
    <row r="2683" spans="1:7" x14ac:dyDescent="0.25">
      <c r="A2683">
        <v>0</v>
      </c>
      <c r="B2683">
        <v>20231028</v>
      </c>
      <c r="C2683" s="130">
        <v>45227</v>
      </c>
      <c r="D2683" s="13">
        <f>INDEX(C:C,ROW(A2682)+MATCH(1,INDEX(A:A,ROW(A2683)):INDEX(A:A,ROW(A2683)+10),0))</f>
        <v>45229</v>
      </c>
      <c r="E2683" s="13">
        <f>INDEX(C:C,MATCH(D2683,C:C,0)+MATCH(1,INDEX(A:A,MATCH(D2683+1,C:C,0)):INDEX(A:A,MATCH(D2683+1,C:C,0)+10),0))</f>
        <v>45230</v>
      </c>
      <c r="F2683" s="13">
        <f>INDEX(C:C,MATCH(E2683,C:C,0)+MATCH(1,INDEX(A:A,MATCH(E2683+1,C:C,0)):INDEX(A:A,MATCH(E2683+1,C:C,0)+10),0))</f>
        <v>45231</v>
      </c>
      <c r="G2683" s="13">
        <f>INDEX(C:C,MATCH(F2683,C:C,0)+MATCH(1,INDEX(A:A,MATCH(F2683+1,C:C,0)):INDEX(A:A,MATCH(F2683+1,C:C,0)+10),0))</f>
        <v>45232</v>
      </c>
    </row>
    <row r="2684" spans="1:7" x14ac:dyDescent="0.25">
      <c r="A2684">
        <v>0</v>
      </c>
      <c r="B2684">
        <v>20231029</v>
      </c>
      <c r="C2684" s="130">
        <v>45228</v>
      </c>
      <c r="D2684" s="13">
        <f>INDEX(C:C,ROW(A2683)+MATCH(1,INDEX(A:A,ROW(A2684)):INDEX(A:A,ROW(A2684)+10),0))</f>
        <v>45229</v>
      </c>
      <c r="E2684" s="13">
        <f>INDEX(C:C,MATCH(D2684,C:C,0)+MATCH(1,INDEX(A:A,MATCH(D2684+1,C:C,0)):INDEX(A:A,MATCH(D2684+1,C:C,0)+10),0))</f>
        <v>45230</v>
      </c>
      <c r="F2684" s="13">
        <f>INDEX(C:C,MATCH(E2684,C:C,0)+MATCH(1,INDEX(A:A,MATCH(E2684+1,C:C,0)):INDEX(A:A,MATCH(E2684+1,C:C,0)+10),0))</f>
        <v>45231</v>
      </c>
      <c r="G2684" s="13">
        <f>INDEX(C:C,MATCH(F2684,C:C,0)+MATCH(1,INDEX(A:A,MATCH(F2684+1,C:C,0)):INDEX(A:A,MATCH(F2684+1,C:C,0)+10),0))</f>
        <v>45232</v>
      </c>
    </row>
    <row r="2685" spans="1:7" x14ac:dyDescent="0.25">
      <c r="A2685">
        <v>1</v>
      </c>
      <c r="B2685">
        <v>20231030</v>
      </c>
      <c r="C2685" s="130">
        <v>45229</v>
      </c>
      <c r="D2685" s="13">
        <f>INDEX(C:C,ROW(A2684)+MATCH(1,INDEX(A:A,ROW(A2685)):INDEX(A:A,ROW(A2685)+10),0))</f>
        <v>45229</v>
      </c>
      <c r="E2685" s="13">
        <f>INDEX(C:C,MATCH(D2685,C:C,0)+MATCH(1,INDEX(A:A,MATCH(D2685+1,C:C,0)):INDEX(A:A,MATCH(D2685+1,C:C,0)+10),0))</f>
        <v>45230</v>
      </c>
      <c r="F2685" s="13">
        <f>INDEX(C:C,MATCH(E2685,C:C,0)+MATCH(1,INDEX(A:A,MATCH(E2685+1,C:C,0)):INDEX(A:A,MATCH(E2685+1,C:C,0)+10),0))</f>
        <v>45231</v>
      </c>
      <c r="G2685" s="13">
        <f>INDEX(C:C,MATCH(F2685,C:C,0)+MATCH(1,INDEX(A:A,MATCH(F2685+1,C:C,0)):INDEX(A:A,MATCH(F2685+1,C:C,0)+10),0))</f>
        <v>45232</v>
      </c>
    </row>
    <row r="2686" spans="1:7" x14ac:dyDescent="0.25">
      <c r="A2686">
        <v>1</v>
      </c>
      <c r="B2686">
        <v>20231031</v>
      </c>
      <c r="C2686" s="130">
        <v>45230</v>
      </c>
      <c r="D2686" s="13">
        <f>INDEX(C:C,ROW(A2685)+MATCH(1,INDEX(A:A,ROW(A2686)):INDEX(A:A,ROW(A2686)+10),0))</f>
        <v>45230</v>
      </c>
      <c r="E2686" s="13">
        <f>INDEX(C:C,MATCH(D2686,C:C,0)+MATCH(1,INDEX(A:A,MATCH(D2686+1,C:C,0)):INDEX(A:A,MATCH(D2686+1,C:C,0)+10),0))</f>
        <v>45231</v>
      </c>
      <c r="F2686" s="13">
        <f>INDEX(C:C,MATCH(E2686,C:C,0)+MATCH(1,INDEX(A:A,MATCH(E2686+1,C:C,0)):INDEX(A:A,MATCH(E2686+1,C:C,0)+10),0))</f>
        <v>45232</v>
      </c>
      <c r="G2686" s="13">
        <f>INDEX(C:C,MATCH(F2686,C:C,0)+MATCH(1,INDEX(A:A,MATCH(F2686+1,C:C,0)):INDEX(A:A,MATCH(F2686+1,C:C,0)+10),0))</f>
        <v>45233</v>
      </c>
    </row>
    <row r="2687" spans="1:7" x14ac:dyDescent="0.25">
      <c r="A2687">
        <v>1</v>
      </c>
      <c r="B2687">
        <v>20231101</v>
      </c>
      <c r="C2687" s="130">
        <v>45231</v>
      </c>
      <c r="D2687" s="13">
        <f>INDEX(C:C,ROW(A2686)+MATCH(1,INDEX(A:A,ROW(A2687)):INDEX(A:A,ROW(A2687)+10),0))</f>
        <v>45231</v>
      </c>
      <c r="E2687" s="13">
        <f>INDEX(C:C,MATCH(D2687,C:C,0)+MATCH(1,INDEX(A:A,MATCH(D2687+1,C:C,0)):INDEX(A:A,MATCH(D2687+1,C:C,0)+10),0))</f>
        <v>45232</v>
      </c>
      <c r="F2687" s="13">
        <f>INDEX(C:C,MATCH(E2687,C:C,0)+MATCH(1,INDEX(A:A,MATCH(E2687+1,C:C,0)):INDEX(A:A,MATCH(E2687+1,C:C,0)+10),0))</f>
        <v>45233</v>
      </c>
      <c r="G2687" s="13">
        <f>INDEX(C:C,MATCH(F2687,C:C,0)+MATCH(1,INDEX(A:A,MATCH(F2687+1,C:C,0)):INDEX(A:A,MATCH(F2687+1,C:C,0)+10),0))</f>
        <v>45236</v>
      </c>
    </row>
    <row r="2688" spans="1:7" x14ac:dyDescent="0.25">
      <c r="A2688">
        <v>1</v>
      </c>
      <c r="B2688">
        <v>20231102</v>
      </c>
      <c r="C2688" s="130">
        <v>45232</v>
      </c>
      <c r="D2688" s="13">
        <f>INDEX(C:C,ROW(A2687)+MATCH(1,INDEX(A:A,ROW(A2688)):INDEX(A:A,ROW(A2688)+10),0))</f>
        <v>45232</v>
      </c>
      <c r="E2688" s="13">
        <f>INDEX(C:C,MATCH(D2688,C:C,0)+MATCH(1,INDEX(A:A,MATCH(D2688+1,C:C,0)):INDEX(A:A,MATCH(D2688+1,C:C,0)+10),0))</f>
        <v>45233</v>
      </c>
      <c r="F2688" s="13">
        <f>INDEX(C:C,MATCH(E2688,C:C,0)+MATCH(1,INDEX(A:A,MATCH(E2688+1,C:C,0)):INDEX(A:A,MATCH(E2688+1,C:C,0)+10),0))</f>
        <v>45236</v>
      </c>
      <c r="G2688" s="13">
        <f>INDEX(C:C,MATCH(F2688,C:C,0)+MATCH(1,INDEX(A:A,MATCH(F2688+1,C:C,0)):INDEX(A:A,MATCH(F2688+1,C:C,0)+10),0))</f>
        <v>45237</v>
      </c>
    </row>
    <row r="2689" spans="1:7" x14ac:dyDescent="0.25">
      <c r="A2689">
        <v>1</v>
      </c>
      <c r="B2689">
        <v>20231103</v>
      </c>
      <c r="C2689" s="130">
        <v>45233</v>
      </c>
      <c r="D2689" s="13">
        <f>INDEX(C:C,ROW(A2688)+MATCH(1,INDEX(A:A,ROW(A2689)):INDEX(A:A,ROW(A2689)+10),0))</f>
        <v>45233</v>
      </c>
      <c r="E2689" s="13">
        <f>INDEX(C:C,MATCH(D2689,C:C,0)+MATCH(1,INDEX(A:A,MATCH(D2689+1,C:C,0)):INDEX(A:A,MATCH(D2689+1,C:C,0)+10),0))</f>
        <v>45236</v>
      </c>
      <c r="F2689" s="13">
        <f>INDEX(C:C,MATCH(E2689,C:C,0)+MATCH(1,INDEX(A:A,MATCH(E2689+1,C:C,0)):INDEX(A:A,MATCH(E2689+1,C:C,0)+10),0))</f>
        <v>45237</v>
      </c>
      <c r="G2689" s="13">
        <f>INDEX(C:C,MATCH(F2689,C:C,0)+MATCH(1,INDEX(A:A,MATCH(F2689+1,C:C,0)):INDEX(A:A,MATCH(F2689+1,C:C,0)+10),0))</f>
        <v>45238</v>
      </c>
    </row>
    <row r="2690" spans="1:7" x14ac:dyDescent="0.25">
      <c r="A2690">
        <v>0</v>
      </c>
      <c r="B2690">
        <v>20231104</v>
      </c>
      <c r="C2690" s="130">
        <v>45234</v>
      </c>
      <c r="D2690" s="13">
        <f>INDEX(C:C,ROW(A2689)+MATCH(1,INDEX(A:A,ROW(A2690)):INDEX(A:A,ROW(A2690)+10),0))</f>
        <v>45236</v>
      </c>
      <c r="E2690" s="13">
        <f>INDEX(C:C,MATCH(D2690,C:C,0)+MATCH(1,INDEX(A:A,MATCH(D2690+1,C:C,0)):INDEX(A:A,MATCH(D2690+1,C:C,0)+10),0))</f>
        <v>45237</v>
      </c>
      <c r="F2690" s="13">
        <f>INDEX(C:C,MATCH(E2690,C:C,0)+MATCH(1,INDEX(A:A,MATCH(E2690+1,C:C,0)):INDEX(A:A,MATCH(E2690+1,C:C,0)+10),0))</f>
        <v>45238</v>
      </c>
      <c r="G2690" s="13">
        <f>INDEX(C:C,MATCH(F2690,C:C,0)+MATCH(1,INDEX(A:A,MATCH(F2690+1,C:C,0)):INDEX(A:A,MATCH(F2690+1,C:C,0)+10),0))</f>
        <v>45239</v>
      </c>
    </row>
    <row r="2691" spans="1:7" x14ac:dyDescent="0.25">
      <c r="A2691">
        <v>0</v>
      </c>
      <c r="B2691">
        <v>20231105</v>
      </c>
      <c r="C2691" s="130">
        <v>45235</v>
      </c>
      <c r="D2691" s="13">
        <f>INDEX(C:C,ROW(A2690)+MATCH(1,INDEX(A:A,ROW(A2691)):INDEX(A:A,ROW(A2691)+10),0))</f>
        <v>45236</v>
      </c>
      <c r="E2691" s="13">
        <f>INDEX(C:C,MATCH(D2691,C:C,0)+MATCH(1,INDEX(A:A,MATCH(D2691+1,C:C,0)):INDEX(A:A,MATCH(D2691+1,C:C,0)+10),0))</f>
        <v>45237</v>
      </c>
      <c r="F2691" s="13">
        <f>INDEX(C:C,MATCH(E2691,C:C,0)+MATCH(1,INDEX(A:A,MATCH(E2691+1,C:C,0)):INDEX(A:A,MATCH(E2691+1,C:C,0)+10),0))</f>
        <v>45238</v>
      </c>
      <c r="G2691" s="13">
        <f>INDEX(C:C,MATCH(F2691,C:C,0)+MATCH(1,INDEX(A:A,MATCH(F2691+1,C:C,0)):INDEX(A:A,MATCH(F2691+1,C:C,0)+10),0))</f>
        <v>45239</v>
      </c>
    </row>
    <row r="2692" spans="1:7" x14ac:dyDescent="0.25">
      <c r="A2692">
        <v>1</v>
      </c>
      <c r="B2692">
        <v>20231106</v>
      </c>
      <c r="C2692" s="130">
        <v>45236</v>
      </c>
      <c r="D2692" s="13">
        <f>INDEX(C:C,ROW(A2691)+MATCH(1,INDEX(A:A,ROW(A2692)):INDEX(A:A,ROW(A2692)+10),0))</f>
        <v>45236</v>
      </c>
      <c r="E2692" s="13">
        <f>INDEX(C:C,MATCH(D2692,C:C,0)+MATCH(1,INDEX(A:A,MATCH(D2692+1,C:C,0)):INDEX(A:A,MATCH(D2692+1,C:C,0)+10),0))</f>
        <v>45237</v>
      </c>
      <c r="F2692" s="13">
        <f>INDEX(C:C,MATCH(E2692,C:C,0)+MATCH(1,INDEX(A:A,MATCH(E2692+1,C:C,0)):INDEX(A:A,MATCH(E2692+1,C:C,0)+10),0))</f>
        <v>45238</v>
      </c>
      <c r="G2692" s="13">
        <f>INDEX(C:C,MATCH(F2692,C:C,0)+MATCH(1,INDEX(A:A,MATCH(F2692+1,C:C,0)):INDEX(A:A,MATCH(F2692+1,C:C,0)+10),0))</f>
        <v>45239</v>
      </c>
    </row>
    <row r="2693" spans="1:7" x14ac:dyDescent="0.25">
      <c r="A2693">
        <v>1</v>
      </c>
      <c r="B2693">
        <v>20231107</v>
      </c>
      <c r="C2693" s="130">
        <v>45237</v>
      </c>
      <c r="D2693" s="13">
        <f>INDEX(C:C,ROW(A2692)+MATCH(1,INDEX(A:A,ROW(A2693)):INDEX(A:A,ROW(A2693)+10),0))</f>
        <v>45237</v>
      </c>
      <c r="E2693" s="13">
        <f>INDEX(C:C,MATCH(D2693,C:C,0)+MATCH(1,INDEX(A:A,MATCH(D2693+1,C:C,0)):INDEX(A:A,MATCH(D2693+1,C:C,0)+10),0))</f>
        <v>45238</v>
      </c>
      <c r="F2693" s="13">
        <f>INDEX(C:C,MATCH(E2693,C:C,0)+MATCH(1,INDEX(A:A,MATCH(E2693+1,C:C,0)):INDEX(A:A,MATCH(E2693+1,C:C,0)+10),0))</f>
        <v>45239</v>
      </c>
      <c r="G2693" s="13">
        <f>INDEX(C:C,MATCH(F2693,C:C,0)+MATCH(1,INDEX(A:A,MATCH(F2693+1,C:C,0)):INDEX(A:A,MATCH(F2693+1,C:C,0)+10),0))</f>
        <v>45240</v>
      </c>
    </row>
    <row r="2694" spans="1:7" x14ac:dyDescent="0.25">
      <c r="A2694">
        <v>1</v>
      </c>
      <c r="B2694">
        <v>20231108</v>
      </c>
      <c r="C2694" s="130">
        <v>45238</v>
      </c>
      <c r="D2694" s="13">
        <f>INDEX(C:C,ROW(A2693)+MATCH(1,INDEX(A:A,ROW(A2694)):INDEX(A:A,ROW(A2694)+10),0))</f>
        <v>45238</v>
      </c>
      <c r="E2694" s="13">
        <f>INDEX(C:C,MATCH(D2694,C:C,0)+MATCH(1,INDEX(A:A,MATCH(D2694+1,C:C,0)):INDEX(A:A,MATCH(D2694+1,C:C,0)+10),0))</f>
        <v>45239</v>
      </c>
      <c r="F2694" s="13">
        <f>INDEX(C:C,MATCH(E2694,C:C,0)+MATCH(1,INDEX(A:A,MATCH(E2694+1,C:C,0)):INDEX(A:A,MATCH(E2694+1,C:C,0)+10),0))</f>
        <v>45240</v>
      </c>
      <c r="G2694" s="13">
        <f>INDEX(C:C,MATCH(F2694,C:C,0)+MATCH(1,INDEX(A:A,MATCH(F2694+1,C:C,0)):INDEX(A:A,MATCH(F2694+1,C:C,0)+10),0))</f>
        <v>45243</v>
      </c>
    </row>
    <row r="2695" spans="1:7" x14ac:dyDescent="0.25">
      <c r="A2695">
        <v>1</v>
      </c>
      <c r="B2695">
        <v>20231109</v>
      </c>
      <c r="C2695" s="130">
        <v>45239</v>
      </c>
      <c r="D2695" s="13">
        <f>INDEX(C:C,ROW(A2694)+MATCH(1,INDEX(A:A,ROW(A2695)):INDEX(A:A,ROW(A2695)+10),0))</f>
        <v>45239</v>
      </c>
      <c r="E2695" s="13">
        <f>INDEX(C:C,MATCH(D2695,C:C,0)+MATCH(1,INDEX(A:A,MATCH(D2695+1,C:C,0)):INDEX(A:A,MATCH(D2695+1,C:C,0)+10),0))</f>
        <v>45240</v>
      </c>
      <c r="F2695" s="13">
        <f>INDEX(C:C,MATCH(E2695,C:C,0)+MATCH(1,INDEX(A:A,MATCH(E2695+1,C:C,0)):INDEX(A:A,MATCH(E2695+1,C:C,0)+10),0))</f>
        <v>45243</v>
      </c>
      <c r="G2695" s="13">
        <f>INDEX(C:C,MATCH(F2695,C:C,0)+MATCH(1,INDEX(A:A,MATCH(F2695+1,C:C,0)):INDEX(A:A,MATCH(F2695+1,C:C,0)+10),0))</f>
        <v>45244</v>
      </c>
    </row>
    <row r="2696" spans="1:7" x14ac:dyDescent="0.25">
      <c r="A2696">
        <v>1</v>
      </c>
      <c r="B2696">
        <v>20231110</v>
      </c>
      <c r="C2696" s="130">
        <v>45240</v>
      </c>
      <c r="D2696" s="13">
        <f>INDEX(C:C,ROW(A2695)+MATCH(1,INDEX(A:A,ROW(A2696)):INDEX(A:A,ROW(A2696)+10),0))</f>
        <v>45240</v>
      </c>
      <c r="E2696" s="13">
        <f>INDEX(C:C,MATCH(D2696,C:C,0)+MATCH(1,INDEX(A:A,MATCH(D2696+1,C:C,0)):INDEX(A:A,MATCH(D2696+1,C:C,0)+10),0))</f>
        <v>45243</v>
      </c>
      <c r="F2696" s="13">
        <f>INDEX(C:C,MATCH(E2696,C:C,0)+MATCH(1,INDEX(A:A,MATCH(E2696+1,C:C,0)):INDEX(A:A,MATCH(E2696+1,C:C,0)+10),0))</f>
        <v>45244</v>
      </c>
      <c r="G2696" s="13">
        <f>INDEX(C:C,MATCH(F2696,C:C,0)+MATCH(1,INDEX(A:A,MATCH(F2696+1,C:C,0)):INDEX(A:A,MATCH(F2696+1,C:C,0)+10),0))</f>
        <v>45245</v>
      </c>
    </row>
    <row r="2697" spans="1:7" x14ac:dyDescent="0.25">
      <c r="A2697">
        <v>0</v>
      </c>
      <c r="B2697">
        <v>20231111</v>
      </c>
      <c r="C2697" s="130">
        <v>45241</v>
      </c>
      <c r="D2697" s="13">
        <f>INDEX(C:C,ROW(A2696)+MATCH(1,INDEX(A:A,ROW(A2697)):INDEX(A:A,ROW(A2697)+10),0))</f>
        <v>45243</v>
      </c>
      <c r="E2697" s="13">
        <f>INDEX(C:C,MATCH(D2697,C:C,0)+MATCH(1,INDEX(A:A,MATCH(D2697+1,C:C,0)):INDEX(A:A,MATCH(D2697+1,C:C,0)+10),0))</f>
        <v>45244</v>
      </c>
      <c r="F2697" s="13">
        <f>INDEX(C:C,MATCH(E2697,C:C,0)+MATCH(1,INDEX(A:A,MATCH(E2697+1,C:C,0)):INDEX(A:A,MATCH(E2697+1,C:C,0)+10),0))</f>
        <v>45245</v>
      </c>
      <c r="G2697" s="13">
        <f>INDEX(C:C,MATCH(F2697,C:C,0)+MATCH(1,INDEX(A:A,MATCH(F2697+1,C:C,0)):INDEX(A:A,MATCH(F2697+1,C:C,0)+10),0))</f>
        <v>45246</v>
      </c>
    </row>
    <row r="2698" spans="1:7" x14ac:dyDescent="0.25">
      <c r="A2698">
        <v>0</v>
      </c>
      <c r="B2698">
        <v>20231112</v>
      </c>
      <c r="C2698" s="130">
        <v>45242</v>
      </c>
      <c r="D2698" s="13">
        <f>INDEX(C:C,ROW(A2697)+MATCH(1,INDEX(A:A,ROW(A2698)):INDEX(A:A,ROW(A2698)+10),0))</f>
        <v>45243</v>
      </c>
      <c r="E2698" s="13">
        <f>INDEX(C:C,MATCH(D2698,C:C,0)+MATCH(1,INDEX(A:A,MATCH(D2698+1,C:C,0)):INDEX(A:A,MATCH(D2698+1,C:C,0)+10),0))</f>
        <v>45244</v>
      </c>
      <c r="F2698" s="13">
        <f>INDEX(C:C,MATCH(E2698,C:C,0)+MATCH(1,INDEX(A:A,MATCH(E2698+1,C:C,0)):INDEX(A:A,MATCH(E2698+1,C:C,0)+10),0))</f>
        <v>45245</v>
      </c>
      <c r="G2698" s="13">
        <f>INDEX(C:C,MATCH(F2698,C:C,0)+MATCH(1,INDEX(A:A,MATCH(F2698+1,C:C,0)):INDEX(A:A,MATCH(F2698+1,C:C,0)+10),0))</f>
        <v>45246</v>
      </c>
    </row>
    <row r="2699" spans="1:7" x14ac:dyDescent="0.25">
      <c r="A2699">
        <v>1</v>
      </c>
      <c r="B2699">
        <v>20231113</v>
      </c>
      <c r="C2699" s="130">
        <v>45243</v>
      </c>
      <c r="D2699" s="13">
        <f>INDEX(C:C,ROW(A2698)+MATCH(1,INDEX(A:A,ROW(A2699)):INDEX(A:A,ROW(A2699)+10),0))</f>
        <v>45243</v>
      </c>
      <c r="E2699" s="13">
        <f>INDEX(C:C,MATCH(D2699,C:C,0)+MATCH(1,INDEX(A:A,MATCH(D2699+1,C:C,0)):INDEX(A:A,MATCH(D2699+1,C:C,0)+10),0))</f>
        <v>45244</v>
      </c>
      <c r="F2699" s="13">
        <f>INDEX(C:C,MATCH(E2699,C:C,0)+MATCH(1,INDEX(A:A,MATCH(E2699+1,C:C,0)):INDEX(A:A,MATCH(E2699+1,C:C,0)+10),0))</f>
        <v>45245</v>
      </c>
      <c r="G2699" s="13">
        <f>INDEX(C:C,MATCH(F2699,C:C,0)+MATCH(1,INDEX(A:A,MATCH(F2699+1,C:C,0)):INDEX(A:A,MATCH(F2699+1,C:C,0)+10),0))</f>
        <v>45246</v>
      </c>
    </row>
    <row r="2700" spans="1:7" x14ac:dyDescent="0.25">
      <c r="A2700">
        <v>1</v>
      </c>
      <c r="B2700">
        <v>20231114</v>
      </c>
      <c r="C2700" s="130">
        <v>45244</v>
      </c>
      <c r="D2700" s="13">
        <f>INDEX(C:C,ROW(A2699)+MATCH(1,INDEX(A:A,ROW(A2700)):INDEX(A:A,ROW(A2700)+10),0))</f>
        <v>45244</v>
      </c>
      <c r="E2700" s="13">
        <f>INDEX(C:C,MATCH(D2700,C:C,0)+MATCH(1,INDEX(A:A,MATCH(D2700+1,C:C,0)):INDEX(A:A,MATCH(D2700+1,C:C,0)+10),0))</f>
        <v>45245</v>
      </c>
      <c r="F2700" s="13">
        <f>INDEX(C:C,MATCH(E2700,C:C,0)+MATCH(1,INDEX(A:A,MATCH(E2700+1,C:C,0)):INDEX(A:A,MATCH(E2700+1,C:C,0)+10),0))</f>
        <v>45246</v>
      </c>
      <c r="G2700" s="13">
        <f>INDEX(C:C,MATCH(F2700,C:C,0)+MATCH(1,INDEX(A:A,MATCH(F2700+1,C:C,0)):INDEX(A:A,MATCH(F2700+1,C:C,0)+10),0))</f>
        <v>45247</v>
      </c>
    </row>
    <row r="2701" spans="1:7" x14ac:dyDescent="0.25">
      <c r="A2701">
        <v>1</v>
      </c>
      <c r="B2701">
        <v>20231115</v>
      </c>
      <c r="C2701" s="130">
        <v>45245</v>
      </c>
      <c r="D2701" s="13">
        <f>INDEX(C:C,ROW(A2700)+MATCH(1,INDEX(A:A,ROW(A2701)):INDEX(A:A,ROW(A2701)+10),0))</f>
        <v>45245</v>
      </c>
      <c r="E2701" s="13">
        <f>INDEX(C:C,MATCH(D2701,C:C,0)+MATCH(1,INDEX(A:A,MATCH(D2701+1,C:C,0)):INDEX(A:A,MATCH(D2701+1,C:C,0)+10),0))</f>
        <v>45246</v>
      </c>
      <c r="F2701" s="13">
        <f>INDEX(C:C,MATCH(E2701,C:C,0)+MATCH(1,INDEX(A:A,MATCH(E2701+1,C:C,0)):INDEX(A:A,MATCH(E2701+1,C:C,0)+10),0))</f>
        <v>45247</v>
      </c>
      <c r="G2701" s="13">
        <f>INDEX(C:C,MATCH(F2701,C:C,0)+MATCH(1,INDEX(A:A,MATCH(F2701+1,C:C,0)):INDEX(A:A,MATCH(F2701+1,C:C,0)+10),0))</f>
        <v>45250</v>
      </c>
    </row>
    <row r="2702" spans="1:7" x14ac:dyDescent="0.25">
      <c r="A2702">
        <v>1</v>
      </c>
      <c r="B2702">
        <v>20231116</v>
      </c>
      <c r="C2702" s="130">
        <v>45246</v>
      </c>
      <c r="D2702" s="13">
        <f>INDEX(C:C,ROW(A2701)+MATCH(1,INDEX(A:A,ROW(A2702)):INDEX(A:A,ROW(A2702)+10),0))</f>
        <v>45246</v>
      </c>
      <c r="E2702" s="13">
        <f>INDEX(C:C,MATCH(D2702,C:C,0)+MATCH(1,INDEX(A:A,MATCH(D2702+1,C:C,0)):INDEX(A:A,MATCH(D2702+1,C:C,0)+10),0))</f>
        <v>45247</v>
      </c>
      <c r="F2702" s="13">
        <f>INDEX(C:C,MATCH(E2702,C:C,0)+MATCH(1,INDEX(A:A,MATCH(E2702+1,C:C,0)):INDEX(A:A,MATCH(E2702+1,C:C,0)+10),0))</f>
        <v>45250</v>
      </c>
      <c r="G2702" s="13">
        <f>INDEX(C:C,MATCH(F2702,C:C,0)+MATCH(1,INDEX(A:A,MATCH(F2702+1,C:C,0)):INDEX(A:A,MATCH(F2702+1,C:C,0)+10),0))</f>
        <v>45251</v>
      </c>
    </row>
    <row r="2703" spans="1:7" x14ac:dyDescent="0.25">
      <c r="A2703">
        <v>1</v>
      </c>
      <c r="B2703">
        <v>20231117</v>
      </c>
      <c r="C2703" s="130">
        <v>45247</v>
      </c>
      <c r="D2703" s="13">
        <f>INDEX(C:C,ROW(A2702)+MATCH(1,INDEX(A:A,ROW(A2703)):INDEX(A:A,ROW(A2703)+10),0))</f>
        <v>45247</v>
      </c>
      <c r="E2703" s="13">
        <f>INDEX(C:C,MATCH(D2703,C:C,0)+MATCH(1,INDEX(A:A,MATCH(D2703+1,C:C,0)):INDEX(A:A,MATCH(D2703+1,C:C,0)+10),0))</f>
        <v>45250</v>
      </c>
      <c r="F2703" s="13">
        <f>INDEX(C:C,MATCH(E2703,C:C,0)+MATCH(1,INDEX(A:A,MATCH(E2703+1,C:C,0)):INDEX(A:A,MATCH(E2703+1,C:C,0)+10),0))</f>
        <v>45251</v>
      </c>
      <c r="G2703" s="13">
        <f>INDEX(C:C,MATCH(F2703,C:C,0)+MATCH(1,INDEX(A:A,MATCH(F2703+1,C:C,0)):INDEX(A:A,MATCH(F2703+1,C:C,0)+10),0))</f>
        <v>45252</v>
      </c>
    </row>
    <row r="2704" spans="1:7" x14ac:dyDescent="0.25">
      <c r="A2704">
        <v>0</v>
      </c>
      <c r="B2704">
        <v>20231118</v>
      </c>
      <c r="C2704" s="130">
        <v>45248</v>
      </c>
      <c r="D2704" s="13">
        <f>INDEX(C:C,ROW(A2703)+MATCH(1,INDEX(A:A,ROW(A2704)):INDEX(A:A,ROW(A2704)+10),0))</f>
        <v>45250</v>
      </c>
      <c r="E2704" s="13">
        <f>INDEX(C:C,MATCH(D2704,C:C,0)+MATCH(1,INDEX(A:A,MATCH(D2704+1,C:C,0)):INDEX(A:A,MATCH(D2704+1,C:C,0)+10),0))</f>
        <v>45251</v>
      </c>
      <c r="F2704" s="13">
        <f>INDEX(C:C,MATCH(E2704,C:C,0)+MATCH(1,INDEX(A:A,MATCH(E2704+1,C:C,0)):INDEX(A:A,MATCH(E2704+1,C:C,0)+10),0))</f>
        <v>45252</v>
      </c>
      <c r="G2704" s="13">
        <f>INDEX(C:C,MATCH(F2704,C:C,0)+MATCH(1,INDEX(A:A,MATCH(F2704+1,C:C,0)):INDEX(A:A,MATCH(F2704+1,C:C,0)+10),0))</f>
        <v>45253</v>
      </c>
    </row>
    <row r="2705" spans="1:7" x14ac:dyDescent="0.25">
      <c r="A2705">
        <v>0</v>
      </c>
      <c r="B2705">
        <v>20231119</v>
      </c>
      <c r="C2705" s="130">
        <v>45249</v>
      </c>
      <c r="D2705" s="13">
        <f>INDEX(C:C,ROW(A2704)+MATCH(1,INDEX(A:A,ROW(A2705)):INDEX(A:A,ROW(A2705)+10),0))</f>
        <v>45250</v>
      </c>
      <c r="E2705" s="13">
        <f>INDEX(C:C,MATCH(D2705,C:C,0)+MATCH(1,INDEX(A:A,MATCH(D2705+1,C:C,0)):INDEX(A:A,MATCH(D2705+1,C:C,0)+10),0))</f>
        <v>45251</v>
      </c>
      <c r="F2705" s="13">
        <f>INDEX(C:C,MATCH(E2705,C:C,0)+MATCH(1,INDEX(A:A,MATCH(E2705+1,C:C,0)):INDEX(A:A,MATCH(E2705+1,C:C,0)+10),0))</f>
        <v>45252</v>
      </c>
      <c r="G2705" s="13">
        <f>INDEX(C:C,MATCH(F2705,C:C,0)+MATCH(1,INDEX(A:A,MATCH(F2705+1,C:C,0)):INDEX(A:A,MATCH(F2705+1,C:C,0)+10),0))</f>
        <v>45253</v>
      </c>
    </row>
    <row r="2706" spans="1:7" x14ac:dyDescent="0.25">
      <c r="A2706">
        <v>1</v>
      </c>
      <c r="B2706">
        <v>20231120</v>
      </c>
      <c r="C2706" s="130">
        <v>45250</v>
      </c>
      <c r="D2706" s="13">
        <f>INDEX(C:C,ROW(A2705)+MATCH(1,INDEX(A:A,ROW(A2706)):INDEX(A:A,ROW(A2706)+10),0))</f>
        <v>45250</v>
      </c>
      <c r="E2706" s="13">
        <f>INDEX(C:C,MATCH(D2706,C:C,0)+MATCH(1,INDEX(A:A,MATCH(D2706+1,C:C,0)):INDEX(A:A,MATCH(D2706+1,C:C,0)+10),0))</f>
        <v>45251</v>
      </c>
      <c r="F2706" s="13">
        <f>INDEX(C:C,MATCH(E2706,C:C,0)+MATCH(1,INDEX(A:A,MATCH(E2706+1,C:C,0)):INDEX(A:A,MATCH(E2706+1,C:C,0)+10),0))</f>
        <v>45252</v>
      </c>
      <c r="G2706" s="13">
        <f>INDEX(C:C,MATCH(F2706,C:C,0)+MATCH(1,INDEX(A:A,MATCH(F2706+1,C:C,0)):INDEX(A:A,MATCH(F2706+1,C:C,0)+10),0))</f>
        <v>45253</v>
      </c>
    </row>
    <row r="2707" spans="1:7" x14ac:dyDescent="0.25">
      <c r="A2707">
        <v>1</v>
      </c>
      <c r="B2707">
        <v>20231121</v>
      </c>
      <c r="C2707" s="130">
        <v>45251</v>
      </c>
      <c r="D2707" s="13">
        <f>INDEX(C:C,ROW(A2706)+MATCH(1,INDEX(A:A,ROW(A2707)):INDEX(A:A,ROW(A2707)+10),0))</f>
        <v>45251</v>
      </c>
      <c r="E2707" s="13">
        <f>INDEX(C:C,MATCH(D2707,C:C,0)+MATCH(1,INDEX(A:A,MATCH(D2707+1,C:C,0)):INDEX(A:A,MATCH(D2707+1,C:C,0)+10),0))</f>
        <v>45252</v>
      </c>
      <c r="F2707" s="13">
        <f>INDEX(C:C,MATCH(E2707,C:C,0)+MATCH(1,INDEX(A:A,MATCH(E2707+1,C:C,0)):INDEX(A:A,MATCH(E2707+1,C:C,0)+10),0))</f>
        <v>45253</v>
      </c>
      <c r="G2707" s="13">
        <f>INDEX(C:C,MATCH(F2707,C:C,0)+MATCH(1,INDEX(A:A,MATCH(F2707+1,C:C,0)):INDEX(A:A,MATCH(F2707+1,C:C,0)+10),0))</f>
        <v>45254</v>
      </c>
    </row>
    <row r="2708" spans="1:7" x14ac:dyDescent="0.25">
      <c r="A2708">
        <v>1</v>
      </c>
      <c r="B2708">
        <v>20231122</v>
      </c>
      <c r="C2708" s="130">
        <v>45252</v>
      </c>
      <c r="D2708" s="13">
        <f>INDEX(C:C,ROW(A2707)+MATCH(1,INDEX(A:A,ROW(A2708)):INDEX(A:A,ROW(A2708)+10),0))</f>
        <v>45252</v>
      </c>
      <c r="E2708" s="13">
        <f>INDEX(C:C,MATCH(D2708,C:C,0)+MATCH(1,INDEX(A:A,MATCH(D2708+1,C:C,0)):INDEX(A:A,MATCH(D2708+1,C:C,0)+10),0))</f>
        <v>45253</v>
      </c>
      <c r="F2708" s="13">
        <f>INDEX(C:C,MATCH(E2708,C:C,0)+MATCH(1,INDEX(A:A,MATCH(E2708+1,C:C,0)):INDEX(A:A,MATCH(E2708+1,C:C,0)+10),0))</f>
        <v>45254</v>
      </c>
      <c r="G2708" s="13">
        <f>INDEX(C:C,MATCH(F2708,C:C,0)+MATCH(1,INDEX(A:A,MATCH(F2708+1,C:C,0)):INDEX(A:A,MATCH(F2708+1,C:C,0)+10),0))</f>
        <v>45257</v>
      </c>
    </row>
    <row r="2709" spans="1:7" x14ac:dyDescent="0.25">
      <c r="A2709">
        <v>1</v>
      </c>
      <c r="B2709">
        <v>20231123</v>
      </c>
      <c r="C2709" s="130">
        <v>45253</v>
      </c>
      <c r="D2709" s="13">
        <f>INDEX(C:C,ROW(A2708)+MATCH(1,INDEX(A:A,ROW(A2709)):INDEX(A:A,ROW(A2709)+10),0))</f>
        <v>45253</v>
      </c>
      <c r="E2709" s="13">
        <f>INDEX(C:C,MATCH(D2709,C:C,0)+MATCH(1,INDEX(A:A,MATCH(D2709+1,C:C,0)):INDEX(A:A,MATCH(D2709+1,C:C,0)+10),0))</f>
        <v>45254</v>
      </c>
      <c r="F2709" s="13">
        <f>INDEX(C:C,MATCH(E2709,C:C,0)+MATCH(1,INDEX(A:A,MATCH(E2709+1,C:C,0)):INDEX(A:A,MATCH(E2709+1,C:C,0)+10),0))</f>
        <v>45257</v>
      </c>
      <c r="G2709" s="13">
        <f>INDEX(C:C,MATCH(F2709,C:C,0)+MATCH(1,INDEX(A:A,MATCH(F2709+1,C:C,0)):INDEX(A:A,MATCH(F2709+1,C:C,0)+10),0))</f>
        <v>45258</v>
      </c>
    </row>
    <row r="2710" spans="1:7" x14ac:dyDescent="0.25">
      <c r="A2710">
        <v>1</v>
      </c>
      <c r="B2710">
        <v>20231124</v>
      </c>
      <c r="C2710" s="130">
        <v>45254</v>
      </c>
      <c r="D2710" s="13">
        <f>INDEX(C:C,ROW(A2709)+MATCH(1,INDEX(A:A,ROW(A2710)):INDEX(A:A,ROW(A2710)+10),0))</f>
        <v>45254</v>
      </c>
      <c r="E2710" s="13">
        <f>INDEX(C:C,MATCH(D2710,C:C,0)+MATCH(1,INDEX(A:A,MATCH(D2710+1,C:C,0)):INDEX(A:A,MATCH(D2710+1,C:C,0)+10),0))</f>
        <v>45257</v>
      </c>
      <c r="F2710" s="13">
        <f>INDEX(C:C,MATCH(E2710,C:C,0)+MATCH(1,INDEX(A:A,MATCH(E2710+1,C:C,0)):INDEX(A:A,MATCH(E2710+1,C:C,0)+10),0))</f>
        <v>45258</v>
      </c>
      <c r="G2710" s="13">
        <f>INDEX(C:C,MATCH(F2710,C:C,0)+MATCH(1,INDEX(A:A,MATCH(F2710+1,C:C,0)):INDEX(A:A,MATCH(F2710+1,C:C,0)+10),0))</f>
        <v>45259</v>
      </c>
    </row>
    <row r="2711" spans="1:7" x14ac:dyDescent="0.25">
      <c r="A2711">
        <v>0</v>
      </c>
      <c r="B2711">
        <v>20231125</v>
      </c>
      <c r="C2711" s="130">
        <v>45255</v>
      </c>
      <c r="D2711" s="13">
        <f>INDEX(C:C,ROW(A2710)+MATCH(1,INDEX(A:A,ROW(A2711)):INDEX(A:A,ROW(A2711)+10),0))</f>
        <v>45257</v>
      </c>
      <c r="E2711" s="13">
        <f>INDEX(C:C,MATCH(D2711,C:C,0)+MATCH(1,INDEX(A:A,MATCH(D2711+1,C:C,0)):INDEX(A:A,MATCH(D2711+1,C:C,0)+10),0))</f>
        <v>45258</v>
      </c>
      <c r="F2711" s="13">
        <f>INDEX(C:C,MATCH(E2711,C:C,0)+MATCH(1,INDEX(A:A,MATCH(E2711+1,C:C,0)):INDEX(A:A,MATCH(E2711+1,C:C,0)+10),0))</f>
        <v>45259</v>
      </c>
      <c r="G2711" s="13">
        <f>INDEX(C:C,MATCH(F2711,C:C,0)+MATCH(1,INDEX(A:A,MATCH(F2711+1,C:C,0)):INDEX(A:A,MATCH(F2711+1,C:C,0)+10),0))</f>
        <v>45260</v>
      </c>
    </row>
    <row r="2712" spans="1:7" x14ac:dyDescent="0.25">
      <c r="A2712">
        <v>0</v>
      </c>
      <c r="B2712">
        <v>20231126</v>
      </c>
      <c r="C2712" s="130">
        <v>45256</v>
      </c>
      <c r="D2712" s="13">
        <f>INDEX(C:C,ROW(A2711)+MATCH(1,INDEX(A:A,ROW(A2712)):INDEX(A:A,ROW(A2712)+10),0))</f>
        <v>45257</v>
      </c>
      <c r="E2712" s="13">
        <f>INDEX(C:C,MATCH(D2712,C:C,0)+MATCH(1,INDEX(A:A,MATCH(D2712+1,C:C,0)):INDEX(A:A,MATCH(D2712+1,C:C,0)+10),0))</f>
        <v>45258</v>
      </c>
      <c r="F2712" s="13">
        <f>INDEX(C:C,MATCH(E2712,C:C,0)+MATCH(1,INDEX(A:A,MATCH(E2712+1,C:C,0)):INDEX(A:A,MATCH(E2712+1,C:C,0)+10),0))</f>
        <v>45259</v>
      </c>
      <c r="G2712" s="13">
        <f>INDEX(C:C,MATCH(F2712,C:C,0)+MATCH(1,INDEX(A:A,MATCH(F2712+1,C:C,0)):INDEX(A:A,MATCH(F2712+1,C:C,0)+10),0))</f>
        <v>45260</v>
      </c>
    </row>
    <row r="2713" spans="1:7" x14ac:dyDescent="0.25">
      <c r="A2713">
        <v>1</v>
      </c>
      <c r="B2713">
        <v>20231127</v>
      </c>
      <c r="C2713" s="130">
        <v>45257</v>
      </c>
      <c r="D2713" s="13">
        <f>INDEX(C:C,ROW(A2712)+MATCH(1,INDEX(A:A,ROW(A2713)):INDEX(A:A,ROW(A2713)+10),0))</f>
        <v>45257</v>
      </c>
      <c r="E2713" s="13">
        <f>INDEX(C:C,MATCH(D2713,C:C,0)+MATCH(1,INDEX(A:A,MATCH(D2713+1,C:C,0)):INDEX(A:A,MATCH(D2713+1,C:C,0)+10),0))</f>
        <v>45258</v>
      </c>
      <c r="F2713" s="13">
        <f>INDEX(C:C,MATCH(E2713,C:C,0)+MATCH(1,INDEX(A:A,MATCH(E2713+1,C:C,0)):INDEX(A:A,MATCH(E2713+1,C:C,0)+10),0))</f>
        <v>45259</v>
      </c>
      <c r="G2713" s="13">
        <f>INDEX(C:C,MATCH(F2713,C:C,0)+MATCH(1,INDEX(A:A,MATCH(F2713+1,C:C,0)):INDEX(A:A,MATCH(F2713+1,C:C,0)+10),0))</f>
        <v>45260</v>
      </c>
    </row>
    <row r="2714" spans="1:7" x14ac:dyDescent="0.25">
      <c r="A2714">
        <v>1</v>
      </c>
      <c r="B2714">
        <v>20231128</v>
      </c>
      <c r="C2714" s="130">
        <v>45258</v>
      </c>
      <c r="D2714" s="13">
        <f>INDEX(C:C,ROW(A2713)+MATCH(1,INDEX(A:A,ROW(A2714)):INDEX(A:A,ROW(A2714)+10),0))</f>
        <v>45258</v>
      </c>
      <c r="E2714" s="13">
        <f>INDEX(C:C,MATCH(D2714,C:C,0)+MATCH(1,INDEX(A:A,MATCH(D2714+1,C:C,0)):INDEX(A:A,MATCH(D2714+1,C:C,0)+10),0))</f>
        <v>45259</v>
      </c>
      <c r="F2714" s="13">
        <f>INDEX(C:C,MATCH(E2714,C:C,0)+MATCH(1,INDEX(A:A,MATCH(E2714+1,C:C,0)):INDEX(A:A,MATCH(E2714+1,C:C,0)+10),0))</f>
        <v>45260</v>
      </c>
      <c r="G2714" s="13">
        <f>INDEX(C:C,MATCH(F2714,C:C,0)+MATCH(1,INDEX(A:A,MATCH(F2714+1,C:C,0)):INDEX(A:A,MATCH(F2714+1,C:C,0)+10),0))</f>
        <v>45261</v>
      </c>
    </row>
    <row r="2715" spans="1:7" x14ac:dyDescent="0.25">
      <c r="A2715">
        <v>1</v>
      </c>
      <c r="B2715">
        <v>20231129</v>
      </c>
      <c r="C2715" s="130">
        <v>45259</v>
      </c>
      <c r="D2715" s="13">
        <f>INDEX(C:C,ROW(A2714)+MATCH(1,INDEX(A:A,ROW(A2715)):INDEX(A:A,ROW(A2715)+10),0))</f>
        <v>45259</v>
      </c>
      <c r="E2715" s="13">
        <f>INDEX(C:C,MATCH(D2715,C:C,0)+MATCH(1,INDEX(A:A,MATCH(D2715+1,C:C,0)):INDEX(A:A,MATCH(D2715+1,C:C,0)+10),0))</f>
        <v>45260</v>
      </c>
      <c r="F2715" s="13">
        <f>INDEX(C:C,MATCH(E2715,C:C,0)+MATCH(1,INDEX(A:A,MATCH(E2715+1,C:C,0)):INDEX(A:A,MATCH(E2715+1,C:C,0)+10),0))</f>
        <v>45261</v>
      </c>
      <c r="G2715" s="13">
        <f>INDEX(C:C,MATCH(F2715,C:C,0)+MATCH(1,INDEX(A:A,MATCH(F2715+1,C:C,0)):INDEX(A:A,MATCH(F2715+1,C:C,0)+10),0))</f>
        <v>45264</v>
      </c>
    </row>
    <row r="2716" spans="1:7" x14ac:dyDescent="0.25">
      <c r="A2716">
        <v>1</v>
      </c>
      <c r="B2716">
        <v>20231130</v>
      </c>
      <c r="C2716" s="130">
        <v>45260</v>
      </c>
      <c r="D2716" s="13">
        <f>INDEX(C:C,ROW(A2715)+MATCH(1,INDEX(A:A,ROW(A2716)):INDEX(A:A,ROW(A2716)+10),0))</f>
        <v>45260</v>
      </c>
      <c r="E2716" s="13">
        <f>INDEX(C:C,MATCH(D2716,C:C,0)+MATCH(1,INDEX(A:A,MATCH(D2716+1,C:C,0)):INDEX(A:A,MATCH(D2716+1,C:C,0)+10),0))</f>
        <v>45261</v>
      </c>
      <c r="F2716" s="13">
        <f>INDEX(C:C,MATCH(E2716,C:C,0)+MATCH(1,INDEX(A:A,MATCH(E2716+1,C:C,0)):INDEX(A:A,MATCH(E2716+1,C:C,0)+10),0))</f>
        <v>45264</v>
      </c>
      <c r="G2716" s="13">
        <f>INDEX(C:C,MATCH(F2716,C:C,0)+MATCH(1,INDEX(A:A,MATCH(F2716+1,C:C,0)):INDEX(A:A,MATCH(F2716+1,C:C,0)+10),0))</f>
        <v>45265</v>
      </c>
    </row>
    <row r="2717" spans="1:7" x14ac:dyDescent="0.25">
      <c r="A2717">
        <v>1</v>
      </c>
      <c r="B2717">
        <v>20231201</v>
      </c>
      <c r="C2717" s="130">
        <v>45261</v>
      </c>
      <c r="D2717" s="13">
        <f>INDEX(C:C,ROW(A2716)+MATCH(1,INDEX(A:A,ROW(A2717)):INDEX(A:A,ROW(A2717)+10),0))</f>
        <v>45261</v>
      </c>
      <c r="E2717" s="13">
        <f>INDEX(C:C,MATCH(D2717,C:C,0)+MATCH(1,INDEX(A:A,MATCH(D2717+1,C:C,0)):INDEX(A:A,MATCH(D2717+1,C:C,0)+10),0))</f>
        <v>45264</v>
      </c>
      <c r="F2717" s="13">
        <f>INDEX(C:C,MATCH(E2717,C:C,0)+MATCH(1,INDEX(A:A,MATCH(E2717+1,C:C,0)):INDEX(A:A,MATCH(E2717+1,C:C,0)+10),0))</f>
        <v>45265</v>
      </c>
      <c r="G2717" s="13">
        <f>INDEX(C:C,MATCH(F2717,C:C,0)+MATCH(1,INDEX(A:A,MATCH(F2717+1,C:C,0)):INDEX(A:A,MATCH(F2717+1,C:C,0)+10),0))</f>
        <v>45266</v>
      </c>
    </row>
    <row r="2718" spans="1:7" x14ac:dyDescent="0.25">
      <c r="A2718">
        <v>0</v>
      </c>
      <c r="B2718">
        <v>20231202</v>
      </c>
      <c r="C2718" s="130">
        <v>45262</v>
      </c>
      <c r="D2718" s="13">
        <f>INDEX(C:C,ROW(A2717)+MATCH(1,INDEX(A:A,ROW(A2718)):INDEX(A:A,ROW(A2718)+10),0))</f>
        <v>45264</v>
      </c>
      <c r="E2718" s="13">
        <f>INDEX(C:C,MATCH(D2718,C:C,0)+MATCH(1,INDEX(A:A,MATCH(D2718+1,C:C,0)):INDEX(A:A,MATCH(D2718+1,C:C,0)+10),0))</f>
        <v>45265</v>
      </c>
      <c r="F2718" s="13">
        <f>INDEX(C:C,MATCH(E2718,C:C,0)+MATCH(1,INDEX(A:A,MATCH(E2718+1,C:C,0)):INDEX(A:A,MATCH(E2718+1,C:C,0)+10),0))</f>
        <v>45266</v>
      </c>
      <c r="G2718" s="13">
        <f>INDEX(C:C,MATCH(F2718,C:C,0)+MATCH(1,INDEX(A:A,MATCH(F2718+1,C:C,0)):INDEX(A:A,MATCH(F2718+1,C:C,0)+10),0))</f>
        <v>45267</v>
      </c>
    </row>
    <row r="2719" spans="1:7" x14ac:dyDescent="0.25">
      <c r="A2719">
        <v>0</v>
      </c>
      <c r="B2719">
        <v>20231203</v>
      </c>
      <c r="C2719" s="130">
        <v>45263</v>
      </c>
      <c r="D2719" s="13">
        <f>INDEX(C:C,ROW(A2718)+MATCH(1,INDEX(A:A,ROW(A2719)):INDEX(A:A,ROW(A2719)+10),0))</f>
        <v>45264</v>
      </c>
      <c r="E2719" s="13">
        <f>INDEX(C:C,MATCH(D2719,C:C,0)+MATCH(1,INDEX(A:A,MATCH(D2719+1,C:C,0)):INDEX(A:A,MATCH(D2719+1,C:C,0)+10),0))</f>
        <v>45265</v>
      </c>
      <c r="F2719" s="13">
        <f>INDEX(C:C,MATCH(E2719,C:C,0)+MATCH(1,INDEX(A:A,MATCH(E2719+1,C:C,0)):INDEX(A:A,MATCH(E2719+1,C:C,0)+10),0))</f>
        <v>45266</v>
      </c>
      <c r="G2719" s="13">
        <f>INDEX(C:C,MATCH(F2719,C:C,0)+MATCH(1,INDEX(A:A,MATCH(F2719+1,C:C,0)):INDEX(A:A,MATCH(F2719+1,C:C,0)+10),0))</f>
        <v>45267</v>
      </c>
    </row>
    <row r="2720" spans="1:7" x14ac:dyDescent="0.25">
      <c r="A2720">
        <v>1</v>
      </c>
      <c r="B2720">
        <v>20231204</v>
      </c>
      <c r="C2720" s="130">
        <v>45264</v>
      </c>
      <c r="D2720" s="13">
        <f>INDEX(C:C,ROW(A2719)+MATCH(1,INDEX(A:A,ROW(A2720)):INDEX(A:A,ROW(A2720)+10),0))</f>
        <v>45264</v>
      </c>
      <c r="E2720" s="13">
        <f>INDEX(C:C,MATCH(D2720,C:C,0)+MATCH(1,INDEX(A:A,MATCH(D2720+1,C:C,0)):INDEX(A:A,MATCH(D2720+1,C:C,0)+10),0))</f>
        <v>45265</v>
      </c>
      <c r="F2720" s="13">
        <f>INDEX(C:C,MATCH(E2720,C:C,0)+MATCH(1,INDEX(A:A,MATCH(E2720+1,C:C,0)):INDEX(A:A,MATCH(E2720+1,C:C,0)+10),0))</f>
        <v>45266</v>
      </c>
      <c r="G2720" s="13">
        <f>INDEX(C:C,MATCH(F2720,C:C,0)+MATCH(1,INDEX(A:A,MATCH(F2720+1,C:C,0)):INDEX(A:A,MATCH(F2720+1,C:C,0)+10),0))</f>
        <v>45267</v>
      </c>
    </row>
    <row r="2721" spans="1:7" x14ac:dyDescent="0.25">
      <c r="A2721">
        <v>1</v>
      </c>
      <c r="B2721">
        <v>20231205</v>
      </c>
      <c r="C2721" s="130">
        <v>45265</v>
      </c>
      <c r="D2721" s="13">
        <f>INDEX(C:C,ROW(A2720)+MATCH(1,INDEX(A:A,ROW(A2721)):INDEX(A:A,ROW(A2721)+10),0))</f>
        <v>45265</v>
      </c>
      <c r="E2721" s="13">
        <f>INDEX(C:C,MATCH(D2721,C:C,0)+MATCH(1,INDEX(A:A,MATCH(D2721+1,C:C,0)):INDEX(A:A,MATCH(D2721+1,C:C,0)+10),0))</f>
        <v>45266</v>
      </c>
      <c r="F2721" s="13">
        <f>INDEX(C:C,MATCH(E2721,C:C,0)+MATCH(1,INDEX(A:A,MATCH(E2721+1,C:C,0)):INDEX(A:A,MATCH(E2721+1,C:C,0)+10),0))</f>
        <v>45267</v>
      </c>
      <c r="G2721" s="13">
        <f>INDEX(C:C,MATCH(F2721,C:C,0)+MATCH(1,INDEX(A:A,MATCH(F2721+1,C:C,0)):INDEX(A:A,MATCH(F2721+1,C:C,0)+10),0))</f>
        <v>45268</v>
      </c>
    </row>
    <row r="2722" spans="1:7" x14ac:dyDescent="0.25">
      <c r="A2722">
        <v>1</v>
      </c>
      <c r="B2722">
        <v>20231206</v>
      </c>
      <c r="C2722" s="130">
        <v>45266</v>
      </c>
      <c r="D2722" s="13">
        <f>INDEX(C:C,ROW(A2721)+MATCH(1,INDEX(A:A,ROW(A2722)):INDEX(A:A,ROW(A2722)+10),0))</f>
        <v>45266</v>
      </c>
      <c r="E2722" s="13">
        <f>INDEX(C:C,MATCH(D2722,C:C,0)+MATCH(1,INDEX(A:A,MATCH(D2722+1,C:C,0)):INDEX(A:A,MATCH(D2722+1,C:C,0)+10),0))</f>
        <v>45267</v>
      </c>
      <c r="F2722" s="13">
        <f>INDEX(C:C,MATCH(E2722,C:C,0)+MATCH(1,INDEX(A:A,MATCH(E2722+1,C:C,0)):INDEX(A:A,MATCH(E2722+1,C:C,0)+10),0))</f>
        <v>45268</v>
      </c>
      <c r="G2722" s="13">
        <f>INDEX(C:C,MATCH(F2722,C:C,0)+MATCH(1,INDEX(A:A,MATCH(F2722+1,C:C,0)):INDEX(A:A,MATCH(F2722+1,C:C,0)+10),0))</f>
        <v>45271</v>
      </c>
    </row>
    <row r="2723" spans="1:7" x14ac:dyDescent="0.25">
      <c r="A2723">
        <v>1</v>
      </c>
      <c r="B2723">
        <v>20231207</v>
      </c>
      <c r="C2723" s="130">
        <v>45267</v>
      </c>
      <c r="D2723" s="13">
        <f>INDEX(C:C,ROW(A2722)+MATCH(1,INDEX(A:A,ROW(A2723)):INDEX(A:A,ROW(A2723)+10),0))</f>
        <v>45267</v>
      </c>
      <c r="E2723" s="13">
        <f>INDEX(C:C,MATCH(D2723,C:C,0)+MATCH(1,INDEX(A:A,MATCH(D2723+1,C:C,0)):INDEX(A:A,MATCH(D2723+1,C:C,0)+10),0))</f>
        <v>45268</v>
      </c>
      <c r="F2723" s="13">
        <f>INDEX(C:C,MATCH(E2723,C:C,0)+MATCH(1,INDEX(A:A,MATCH(E2723+1,C:C,0)):INDEX(A:A,MATCH(E2723+1,C:C,0)+10),0))</f>
        <v>45271</v>
      </c>
      <c r="G2723" s="13">
        <f>INDEX(C:C,MATCH(F2723,C:C,0)+MATCH(1,INDEX(A:A,MATCH(F2723+1,C:C,0)):INDEX(A:A,MATCH(F2723+1,C:C,0)+10),0))</f>
        <v>45272</v>
      </c>
    </row>
    <row r="2724" spans="1:7" x14ac:dyDescent="0.25">
      <c r="A2724">
        <v>1</v>
      </c>
      <c r="B2724">
        <v>20231208</v>
      </c>
      <c r="C2724" s="130">
        <v>45268</v>
      </c>
      <c r="D2724" s="13">
        <f>INDEX(C:C,ROW(A2723)+MATCH(1,INDEX(A:A,ROW(A2724)):INDEX(A:A,ROW(A2724)+10),0))</f>
        <v>45268</v>
      </c>
      <c r="E2724" s="13">
        <f>INDEX(C:C,MATCH(D2724,C:C,0)+MATCH(1,INDEX(A:A,MATCH(D2724+1,C:C,0)):INDEX(A:A,MATCH(D2724+1,C:C,0)+10),0))</f>
        <v>45271</v>
      </c>
      <c r="F2724" s="13">
        <f>INDEX(C:C,MATCH(E2724,C:C,0)+MATCH(1,INDEX(A:A,MATCH(E2724+1,C:C,0)):INDEX(A:A,MATCH(E2724+1,C:C,0)+10),0))</f>
        <v>45272</v>
      </c>
      <c r="G2724" s="13">
        <f>INDEX(C:C,MATCH(F2724,C:C,0)+MATCH(1,INDEX(A:A,MATCH(F2724+1,C:C,0)):INDEX(A:A,MATCH(F2724+1,C:C,0)+10),0))</f>
        <v>45273</v>
      </c>
    </row>
    <row r="2725" spans="1:7" x14ac:dyDescent="0.25">
      <c r="A2725">
        <v>0</v>
      </c>
      <c r="B2725">
        <v>20231209</v>
      </c>
      <c r="C2725" s="130">
        <v>45269</v>
      </c>
      <c r="D2725" s="13">
        <f>INDEX(C:C,ROW(A2724)+MATCH(1,INDEX(A:A,ROW(A2725)):INDEX(A:A,ROW(A2725)+10),0))</f>
        <v>45271</v>
      </c>
      <c r="E2725" s="13">
        <f>INDEX(C:C,MATCH(D2725,C:C,0)+MATCH(1,INDEX(A:A,MATCH(D2725+1,C:C,0)):INDEX(A:A,MATCH(D2725+1,C:C,0)+10),0))</f>
        <v>45272</v>
      </c>
      <c r="F2725" s="13">
        <f>INDEX(C:C,MATCH(E2725,C:C,0)+MATCH(1,INDEX(A:A,MATCH(E2725+1,C:C,0)):INDEX(A:A,MATCH(E2725+1,C:C,0)+10),0))</f>
        <v>45273</v>
      </c>
      <c r="G2725" s="13">
        <f>INDEX(C:C,MATCH(F2725,C:C,0)+MATCH(1,INDEX(A:A,MATCH(F2725+1,C:C,0)):INDEX(A:A,MATCH(F2725+1,C:C,0)+10),0))</f>
        <v>45274</v>
      </c>
    </row>
    <row r="2726" spans="1:7" x14ac:dyDescent="0.25">
      <c r="A2726">
        <v>0</v>
      </c>
      <c r="B2726">
        <v>20231210</v>
      </c>
      <c r="C2726" s="130">
        <v>45270</v>
      </c>
      <c r="D2726" s="13">
        <f>INDEX(C:C,ROW(A2725)+MATCH(1,INDEX(A:A,ROW(A2726)):INDEX(A:A,ROW(A2726)+10),0))</f>
        <v>45271</v>
      </c>
      <c r="E2726" s="13">
        <f>INDEX(C:C,MATCH(D2726,C:C,0)+MATCH(1,INDEX(A:A,MATCH(D2726+1,C:C,0)):INDEX(A:A,MATCH(D2726+1,C:C,0)+10),0))</f>
        <v>45272</v>
      </c>
      <c r="F2726" s="13">
        <f>INDEX(C:C,MATCH(E2726,C:C,0)+MATCH(1,INDEX(A:A,MATCH(E2726+1,C:C,0)):INDEX(A:A,MATCH(E2726+1,C:C,0)+10),0))</f>
        <v>45273</v>
      </c>
      <c r="G2726" s="13">
        <f>INDEX(C:C,MATCH(F2726,C:C,0)+MATCH(1,INDEX(A:A,MATCH(F2726+1,C:C,0)):INDEX(A:A,MATCH(F2726+1,C:C,0)+10),0))</f>
        <v>45274</v>
      </c>
    </row>
    <row r="2727" spans="1:7" x14ac:dyDescent="0.25">
      <c r="A2727">
        <v>1</v>
      </c>
      <c r="B2727">
        <v>20231211</v>
      </c>
      <c r="C2727" s="130">
        <v>45271</v>
      </c>
      <c r="D2727" s="13">
        <f>INDEX(C:C,ROW(A2726)+MATCH(1,INDEX(A:A,ROW(A2727)):INDEX(A:A,ROW(A2727)+10),0))</f>
        <v>45271</v>
      </c>
      <c r="E2727" s="13">
        <f>INDEX(C:C,MATCH(D2727,C:C,0)+MATCH(1,INDEX(A:A,MATCH(D2727+1,C:C,0)):INDEX(A:A,MATCH(D2727+1,C:C,0)+10),0))</f>
        <v>45272</v>
      </c>
      <c r="F2727" s="13">
        <f>INDEX(C:C,MATCH(E2727,C:C,0)+MATCH(1,INDEX(A:A,MATCH(E2727+1,C:C,0)):INDEX(A:A,MATCH(E2727+1,C:C,0)+10),0))</f>
        <v>45273</v>
      </c>
      <c r="G2727" s="13">
        <f>INDEX(C:C,MATCH(F2727,C:C,0)+MATCH(1,INDEX(A:A,MATCH(F2727+1,C:C,0)):INDEX(A:A,MATCH(F2727+1,C:C,0)+10),0))</f>
        <v>45274</v>
      </c>
    </row>
    <row r="2728" spans="1:7" x14ac:dyDescent="0.25">
      <c r="A2728">
        <v>1</v>
      </c>
      <c r="B2728">
        <v>20231212</v>
      </c>
      <c r="C2728" s="130">
        <v>45272</v>
      </c>
      <c r="D2728" s="13">
        <f>INDEX(C:C,ROW(A2727)+MATCH(1,INDEX(A:A,ROW(A2728)):INDEX(A:A,ROW(A2728)+10),0))</f>
        <v>45272</v>
      </c>
      <c r="E2728" s="13">
        <f>INDEX(C:C,MATCH(D2728,C:C,0)+MATCH(1,INDEX(A:A,MATCH(D2728+1,C:C,0)):INDEX(A:A,MATCH(D2728+1,C:C,0)+10),0))</f>
        <v>45273</v>
      </c>
      <c r="F2728" s="13">
        <f>INDEX(C:C,MATCH(E2728,C:C,0)+MATCH(1,INDEX(A:A,MATCH(E2728+1,C:C,0)):INDEX(A:A,MATCH(E2728+1,C:C,0)+10),0))</f>
        <v>45274</v>
      </c>
      <c r="G2728" s="13">
        <f>INDEX(C:C,MATCH(F2728,C:C,0)+MATCH(1,INDEX(A:A,MATCH(F2728+1,C:C,0)):INDEX(A:A,MATCH(F2728+1,C:C,0)+10),0))</f>
        <v>45275</v>
      </c>
    </row>
    <row r="2729" spans="1:7" x14ac:dyDescent="0.25">
      <c r="A2729">
        <v>1</v>
      </c>
      <c r="B2729">
        <v>20231213</v>
      </c>
      <c r="C2729" s="130">
        <v>45273</v>
      </c>
      <c r="D2729" s="13">
        <f>INDEX(C:C,ROW(A2728)+MATCH(1,INDEX(A:A,ROW(A2729)):INDEX(A:A,ROW(A2729)+10),0))</f>
        <v>45273</v>
      </c>
      <c r="E2729" s="13">
        <f>INDEX(C:C,MATCH(D2729,C:C,0)+MATCH(1,INDEX(A:A,MATCH(D2729+1,C:C,0)):INDEX(A:A,MATCH(D2729+1,C:C,0)+10),0))</f>
        <v>45274</v>
      </c>
      <c r="F2729" s="13">
        <f>INDEX(C:C,MATCH(E2729,C:C,0)+MATCH(1,INDEX(A:A,MATCH(E2729+1,C:C,0)):INDEX(A:A,MATCH(E2729+1,C:C,0)+10),0))</f>
        <v>45275</v>
      </c>
      <c r="G2729" s="13">
        <f>INDEX(C:C,MATCH(F2729,C:C,0)+MATCH(1,INDEX(A:A,MATCH(F2729+1,C:C,0)):INDEX(A:A,MATCH(F2729+1,C:C,0)+10),0))</f>
        <v>45278</v>
      </c>
    </row>
    <row r="2730" spans="1:7" x14ac:dyDescent="0.25">
      <c r="A2730">
        <v>1</v>
      </c>
      <c r="B2730">
        <v>20231214</v>
      </c>
      <c r="C2730" s="130">
        <v>45274</v>
      </c>
      <c r="D2730" s="13">
        <f>INDEX(C:C,ROW(A2729)+MATCH(1,INDEX(A:A,ROW(A2730)):INDEX(A:A,ROW(A2730)+10),0))</f>
        <v>45274</v>
      </c>
      <c r="E2730" s="13">
        <f>INDEX(C:C,MATCH(D2730,C:C,0)+MATCH(1,INDEX(A:A,MATCH(D2730+1,C:C,0)):INDEX(A:A,MATCH(D2730+1,C:C,0)+10),0))</f>
        <v>45275</v>
      </c>
      <c r="F2730" s="13">
        <f>INDEX(C:C,MATCH(E2730,C:C,0)+MATCH(1,INDEX(A:A,MATCH(E2730+1,C:C,0)):INDEX(A:A,MATCH(E2730+1,C:C,0)+10),0))</f>
        <v>45278</v>
      </c>
      <c r="G2730" s="13">
        <f>INDEX(C:C,MATCH(F2730,C:C,0)+MATCH(1,INDEX(A:A,MATCH(F2730+1,C:C,0)):INDEX(A:A,MATCH(F2730+1,C:C,0)+10),0))</f>
        <v>45279</v>
      </c>
    </row>
    <row r="2731" spans="1:7" x14ac:dyDescent="0.25">
      <c r="A2731">
        <v>1</v>
      </c>
      <c r="B2731">
        <v>20231215</v>
      </c>
      <c r="C2731" s="130">
        <v>45275</v>
      </c>
      <c r="D2731" s="13">
        <f>INDEX(C:C,ROW(A2730)+MATCH(1,INDEX(A:A,ROW(A2731)):INDEX(A:A,ROW(A2731)+10),0))</f>
        <v>45275</v>
      </c>
      <c r="E2731" s="13">
        <f>INDEX(C:C,MATCH(D2731,C:C,0)+MATCH(1,INDEX(A:A,MATCH(D2731+1,C:C,0)):INDEX(A:A,MATCH(D2731+1,C:C,0)+10),0))</f>
        <v>45278</v>
      </c>
      <c r="F2731" s="13">
        <f>INDEX(C:C,MATCH(E2731,C:C,0)+MATCH(1,INDEX(A:A,MATCH(E2731+1,C:C,0)):INDEX(A:A,MATCH(E2731+1,C:C,0)+10),0))</f>
        <v>45279</v>
      </c>
      <c r="G2731" s="13">
        <f>INDEX(C:C,MATCH(F2731,C:C,0)+MATCH(1,INDEX(A:A,MATCH(F2731+1,C:C,0)):INDEX(A:A,MATCH(F2731+1,C:C,0)+10),0))</f>
        <v>45280</v>
      </c>
    </row>
    <row r="2732" spans="1:7" x14ac:dyDescent="0.25">
      <c r="A2732">
        <v>0</v>
      </c>
      <c r="B2732">
        <v>20231216</v>
      </c>
      <c r="C2732" s="130">
        <v>45276</v>
      </c>
      <c r="D2732" s="13">
        <f>INDEX(C:C,ROW(A2731)+MATCH(1,INDEX(A:A,ROW(A2732)):INDEX(A:A,ROW(A2732)+10),0))</f>
        <v>45278</v>
      </c>
      <c r="E2732" s="13">
        <f>INDEX(C:C,MATCH(D2732,C:C,0)+MATCH(1,INDEX(A:A,MATCH(D2732+1,C:C,0)):INDEX(A:A,MATCH(D2732+1,C:C,0)+10),0))</f>
        <v>45279</v>
      </c>
      <c r="F2732" s="13">
        <f>INDEX(C:C,MATCH(E2732,C:C,0)+MATCH(1,INDEX(A:A,MATCH(E2732+1,C:C,0)):INDEX(A:A,MATCH(E2732+1,C:C,0)+10),0))</f>
        <v>45280</v>
      </c>
      <c r="G2732" s="13">
        <f>INDEX(C:C,MATCH(F2732,C:C,0)+MATCH(1,INDEX(A:A,MATCH(F2732+1,C:C,0)):INDEX(A:A,MATCH(F2732+1,C:C,0)+10),0))</f>
        <v>45281</v>
      </c>
    </row>
    <row r="2733" spans="1:7" x14ac:dyDescent="0.25">
      <c r="A2733">
        <v>0</v>
      </c>
      <c r="B2733">
        <v>20231217</v>
      </c>
      <c r="C2733" s="130">
        <v>45277</v>
      </c>
      <c r="D2733" s="13">
        <f>INDEX(C:C,ROW(A2732)+MATCH(1,INDEX(A:A,ROW(A2733)):INDEX(A:A,ROW(A2733)+10),0))</f>
        <v>45278</v>
      </c>
      <c r="E2733" s="13">
        <f>INDEX(C:C,MATCH(D2733,C:C,0)+MATCH(1,INDEX(A:A,MATCH(D2733+1,C:C,0)):INDEX(A:A,MATCH(D2733+1,C:C,0)+10),0))</f>
        <v>45279</v>
      </c>
      <c r="F2733" s="13">
        <f>INDEX(C:C,MATCH(E2733,C:C,0)+MATCH(1,INDEX(A:A,MATCH(E2733+1,C:C,0)):INDEX(A:A,MATCH(E2733+1,C:C,0)+10),0))</f>
        <v>45280</v>
      </c>
      <c r="G2733" s="13">
        <f>INDEX(C:C,MATCH(F2733,C:C,0)+MATCH(1,INDEX(A:A,MATCH(F2733+1,C:C,0)):INDEX(A:A,MATCH(F2733+1,C:C,0)+10),0))</f>
        <v>45281</v>
      </c>
    </row>
    <row r="2734" spans="1:7" x14ac:dyDescent="0.25">
      <c r="A2734">
        <v>1</v>
      </c>
      <c r="B2734">
        <v>20231218</v>
      </c>
      <c r="C2734" s="130">
        <v>45278</v>
      </c>
      <c r="D2734" s="13">
        <f>INDEX(C:C,ROW(A2733)+MATCH(1,INDEX(A:A,ROW(A2734)):INDEX(A:A,ROW(A2734)+10),0))</f>
        <v>45278</v>
      </c>
      <c r="E2734" s="13">
        <f>INDEX(C:C,MATCH(D2734,C:C,0)+MATCH(1,INDEX(A:A,MATCH(D2734+1,C:C,0)):INDEX(A:A,MATCH(D2734+1,C:C,0)+10),0))</f>
        <v>45279</v>
      </c>
      <c r="F2734" s="13">
        <f>INDEX(C:C,MATCH(E2734,C:C,0)+MATCH(1,INDEX(A:A,MATCH(E2734+1,C:C,0)):INDEX(A:A,MATCH(E2734+1,C:C,0)+10),0))</f>
        <v>45280</v>
      </c>
      <c r="G2734" s="13">
        <f>INDEX(C:C,MATCH(F2734,C:C,0)+MATCH(1,INDEX(A:A,MATCH(F2734+1,C:C,0)):INDEX(A:A,MATCH(F2734+1,C:C,0)+10),0))</f>
        <v>45281</v>
      </c>
    </row>
    <row r="2735" spans="1:7" x14ac:dyDescent="0.25">
      <c r="A2735">
        <v>1</v>
      </c>
      <c r="B2735">
        <v>20231219</v>
      </c>
      <c r="C2735" s="130">
        <v>45279</v>
      </c>
      <c r="D2735" s="13">
        <f>INDEX(C:C,ROW(A2734)+MATCH(1,INDEX(A:A,ROW(A2735)):INDEX(A:A,ROW(A2735)+10),0))</f>
        <v>45279</v>
      </c>
      <c r="E2735" s="13">
        <f>INDEX(C:C,MATCH(D2735,C:C,0)+MATCH(1,INDEX(A:A,MATCH(D2735+1,C:C,0)):INDEX(A:A,MATCH(D2735+1,C:C,0)+10),0))</f>
        <v>45280</v>
      </c>
      <c r="F2735" s="13">
        <f>INDEX(C:C,MATCH(E2735,C:C,0)+MATCH(1,INDEX(A:A,MATCH(E2735+1,C:C,0)):INDEX(A:A,MATCH(E2735+1,C:C,0)+10),0))</f>
        <v>45281</v>
      </c>
      <c r="G2735" s="13">
        <f>INDEX(C:C,MATCH(F2735,C:C,0)+MATCH(1,INDEX(A:A,MATCH(F2735+1,C:C,0)):INDEX(A:A,MATCH(F2735+1,C:C,0)+10),0))</f>
        <v>45282</v>
      </c>
    </row>
    <row r="2736" spans="1:7" x14ac:dyDescent="0.25">
      <c r="A2736">
        <v>1</v>
      </c>
      <c r="B2736">
        <v>20231220</v>
      </c>
      <c r="C2736" s="130">
        <v>45280</v>
      </c>
      <c r="D2736" s="13">
        <f>INDEX(C:C,ROW(A2735)+MATCH(1,INDEX(A:A,ROW(A2736)):INDEX(A:A,ROW(A2736)+10),0))</f>
        <v>45280</v>
      </c>
      <c r="E2736" s="13">
        <f>INDEX(C:C,MATCH(D2736,C:C,0)+MATCH(1,INDEX(A:A,MATCH(D2736+1,C:C,0)):INDEX(A:A,MATCH(D2736+1,C:C,0)+10),0))</f>
        <v>45281</v>
      </c>
      <c r="F2736" s="13">
        <f>INDEX(C:C,MATCH(E2736,C:C,0)+MATCH(1,INDEX(A:A,MATCH(E2736+1,C:C,0)):INDEX(A:A,MATCH(E2736+1,C:C,0)+10),0))</f>
        <v>45282</v>
      </c>
      <c r="G2736" s="13">
        <f>INDEX(C:C,MATCH(F2736,C:C,0)+MATCH(1,INDEX(A:A,MATCH(F2736+1,C:C,0)):INDEX(A:A,MATCH(F2736+1,C:C,0)+10),0))</f>
        <v>45287</v>
      </c>
    </row>
    <row r="2737" spans="1:7" x14ac:dyDescent="0.25">
      <c r="A2737">
        <v>1</v>
      </c>
      <c r="B2737">
        <v>20231221</v>
      </c>
      <c r="C2737" s="130">
        <v>45281</v>
      </c>
      <c r="D2737" s="13">
        <f>INDEX(C:C,ROW(A2736)+MATCH(1,INDEX(A:A,ROW(A2737)):INDEX(A:A,ROW(A2737)+10),0))</f>
        <v>45281</v>
      </c>
      <c r="E2737" s="13">
        <f>INDEX(C:C,MATCH(D2737,C:C,0)+MATCH(1,INDEX(A:A,MATCH(D2737+1,C:C,0)):INDEX(A:A,MATCH(D2737+1,C:C,0)+10),0))</f>
        <v>45282</v>
      </c>
      <c r="F2737" s="13">
        <f>INDEX(C:C,MATCH(E2737,C:C,0)+MATCH(1,INDEX(A:A,MATCH(E2737+1,C:C,0)):INDEX(A:A,MATCH(E2737+1,C:C,0)+10),0))</f>
        <v>45287</v>
      </c>
      <c r="G2737" s="13">
        <f>INDEX(C:C,MATCH(F2737,C:C,0)+MATCH(1,INDEX(A:A,MATCH(F2737+1,C:C,0)):INDEX(A:A,MATCH(F2737+1,C:C,0)+10),0))</f>
        <v>45288</v>
      </c>
    </row>
    <row r="2738" spans="1:7" x14ac:dyDescent="0.25">
      <c r="A2738">
        <v>1</v>
      </c>
      <c r="B2738">
        <v>20231222</v>
      </c>
      <c r="C2738" s="130">
        <v>45282</v>
      </c>
      <c r="D2738" s="13">
        <f>INDEX(C:C,ROW(A2737)+MATCH(1,INDEX(A:A,ROW(A2738)):INDEX(A:A,ROW(A2738)+10),0))</f>
        <v>45282</v>
      </c>
      <c r="E2738" s="13">
        <f>INDEX(C:C,MATCH(D2738,C:C,0)+MATCH(1,INDEX(A:A,MATCH(D2738+1,C:C,0)):INDEX(A:A,MATCH(D2738+1,C:C,0)+10),0))</f>
        <v>45287</v>
      </c>
      <c r="F2738" s="13">
        <f>INDEX(C:C,MATCH(E2738,C:C,0)+MATCH(1,INDEX(A:A,MATCH(E2738+1,C:C,0)):INDEX(A:A,MATCH(E2738+1,C:C,0)+10),0))</f>
        <v>45288</v>
      </c>
      <c r="G2738" s="13">
        <f>INDEX(C:C,MATCH(F2738,C:C,0)+MATCH(1,INDEX(A:A,MATCH(F2738+1,C:C,0)):INDEX(A:A,MATCH(F2738+1,C:C,0)+10),0))</f>
        <v>45289</v>
      </c>
    </row>
    <row r="2739" spans="1:7" x14ac:dyDescent="0.25">
      <c r="A2739">
        <v>0</v>
      </c>
      <c r="B2739">
        <v>20231223</v>
      </c>
      <c r="C2739" s="130">
        <v>45283</v>
      </c>
      <c r="D2739" s="13">
        <f>INDEX(C:C,ROW(A2738)+MATCH(1,INDEX(A:A,ROW(A2739)):INDEX(A:A,ROW(A2739)+10),0))</f>
        <v>45287</v>
      </c>
      <c r="E2739" s="13">
        <f>INDEX(C:C,MATCH(D2739,C:C,0)+MATCH(1,INDEX(A:A,MATCH(D2739+1,C:C,0)):INDEX(A:A,MATCH(D2739+1,C:C,0)+10),0))</f>
        <v>45288</v>
      </c>
      <c r="F2739" s="13">
        <f>INDEX(C:C,MATCH(E2739,C:C,0)+MATCH(1,INDEX(A:A,MATCH(E2739+1,C:C,0)):INDEX(A:A,MATCH(E2739+1,C:C,0)+10),0))</f>
        <v>45289</v>
      </c>
      <c r="G2739" s="13">
        <f>INDEX(C:C,MATCH(F2739,C:C,0)+MATCH(1,INDEX(A:A,MATCH(F2739+1,C:C,0)):INDEX(A:A,MATCH(F2739+1,C:C,0)+10),0))</f>
        <v>45293</v>
      </c>
    </row>
    <row r="2740" spans="1:7" x14ac:dyDescent="0.25">
      <c r="A2740">
        <v>0</v>
      </c>
      <c r="B2740">
        <v>20231224</v>
      </c>
      <c r="C2740" s="130">
        <v>45284</v>
      </c>
      <c r="D2740" s="13">
        <f>INDEX(C:C,ROW(A2739)+MATCH(1,INDEX(A:A,ROW(A2740)):INDEX(A:A,ROW(A2740)+10),0))</f>
        <v>45287</v>
      </c>
      <c r="E2740" s="13">
        <f>INDEX(C:C,MATCH(D2740,C:C,0)+MATCH(1,INDEX(A:A,MATCH(D2740+1,C:C,0)):INDEX(A:A,MATCH(D2740+1,C:C,0)+10),0))</f>
        <v>45288</v>
      </c>
      <c r="F2740" s="13">
        <f>INDEX(C:C,MATCH(E2740,C:C,0)+MATCH(1,INDEX(A:A,MATCH(E2740+1,C:C,0)):INDEX(A:A,MATCH(E2740+1,C:C,0)+10),0))</f>
        <v>45289</v>
      </c>
      <c r="G2740" s="13">
        <f>INDEX(C:C,MATCH(F2740,C:C,0)+MATCH(1,INDEX(A:A,MATCH(F2740+1,C:C,0)):INDEX(A:A,MATCH(F2740+1,C:C,0)+10),0))</f>
        <v>45293</v>
      </c>
    </row>
    <row r="2741" spans="1:7" x14ac:dyDescent="0.25">
      <c r="A2741">
        <v>0</v>
      </c>
      <c r="B2741">
        <v>20231225</v>
      </c>
      <c r="C2741" s="130">
        <v>45285</v>
      </c>
      <c r="D2741" s="13">
        <f>INDEX(C:C,ROW(A2740)+MATCH(1,INDEX(A:A,ROW(A2741)):INDEX(A:A,ROW(A2741)+10),0))</f>
        <v>45287</v>
      </c>
      <c r="E2741" s="13">
        <f>INDEX(C:C,MATCH(D2741,C:C,0)+MATCH(1,INDEX(A:A,MATCH(D2741+1,C:C,0)):INDEX(A:A,MATCH(D2741+1,C:C,0)+10),0))</f>
        <v>45288</v>
      </c>
      <c r="F2741" s="13">
        <f>INDEX(C:C,MATCH(E2741,C:C,0)+MATCH(1,INDEX(A:A,MATCH(E2741+1,C:C,0)):INDEX(A:A,MATCH(E2741+1,C:C,0)+10),0))</f>
        <v>45289</v>
      </c>
      <c r="G2741" s="13">
        <f>INDEX(C:C,MATCH(F2741,C:C,0)+MATCH(1,INDEX(A:A,MATCH(F2741+1,C:C,0)):INDEX(A:A,MATCH(F2741+1,C:C,0)+10),0))</f>
        <v>45293</v>
      </c>
    </row>
    <row r="2742" spans="1:7" x14ac:dyDescent="0.25">
      <c r="A2742">
        <v>0</v>
      </c>
      <c r="B2742">
        <v>20231226</v>
      </c>
      <c r="C2742" s="130">
        <v>45286</v>
      </c>
      <c r="D2742" s="13">
        <f>INDEX(C:C,ROW(A2741)+MATCH(1,INDEX(A:A,ROW(A2742)):INDEX(A:A,ROW(A2742)+10),0))</f>
        <v>45287</v>
      </c>
      <c r="E2742" s="13">
        <f>INDEX(C:C,MATCH(D2742,C:C,0)+MATCH(1,INDEX(A:A,MATCH(D2742+1,C:C,0)):INDEX(A:A,MATCH(D2742+1,C:C,0)+10),0))</f>
        <v>45288</v>
      </c>
      <c r="F2742" s="13">
        <f>INDEX(C:C,MATCH(E2742,C:C,0)+MATCH(1,INDEX(A:A,MATCH(E2742+1,C:C,0)):INDEX(A:A,MATCH(E2742+1,C:C,0)+10),0))</f>
        <v>45289</v>
      </c>
      <c r="G2742" s="13">
        <f>INDEX(C:C,MATCH(F2742,C:C,0)+MATCH(1,INDEX(A:A,MATCH(F2742+1,C:C,0)):INDEX(A:A,MATCH(F2742+1,C:C,0)+10),0))</f>
        <v>45293</v>
      </c>
    </row>
    <row r="2743" spans="1:7" x14ac:dyDescent="0.25">
      <c r="A2743">
        <v>1</v>
      </c>
      <c r="B2743">
        <v>20231227</v>
      </c>
      <c r="C2743" s="130">
        <v>45287</v>
      </c>
      <c r="D2743" s="13">
        <f>INDEX(C:C,ROW(A2742)+MATCH(1,INDEX(A:A,ROW(A2743)):INDEX(A:A,ROW(A2743)+10),0))</f>
        <v>45287</v>
      </c>
      <c r="E2743" s="13">
        <f>INDEX(C:C,MATCH(D2743,C:C,0)+MATCH(1,INDEX(A:A,MATCH(D2743+1,C:C,0)):INDEX(A:A,MATCH(D2743+1,C:C,0)+10),0))</f>
        <v>45288</v>
      </c>
      <c r="F2743" s="13">
        <f>INDEX(C:C,MATCH(E2743,C:C,0)+MATCH(1,INDEX(A:A,MATCH(E2743+1,C:C,0)):INDEX(A:A,MATCH(E2743+1,C:C,0)+10),0))</f>
        <v>45289</v>
      </c>
      <c r="G2743" s="13">
        <f>INDEX(C:C,MATCH(F2743,C:C,0)+MATCH(1,INDEX(A:A,MATCH(F2743+1,C:C,0)):INDEX(A:A,MATCH(F2743+1,C:C,0)+10),0))</f>
        <v>45293</v>
      </c>
    </row>
    <row r="2744" spans="1:7" x14ac:dyDescent="0.25">
      <c r="A2744">
        <v>1</v>
      </c>
      <c r="B2744">
        <v>20231228</v>
      </c>
      <c r="C2744" s="130">
        <v>45288</v>
      </c>
      <c r="D2744" s="13">
        <f>INDEX(C:C,ROW(A2743)+MATCH(1,INDEX(A:A,ROW(A2744)):INDEX(A:A,ROW(A2744)+10),0))</f>
        <v>45288</v>
      </c>
      <c r="E2744" s="13">
        <f>INDEX(C:C,MATCH(D2744,C:C,0)+MATCH(1,INDEX(A:A,MATCH(D2744+1,C:C,0)):INDEX(A:A,MATCH(D2744+1,C:C,0)+10),0))</f>
        <v>45289</v>
      </c>
      <c r="F2744" s="13">
        <f>INDEX(C:C,MATCH(E2744,C:C,0)+MATCH(1,INDEX(A:A,MATCH(E2744+1,C:C,0)):INDEX(A:A,MATCH(E2744+1,C:C,0)+10),0))</f>
        <v>45293</v>
      </c>
      <c r="G2744" s="13">
        <f>INDEX(C:C,MATCH(F2744,C:C,0)+MATCH(1,INDEX(A:A,MATCH(F2744+1,C:C,0)):INDEX(A:A,MATCH(F2744+1,C:C,0)+10),0))</f>
        <v>45294</v>
      </c>
    </row>
    <row r="2745" spans="1:7" x14ac:dyDescent="0.25">
      <c r="A2745">
        <v>1</v>
      </c>
      <c r="B2745">
        <v>20231229</v>
      </c>
      <c r="C2745" s="130">
        <v>45289</v>
      </c>
      <c r="D2745" s="13">
        <f>INDEX(C:C,ROW(A2744)+MATCH(1,INDEX(A:A,ROW(A2745)):INDEX(A:A,ROW(A2745)+10),0))</f>
        <v>45289</v>
      </c>
      <c r="E2745" s="13">
        <f>INDEX(C:C,MATCH(D2745,C:C,0)+MATCH(1,INDEX(A:A,MATCH(D2745+1,C:C,0)):INDEX(A:A,MATCH(D2745+1,C:C,0)+10),0))</f>
        <v>45293</v>
      </c>
      <c r="F2745" s="13">
        <f>INDEX(C:C,MATCH(E2745,C:C,0)+MATCH(1,INDEX(A:A,MATCH(E2745+1,C:C,0)):INDEX(A:A,MATCH(E2745+1,C:C,0)+10),0))</f>
        <v>45294</v>
      </c>
      <c r="G2745" s="13">
        <f>INDEX(C:C,MATCH(F2745,C:C,0)+MATCH(1,INDEX(A:A,MATCH(F2745+1,C:C,0)):INDEX(A:A,MATCH(F2745+1,C:C,0)+10),0))</f>
        <v>45295</v>
      </c>
    </row>
    <row r="2746" spans="1:7" x14ac:dyDescent="0.25">
      <c r="A2746">
        <v>0</v>
      </c>
      <c r="B2746">
        <v>20231230</v>
      </c>
      <c r="C2746" s="130">
        <v>45290</v>
      </c>
      <c r="D2746" s="13">
        <f>INDEX(C:C,ROW(A2745)+MATCH(1,INDEX(A:A,ROW(A2746)):INDEX(A:A,ROW(A2746)+10),0))</f>
        <v>45293</v>
      </c>
      <c r="E2746" s="13">
        <f>INDEX(C:C,MATCH(D2746,C:C,0)+MATCH(1,INDEX(A:A,MATCH(D2746+1,C:C,0)):INDEX(A:A,MATCH(D2746+1,C:C,0)+10),0))</f>
        <v>45294</v>
      </c>
      <c r="F2746" s="13">
        <f>INDEX(C:C,MATCH(E2746,C:C,0)+MATCH(1,INDEX(A:A,MATCH(E2746+1,C:C,0)):INDEX(A:A,MATCH(E2746+1,C:C,0)+10),0))</f>
        <v>45295</v>
      </c>
      <c r="G2746" s="13">
        <f>INDEX(C:C,MATCH(F2746,C:C,0)+MATCH(1,INDEX(A:A,MATCH(F2746+1,C:C,0)):INDEX(A:A,MATCH(F2746+1,C:C,0)+10),0))</f>
        <v>45296</v>
      </c>
    </row>
    <row r="2747" spans="1:7" x14ac:dyDescent="0.25">
      <c r="A2747">
        <v>0</v>
      </c>
      <c r="B2747">
        <v>20231231</v>
      </c>
      <c r="C2747" s="130">
        <v>45291</v>
      </c>
      <c r="D2747" s="13">
        <f>INDEX(C:C,ROW(A2746)+MATCH(1,INDEX(A:A,ROW(A2747)):INDEX(A:A,ROW(A2747)+10),0))</f>
        <v>45293</v>
      </c>
      <c r="E2747" s="13">
        <f>INDEX(C:C,MATCH(D2747,C:C,0)+MATCH(1,INDEX(A:A,MATCH(D2747+1,C:C,0)):INDEX(A:A,MATCH(D2747+1,C:C,0)+10),0))</f>
        <v>45294</v>
      </c>
      <c r="F2747" s="13">
        <f>INDEX(C:C,MATCH(E2747,C:C,0)+MATCH(1,INDEX(A:A,MATCH(E2747+1,C:C,0)):INDEX(A:A,MATCH(E2747+1,C:C,0)+10),0))</f>
        <v>45295</v>
      </c>
      <c r="G2747" s="13">
        <f>INDEX(C:C,MATCH(F2747,C:C,0)+MATCH(1,INDEX(A:A,MATCH(F2747+1,C:C,0)):INDEX(A:A,MATCH(F2747+1,C:C,0)+10),0))</f>
        <v>45296</v>
      </c>
    </row>
    <row r="2748" spans="1:7" x14ac:dyDescent="0.25">
      <c r="A2748">
        <v>0</v>
      </c>
      <c r="B2748">
        <v>20240101</v>
      </c>
      <c r="C2748" s="130">
        <v>45292</v>
      </c>
      <c r="D2748" s="13">
        <f>INDEX(C:C,ROW(A2747)+MATCH(1,INDEX(A:A,ROW(A2748)):INDEX(A:A,ROW(A2748)+10),0))</f>
        <v>45293</v>
      </c>
      <c r="E2748" s="13">
        <f>INDEX(C:C,MATCH(D2748,C:C,0)+MATCH(1,INDEX(A:A,MATCH(D2748+1,C:C,0)):INDEX(A:A,MATCH(D2748+1,C:C,0)+10),0))</f>
        <v>45294</v>
      </c>
      <c r="F2748" s="13">
        <f>INDEX(C:C,MATCH(E2748,C:C,0)+MATCH(1,INDEX(A:A,MATCH(E2748+1,C:C,0)):INDEX(A:A,MATCH(E2748+1,C:C,0)+10),0))</f>
        <v>45295</v>
      </c>
      <c r="G2748" s="13">
        <f>INDEX(C:C,MATCH(F2748,C:C,0)+MATCH(1,INDEX(A:A,MATCH(F2748+1,C:C,0)):INDEX(A:A,MATCH(F2748+1,C:C,0)+10),0))</f>
        <v>45296</v>
      </c>
    </row>
    <row r="2749" spans="1:7" x14ac:dyDescent="0.25">
      <c r="A2749">
        <v>1</v>
      </c>
      <c r="B2749">
        <v>20240102</v>
      </c>
      <c r="C2749" s="130">
        <v>45293</v>
      </c>
      <c r="D2749" s="13">
        <f>INDEX(C:C,ROW(A2748)+MATCH(1,INDEX(A:A,ROW(A2749)):INDEX(A:A,ROW(A2749)+10),0))</f>
        <v>45293</v>
      </c>
      <c r="E2749" s="13">
        <f>INDEX(C:C,MATCH(D2749,C:C,0)+MATCH(1,INDEX(A:A,MATCH(D2749+1,C:C,0)):INDEX(A:A,MATCH(D2749+1,C:C,0)+10),0))</f>
        <v>45294</v>
      </c>
      <c r="F2749" s="13">
        <f>INDEX(C:C,MATCH(E2749,C:C,0)+MATCH(1,INDEX(A:A,MATCH(E2749+1,C:C,0)):INDEX(A:A,MATCH(E2749+1,C:C,0)+10),0))</f>
        <v>45295</v>
      </c>
      <c r="G2749" s="13">
        <f>INDEX(C:C,MATCH(F2749,C:C,0)+MATCH(1,INDEX(A:A,MATCH(F2749+1,C:C,0)):INDEX(A:A,MATCH(F2749+1,C:C,0)+10),0))</f>
        <v>45296</v>
      </c>
    </row>
    <row r="2750" spans="1:7" x14ac:dyDescent="0.25">
      <c r="A2750">
        <v>1</v>
      </c>
      <c r="B2750">
        <v>20240103</v>
      </c>
      <c r="C2750" s="130">
        <v>45294</v>
      </c>
      <c r="D2750" s="13">
        <f>INDEX(C:C,ROW(A2749)+MATCH(1,INDEX(A:A,ROW(A2750)):INDEX(A:A,ROW(A2750)+10),0))</f>
        <v>45294</v>
      </c>
      <c r="E2750" s="13">
        <f>INDEX(C:C,MATCH(D2750,C:C,0)+MATCH(1,INDEX(A:A,MATCH(D2750+1,C:C,0)):INDEX(A:A,MATCH(D2750+1,C:C,0)+10),0))</f>
        <v>45295</v>
      </c>
      <c r="F2750" s="13">
        <f>INDEX(C:C,MATCH(E2750,C:C,0)+MATCH(1,INDEX(A:A,MATCH(E2750+1,C:C,0)):INDEX(A:A,MATCH(E2750+1,C:C,0)+10),0))</f>
        <v>45296</v>
      </c>
      <c r="G2750" s="13">
        <f>INDEX(C:C,MATCH(F2750,C:C,0)+MATCH(1,INDEX(A:A,MATCH(F2750+1,C:C,0)):INDEX(A:A,MATCH(F2750+1,C:C,0)+10),0))</f>
        <v>45299</v>
      </c>
    </row>
    <row r="2751" spans="1:7" x14ac:dyDescent="0.25">
      <c r="A2751">
        <v>1</v>
      </c>
      <c r="B2751">
        <v>20240104</v>
      </c>
      <c r="C2751" s="130">
        <v>45295</v>
      </c>
      <c r="D2751" s="13">
        <f>INDEX(C:C,ROW(A2750)+MATCH(1,INDEX(A:A,ROW(A2751)):INDEX(A:A,ROW(A2751)+10),0))</f>
        <v>45295</v>
      </c>
      <c r="E2751" s="13">
        <f>INDEX(C:C,MATCH(D2751,C:C,0)+MATCH(1,INDEX(A:A,MATCH(D2751+1,C:C,0)):INDEX(A:A,MATCH(D2751+1,C:C,0)+10),0))</f>
        <v>45296</v>
      </c>
      <c r="F2751" s="13">
        <f>INDEX(C:C,MATCH(E2751,C:C,0)+MATCH(1,INDEX(A:A,MATCH(E2751+1,C:C,0)):INDEX(A:A,MATCH(E2751+1,C:C,0)+10),0))</f>
        <v>45299</v>
      </c>
      <c r="G2751" s="13">
        <f>INDEX(C:C,MATCH(F2751,C:C,0)+MATCH(1,INDEX(A:A,MATCH(F2751+1,C:C,0)):INDEX(A:A,MATCH(F2751+1,C:C,0)+10),0))</f>
        <v>45300</v>
      </c>
    </row>
    <row r="2752" spans="1:7" x14ac:dyDescent="0.25">
      <c r="A2752">
        <v>1</v>
      </c>
      <c r="B2752">
        <v>20240105</v>
      </c>
      <c r="C2752" s="130">
        <v>45296</v>
      </c>
      <c r="D2752" s="13">
        <f>INDEX(C:C,ROW(A2751)+MATCH(1,INDEX(A:A,ROW(A2752)):INDEX(A:A,ROW(A2752)+10),0))</f>
        <v>45296</v>
      </c>
      <c r="E2752" s="13">
        <f>INDEX(C:C,MATCH(D2752,C:C,0)+MATCH(1,INDEX(A:A,MATCH(D2752+1,C:C,0)):INDEX(A:A,MATCH(D2752+1,C:C,0)+10),0))</f>
        <v>45299</v>
      </c>
      <c r="F2752" s="13">
        <f>INDEX(C:C,MATCH(E2752,C:C,0)+MATCH(1,INDEX(A:A,MATCH(E2752+1,C:C,0)):INDEX(A:A,MATCH(E2752+1,C:C,0)+10),0))</f>
        <v>45300</v>
      </c>
      <c r="G2752" s="13">
        <f>INDEX(C:C,MATCH(F2752,C:C,0)+MATCH(1,INDEX(A:A,MATCH(F2752+1,C:C,0)):INDEX(A:A,MATCH(F2752+1,C:C,0)+10),0))</f>
        <v>45301</v>
      </c>
    </row>
    <row r="2753" spans="1:7" x14ac:dyDescent="0.25">
      <c r="A2753">
        <v>0</v>
      </c>
      <c r="B2753">
        <v>20240106</v>
      </c>
      <c r="C2753" s="130">
        <v>45297</v>
      </c>
      <c r="D2753" s="13">
        <f>INDEX(C:C,ROW(A2752)+MATCH(1,INDEX(A:A,ROW(A2753)):INDEX(A:A,ROW(A2753)+10),0))</f>
        <v>45299</v>
      </c>
      <c r="E2753" s="13">
        <f>INDEX(C:C,MATCH(D2753,C:C,0)+MATCH(1,INDEX(A:A,MATCH(D2753+1,C:C,0)):INDEX(A:A,MATCH(D2753+1,C:C,0)+10),0))</f>
        <v>45300</v>
      </c>
      <c r="F2753" s="13">
        <f>INDEX(C:C,MATCH(E2753,C:C,0)+MATCH(1,INDEX(A:A,MATCH(E2753+1,C:C,0)):INDEX(A:A,MATCH(E2753+1,C:C,0)+10),0))</f>
        <v>45301</v>
      </c>
      <c r="G2753" s="13">
        <f>INDEX(C:C,MATCH(F2753,C:C,0)+MATCH(1,INDEX(A:A,MATCH(F2753+1,C:C,0)):INDEX(A:A,MATCH(F2753+1,C:C,0)+10),0))</f>
        <v>45302</v>
      </c>
    </row>
    <row r="2754" spans="1:7" x14ac:dyDescent="0.25">
      <c r="A2754">
        <v>0</v>
      </c>
      <c r="B2754">
        <v>20240107</v>
      </c>
      <c r="C2754" s="130">
        <v>45298</v>
      </c>
      <c r="D2754" s="13">
        <f>INDEX(C:C,ROW(A2753)+MATCH(1,INDEX(A:A,ROW(A2754)):INDEX(A:A,ROW(A2754)+10),0))</f>
        <v>45299</v>
      </c>
      <c r="E2754" s="13">
        <f>INDEX(C:C,MATCH(D2754,C:C,0)+MATCH(1,INDEX(A:A,MATCH(D2754+1,C:C,0)):INDEX(A:A,MATCH(D2754+1,C:C,0)+10),0))</f>
        <v>45300</v>
      </c>
      <c r="F2754" s="13">
        <f>INDEX(C:C,MATCH(E2754,C:C,0)+MATCH(1,INDEX(A:A,MATCH(E2754+1,C:C,0)):INDEX(A:A,MATCH(E2754+1,C:C,0)+10),0))</f>
        <v>45301</v>
      </c>
      <c r="G2754" s="13">
        <f>INDEX(C:C,MATCH(F2754,C:C,0)+MATCH(1,INDEX(A:A,MATCH(F2754+1,C:C,0)):INDEX(A:A,MATCH(F2754+1,C:C,0)+10),0))</f>
        <v>45302</v>
      </c>
    </row>
    <row r="2755" spans="1:7" x14ac:dyDescent="0.25">
      <c r="A2755">
        <v>1</v>
      </c>
      <c r="B2755">
        <v>20240108</v>
      </c>
      <c r="C2755" s="130">
        <v>45299</v>
      </c>
      <c r="D2755" s="13">
        <f>INDEX(C:C,ROW(A2754)+MATCH(1,INDEX(A:A,ROW(A2755)):INDEX(A:A,ROW(A2755)+10),0))</f>
        <v>45299</v>
      </c>
      <c r="E2755" s="13">
        <f>INDEX(C:C,MATCH(D2755,C:C,0)+MATCH(1,INDEX(A:A,MATCH(D2755+1,C:C,0)):INDEX(A:A,MATCH(D2755+1,C:C,0)+10),0))</f>
        <v>45300</v>
      </c>
      <c r="F2755" s="13">
        <f>INDEX(C:C,MATCH(E2755,C:C,0)+MATCH(1,INDEX(A:A,MATCH(E2755+1,C:C,0)):INDEX(A:A,MATCH(E2755+1,C:C,0)+10),0))</f>
        <v>45301</v>
      </c>
      <c r="G2755" s="13">
        <f>INDEX(C:C,MATCH(F2755,C:C,0)+MATCH(1,INDEX(A:A,MATCH(F2755+1,C:C,0)):INDEX(A:A,MATCH(F2755+1,C:C,0)+10),0))</f>
        <v>45302</v>
      </c>
    </row>
    <row r="2756" spans="1:7" x14ac:dyDescent="0.25">
      <c r="A2756">
        <v>1</v>
      </c>
      <c r="B2756">
        <v>20240109</v>
      </c>
      <c r="C2756" s="130">
        <v>45300</v>
      </c>
      <c r="D2756" s="13">
        <f>INDEX(C:C,ROW(A2755)+MATCH(1,INDEX(A:A,ROW(A2756)):INDEX(A:A,ROW(A2756)+10),0))</f>
        <v>45300</v>
      </c>
      <c r="E2756" s="13">
        <f>INDEX(C:C,MATCH(D2756,C:C,0)+MATCH(1,INDEX(A:A,MATCH(D2756+1,C:C,0)):INDEX(A:A,MATCH(D2756+1,C:C,0)+10),0))</f>
        <v>45301</v>
      </c>
      <c r="F2756" s="13">
        <f>INDEX(C:C,MATCH(E2756,C:C,0)+MATCH(1,INDEX(A:A,MATCH(E2756+1,C:C,0)):INDEX(A:A,MATCH(E2756+1,C:C,0)+10),0))</f>
        <v>45302</v>
      </c>
      <c r="G2756" s="13">
        <f>INDEX(C:C,MATCH(F2756,C:C,0)+MATCH(1,INDEX(A:A,MATCH(F2756+1,C:C,0)):INDEX(A:A,MATCH(F2756+1,C:C,0)+10),0))</f>
        <v>45303</v>
      </c>
    </row>
    <row r="2757" spans="1:7" x14ac:dyDescent="0.25">
      <c r="A2757">
        <v>1</v>
      </c>
      <c r="B2757">
        <v>20240110</v>
      </c>
      <c r="C2757" s="130">
        <v>45301</v>
      </c>
      <c r="D2757" s="13">
        <f>INDEX(C:C,ROW(A2756)+MATCH(1,INDEX(A:A,ROW(A2757)):INDEX(A:A,ROW(A2757)+10),0))</f>
        <v>45301</v>
      </c>
      <c r="E2757" s="13">
        <f>INDEX(C:C,MATCH(D2757,C:C,0)+MATCH(1,INDEX(A:A,MATCH(D2757+1,C:C,0)):INDEX(A:A,MATCH(D2757+1,C:C,0)+10),0))</f>
        <v>45302</v>
      </c>
      <c r="F2757" s="13">
        <f>INDEX(C:C,MATCH(E2757,C:C,0)+MATCH(1,INDEX(A:A,MATCH(E2757+1,C:C,0)):INDEX(A:A,MATCH(E2757+1,C:C,0)+10),0))</f>
        <v>45303</v>
      </c>
      <c r="G2757" s="13">
        <f>INDEX(C:C,MATCH(F2757,C:C,0)+MATCH(1,INDEX(A:A,MATCH(F2757+1,C:C,0)):INDEX(A:A,MATCH(F2757+1,C:C,0)+10),0))</f>
        <v>45306</v>
      </c>
    </row>
    <row r="2758" spans="1:7" x14ac:dyDescent="0.25">
      <c r="A2758">
        <v>1</v>
      </c>
      <c r="B2758">
        <v>20240111</v>
      </c>
      <c r="C2758" s="130">
        <v>45302</v>
      </c>
      <c r="D2758" s="13">
        <f>INDEX(C:C,ROW(A2757)+MATCH(1,INDEX(A:A,ROW(A2758)):INDEX(A:A,ROW(A2758)+10),0))</f>
        <v>45302</v>
      </c>
      <c r="E2758" s="13">
        <f>INDEX(C:C,MATCH(D2758,C:C,0)+MATCH(1,INDEX(A:A,MATCH(D2758+1,C:C,0)):INDEX(A:A,MATCH(D2758+1,C:C,0)+10),0))</f>
        <v>45303</v>
      </c>
      <c r="F2758" s="13">
        <f>INDEX(C:C,MATCH(E2758,C:C,0)+MATCH(1,INDEX(A:A,MATCH(E2758+1,C:C,0)):INDEX(A:A,MATCH(E2758+1,C:C,0)+10),0))</f>
        <v>45306</v>
      </c>
      <c r="G2758" s="13">
        <f>INDEX(C:C,MATCH(F2758,C:C,0)+MATCH(1,INDEX(A:A,MATCH(F2758+1,C:C,0)):INDEX(A:A,MATCH(F2758+1,C:C,0)+10),0))</f>
        <v>45307</v>
      </c>
    </row>
    <row r="2759" spans="1:7" x14ac:dyDescent="0.25">
      <c r="A2759">
        <v>1</v>
      </c>
      <c r="B2759">
        <v>20240112</v>
      </c>
      <c r="C2759" s="130">
        <v>45303</v>
      </c>
      <c r="D2759" s="13">
        <f>INDEX(C:C,ROW(A2758)+MATCH(1,INDEX(A:A,ROW(A2759)):INDEX(A:A,ROW(A2759)+10),0))</f>
        <v>45303</v>
      </c>
      <c r="E2759" s="13">
        <f>INDEX(C:C,MATCH(D2759,C:C,0)+MATCH(1,INDEX(A:A,MATCH(D2759+1,C:C,0)):INDEX(A:A,MATCH(D2759+1,C:C,0)+10),0))</f>
        <v>45306</v>
      </c>
      <c r="F2759" s="13">
        <f>INDEX(C:C,MATCH(E2759,C:C,0)+MATCH(1,INDEX(A:A,MATCH(E2759+1,C:C,0)):INDEX(A:A,MATCH(E2759+1,C:C,0)+10),0))</f>
        <v>45307</v>
      </c>
      <c r="G2759" s="13">
        <f>INDEX(C:C,MATCH(F2759,C:C,0)+MATCH(1,INDEX(A:A,MATCH(F2759+1,C:C,0)):INDEX(A:A,MATCH(F2759+1,C:C,0)+10),0))</f>
        <v>45308</v>
      </c>
    </row>
    <row r="2760" spans="1:7" x14ac:dyDescent="0.25">
      <c r="A2760">
        <v>0</v>
      </c>
      <c r="B2760">
        <v>20240113</v>
      </c>
      <c r="C2760" s="130">
        <v>45304</v>
      </c>
      <c r="D2760" s="13">
        <f>INDEX(C:C,ROW(A2759)+MATCH(1,INDEX(A:A,ROW(A2760)):INDEX(A:A,ROW(A2760)+10),0))</f>
        <v>45306</v>
      </c>
      <c r="E2760" s="13">
        <f>INDEX(C:C,MATCH(D2760,C:C,0)+MATCH(1,INDEX(A:A,MATCH(D2760+1,C:C,0)):INDEX(A:A,MATCH(D2760+1,C:C,0)+10),0))</f>
        <v>45307</v>
      </c>
      <c r="F2760" s="13">
        <f>INDEX(C:C,MATCH(E2760,C:C,0)+MATCH(1,INDEX(A:A,MATCH(E2760+1,C:C,0)):INDEX(A:A,MATCH(E2760+1,C:C,0)+10),0))</f>
        <v>45308</v>
      </c>
      <c r="G2760" s="13">
        <f>INDEX(C:C,MATCH(F2760,C:C,0)+MATCH(1,INDEX(A:A,MATCH(F2760+1,C:C,0)):INDEX(A:A,MATCH(F2760+1,C:C,0)+10),0))</f>
        <v>45309</v>
      </c>
    </row>
    <row r="2761" spans="1:7" x14ac:dyDescent="0.25">
      <c r="A2761">
        <v>0</v>
      </c>
      <c r="B2761">
        <v>20240114</v>
      </c>
      <c r="C2761" s="130">
        <v>45305</v>
      </c>
      <c r="D2761" s="13">
        <f>INDEX(C:C,ROW(A2760)+MATCH(1,INDEX(A:A,ROW(A2761)):INDEX(A:A,ROW(A2761)+10),0))</f>
        <v>45306</v>
      </c>
      <c r="E2761" s="13">
        <f>INDEX(C:C,MATCH(D2761,C:C,0)+MATCH(1,INDEX(A:A,MATCH(D2761+1,C:C,0)):INDEX(A:A,MATCH(D2761+1,C:C,0)+10),0))</f>
        <v>45307</v>
      </c>
      <c r="F2761" s="13">
        <f>INDEX(C:C,MATCH(E2761,C:C,0)+MATCH(1,INDEX(A:A,MATCH(E2761+1,C:C,0)):INDEX(A:A,MATCH(E2761+1,C:C,0)+10),0))</f>
        <v>45308</v>
      </c>
      <c r="G2761" s="13">
        <f>INDEX(C:C,MATCH(F2761,C:C,0)+MATCH(1,INDEX(A:A,MATCH(F2761+1,C:C,0)):INDEX(A:A,MATCH(F2761+1,C:C,0)+10),0))</f>
        <v>45309</v>
      </c>
    </row>
    <row r="2762" spans="1:7" x14ac:dyDescent="0.25">
      <c r="A2762">
        <v>1</v>
      </c>
      <c r="B2762">
        <v>20240115</v>
      </c>
      <c r="C2762" s="130">
        <v>45306</v>
      </c>
      <c r="D2762" s="13">
        <f>INDEX(C:C,ROW(A2761)+MATCH(1,INDEX(A:A,ROW(A2762)):INDEX(A:A,ROW(A2762)+10),0))</f>
        <v>45306</v>
      </c>
      <c r="E2762" s="13">
        <f>INDEX(C:C,MATCH(D2762,C:C,0)+MATCH(1,INDEX(A:A,MATCH(D2762+1,C:C,0)):INDEX(A:A,MATCH(D2762+1,C:C,0)+10),0))</f>
        <v>45307</v>
      </c>
      <c r="F2762" s="13">
        <f>INDEX(C:C,MATCH(E2762,C:C,0)+MATCH(1,INDEX(A:A,MATCH(E2762+1,C:C,0)):INDEX(A:A,MATCH(E2762+1,C:C,0)+10),0))</f>
        <v>45308</v>
      </c>
      <c r="G2762" s="13">
        <f>INDEX(C:C,MATCH(F2762,C:C,0)+MATCH(1,INDEX(A:A,MATCH(F2762+1,C:C,0)):INDEX(A:A,MATCH(F2762+1,C:C,0)+10),0))</f>
        <v>45309</v>
      </c>
    </row>
    <row r="2763" spans="1:7" x14ac:dyDescent="0.25">
      <c r="A2763">
        <v>1</v>
      </c>
      <c r="B2763">
        <v>20240116</v>
      </c>
      <c r="C2763" s="130">
        <v>45307</v>
      </c>
      <c r="D2763" s="13">
        <f>INDEX(C:C,ROW(A2762)+MATCH(1,INDEX(A:A,ROW(A2763)):INDEX(A:A,ROW(A2763)+10),0))</f>
        <v>45307</v>
      </c>
      <c r="E2763" s="13">
        <f>INDEX(C:C,MATCH(D2763,C:C,0)+MATCH(1,INDEX(A:A,MATCH(D2763+1,C:C,0)):INDEX(A:A,MATCH(D2763+1,C:C,0)+10),0))</f>
        <v>45308</v>
      </c>
      <c r="F2763" s="13">
        <f>INDEX(C:C,MATCH(E2763,C:C,0)+MATCH(1,INDEX(A:A,MATCH(E2763+1,C:C,0)):INDEX(A:A,MATCH(E2763+1,C:C,0)+10),0))</f>
        <v>45309</v>
      </c>
      <c r="G2763" s="13">
        <f>INDEX(C:C,MATCH(F2763,C:C,0)+MATCH(1,INDEX(A:A,MATCH(F2763+1,C:C,0)):INDEX(A:A,MATCH(F2763+1,C:C,0)+10),0))</f>
        <v>45310</v>
      </c>
    </row>
    <row r="2764" spans="1:7" x14ac:dyDescent="0.25">
      <c r="A2764">
        <v>1</v>
      </c>
      <c r="B2764">
        <v>20240117</v>
      </c>
      <c r="C2764" s="130">
        <v>45308</v>
      </c>
      <c r="D2764" s="13">
        <f>INDEX(C:C,ROW(A2763)+MATCH(1,INDEX(A:A,ROW(A2764)):INDEX(A:A,ROW(A2764)+10),0))</f>
        <v>45308</v>
      </c>
      <c r="E2764" s="13">
        <f>INDEX(C:C,MATCH(D2764,C:C,0)+MATCH(1,INDEX(A:A,MATCH(D2764+1,C:C,0)):INDEX(A:A,MATCH(D2764+1,C:C,0)+10),0))</f>
        <v>45309</v>
      </c>
      <c r="F2764" s="13">
        <f>INDEX(C:C,MATCH(E2764,C:C,0)+MATCH(1,INDEX(A:A,MATCH(E2764+1,C:C,0)):INDEX(A:A,MATCH(E2764+1,C:C,0)+10),0))</f>
        <v>45310</v>
      </c>
      <c r="G2764" s="13">
        <f>INDEX(C:C,MATCH(F2764,C:C,0)+MATCH(1,INDEX(A:A,MATCH(F2764+1,C:C,0)):INDEX(A:A,MATCH(F2764+1,C:C,0)+10),0))</f>
        <v>45313</v>
      </c>
    </row>
    <row r="2765" spans="1:7" x14ac:dyDescent="0.25">
      <c r="A2765">
        <v>1</v>
      </c>
      <c r="B2765">
        <v>20240118</v>
      </c>
      <c r="C2765" s="130">
        <v>45309</v>
      </c>
      <c r="D2765" s="13">
        <f>INDEX(C:C,ROW(A2764)+MATCH(1,INDEX(A:A,ROW(A2765)):INDEX(A:A,ROW(A2765)+10),0))</f>
        <v>45309</v>
      </c>
      <c r="E2765" s="13">
        <f>INDEX(C:C,MATCH(D2765,C:C,0)+MATCH(1,INDEX(A:A,MATCH(D2765+1,C:C,0)):INDEX(A:A,MATCH(D2765+1,C:C,0)+10),0))</f>
        <v>45310</v>
      </c>
      <c r="F2765" s="13">
        <f>INDEX(C:C,MATCH(E2765,C:C,0)+MATCH(1,INDEX(A:A,MATCH(E2765+1,C:C,0)):INDEX(A:A,MATCH(E2765+1,C:C,0)+10),0))</f>
        <v>45313</v>
      </c>
      <c r="G2765" s="13">
        <f>INDEX(C:C,MATCH(F2765,C:C,0)+MATCH(1,INDEX(A:A,MATCH(F2765+1,C:C,0)):INDEX(A:A,MATCH(F2765+1,C:C,0)+10),0))</f>
        <v>45314</v>
      </c>
    </row>
    <row r="2766" spans="1:7" x14ac:dyDescent="0.25">
      <c r="A2766">
        <v>1</v>
      </c>
      <c r="B2766">
        <v>20240119</v>
      </c>
      <c r="C2766" s="130">
        <v>45310</v>
      </c>
      <c r="D2766" s="13">
        <f>INDEX(C:C,ROW(A2765)+MATCH(1,INDEX(A:A,ROW(A2766)):INDEX(A:A,ROW(A2766)+10),0))</f>
        <v>45310</v>
      </c>
      <c r="E2766" s="13">
        <f>INDEX(C:C,MATCH(D2766,C:C,0)+MATCH(1,INDEX(A:A,MATCH(D2766+1,C:C,0)):INDEX(A:A,MATCH(D2766+1,C:C,0)+10),0))</f>
        <v>45313</v>
      </c>
      <c r="F2766" s="13">
        <f>INDEX(C:C,MATCH(E2766,C:C,0)+MATCH(1,INDEX(A:A,MATCH(E2766+1,C:C,0)):INDEX(A:A,MATCH(E2766+1,C:C,0)+10),0))</f>
        <v>45314</v>
      </c>
      <c r="G2766" s="13">
        <f>INDEX(C:C,MATCH(F2766,C:C,0)+MATCH(1,INDEX(A:A,MATCH(F2766+1,C:C,0)):INDEX(A:A,MATCH(F2766+1,C:C,0)+10),0))</f>
        <v>45315</v>
      </c>
    </row>
    <row r="2767" spans="1:7" x14ac:dyDescent="0.25">
      <c r="A2767">
        <v>0</v>
      </c>
      <c r="B2767">
        <v>20240120</v>
      </c>
      <c r="C2767" s="130">
        <v>45311</v>
      </c>
      <c r="D2767" s="13">
        <f>INDEX(C:C,ROW(A2766)+MATCH(1,INDEX(A:A,ROW(A2767)):INDEX(A:A,ROW(A2767)+10),0))</f>
        <v>45313</v>
      </c>
      <c r="E2767" s="13">
        <f>INDEX(C:C,MATCH(D2767,C:C,0)+MATCH(1,INDEX(A:A,MATCH(D2767+1,C:C,0)):INDEX(A:A,MATCH(D2767+1,C:C,0)+10),0))</f>
        <v>45314</v>
      </c>
      <c r="F2767" s="13">
        <f>INDEX(C:C,MATCH(E2767,C:C,0)+MATCH(1,INDEX(A:A,MATCH(E2767+1,C:C,0)):INDEX(A:A,MATCH(E2767+1,C:C,0)+10),0))</f>
        <v>45315</v>
      </c>
      <c r="G2767" s="13">
        <f>INDEX(C:C,MATCH(F2767,C:C,0)+MATCH(1,INDEX(A:A,MATCH(F2767+1,C:C,0)):INDEX(A:A,MATCH(F2767+1,C:C,0)+10),0))</f>
        <v>45316</v>
      </c>
    </row>
    <row r="2768" spans="1:7" x14ac:dyDescent="0.25">
      <c r="A2768">
        <v>0</v>
      </c>
      <c r="B2768">
        <v>20240121</v>
      </c>
      <c r="C2768" s="130">
        <v>45312</v>
      </c>
      <c r="D2768" s="13">
        <f>INDEX(C:C,ROW(A2767)+MATCH(1,INDEX(A:A,ROW(A2768)):INDEX(A:A,ROW(A2768)+10),0))</f>
        <v>45313</v>
      </c>
      <c r="E2768" s="13">
        <f>INDEX(C:C,MATCH(D2768,C:C,0)+MATCH(1,INDEX(A:A,MATCH(D2768+1,C:C,0)):INDEX(A:A,MATCH(D2768+1,C:C,0)+10),0))</f>
        <v>45314</v>
      </c>
      <c r="F2768" s="13">
        <f>INDEX(C:C,MATCH(E2768,C:C,0)+MATCH(1,INDEX(A:A,MATCH(E2768+1,C:C,0)):INDEX(A:A,MATCH(E2768+1,C:C,0)+10),0))</f>
        <v>45315</v>
      </c>
      <c r="G2768" s="13">
        <f>INDEX(C:C,MATCH(F2768,C:C,0)+MATCH(1,INDEX(A:A,MATCH(F2768+1,C:C,0)):INDEX(A:A,MATCH(F2768+1,C:C,0)+10),0))</f>
        <v>45316</v>
      </c>
    </row>
    <row r="2769" spans="1:7" x14ac:dyDescent="0.25">
      <c r="A2769">
        <v>1</v>
      </c>
      <c r="B2769">
        <v>20240122</v>
      </c>
      <c r="C2769" s="130">
        <v>45313</v>
      </c>
      <c r="D2769" s="13">
        <f>INDEX(C:C,ROW(A2768)+MATCH(1,INDEX(A:A,ROW(A2769)):INDEX(A:A,ROW(A2769)+10),0))</f>
        <v>45313</v>
      </c>
      <c r="E2769" s="13">
        <f>INDEX(C:C,MATCH(D2769,C:C,0)+MATCH(1,INDEX(A:A,MATCH(D2769+1,C:C,0)):INDEX(A:A,MATCH(D2769+1,C:C,0)+10),0))</f>
        <v>45314</v>
      </c>
      <c r="F2769" s="13">
        <f>INDEX(C:C,MATCH(E2769,C:C,0)+MATCH(1,INDEX(A:A,MATCH(E2769+1,C:C,0)):INDEX(A:A,MATCH(E2769+1,C:C,0)+10),0))</f>
        <v>45315</v>
      </c>
      <c r="G2769" s="13">
        <f>INDEX(C:C,MATCH(F2769,C:C,0)+MATCH(1,INDEX(A:A,MATCH(F2769+1,C:C,0)):INDEX(A:A,MATCH(F2769+1,C:C,0)+10),0))</f>
        <v>45316</v>
      </c>
    </row>
    <row r="2770" spans="1:7" x14ac:dyDescent="0.25">
      <c r="A2770">
        <v>1</v>
      </c>
      <c r="B2770">
        <v>20240123</v>
      </c>
      <c r="C2770" s="130">
        <v>45314</v>
      </c>
      <c r="D2770" s="13">
        <f>INDEX(C:C,ROW(A2769)+MATCH(1,INDEX(A:A,ROW(A2770)):INDEX(A:A,ROW(A2770)+10),0))</f>
        <v>45314</v>
      </c>
      <c r="E2770" s="13">
        <f>INDEX(C:C,MATCH(D2770,C:C,0)+MATCH(1,INDEX(A:A,MATCH(D2770+1,C:C,0)):INDEX(A:A,MATCH(D2770+1,C:C,0)+10),0))</f>
        <v>45315</v>
      </c>
      <c r="F2770" s="13">
        <f>INDEX(C:C,MATCH(E2770,C:C,0)+MATCH(1,INDEX(A:A,MATCH(E2770+1,C:C,0)):INDEX(A:A,MATCH(E2770+1,C:C,0)+10),0))</f>
        <v>45316</v>
      </c>
      <c r="G2770" s="13">
        <f>INDEX(C:C,MATCH(F2770,C:C,0)+MATCH(1,INDEX(A:A,MATCH(F2770+1,C:C,0)):INDEX(A:A,MATCH(F2770+1,C:C,0)+10),0))</f>
        <v>45317</v>
      </c>
    </row>
    <row r="2771" spans="1:7" x14ac:dyDescent="0.25">
      <c r="A2771">
        <v>1</v>
      </c>
      <c r="B2771">
        <v>20240124</v>
      </c>
      <c r="C2771" s="130">
        <v>45315</v>
      </c>
      <c r="D2771" s="13">
        <f>INDEX(C:C,ROW(A2770)+MATCH(1,INDEX(A:A,ROW(A2771)):INDEX(A:A,ROW(A2771)+10),0))</f>
        <v>45315</v>
      </c>
      <c r="E2771" s="13">
        <f>INDEX(C:C,MATCH(D2771,C:C,0)+MATCH(1,INDEX(A:A,MATCH(D2771+1,C:C,0)):INDEX(A:A,MATCH(D2771+1,C:C,0)+10),0))</f>
        <v>45316</v>
      </c>
      <c r="F2771" s="13">
        <f>INDEX(C:C,MATCH(E2771,C:C,0)+MATCH(1,INDEX(A:A,MATCH(E2771+1,C:C,0)):INDEX(A:A,MATCH(E2771+1,C:C,0)+10),0))</f>
        <v>45317</v>
      </c>
      <c r="G2771" s="13">
        <f>INDEX(C:C,MATCH(F2771,C:C,0)+MATCH(1,INDEX(A:A,MATCH(F2771+1,C:C,0)):INDEX(A:A,MATCH(F2771+1,C:C,0)+10),0))</f>
        <v>45320</v>
      </c>
    </row>
    <row r="2772" spans="1:7" x14ac:dyDescent="0.25">
      <c r="A2772">
        <v>1</v>
      </c>
      <c r="B2772">
        <v>20240125</v>
      </c>
      <c r="C2772" s="130">
        <v>45316</v>
      </c>
      <c r="D2772" s="13">
        <f>INDEX(C:C,ROW(A2771)+MATCH(1,INDEX(A:A,ROW(A2772)):INDEX(A:A,ROW(A2772)+10),0))</f>
        <v>45316</v>
      </c>
      <c r="E2772" s="13">
        <f>INDEX(C:C,MATCH(D2772,C:C,0)+MATCH(1,INDEX(A:A,MATCH(D2772+1,C:C,0)):INDEX(A:A,MATCH(D2772+1,C:C,0)+10),0))</f>
        <v>45317</v>
      </c>
      <c r="F2772" s="13">
        <f>INDEX(C:C,MATCH(E2772,C:C,0)+MATCH(1,INDEX(A:A,MATCH(E2772+1,C:C,0)):INDEX(A:A,MATCH(E2772+1,C:C,0)+10),0))</f>
        <v>45320</v>
      </c>
      <c r="G2772" s="13">
        <f>INDEX(C:C,MATCH(F2772,C:C,0)+MATCH(1,INDEX(A:A,MATCH(F2772+1,C:C,0)):INDEX(A:A,MATCH(F2772+1,C:C,0)+10),0))</f>
        <v>45321</v>
      </c>
    </row>
    <row r="2773" spans="1:7" x14ac:dyDescent="0.25">
      <c r="A2773">
        <v>1</v>
      </c>
      <c r="B2773">
        <v>20240126</v>
      </c>
      <c r="C2773" s="130">
        <v>45317</v>
      </c>
      <c r="D2773" s="13">
        <f>INDEX(C:C,ROW(A2772)+MATCH(1,INDEX(A:A,ROW(A2773)):INDEX(A:A,ROW(A2773)+10),0))</f>
        <v>45317</v>
      </c>
      <c r="E2773" s="13">
        <f>INDEX(C:C,MATCH(D2773,C:C,0)+MATCH(1,INDEX(A:A,MATCH(D2773+1,C:C,0)):INDEX(A:A,MATCH(D2773+1,C:C,0)+10),0))</f>
        <v>45320</v>
      </c>
      <c r="F2773" s="13">
        <f>INDEX(C:C,MATCH(E2773,C:C,0)+MATCH(1,INDEX(A:A,MATCH(E2773+1,C:C,0)):INDEX(A:A,MATCH(E2773+1,C:C,0)+10),0))</f>
        <v>45321</v>
      </c>
      <c r="G2773" s="13">
        <f>INDEX(C:C,MATCH(F2773,C:C,0)+MATCH(1,INDEX(A:A,MATCH(F2773+1,C:C,0)):INDEX(A:A,MATCH(F2773+1,C:C,0)+10),0))</f>
        <v>45322</v>
      </c>
    </row>
    <row r="2774" spans="1:7" x14ac:dyDescent="0.25">
      <c r="A2774">
        <v>0</v>
      </c>
      <c r="B2774">
        <v>20240127</v>
      </c>
      <c r="C2774" s="130">
        <v>45318</v>
      </c>
      <c r="D2774" s="13">
        <f>INDEX(C:C,ROW(A2773)+MATCH(1,INDEX(A:A,ROW(A2774)):INDEX(A:A,ROW(A2774)+10),0))</f>
        <v>45320</v>
      </c>
      <c r="E2774" s="13">
        <f>INDEX(C:C,MATCH(D2774,C:C,0)+MATCH(1,INDEX(A:A,MATCH(D2774+1,C:C,0)):INDEX(A:A,MATCH(D2774+1,C:C,0)+10),0))</f>
        <v>45321</v>
      </c>
      <c r="F2774" s="13">
        <f>INDEX(C:C,MATCH(E2774,C:C,0)+MATCH(1,INDEX(A:A,MATCH(E2774+1,C:C,0)):INDEX(A:A,MATCH(E2774+1,C:C,0)+10),0))</f>
        <v>45322</v>
      </c>
      <c r="G2774" s="13">
        <f>INDEX(C:C,MATCH(F2774,C:C,0)+MATCH(1,INDEX(A:A,MATCH(F2774+1,C:C,0)):INDEX(A:A,MATCH(F2774+1,C:C,0)+10),0))</f>
        <v>45323</v>
      </c>
    </row>
    <row r="2775" spans="1:7" x14ac:dyDescent="0.25">
      <c r="A2775">
        <v>0</v>
      </c>
      <c r="B2775">
        <v>20240128</v>
      </c>
      <c r="C2775" s="130">
        <v>45319</v>
      </c>
      <c r="D2775" s="13">
        <f>INDEX(C:C,ROW(A2774)+MATCH(1,INDEX(A:A,ROW(A2775)):INDEX(A:A,ROW(A2775)+10),0))</f>
        <v>45320</v>
      </c>
      <c r="E2775" s="13">
        <f>INDEX(C:C,MATCH(D2775,C:C,0)+MATCH(1,INDEX(A:A,MATCH(D2775+1,C:C,0)):INDEX(A:A,MATCH(D2775+1,C:C,0)+10),0))</f>
        <v>45321</v>
      </c>
      <c r="F2775" s="13">
        <f>INDEX(C:C,MATCH(E2775,C:C,0)+MATCH(1,INDEX(A:A,MATCH(E2775+1,C:C,0)):INDEX(A:A,MATCH(E2775+1,C:C,0)+10),0))</f>
        <v>45322</v>
      </c>
      <c r="G2775" s="13">
        <f>INDEX(C:C,MATCH(F2775,C:C,0)+MATCH(1,INDEX(A:A,MATCH(F2775+1,C:C,0)):INDEX(A:A,MATCH(F2775+1,C:C,0)+10),0))</f>
        <v>45323</v>
      </c>
    </row>
    <row r="2776" spans="1:7" x14ac:dyDescent="0.25">
      <c r="A2776">
        <v>1</v>
      </c>
      <c r="B2776">
        <v>20240129</v>
      </c>
      <c r="C2776" s="130">
        <v>45320</v>
      </c>
      <c r="D2776" s="13">
        <f>INDEX(C:C,ROW(A2775)+MATCH(1,INDEX(A:A,ROW(A2776)):INDEX(A:A,ROW(A2776)+10),0))</f>
        <v>45320</v>
      </c>
      <c r="E2776" s="13">
        <f>INDEX(C:C,MATCH(D2776,C:C,0)+MATCH(1,INDEX(A:A,MATCH(D2776+1,C:C,0)):INDEX(A:A,MATCH(D2776+1,C:C,0)+10),0))</f>
        <v>45321</v>
      </c>
      <c r="F2776" s="13">
        <f>INDEX(C:C,MATCH(E2776,C:C,0)+MATCH(1,INDEX(A:A,MATCH(E2776+1,C:C,0)):INDEX(A:A,MATCH(E2776+1,C:C,0)+10),0))</f>
        <v>45322</v>
      </c>
      <c r="G2776" s="13">
        <f>INDEX(C:C,MATCH(F2776,C:C,0)+MATCH(1,INDEX(A:A,MATCH(F2776+1,C:C,0)):INDEX(A:A,MATCH(F2776+1,C:C,0)+10),0))</f>
        <v>45323</v>
      </c>
    </row>
    <row r="2777" spans="1:7" x14ac:dyDescent="0.25">
      <c r="A2777">
        <v>1</v>
      </c>
      <c r="B2777">
        <v>20240130</v>
      </c>
      <c r="C2777" s="130">
        <v>45321</v>
      </c>
      <c r="D2777" s="13">
        <f>INDEX(C:C,ROW(A2776)+MATCH(1,INDEX(A:A,ROW(A2777)):INDEX(A:A,ROW(A2777)+10),0))</f>
        <v>45321</v>
      </c>
      <c r="E2777" s="13">
        <f>INDEX(C:C,MATCH(D2777,C:C,0)+MATCH(1,INDEX(A:A,MATCH(D2777+1,C:C,0)):INDEX(A:A,MATCH(D2777+1,C:C,0)+10),0))</f>
        <v>45322</v>
      </c>
      <c r="F2777" s="13">
        <f>INDEX(C:C,MATCH(E2777,C:C,0)+MATCH(1,INDEX(A:A,MATCH(E2777+1,C:C,0)):INDEX(A:A,MATCH(E2777+1,C:C,0)+10),0))</f>
        <v>45323</v>
      </c>
      <c r="G2777" s="13">
        <f>INDEX(C:C,MATCH(F2777,C:C,0)+MATCH(1,INDEX(A:A,MATCH(F2777+1,C:C,0)):INDEX(A:A,MATCH(F2777+1,C:C,0)+10),0))</f>
        <v>45324</v>
      </c>
    </row>
    <row r="2778" spans="1:7" x14ac:dyDescent="0.25">
      <c r="A2778">
        <v>1</v>
      </c>
      <c r="B2778">
        <v>20240131</v>
      </c>
      <c r="C2778" s="130">
        <v>45322</v>
      </c>
      <c r="D2778" s="13">
        <f>INDEX(C:C,ROW(A2777)+MATCH(1,INDEX(A:A,ROW(A2778)):INDEX(A:A,ROW(A2778)+10),0))</f>
        <v>45322</v>
      </c>
      <c r="E2778" s="13">
        <f>INDEX(C:C,MATCH(D2778,C:C,0)+MATCH(1,INDEX(A:A,MATCH(D2778+1,C:C,0)):INDEX(A:A,MATCH(D2778+1,C:C,0)+10),0))</f>
        <v>45323</v>
      </c>
      <c r="F2778" s="13">
        <f>INDEX(C:C,MATCH(E2778,C:C,0)+MATCH(1,INDEX(A:A,MATCH(E2778+1,C:C,0)):INDEX(A:A,MATCH(E2778+1,C:C,0)+10),0))</f>
        <v>45324</v>
      </c>
      <c r="G2778" s="13">
        <f>INDEX(C:C,MATCH(F2778,C:C,0)+MATCH(1,INDEX(A:A,MATCH(F2778+1,C:C,0)):INDEX(A:A,MATCH(F2778+1,C:C,0)+10),0))</f>
        <v>45327</v>
      </c>
    </row>
    <row r="2779" spans="1:7" x14ac:dyDescent="0.25">
      <c r="A2779">
        <v>1</v>
      </c>
      <c r="B2779">
        <v>20240201</v>
      </c>
      <c r="C2779" s="130">
        <v>45323</v>
      </c>
      <c r="D2779" s="13">
        <f>INDEX(C:C,ROW(A2778)+MATCH(1,INDEX(A:A,ROW(A2779)):INDEX(A:A,ROW(A2779)+10),0))</f>
        <v>45323</v>
      </c>
      <c r="E2779" s="13">
        <f>INDEX(C:C,MATCH(D2779,C:C,0)+MATCH(1,INDEX(A:A,MATCH(D2779+1,C:C,0)):INDEX(A:A,MATCH(D2779+1,C:C,0)+10),0))</f>
        <v>45324</v>
      </c>
      <c r="F2779" s="13">
        <f>INDEX(C:C,MATCH(E2779,C:C,0)+MATCH(1,INDEX(A:A,MATCH(E2779+1,C:C,0)):INDEX(A:A,MATCH(E2779+1,C:C,0)+10),0))</f>
        <v>45327</v>
      </c>
      <c r="G2779" s="13">
        <f>INDEX(C:C,MATCH(F2779,C:C,0)+MATCH(1,INDEX(A:A,MATCH(F2779+1,C:C,0)):INDEX(A:A,MATCH(F2779+1,C:C,0)+10),0))</f>
        <v>45328</v>
      </c>
    </row>
    <row r="2780" spans="1:7" x14ac:dyDescent="0.25">
      <c r="A2780">
        <v>1</v>
      </c>
      <c r="B2780">
        <v>20240202</v>
      </c>
      <c r="C2780" s="130">
        <v>45324</v>
      </c>
      <c r="D2780" s="13">
        <f>INDEX(C:C,ROW(A2779)+MATCH(1,INDEX(A:A,ROW(A2780)):INDEX(A:A,ROW(A2780)+10),0))</f>
        <v>45324</v>
      </c>
      <c r="E2780" s="13">
        <f>INDEX(C:C,MATCH(D2780,C:C,0)+MATCH(1,INDEX(A:A,MATCH(D2780+1,C:C,0)):INDEX(A:A,MATCH(D2780+1,C:C,0)+10),0))</f>
        <v>45327</v>
      </c>
      <c r="F2780" s="13">
        <f>INDEX(C:C,MATCH(E2780,C:C,0)+MATCH(1,INDEX(A:A,MATCH(E2780+1,C:C,0)):INDEX(A:A,MATCH(E2780+1,C:C,0)+10),0))</f>
        <v>45328</v>
      </c>
      <c r="G2780" s="13">
        <f>INDEX(C:C,MATCH(F2780,C:C,0)+MATCH(1,INDEX(A:A,MATCH(F2780+1,C:C,0)):INDEX(A:A,MATCH(F2780+1,C:C,0)+10),0))</f>
        <v>45329</v>
      </c>
    </row>
    <row r="2781" spans="1:7" x14ac:dyDescent="0.25">
      <c r="A2781">
        <v>0</v>
      </c>
      <c r="B2781">
        <v>20240203</v>
      </c>
      <c r="C2781" s="130">
        <v>45325</v>
      </c>
      <c r="D2781" s="13">
        <f>INDEX(C:C,ROW(A2780)+MATCH(1,INDEX(A:A,ROW(A2781)):INDEX(A:A,ROW(A2781)+10),0))</f>
        <v>45327</v>
      </c>
      <c r="E2781" s="13">
        <f>INDEX(C:C,MATCH(D2781,C:C,0)+MATCH(1,INDEX(A:A,MATCH(D2781+1,C:C,0)):INDEX(A:A,MATCH(D2781+1,C:C,0)+10),0))</f>
        <v>45328</v>
      </c>
      <c r="F2781" s="13">
        <f>INDEX(C:C,MATCH(E2781,C:C,0)+MATCH(1,INDEX(A:A,MATCH(E2781+1,C:C,0)):INDEX(A:A,MATCH(E2781+1,C:C,0)+10),0))</f>
        <v>45329</v>
      </c>
      <c r="G2781" s="13">
        <f>INDEX(C:C,MATCH(F2781,C:C,0)+MATCH(1,INDEX(A:A,MATCH(F2781+1,C:C,0)):INDEX(A:A,MATCH(F2781+1,C:C,0)+10),0))</f>
        <v>45330</v>
      </c>
    </row>
    <row r="2782" spans="1:7" x14ac:dyDescent="0.25">
      <c r="A2782">
        <v>0</v>
      </c>
      <c r="B2782">
        <v>20240204</v>
      </c>
      <c r="C2782" s="130">
        <v>45326</v>
      </c>
      <c r="D2782" s="13">
        <f>INDEX(C:C,ROW(A2781)+MATCH(1,INDEX(A:A,ROW(A2782)):INDEX(A:A,ROW(A2782)+10),0))</f>
        <v>45327</v>
      </c>
      <c r="E2782" s="13">
        <f>INDEX(C:C,MATCH(D2782,C:C,0)+MATCH(1,INDEX(A:A,MATCH(D2782+1,C:C,0)):INDEX(A:A,MATCH(D2782+1,C:C,0)+10),0))</f>
        <v>45328</v>
      </c>
      <c r="F2782" s="13">
        <f>INDEX(C:C,MATCH(E2782,C:C,0)+MATCH(1,INDEX(A:A,MATCH(E2782+1,C:C,0)):INDEX(A:A,MATCH(E2782+1,C:C,0)+10),0))</f>
        <v>45329</v>
      </c>
      <c r="G2782" s="13">
        <f>INDEX(C:C,MATCH(F2782,C:C,0)+MATCH(1,INDEX(A:A,MATCH(F2782+1,C:C,0)):INDEX(A:A,MATCH(F2782+1,C:C,0)+10),0))</f>
        <v>45330</v>
      </c>
    </row>
    <row r="2783" spans="1:7" x14ac:dyDescent="0.25">
      <c r="A2783">
        <v>1</v>
      </c>
      <c r="B2783">
        <v>20240205</v>
      </c>
      <c r="C2783" s="130">
        <v>45327</v>
      </c>
      <c r="D2783" s="13">
        <f>INDEX(C:C,ROW(A2782)+MATCH(1,INDEX(A:A,ROW(A2783)):INDEX(A:A,ROW(A2783)+10),0))</f>
        <v>45327</v>
      </c>
      <c r="E2783" s="13">
        <f>INDEX(C:C,MATCH(D2783,C:C,0)+MATCH(1,INDEX(A:A,MATCH(D2783+1,C:C,0)):INDEX(A:A,MATCH(D2783+1,C:C,0)+10),0))</f>
        <v>45328</v>
      </c>
      <c r="F2783" s="13">
        <f>INDEX(C:C,MATCH(E2783,C:C,0)+MATCH(1,INDEX(A:A,MATCH(E2783+1,C:C,0)):INDEX(A:A,MATCH(E2783+1,C:C,0)+10),0))</f>
        <v>45329</v>
      </c>
      <c r="G2783" s="13">
        <f>INDEX(C:C,MATCH(F2783,C:C,0)+MATCH(1,INDEX(A:A,MATCH(F2783+1,C:C,0)):INDEX(A:A,MATCH(F2783+1,C:C,0)+10),0))</f>
        <v>45330</v>
      </c>
    </row>
    <row r="2784" spans="1:7" x14ac:dyDescent="0.25">
      <c r="A2784">
        <v>1</v>
      </c>
      <c r="B2784">
        <v>20240206</v>
      </c>
      <c r="C2784" s="130">
        <v>45328</v>
      </c>
      <c r="D2784" s="13">
        <f>INDEX(C:C,ROW(A2783)+MATCH(1,INDEX(A:A,ROW(A2784)):INDEX(A:A,ROW(A2784)+10),0))</f>
        <v>45328</v>
      </c>
      <c r="E2784" s="13">
        <f>INDEX(C:C,MATCH(D2784,C:C,0)+MATCH(1,INDEX(A:A,MATCH(D2784+1,C:C,0)):INDEX(A:A,MATCH(D2784+1,C:C,0)+10),0))</f>
        <v>45329</v>
      </c>
      <c r="F2784" s="13">
        <f>INDEX(C:C,MATCH(E2784,C:C,0)+MATCH(1,INDEX(A:A,MATCH(E2784+1,C:C,0)):INDEX(A:A,MATCH(E2784+1,C:C,0)+10),0))</f>
        <v>45330</v>
      </c>
      <c r="G2784" s="13">
        <f>INDEX(C:C,MATCH(F2784,C:C,0)+MATCH(1,INDEX(A:A,MATCH(F2784+1,C:C,0)):INDEX(A:A,MATCH(F2784+1,C:C,0)+10),0))</f>
        <v>45331</v>
      </c>
    </row>
    <row r="2785" spans="1:7" x14ac:dyDescent="0.25">
      <c r="A2785">
        <v>1</v>
      </c>
      <c r="B2785">
        <v>20240207</v>
      </c>
      <c r="C2785" s="130">
        <v>45329</v>
      </c>
      <c r="D2785" s="13">
        <f>INDEX(C:C,ROW(A2784)+MATCH(1,INDEX(A:A,ROW(A2785)):INDEX(A:A,ROW(A2785)+10),0))</f>
        <v>45329</v>
      </c>
      <c r="E2785" s="13">
        <f>INDEX(C:C,MATCH(D2785,C:C,0)+MATCH(1,INDEX(A:A,MATCH(D2785+1,C:C,0)):INDEX(A:A,MATCH(D2785+1,C:C,0)+10),0))</f>
        <v>45330</v>
      </c>
      <c r="F2785" s="13">
        <f>INDEX(C:C,MATCH(E2785,C:C,0)+MATCH(1,INDEX(A:A,MATCH(E2785+1,C:C,0)):INDEX(A:A,MATCH(E2785+1,C:C,0)+10),0))</f>
        <v>45331</v>
      </c>
      <c r="G2785" s="13">
        <f>INDEX(C:C,MATCH(F2785,C:C,0)+MATCH(1,INDEX(A:A,MATCH(F2785+1,C:C,0)):INDEX(A:A,MATCH(F2785+1,C:C,0)+10),0))</f>
        <v>45334</v>
      </c>
    </row>
    <row r="2786" spans="1:7" x14ac:dyDescent="0.25">
      <c r="A2786">
        <v>1</v>
      </c>
      <c r="B2786">
        <v>20240208</v>
      </c>
      <c r="C2786" s="130">
        <v>45330</v>
      </c>
      <c r="D2786" s="13">
        <f>INDEX(C:C,ROW(A2785)+MATCH(1,INDEX(A:A,ROW(A2786)):INDEX(A:A,ROW(A2786)+10),0))</f>
        <v>45330</v>
      </c>
      <c r="E2786" s="13">
        <f>INDEX(C:C,MATCH(D2786,C:C,0)+MATCH(1,INDEX(A:A,MATCH(D2786+1,C:C,0)):INDEX(A:A,MATCH(D2786+1,C:C,0)+10),0))</f>
        <v>45331</v>
      </c>
      <c r="F2786" s="13">
        <f>INDEX(C:C,MATCH(E2786,C:C,0)+MATCH(1,INDEX(A:A,MATCH(E2786+1,C:C,0)):INDEX(A:A,MATCH(E2786+1,C:C,0)+10),0))</f>
        <v>45334</v>
      </c>
      <c r="G2786" s="13">
        <f>INDEX(C:C,MATCH(F2786,C:C,0)+MATCH(1,INDEX(A:A,MATCH(F2786+1,C:C,0)):INDEX(A:A,MATCH(F2786+1,C:C,0)+10),0))</f>
        <v>45335</v>
      </c>
    </row>
    <row r="2787" spans="1:7" x14ac:dyDescent="0.25">
      <c r="A2787">
        <v>1</v>
      </c>
      <c r="B2787">
        <v>20240209</v>
      </c>
      <c r="C2787" s="130">
        <v>45331</v>
      </c>
      <c r="D2787" s="13">
        <f>INDEX(C:C,ROW(A2786)+MATCH(1,INDEX(A:A,ROW(A2787)):INDEX(A:A,ROW(A2787)+10),0))</f>
        <v>45331</v>
      </c>
      <c r="E2787" s="13">
        <f>INDEX(C:C,MATCH(D2787,C:C,0)+MATCH(1,INDEX(A:A,MATCH(D2787+1,C:C,0)):INDEX(A:A,MATCH(D2787+1,C:C,0)+10),0))</f>
        <v>45334</v>
      </c>
      <c r="F2787" s="13">
        <f>INDEX(C:C,MATCH(E2787,C:C,0)+MATCH(1,INDEX(A:A,MATCH(E2787+1,C:C,0)):INDEX(A:A,MATCH(E2787+1,C:C,0)+10),0))</f>
        <v>45335</v>
      </c>
      <c r="G2787" s="13">
        <f>INDEX(C:C,MATCH(F2787,C:C,0)+MATCH(1,INDEX(A:A,MATCH(F2787+1,C:C,0)):INDEX(A:A,MATCH(F2787+1,C:C,0)+10),0))</f>
        <v>45336</v>
      </c>
    </row>
    <row r="2788" spans="1:7" x14ac:dyDescent="0.25">
      <c r="A2788">
        <v>0</v>
      </c>
      <c r="B2788">
        <v>20240210</v>
      </c>
      <c r="C2788" s="130">
        <v>45332</v>
      </c>
      <c r="D2788" s="13">
        <f>INDEX(C:C,ROW(A2787)+MATCH(1,INDEX(A:A,ROW(A2788)):INDEX(A:A,ROW(A2788)+10),0))</f>
        <v>45334</v>
      </c>
      <c r="E2788" s="13">
        <f>INDEX(C:C,MATCH(D2788,C:C,0)+MATCH(1,INDEX(A:A,MATCH(D2788+1,C:C,0)):INDEX(A:A,MATCH(D2788+1,C:C,0)+10),0))</f>
        <v>45335</v>
      </c>
      <c r="F2788" s="13">
        <f>INDEX(C:C,MATCH(E2788,C:C,0)+MATCH(1,INDEX(A:A,MATCH(E2788+1,C:C,0)):INDEX(A:A,MATCH(E2788+1,C:C,0)+10),0))</f>
        <v>45336</v>
      </c>
      <c r="G2788" s="13">
        <f>INDEX(C:C,MATCH(F2788,C:C,0)+MATCH(1,INDEX(A:A,MATCH(F2788+1,C:C,0)):INDEX(A:A,MATCH(F2788+1,C:C,0)+10),0))</f>
        <v>45337</v>
      </c>
    </row>
    <row r="2789" spans="1:7" x14ac:dyDescent="0.25">
      <c r="A2789">
        <v>0</v>
      </c>
      <c r="B2789">
        <v>20240211</v>
      </c>
      <c r="C2789" s="130">
        <v>45333</v>
      </c>
      <c r="D2789" s="13">
        <f>INDEX(C:C,ROW(A2788)+MATCH(1,INDEX(A:A,ROW(A2789)):INDEX(A:A,ROW(A2789)+10),0))</f>
        <v>45334</v>
      </c>
      <c r="E2789" s="13">
        <f>INDEX(C:C,MATCH(D2789,C:C,0)+MATCH(1,INDEX(A:A,MATCH(D2789+1,C:C,0)):INDEX(A:A,MATCH(D2789+1,C:C,0)+10),0))</f>
        <v>45335</v>
      </c>
      <c r="F2789" s="13">
        <f>INDEX(C:C,MATCH(E2789,C:C,0)+MATCH(1,INDEX(A:A,MATCH(E2789+1,C:C,0)):INDEX(A:A,MATCH(E2789+1,C:C,0)+10),0))</f>
        <v>45336</v>
      </c>
      <c r="G2789" s="13">
        <f>INDEX(C:C,MATCH(F2789,C:C,0)+MATCH(1,INDEX(A:A,MATCH(F2789+1,C:C,0)):INDEX(A:A,MATCH(F2789+1,C:C,0)+10),0))</f>
        <v>45337</v>
      </c>
    </row>
    <row r="2790" spans="1:7" x14ac:dyDescent="0.25">
      <c r="A2790">
        <v>1</v>
      </c>
      <c r="B2790">
        <v>20240212</v>
      </c>
      <c r="C2790" s="130">
        <v>45334</v>
      </c>
      <c r="D2790" s="13">
        <f>INDEX(C:C,ROW(A2789)+MATCH(1,INDEX(A:A,ROW(A2790)):INDEX(A:A,ROW(A2790)+10),0))</f>
        <v>45334</v>
      </c>
      <c r="E2790" s="13">
        <f>INDEX(C:C,MATCH(D2790,C:C,0)+MATCH(1,INDEX(A:A,MATCH(D2790+1,C:C,0)):INDEX(A:A,MATCH(D2790+1,C:C,0)+10),0))</f>
        <v>45335</v>
      </c>
      <c r="F2790" s="13">
        <f>INDEX(C:C,MATCH(E2790,C:C,0)+MATCH(1,INDEX(A:A,MATCH(E2790+1,C:C,0)):INDEX(A:A,MATCH(E2790+1,C:C,0)+10),0))</f>
        <v>45336</v>
      </c>
      <c r="G2790" s="13">
        <f>INDEX(C:C,MATCH(F2790,C:C,0)+MATCH(1,INDEX(A:A,MATCH(F2790+1,C:C,0)):INDEX(A:A,MATCH(F2790+1,C:C,0)+10),0))</f>
        <v>45337</v>
      </c>
    </row>
    <row r="2791" spans="1:7" x14ac:dyDescent="0.25">
      <c r="A2791">
        <v>1</v>
      </c>
      <c r="B2791">
        <v>20240213</v>
      </c>
      <c r="C2791" s="130">
        <v>45335</v>
      </c>
      <c r="D2791" s="13">
        <f>INDEX(C:C,ROW(A2790)+MATCH(1,INDEX(A:A,ROW(A2791)):INDEX(A:A,ROW(A2791)+10),0))</f>
        <v>45335</v>
      </c>
      <c r="E2791" s="13">
        <f>INDEX(C:C,MATCH(D2791,C:C,0)+MATCH(1,INDEX(A:A,MATCH(D2791+1,C:C,0)):INDEX(A:A,MATCH(D2791+1,C:C,0)+10),0))</f>
        <v>45336</v>
      </c>
      <c r="F2791" s="13">
        <f>INDEX(C:C,MATCH(E2791,C:C,0)+MATCH(1,INDEX(A:A,MATCH(E2791+1,C:C,0)):INDEX(A:A,MATCH(E2791+1,C:C,0)+10),0))</f>
        <v>45337</v>
      </c>
      <c r="G2791" s="13">
        <f>INDEX(C:C,MATCH(F2791,C:C,0)+MATCH(1,INDEX(A:A,MATCH(F2791+1,C:C,0)):INDEX(A:A,MATCH(F2791+1,C:C,0)+10),0))</f>
        <v>45338</v>
      </c>
    </row>
    <row r="2792" spans="1:7" x14ac:dyDescent="0.25">
      <c r="A2792">
        <v>1</v>
      </c>
      <c r="B2792">
        <v>20240214</v>
      </c>
      <c r="C2792" s="130">
        <v>45336</v>
      </c>
      <c r="D2792" s="13">
        <f>INDEX(C:C,ROW(A2791)+MATCH(1,INDEX(A:A,ROW(A2792)):INDEX(A:A,ROW(A2792)+10),0))</f>
        <v>45336</v>
      </c>
      <c r="E2792" s="13">
        <f>INDEX(C:C,MATCH(D2792,C:C,0)+MATCH(1,INDEX(A:A,MATCH(D2792+1,C:C,0)):INDEX(A:A,MATCH(D2792+1,C:C,0)+10),0))</f>
        <v>45337</v>
      </c>
      <c r="F2792" s="13">
        <f>INDEX(C:C,MATCH(E2792,C:C,0)+MATCH(1,INDEX(A:A,MATCH(E2792+1,C:C,0)):INDEX(A:A,MATCH(E2792+1,C:C,0)+10),0))</f>
        <v>45338</v>
      </c>
      <c r="G2792" s="13">
        <f>INDEX(C:C,MATCH(F2792,C:C,0)+MATCH(1,INDEX(A:A,MATCH(F2792+1,C:C,0)):INDEX(A:A,MATCH(F2792+1,C:C,0)+10),0))</f>
        <v>45341</v>
      </c>
    </row>
    <row r="2793" spans="1:7" x14ac:dyDescent="0.25">
      <c r="A2793">
        <v>1</v>
      </c>
      <c r="B2793">
        <v>20240215</v>
      </c>
      <c r="C2793" s="130">
        <v>45337</v>
      </c>
      <c r="D2793" s="13">
        <f>INDEX(C:C,ROW(A2792)+MATCH(1,INDEX(A:A,ROW(A2793)):INDEX(A:A,ROW(A2793)+10),0))</f>
        <v>45337</v>
      </c>
      <c r="E2793" s="13">
        <f>INDEX(C:C,MATCH(D2793,C:C,0)+MATCH(1,INDEX(A:A,MATCH(D2793+1,C:C,0)):INDEX(A:A,MATCH(D2793+1,C:C,0)+10),0))</f>
        <v>45338</v>
      </c>
      <c r="F2793" s="13">
        <f>INDEX(C:C,MATCH(E2793,C:C,0)+MATCH(1,INDEX(A:A,MATCH(E2793+1,C:C,0)):INDEX(A:A,MATCH(E2793+1,C:C,0)+10),0))</f>
        <v>45341</v>
      </c>
      <c r="G2793" s="13">
        <f>INDEX(C:C,MATCH(F2793,C:C,0)+MATCH(1,INDEX(A:A,MATCH(F2793+1,C:C,0)):INDEX(A:A,MATCH(F2793+1,C:C,0)+10),0))</f>
        <v>45342</v>
      </c>
    </row>
    <row r="2794" spans="1:7" x14ac:dyDescent="0.25">
      <c r="A2794">
        <v>1</v>
      </c>
      <c r="B2794">
        <v>20240216</v>
      </c>
      <c r="C2794" s="130">
        <v>45338</v>
      </c>
      <c r="D2794" s="13">
        <f>INDEX(C:C,ROW(A2793)+MATCH(1,INDEX(A:A,ROW(A2794)):INDEX(A:A,ROW(A2794)+10),0))</f>
        <v>45338</v>
      </c>
      <c r="E2794" s="13">
        <f>INDEX(C:C,MATCH(D2794,C:C,0)+MATCH(1,INDEX(A:A,MATCH(D2794+1,C:C,0)):INDEX(A:A,MATCH(D2794+1,C:C,0)+10),0))</f>
        <v>45341</v>
      </c>
      <c r="F2794" s="13">
        <f>INDEX(C:C,MATCH(E2794,C:C,0)+MATCH(1,INDEX(A:A,MATCH(E2794+1,C:C,0)):INDEX(A:A,MATCH(E2794+1,C:C,0)+10),0))</f>
        <v>45342</v>
      </c>
      <c r="G2794" s="13">
        <f>INDEX(C:C,MATCH(F2794,C:C,0)+MATCH(1,INDEX(A:A,MATCH(F2794+1,C:C,0)):INDEX(A:A,MATCH(F2794+1,C:C,0)+10),0))</f>
        <v>45343</v>
      </c>
    </row>
    <row r="2795" spans="1:7" x14ac:dyDescent="0.25">
      <c r="A2795">
        <v>0</v>
      </c>
      <c r="B2795">
        <v>20240217</v>
      </c>
      <c r="C2795" s="130">
        <v>45339</v>
      </c>
      <c r="D2795" s="13">
        <f>INDEX(C:C,ROW(A2794)+MATCH(1,INDEX(A:A,ROW(A2795)):INDEX(A:A,ROW(A2795)+10),0))</f>
        <v>45341</v>
      </c>
      <c r="E2795" s="13">
        <f>INDEX(C:C,MATCH(D2795,C:C,0)+MATCH(1,INDEX(A:A,MATCH(D2795+1,C:C,0)):INDEX(A:A,MATCH(D2795+1,C:C,0)+10),0))</f>
        <v>45342</v>
      </c>
      <c r="F2795" s="13">
        <f>INDEX(C:C,MATCH(E2795,C:C,0)+MATCH(1,INDEX(A:A,MATCH(E2795+1,C:C,0)):INDEX(A:A,MATCH(E2795+1,C:C,0)+10),0))</f>
        <v>45343</v>
      </c>
      <c r="G2795" s="13">
        <f>INDEX(C:C,MATCH(F2795,C:C,0)+MATCH(1,INDEX(A:A,MATCH(F2795+1,C:C,0)):INDEX(A:A,MATCH(F2795+1,C:C,0)+10),0))</f>
        <v>45344</v>
      </c>
    </row>
    <row r="2796" spans="1:7" x14ac:dyDescent="0.25">
      <c r="A2796">
        <v>0</v>
      </c>
      <c r="B2796">
        <v>20240218</v>
      </c>
      <c r="C2796" s="130">
        <v>45340</v>
      </c>
      <c r="D2796" s="13">
        <f>INDEX(C:C,ROW(A2795)+MATCH(1,INDEX(A:A,ROW(A2796)):INDEX(A:A,ROW(A2796)+10),0))</f>
        <v>45341</v>
      </c>
      <c r="E2796" s="13">
        <f>INDEX(C:C,MATCH(D2796,C:C,0)+MATCH(1,INDEX(A:A,MATCH(D2796+1,C:C,0)):INDEX(A:A,MATCH(D2796+1,C:C,0)+10),0))</f>
        <v>45342</v>
      </c>
      <c r="F2796" s="13">
        <f>INDEX(C:C,MATCH(E2796,C:C,0)+MATCH(1,INDEX(A:A,MATCH(E2796+1,C:C,0)):INDEX(A:A,MATCH(E2796+1,C:C,0)+10),0))</f>
        <v>45343</v>
      </c>
      <c r="G2796" s="13">
        <f>INDEX(C:C,MATCH(F2796,C:C,0)+MATCH(1,INDEX(A:A,MATCH(F2796+1,C:C,0)):INDEX(A:A,MATCH(F2796+1,C:C,0)+10),0))</f>
        <v>45344</v>
      </c>
    </row>
    <row r="2797" spans="1:7" x14ac:dyDescent="0.25">
      <c r="A2797">
        <v>1</v>
      </c>
      <c r="B2797">
        <v>20240219</v>
      </c>
      <c r="C2797" s="130">
        <v>45341</v>
      </c>
      <c r="D2797" s="13">
        <f>INDEX(C:C,ROW(A2796)+MATCH(1,INDEX(A:A,ROW(A2797)):INDEX(A:A,ROW(A2797)+10),0))</f>
        <v>45341</v>
      </c>
      <c r="E2797" s="13">
        <f>INDEX(C:C,MATCH(D2797,C:C,0)+MATCH(1,INDEX(A:A,MATCH(D2797+1,C:C,0)):INDEX(A:A,MATCH(D2797+1,C:C,0)+10),0))</f>
        <v>45342</v>
      </c>
      <c r="F2797" s="13">
        <f>INDEX(C:C,MATCH(E2797,C:C,0)+MATCH(1,INDEX(A:A,MATCH(E2797+1,C:C,0)):INDEX(A:A,MATCH(E2797+1,C:C,0)+10),0))</f>
        <v>45343</v>
      </c>
      <c r="G2797" s="13">
        <f>INDEX(C:C,MATCH(F2797,C:C,0)+MATCH(1,INDEX(A:A,MATCH(F2797+1,C:C,0)):INDEX(A:A,MATCH(F2797+1,C:C,0)+10),0))</f>
        <v>45344</v>
      </c>
    </row>
    <row r="2798" spans="1:7" x14ac:dyDescent="0.25">
      <c r="A2798">
        <v>1</v>
      </c>
      <c r="B2798">
        <v>20240220</v>
      </c>
      <c r="C2798" s="130">
        <v>45342</v>
      </c>
      <c r="D2798" s="13">
        <f>INDEX(C:C,ROW(A2797)+MATCH(1,INDEX(A:A,ROW(A2798)):INDEX(A:A,ROW(A2798)+10),0))</f>
        <v>45342</v>
      </c>
      <c r="E2798" s="13">
        <f>INDEX(C:C,MATCH(D2798,C:C,0)+MATCH(1,INDEX(A:A,MATCH(D2798+1,C:C,0)):INDEX(A:A,MATCH(D2798+1,C:C,0)+10),0))</f>
        <v>45343</v>
      </c>
      <c r="F2798" s="13">
        <f>INDEX(C:C,MATCH(E2798,C:C,0)+MATCH(1,INDEX(A:A,MATCH(E2798+1,C:C,0)):INDEX(A:A,MATCH(E2798+1,C:C,0)+10),0))</f>
        <v>45344</v>
      </c>
      <c r="G2798" s="13">
        <f>INDEX(C:C,MATCH(F2798,C:C,0)+MATCH(1,INDEX(A:A,MATCH(F2798+1,C:C,0)):INDEX(A:A,MATCH(F2798+1,C:C,0)+10),0))</f>
        <v>45345</v>
      </c>
    </row>
    <row r="2799" spans="1:7" x14ac:dyDescent="0.25">
      <c r="A2799">
        <v>1</v>
      </c>
      <c r="B2799">
        <v>20240221</v>
      </c>
      <c r="C2799" s="130">
        <v>45343</v>
      </c>
      <c r="D2799" s="13">
        <f>INDEX(C:C,ROW(A2798)+MATCH(1,INDEX(A:A,ROW(A2799)):INDEX(A:A,ROW(A2799)+10),0))</f>
        <v>45343</v>
      </c>
      <c r="E2799" s="13">
        <f>INDEX(C:C,MATCH(D2799,C:C,0)+MATCH(1,INDEX(A:A,MATCH(D2799+1,C:C,0)):INDEX(A:A,MATCH(D2799+1,C:C,0)+10),0))</f>
        <v>45344</v>
      </c>
      <c r="F2799" s="13">
        <f>INDEX(C:C,MATCH(E2799,C:C,0)+MATCH(1,INDEX(A:A,MATCH(E2799+1,C:C,0)):INDEX(A:A,MATCH(E2799+1,C:C,0)+10),0))</f>
        <v>45345</v>
      </c>
      <c r="G2799" s="13">
        <f>INDEX(C:C,MATCH(F2799,C:C,0)+MATCH(1,INDEX(A:A,MATCH(F2799+1,C:C,0)):INDEX(A:A,MATCH(F2799+1,C:C,0)+10),0))</f>
        <v>45348</v>
      </c>
    </row>
    <row r="2800" spans="1:7" x14ac:dyDescent="0.25">
      <c r="A2800">
        <v>1</v>
      </c>
      <c r="B2800">
        <v>20240222</v>
      </c>
      <c r="C2800" s="130">
        <v>45344</v>
      </c>
      <c r="D2800" s="13">
        <f>INDEX(C:C,ROW(A2799)+MATCH(1,INDEX(A:A,ROW(A2800)):INDEX(A:A,ROW(A2800)+10),0))</f>
        <v>45344</v>
      </c>
      <c r="E2800" s="13">
        <f>INDEX(C:C,MATCH(D2800,C:C,0)+MATCH(1,INDEX(A:A,MATCH(D2800+1,C:C,0)):INDEX(A:A,MATCH(D2800+1,C:C,0)+10),0))</f>
        <v>45345</v>
      </c>
      <c r="F2800" s="13">
        <f>INDEX(C:C,MATCH(E2800,C:C,0)+MATCH(1,INDEX(A:A,MATCH(E2800+1,C:C,0)):INDEX(A:A,MATCH(E2800+1,C:C,0)+10),0))</f>
        <v>45348</v>
      </c>
      <c r="G2800" s="13">
        <f>INDEX(C:C,MATCH(F2800,C:C,0)+MATCH(1,INDEX(A:A,MATCH(F2800+1,C:C,0)):INDEX(A:A,MATCH(F2800+1,C:C,0)+10),0))</f>
        <v>45349</v>
      </c>
    </row>
    <row r="2801" spans="1:7" x14ac:dyDescent="0.25">
      <c r="A2801">
        <v>1</v>
      </c>
      <c r="B2801">
        <v>20240223</v>
      </c>
      <c r="C2801" s="130">
        <v>45345</v>
      </c>
      <c r="D2801" s="13">
        <f>INDEX(C:C,ROW(A2800)+MATCH(1,INDEX(A:A,ROW(A2801)):INDEX(A:A,ROW(A2801)+10),0))</f>
        <v>45345</v>
      </c>
      <c r="E2801" s="13">
        <f>INDEX(C:C,MATCH(D2801,C:C,0)+MATCH(1,INDEX(A:A,MATCH(D2801+1,C:C,0)):INDEX(A:A,MATCH(D2801+1,C:C,0)+10),0))</f>
        <v>45348</v>
      </c>
      <c r="F2801" s="13">
        <f>INDEX(C:C,MATCH(E2801,C:C,0)+MATCH(1,INDEX(A:A,MATCH(E2801+1,C:C,0)):INDEX(A:A,MATCH(E2801+1,C:C,0)+10),0))</f>
        <v>45349</v>
      </c>
      <c r="G2801" s="13">
        <f>INDEX(C:C,MATCH(F2801,C:C,0)+MATCH(1,INDEX(A:A,MATCH(F2801+1,C:C,0)):INDEX(A:A,MATCH(F2801+1,C:C,0)+10),0))</f>
        <v>45350</v>
      </c>
    </row>
    <row r="2802" spans="1:7" x14ac:dyDescent="0.25">
      <c r="A2802">
        <v>0</v>
      </c>
      <c r="B2802">
        <v>20240224</v>
      </c>
      <c r="C2802" s="130">
        <v>45346</v>
      </c>
      <c r="D2802" s="13">
        <f>INDEX(C:C,ROW(A2801)+MATCH(1,INDEX(A:A,ROW(A2802)):INDEX(A:A,ROW(A2802)+10),0))</f>
        <v>45348</v>
      </c>
      <c r="E2802" s="13">
        <f>INDEX(C:C,MATCH(D2802,C:C,0)+MATCH(1,INDEX(A:A,MATCH(D2802+1,C:C,0)):INDEX(A:A,MATCH(D2802+1,C:C,0)+10),0))</f>
        <v>45349</v>
      </c>
      <c r="F2802" s="13">
        <f>INDEX(C:C,MATCH(E2802,C:C,0)+MATCH(1,INDEX(A:A,MATCH(E2802+1,C:C,0)):INDEX(A:A,MATCH(E2802+1,C:C,0)+10),0))</f>
        <v>45350</v>
      </c>
      <c r="G2802" s="13">
        <f>INDEX(C:C,MATCH(F2802,C:C,0)+MATCH(1,INDEX(A:A,MATCH(F2802+1,C:C,0)):INDEX(A:A,MATCH(F2802+1,C:C,0)+10),0))</f>
        <v>45351</v>
      </c>
    </row>
    <row r="2803" spans="1:7" x14ac:dyDescent="0.25">
      <c r="A2803">
        <v>0</v>
      </c>
      <c r="B2803">
        <v>20240225</v>
      </c>
      <c r="C2803" s="130">
        <v>45347</v>
      </c>
      <c r="D2803" s="13">
        <f>INDEX(C:C,ROW(A2802)+MATCH(1,INDEX(A:A,ROW(A2803)):INDEX(A:A,ROW(A2803)+10),0))</f>
        <v>45348</v>
      </c>
      <c r="E2803" s="13">
        <f>INDEX(C:C,MATCH(D2803,C:C,0)+MATCH(1,INDEX(A:A,MATCH(D2803+1,C:C,0)):INDEX(A:A,MATCH(D2803+1,C:C,0)+10),0))</f>
        <v>45349</v>
      </c>
      <c r="F2803" s="13">
        <f>INDEX(C:C,MATCH(E2803,C:C,0)+MATCH(1,INDEX(A:A,MATCH(E2803+1,C:C,0)):INDEX(A:A,MATCH(E2803+1,C:C,0)+10),0))</f>
        <v>45350</v>
      </c>
      <c r="G2803" s="13">
        <f>INDEX(C:C,MATCH(F2803,C:C,0)+MATCH(1,INDEX(A:A,MATCH(F2803+1,C:C,0)):INDEX(A:A,MATCH(F2803+1,C:C,0)+10),0))</f>
        <v>45351</v>
      </c>
    </row>
    <row r="2804" spans="1:7" x14ac:dyDescent="0.25">
      <c r="A2804">
        <v>1</v>
      </c>
      <c r="B2804">
        <v>20240226</v>
      </c>
      <c r="C2804" s="130">
        <v>45348</v>
      </c>
      <c r="D2804" s="13">
        <f>INDEX(C:C,ROW(A2803)+MATCH(1,INDEX(A:A,ROW(A2804)):INDEX(A:A,ROW(A2804)+10),0))</f>
        <v>45348</v>
      </c>
      <c r="E2804" s="13">
        <f>INDEX(C:C,MATCH(D2804,C:C,0)+MATCH(1,INDEX(A:A,MATCH(D2804+1,C:C,0)):INDEX(A:A,MATCH(D2804+1,C:C,0)+10),0))</f>
        <v>45349</v>
      </c>
      <c r="F2804" s="13">
        <f>INDEX(C:C,MATCH(E2804,C:C,0)+MATCH(1,INDEX(A:A,MATCH(E2804+1,C:C,0)):INDEX(A:A,MATCH(E2804+1,C:C,0)+10),0))</f>
        <v>45350</v>
      </c>
      <c r="G2804" s="13">
        <f>INDEX(C:C,MATCH(F2804,C:C,0)+MATCH(1,INDEX(A:A,MATCH(F2804+1,C:C,0)):INDEX(A:A,MATCH(F2804+1,C:C,0)+10),0))</f>
        <v>45351</v>
      </c>
    </row>
    <row r="2805" spans="1:7" x14ac:dyDescent="0.25">
      <c r="A2805">
        <v>1</v>
      </c>
      <c r="B2805">
        <v>20240227</v>
      </c>
      <c r="C2805" s="130">
        <v>45349</v>
      </c>
      <c r="D2805" s="13">
        <f>INDEX(C:C,ROW(A2804)+MATCH(1,INDEX(A:A,ROW(A2805)):INDEX(A:A,ROW(A2805)+10),0))</f>
        <v>45349</v>
      </c>
      <c r="E2805" s="13">
        <f>INDEX(C:C,MATCH(D2805,C:C,0)+MATCH(1,INDEX(A:A,MATCH(D2805+1,C:C,0)):INDEX(A:A,MATCH(D2805+1,C:C,0)+10),0))</f>
        <v>45350</v>
      </c>
      <c r="F2805" s="13">
        <f>INDEX(C:C,MATCH(E2805,C:C,0)+MATCH(1,INDEX(A:A,MATCH(E2805+1,C:C,0)):INDEX(A:A,MATCH(E2805+1,C:C,0)+10),0))</f>
        <v>45351</v>
      </c>
      <c r="G2805" s="13">
        <f>INDEX(C:C,MATCH(F2805,C:C,0)+MATCH(1,INDEX(A:A,MATCH(F2805+1,C:C,0)):INDEX(A:A,MATCH(F2805+1,C:C,0)+10),0))</f>
        <v>45352</v>
      </c>
    </row>
    <row r="2806" spans="1:7" x14ac:dyDescent="0.25">
      <c r="A2806">
        <v>1</v>
      </c>
      <c r="B2806">
        <v>20240228</v>
      </c>
      <c r="C2806" s="130">
        <v>45350</v>
      </c>
      <c r="D2806" s="13">
        <f>INDEX(C:C,ROW(A2805)+MATCH(1,INDEX(A:A,ROW(A2806)):INDEX(A:A,ROW(A2806)+10),0))</f>
        <v>45350</v>
      </c>
      <c r="E2806" s="13">
        <f>INDEX(C:C,MATCH(D2806,C:C,0)+MATCH(1,INDEX(A:A,MATCH(D2806+1,C:C,0)):INDEX(A:A,MATCH(D2806+1,C:C,0)+10),0))</f>
        <v>45351</v>
      </c>
      <c r="F2806" s="13">
        <f>INDEX(C:C,MATCH(E2806,C:C,0)+MATCH(1,INDEX(A:A,MATCH(E2806+1,C:C,0)):INDEX(A:A,MATCH(E2806+1,C:C,0)+10),0))</f>
        <v>45352</v>
      </c>
      <c r="G2806" s="13">
        <f>INDEX(C:C,MATCH(F2806,C:C,0)+MATCH(1,INDEX(A:A,MATCH(F2806+1,C:C,0)):INDEX(A:A,MATCH(F2806+1,C:C,0)+10),0))</f>
        <v>45355</v>
      </c>
    </row>
    <row r="2807" spans="1:7" x14ac:dyDescent="0.25">
      <c r="A2807">
        <v>1</v>
      </c>
      <c r="B2807">
        <v>20240229</v>
      </c>
      <c r="C2807" s="130">
        <v>45351</v>
      </c>
      <c r="D2807" s="13">
        <f>INDEX(C:C,ROW(A2806)+MATCH(1,INDEX(A:A,ROW(A2807)):INDEX(A:A,ROW(A2807)+10),0))</f>
        <v>45351</v>
      </c>
      <c r="E2807" s="13">
        <f>INDEX(C:C,MATCH(D2807,C:C,0)+MATCH(1,INDEX(A:A,MATCH(D2807+1,C:C,0)):INDEX(A:A,MATCH(D2807+1,C:C,0)+10),0))</f>
        <v>45352</v>
      </c>
      <c r="F2807" s="13">
        <f>INDEX(C:C,MATCH(E2807,C:C,0)+MATCH(1,INDEX(A:A,MATCH(E2807+1,C:C,0)):INDEX(A:A,MATCH(E2807+1,C:C,0)+10),0))</f>
        <v>45355</v>
      </c>
      <c r="G2807" s="13">
        <f>INDEX(C:C,MATCH(F2807,C:C,0)+MATCH(1,INDEX(A:A,MATCH(F2807+1,C:C,0)):INDEX(A:A,MATCH(F2807+1,C:C,0)+10),0))</f>
        <v>45356</v>
      </c>
    </row>
    <row r="2808" spans="1:7" x14ac:dyDescent="0.25">
      <c r="A2808">
        <v>1</v>
      </c>
      <c r="B2808">
        <v>20240301</v>
      </c>
      <c r="C2808" s="130">
        <v>45352</v>
      </c>
      <c r="D2808" s="13">
        <f>INDEX(C:C,ROW(A2807)+MATCH(1,INDEX(A:A,ROW(A2808)):INDEX(A:A,ROW(A2808)+10),0))</f>
        <v>45352</v>
      </c>
      <c r="E2808" s="13">
        <f>INDEX(C:C,MATCH(D2808,C:C,0)+MATCH(1,INDEX(A:A,MATCH(D2808+1,C:C,0)):INDEX(A:A,MATCH(D2808+1,C:C,0)+10),0))</f>
        <v>45355</v>
      </c>
      <c r="F2808" s="13">
        <f>INDEX(C:C,MATCH(E2808,C:C,0)+MATCH(1,INDEX(A:A,MATCH(E2808+1,C:C,0)):INDEX(A:A,MATCH(E2808+1,C:C,0)+10),0))</f>
        <v>45356</v>
      </c>
      <c r="G2808" s="13">
        <f>INDEX(C:C,MATCH(F2808,C:C,0)+MATCH(1,INDEX(A:A,MATCH(F2808+1,C:C,0)):INDEX(A:A,MATCH(F2808+1,C:C,0)+10),0))</f>
        <v>45357</v>
      </c>
    </row>
    <row r="2809" spans="1:7" x14ac:dyDescent="0.25">
      <c r="A2809">
        <v>0</v>
      </c>
      <c r="B2809">
        <v>20240302</v>
      </c>
      <c r="C2809" s="130">
        <v>45353</v>
      </c>
      <c r="D2809" s="13">
        <f>INDEX(C:C,ROW(A2808)+MATCH(1,INDEX(A:A,ROW(A2809)):INDEX(A:A,ROW(A2809)+10),0))</f>
        <v>45355</v>
      </c>
      <c r="E2809" s="13">
        <f>INDEX(C:C,MATCH(D2809,C:C,0)+MATCH(1,INDEX(A:A,MATCH(D2809+1,C:C,0)):INDEX(A:A,MATCH(D2809+1,C:C,0)+10),0))</f>
        <v>45356</v>
      </c>
      <c r="F2809" s="13">
        <f>INDEX(C:C,MATCH(E2809,C:C,0)+MATCH(1,INDEX(A:A,MATCH(E2809+1,C:C,0)):INDEX(A:A,MATCH(E2809+1,C:C,0)+10),0))</f>
        <v>45357</v>
      </c>
      <c r="G2809" s="13">
        <f>INDEX(C:C,MATCH(F2809,C:C,0)+MATCH(1,INDEX(A:A,MATCH(F2809+1,C:C,0)):INDEX(A:A,MATCH(F2809+1,C:C,0)+10),0))</f>
        <v>45358</v>
      </c>
    </row>
    <row r="2810" spans="1:7" x14ac:dyDescent="0.25">
      <c r="A2810">
        <v>0</v>
      </c>
      <c r="B2810">
        <v>20240303</v>
      </c>
      <c r="C2810" s="130">
        <v>45354</v>
      </c>
      <c r="D2810" s="13">
        <f>INDEX(C:C,ROW(A2809)+MATCH(1,INDEX(A:A,ROW(A2810)):INDEX(A:A,ROW(A2810)+10),0))</f>
        <v>45355</v>
      </c>
      <c r="E2810" s="13">
        <f>INDEX(C:C,MATCH(D2810,C:C,0)+MATCH(1,INDEX(A:A,MATCH(D2810+1,C:C,0)):INDEX(A:A,MATCH(D2810+1,C:C,0)+10),0))</f>
        <v>45356</v>
      </c>
      <c r="F2810" s="13">
        <f>INDEX(C:C,MATCH(E2810,C:C,0)+MATCH(1,INDEX(A:A,MATCH(E2810+1,C:C,0)):INDEX(A:A,MATCH(E2810+1,C:C,0)+10),0))</f>
        <v>45357</v>
      </c>
      <c r="G2810" s="13">
        <f>INDEX(C:C,MATCH(F2810,C:C,0)+MATCH(1,INDEX(A:A,MATCH(F2810+1,C:C,0)):INDEX(A:A,MATCH(F2810+1,C:C,0)+10),0))</f>
        <v>45358</v>
      </c>
    </row>
    <row r="2811" spans="1:7" x14ac:dyDescent="0.25">
      <c r="A2811">
        <v>1</v>
      </c>
      <c r="B2811">
        <v>20240304</v>
      </c>
      <c r="C2811" s="130">
        <v>45355</v>
      </c>
      <c r="D2811" s="13">
        <f>INDEX(C:C,ROW(A2810)+MATCH(1,INDEX(A:A,ROW(A2811)):INDEX(A:A,ROW(A2811)+10),0))</f>
        <v>45355</v>
      </c>
      <c r="E2811" s="13">
        <f>INDEX(C:C,MATCH(D2811,C:C,0)+MATCH(1,INDEX(A:A,MATCH(D2811+1,C:C,0)):INDEX(A:A,MATCH(D2811+1,C:C,0)+10),0))</f>
        <v>45356</v>
      </c>
      <c r="F2811" s="13">
        <f>INDEX(C:C,MATCH(E2811,C:C,0)+MATCH(1,INDEX(A:A,MATCH(E2811+1,C:C,0)):INDEX(A:A,MATCH(E2811+1,C:C,0)+10),0))</f>
        <v>45357</v>
      </c>
      <c r="G2811" s="13">
        <f>INDEX(C:C,MATCH(F2811,C:C,0)+MATCH(1,INDEX(A:A,MATCH(F2811+1,C:C,0)):INDEX(A:A,MATCH(F2811+1,C:C,0)+10),0))</f>
        <v>45358</v>
      </c>
    </row>
    <row r="2812" spans="1:7" x14ac:dyDescent="0.25">
      <c r="A2812">
        <v>1</v>
      </c>
      <c r="B2812">
        <v>20240305</v>
      </c>
      <c r="C2812" s="130">
        <v>45356</v>
      </c>
      <c r="D2812" s="13">
        <f>INDEX(C:C,ROW(A2811)+MATCH(1,INDEX(A:A,ROW(A2812)):INDEX(A:A,ROW(A2812)+10),0))</f>
        <v>45356</v>
      </c>
      <c r="E2812" s="13">
        <f>INDEX(C:C,MATCH(D2812,C:C,0)+MATCH(1,INDEX(A:A,MATCH(D2812+1,C:C,0)):INDEX(A:A,MATCH(D2812+1,C:C,0)+10),0))</f>
        <v>45357</v>
      </c>
      <c r="F2812" s="13">
        <f>INDEX(C:C,MATCH(E2812,C:C,0)+MATCH(1,INDEX(A:A,MATCH(E2812+1,C:C,0)):INDEX(A:A,MATCH(E2812+1,C:C,0)+10),0))</f>
        <v>45358</v>
      </c>
      <c r="G2812" s="13">
        <f>INDEX(C:C,MATCH(F2812,C:C,0)+MATCH(1,INDEX(A:A,MATCH(F2812+1,C:C,0)):INDEX(A:A,MATCH(F2812+1,C:C,0)+10),0))</f>
        <v>45359</v>
      </c>
    </row>
    <row r="2813" spans="1:7" x14ac:dyDescent="0.25">
      <c r="A2813">
        <v>1</v>
      </c>
      <c r="B2813">
        <v>20240306</v>
      </c>
      <c r="C2813" s="130">
        <v>45357</v>
      </c>
      <c r="D2813" s="13">
        <f>INDEX(C:C,ROW(A2812)+MATCH(1,INDEX(A:A,ROW(A2813)):INDEX(A:A,ROW(A2813)+10),0))</f>
        <v>45357</v>
      </c>
      <c r="E2813" s="13">
        <f>INDEX(C:C,MATCH(D2813,C:C,0)+MATCH(1,INDEX(A:A,MATCH(D2813+1,C:C,0)):INDEX(A:A,MATCH(D2813+1,C:C,0)+10),0))</f>
        <v>45358</v>
      </c>
      <c r="F2813" s="13">
        <f>INDEX(C:C,MATCH(E2813,C:C,0)+MATCH(1,INDEX(A:A,MATCH(E2813+1,C:C,0)):INDEX(A:A,MATCH(E2813+1,C:C,0)+10),0))</f>
        <v>45359</v>
      </c>
      <c r="G2813" s="13">
        <f>INDEX(C:C,MATCH(F2813,C:C,0)+MATCH(1,INDEX(A:A,MATCH(F2813+1,C:C,0)):INDEX(A:A,MATCH(F2813+1,C:C,0)+10),0))</f>
        <v>45362</v>
      </c>
    </row>
    <row r="2814" spans="1:7" x14ac:dyDescent="0.25">
      <c r="A2814">
        <v>1</v>
      </c>
      <c r="B2814">
        <v>20240307</v>
      </c>
      <c r="C2814" s="130">
        <v>45358</v>
      </c>
      <c r="D2814" s="13">
        <f>INDEX(C:C,ROW(A2813)+MATCH(1,INDEX(A:A,ROW(A2814)):INDEX(A:A,ROW(A2814)+10),0))</f>
        <v>45358</v>
      </c>
      <c r="E2814" s="13">
        <f>INDEX(C:C,MATCH(D2814,C:C,0)+MATCH(1,INDEX(A:A,MATCH(D2814+1,C:C,0)):INDEX(A:A,MATCH(D2814+1,C:C,0)+10),0))</f>
        <v>45359</v>
      </c>
      <c r="F2814" s="13">
        <f>INDEX(C:C,MATCH(E2814,C:C,0)+MATCH(1,INDEX(A:A,MATCH(E2814+1,C:C,0)):INDEX(A:A,MATCH(E2814+1,C:C,0)+10),0))</f>
        <v>45362</v>
      </c>
      <c r="G2814" s="13">
        <f>INDEX(C:C,MATCH(F2814,C:C,0)+MATCH(1,INDEX(A:A,MATCH(F2814+1,C:C,0)):INDEX(A:A,MATCH(F2814+1,C:C,0)+10),0))</f>
        <v>45363</v>
      </c>
    </row>
    <row r="2815" spans="1:7" x14ac:dyDescent="0.25">
      <c r="A2815">
        <v>1</v>
      </c>
      <c r="B2815">
        <v>20240308</v>
      </c>
      <c r="C2815" s="130">
        <v>45359</v>
      </c>
      <c r="D2815" s="13">
        <f>INDEX(C:C,ROW(A2814)+MATCH(1,INDEX(A:A,ROW(A2815)):INDEX(A:A,ROW(A2815)+10),0))</f>
        <v>45359</v>
      </c>
      <c r="E2815" s="13">
        <f>INDEX(C:C,MATCH(D2815,C:C,0)+MATCH(1,INDEX(A:A,MATCH(D2815+1,C:C,0)):INDEX(A:A,MATCH(D2815+1,C:C,0)+10),0))</f>
        <v>45362</v>
      </c>
      <c r="F2815" s="13">
        <f>INDEX(C:C,MATCH(E2815,C:C,0)+MATCH(1,INDEX(A:A,MATCH(E2815+1,C:C,0)):INDEX(A:A,MATCH(E2815+1,C:C,0)+10),0))</f>
        <v>45363</v>
      </c>
      <c r="G2815" s="13">
        <f>INDEX(C:C,MATCH(F2815,C:C,0)+MATCH(1,INDEX(A:A,MATCH(F2815+1,C:C,0)):INDEX(A:A,MATCH(F2815+1,C:C,0)+10),0))</f>
        <v>45364</v>
      </c>
    </row>
    <row r="2816" spans="1:7" x14ac:dyDescent="0.25">
      <c r="A2816">
        <v>0</v>
      </c>
      <c r="B2816">
        <v>20240309</v>
      </c>
      <c r="C2816" s="130">
        <v>45360</v>
      </c>
      <c r="D2816" s="13">
        <f>INDEX(C:C,ROW(A2815)+MATCH(1,INDEX(A:A,ROW(A2816)):INDEX(A:A,ROW(A2816)+10),0))</f>
        <v>45362</v>
      </c>
      <c r="E2816" s="13">
        <f>INDEX(C:C,MATCH(D2816,C:C,0)+MATCH(1,INDEX(A:A,MATCH(D2816+1,C:C,0)):INDEX(A:A,MATCH(D2816+1,C:C,0)+10),0))</f>
        <v>45363</v>
      </c>
      <c r="F2816" s="13">
        <f>INDEX(C:C,MATCH(E2816,C:C,0)+MATCH(1,INDEX(A:A,MATCH(E2816+1,C:C,0)):INDEX(A:A,MATCH(E2816+1,C:C,0)+10),0))</f>
        <v>45364</v>
      </c>
      <c r="G2816" s="13">
        <f>INDEX(C:C,MATCH(F2816,C:C,0)+MATCH(1,INDEX(A:A,MATCH(F2816+1,C:C,0)):INDEX(A:A,MATCH(F2816+1,C:C,0)+10),0))</f>
        <v>45365</v>
      </c>
    </row>
    <row r="2817" spans="1:7" x14ac:dyDescent="0.25">
      <c r="A2817">
        <v>0</v>
      </c>
      <c r="B2817">
        <v>20240310</v>
      </c>
      <c r="C2817" s="130">
        <v>45361</v>
      </c>
      <c r="D2817" s="13">
        <f>INDEX(C:C,ROW(A2816)+MATCH(1,INDEX(A:A,ROW(A2817)):INDEX(A:A,ROW(A2817)+10),0))</f>
        <v>45362</v>
      </c>
      <c r="E2817" s="13">
        <f>INDEX(C:C,MATCH(D2817,C:C,0)+MATCH(1,INDEX(A:A,MATCH(D2817+1,C:C,0)):INDEX(A:A,MATCH(D2817+1,C:C,0)+10),0))</f>
        <v>45363</v>
      </c>
      <c r="F2817" s="13">
        <f>INDEX(C:C,MATCH(E2817,C:C,0)+MATCH(1,INDEX(A:A,MATCH(E2817+1,C:C,0)):INDEX(A:A,MATCH(E2817+1,C:C,0)+10),0))</f>
        <v>45364</v>
      </c>
      <c r="G2817" s="13">
        <f>INDEX(C:C,MATCH(F2817,C:C,0)+MATCH(1,INDEX(A:A,MATCH(F2817+1,C:C,0)):INDEX(A:A,MATCH(F2817+1,C:C,0)+10),0))</f>
        <v>45365</v>
      </c>
    </row>
    <row r="2818" spans="1:7" x14ac:dyDescent="0.25">
      <c r="A2818">
        <v>1</v>
      </c>
      <c r="B2818">
        <v>20240311</v>
      </c>
      <c r="C2818" s="130">
        <v>45362</v>
      </c>
      <c r="D2818" s="13">
        <f>INDEX(C:C,ROW(A2817)+MATCH(1,INDEX(A:A,ROW(A2818)):INDEX(A:A,ROW(A2818)+10),0))</f>
        <v>45362</v>
      </c>
      <c r="E2818" s="13">
        <f>INDEX(C:C,MATCH(D2818,C:C,0)+MATCH(1,INDEX(A:A,MATCH(D2818+1,C:C,0)):INDEX(A:A,MATCH(D2818+1,C:C,0)+10),0))</f>
        <v>45363</v>
      </c>
      <c r="F2818" s="13">
        <f>INDEX(C:C,MATCH(E2818,C:C,0)+MATCH(1,INDEX(A:A,MATCH(E2818+1,C:C,0)):INDEX(A:A,MATCH(E2818+1,C:C,0)+10),0))</f>
        <v>45364</v>
      </c>
      <c r="G2818" s="13">
        <f>INDEX(C:C,MATCH(F2818,C:C,0)+MATCH(1,INDEX(A:A,MATCH(F2818+1,C:C,0)):INDEX(A:A,MATCH(F2818+1,C:C,0)+10),0))</f>
        <v>45365</v>
      </c>
    </row>
    <row r="2819" spans="1:7" x14ac:dyDescent="0.25">
      <c r="A2819">
        <v>1</v>
      </c>
      <c r="B2819">
        <v>20240312</v>
      </c>
      <c r="C2819" s="130">
        <v>45363</v>
      </c>
      <c r="D2819" s="13">
        <f>INDEX(C:C,ROW(A2818)+MATCH(1,INDEX(A:A,ROW(A2819)):INDEX(A:A,ROW(A2819)+10),0))</f>
        <v>45363</v>
      </c>
      <c r="E2819" s="13">
        <f>INDEX(C:C,MATCH(D2819,C:C,0)+MATCH(1,INDEX(A:A,MATCH(D2819+1,C:C,0)):INDEX(A:A,MATCH(D2819+1,C:C,0)+10),0))</f>
        <v>45364</v>
      </c>
      <c r="F2819" s="13">
        <f>INDEX(C:C,MATCH(E2819,C:C,0)+MATCH(1,INDEX(A:A,MATCH(E2819+1,C:C,0)):INDEX(A:A,MATCH(E2819+1,C:C,0)+10),0))</f>
        <v>45365</v>
      </c>
      <c r="G2819" s="13">
        <f>INDEX(C:C,MATCH(F2819,C:C,0)+MATCH(1,INDEX(A:A,MATCH(F2819+1,C:C,0)):INDEX(A:A,MATCH(F2819+1,C:C,0)+10),0))</f>
        <v>45366</v>
      </c>
    </row>
    <row r="2820" spans="1:7" x14ac:dyDescent="0.25">
      <c r="A2820">
        <v>1</v>
      </c>
      <c r="B2820">
        <v>20240313</v>
      </c>
      <c r="C2820" s="130">
        <v>45364</v>
      </c>
      <c r="D2820" s="13">
        <f>INDEX(C:C,ROW(A2819)+MATCH(1,INDEX(A:A,ROW(A2820)):INDEX(A:A,ROW(A2820)+10),0))</f>
        <v>45364</v>
      </c>
      <c r="E2820" s="13">
        <f>INDEX(C:C,MATCH(D2820,C:C,0)+MATCH(1,INDEX(A:A,MATCH(D2820+1,C:C,0)):INDEX(A:A,MATCH(D2820+1,C:C,0)+10),0))</f>
        <v>45365</v>
      </c>
      <c r="F2820" s="13">
        <f>INDEX(C:C,MATCH(E2820,C:C,0)+MATCH(1,INDEX(A:A,MATCH(E2820+1,C:C,0)):INDEX(A:A,MATCH(E2820+1,C:C,0)+10),0))</f>
        <v>45366</v>
      </c>
      <c r="G2820" s="13">
        <f>INDEX(C:C,MATCH(F2820,C:C,0)+MATCH(1,INDEX(A:A,MATCH(F2820+1,C:C,0)):INDEX(A:A,MATCH(F2820+1,C:C,0)+10),0))</f>
        <v>45369</v>
      </c>
    </row>
    <row r="2821" spans="1:7" x14ac:dyDescent="0.25">
      <c r="A2821">
        <v>1</v>
      </c>
      <c r="B2821">
        <v>20240314</v>
      </c>
      <c r="C2821" s="130">
        <v>45365</v>
      </c>
      <c r="D2821" s="13">
        <f>INDEX(C:C,ROW(A2820)+MATCH(1,INDEX(A:A,ROW(A2821)):INDEX(A:A,ROW(A2821)+10),0))</f>
        <v>45365</v>
      </c>
      <c r="E2821" s="13">
        <f>INDEX(C:C,MATCH(D2821,C:C,0)+MATCH(1,INDEX(A:A,MATCH(D2821+1,C:C,0)):INDEX(A:A,MATCH(D2821+1,C:C,0)+10),0))</f>
        <v>45366</v>
      </c>
      <c r="F2821" s="13">
        <f>INDEX(C:C,MATCH(E2821,C:C,0)+MATCH(1,INDEX(A:A,MATCH(E2821+1,C:C,0)):INDEX(A:A,MATCH(E2821+1,C:C,0)+10),0))</f>
        <v>45369</v>
      </c>
      <c r="G2821" s="13">
        <f>INDEX(C:C,MATCH(F2821,C:C,0)+MATCH(1,INDEX(A:A,MATCH(F2821+1,C:C,0)):INDEX(A:A,MATCH(F2821+1,C:C,0)+10),0))</f>
        <v>45370</v>
      </c>
    </row>
    <row r="2822" spans="1:7" x14ac:dyDescent="0.25">
      <c r="A2822">
        <v>1</v>
      </c>
      <c r="B2822">
        <v>20240315</v>
      </c>
      <c r="C2822" s="130">
        <v>45366</v>
      </c>
      <c r="D2822" s="13">
        <f>INDEX(C:C,ROW(A2821)+MATCH(1,INDEX(A:A,ROW(A2822)):INDEX(A:A,ROW(A2822)+10),0))</f>
        <v>45366</v>
      </c>
      <c r="E2822" s="13">
        <f>INDEX(C:C,MATCH(D2822,C:C,0)+MATCH(1,INDEX(A:A,MATCH(D2822+1,C:C,0)):INDEX(A:A,MATCH(D2822+1,C:C,0)+10),0))</f>
        <v>45369</v>
      </c>
      <c r="F2822" s="13">
        <f>INDEX(C:C,MATCH(E2822,C:C,0)+MATCH(1,INDEX(A:A,MATCH(E2822+1,C:C,0)):INDEX(A:A,MATCH(E2822+1,C:C,0)+10),0))</f>
        <v>45370</v>
      </c>
      <c r="G2822" s="13">
        <f>INDEX(C:C,MATCH(F2822,C:C,0)+MATCH(1,INDEX(A:A,MATCH(F2822+1,C:C,0)):INDEX(A:A,MATCH(F2822+1,C:C,0)+10),0))</f>
        <v>45371</v>
      </c>
    </row>
    <row r="2823" spans="1:7" x14ac:dyDescent="0.25">
      <c r="A2823">
        <v>0</v>
      </c>
      <c r="B2823">
        <v>20240316</v>
      </c>
      <c r="C2823" s="130">
        <v>45367</v>
      </c>
      <c r="D2823" s="13">
        <f>INDEX(C:C,ROW(A2822)+MATCH(1,INDEX(A:A,ROW(A2823)):INDEX(A:A,ROW(A2823)+10),0))</f>
        <v>45369</v>
      </c>
      <c r="E2823" s="13">
        <f>INDEX(C:C,MATCH(D2823,C:C,0)+MATCH(1,INDEX(A:A,MATCH(D2823+1,C:C,0)):INDEX(A:A,MATCH(D2823+1,C:C,0)+10),0))</f>
        <v>45370</v>
      </c>
      <c r="F2823" s="13">
        <f>INDEX(C:C,MATCH(E2823,C:C,0)+MATCH(1,INDEX(A:A,MATCH(E2823+1,C:C,0)):INDEX(A:A,MATCH(E2823+1,C:C,0)+10),0))</f>
        <v>45371</v>
      </c>
      <c r="G2823" s="13">
        <f>INDEX(C:C,MATCH(F2823,C:C,0)+MATCH(1,INDEX(A:A,MATCH(F2823+1,C:C,0)):INDEX(A:A,MATCH(F2823+1,C:C,0)+10),0))</f>
        <v>45372</v>
      </c>
    </row>
    <row r="2824" spans="1:7" x14ac:dyDescent="0.25">
      <c r="A2824">
        <v>0</v>
      </c>
      <c r="B2824">
        <v>20240317</v>
      </c>
      <c r="C2824" s="130">
        <v>45368</v>
      </c>
      <c r="D2824" s="13">
        <f>INDEX(C:C,ROW(A2823)+MATCH(1,INDEX(A:A,ROW(A2824)):INDEX(A:A,ROW(A2824)+10),0))</f>
        <v>45369</v>
      </c>
      <c r="E2824" s="13">
        <f>INDEX(C:C,MATCH(D2824,C:C,0)+MATCH(1,INDEX(A:A,MATCH(D2824+1,C:C,0)):INDEX(A:A,MATCH(D2824+1,C:C,0)+10),0))</f>
        <v>45370</v>
      </c>
      <c r="F2824" s="13">
        <f>INDEX(C:C,MATCH(E2824,C:C,0)+MATCH(1,INDEX(A:A,MATCH(E2824+1,C:C,0)):INDEX(A:A,MATCH(E2824+1,C:C,0)+10),0))</f>
        <v>45371</v>
      </c>
      <c r="G2824" s="13">
        <f>INDEX(C:C,MATCH(F2824,C:C,0)+MATCH(1,INDEX(A:A,MATCH(F2824+1,C:C,0)):INDEX(A:A,MATCH(F2824+1,C:C,0)+10),0))</f>
        <v>45372</v>
      </c>
    </row>
    <row r="2825" spans="1:7" x14ac:dyDescent="0.25">
      <c r="A2825">
        <v>1</v>
      </c>
      <c r="B2825">
        <v>20240318</v>
      </c>
      <c r="C2825" s="130">
        <v>45369</v>
      </c>
      <c r="D2825" s="13">
        <f>INDEX(C:C,ROW(A2824)+MATCH(1,INDEX(A:A,ROW(A2825)):INDEX(A:A,ROW(A2825)+10),0))</f>
        <v>45369</v>
      </c>
      <c r="E2825" s="13">
        <f>INDEX(C:C,MATCH(D2825,C:C,0)+MATCH(1,INDEX(A:A,MATCH(D2825+1,C:C,0)):INDEX(A:A,MATCH(D2825+1,C:C,0)+10),0))</f>
        <v>45370</v>
      </c>
      <c r="F2825" s="13">
        <f>INDEX(C:C,MATCH(E2825,C:C,0)+MATCH(1,INDEX(A:A,MATCH(E2825+1,C:C,0)):INDEX(A:A,MATCH(E2825+1,C:C,0)+10),0))</f>
        <v>45371</v>
      </c>
      <c r="G2825" s="13">
        <f>INDEX(C:C,MATCH(F2825,C:C,0)+MATCH(1,INDEX(A:A,MATCH(F2825+1,C:C,0)):INDEX(A:A,MATCH(F2825+1,C:C,0)+10),0))</f>
        <v>45372</v>
      </c>
    </row>
    <row r="2826" spans="1:7" x14ac:dyDescent="0.25">
      <c r="A2826">
        <v>1</v>
      </c>
      <c r="B2826">
        <v>20240319</v>
      </c>
      <c r="C2826" s="130">
        <v>45370</v>
      </c>
      <c r="D2826" s="13">
        <f>INDEX(C:C,ROW(A2825)+MATCH(1,INDEX(A:A,ROW(A2826)):INDEX(A:A,ROW(A2826)+10),0))</f>
        <v>45370</v>
      </c>
      <c r="E2826" s="13">
        <f>INDEX(C:C,MATCH(D2826,C:C,0)+MATCH(1,INDEX(A:A,MATCH(D2826+1,C:C,0)):INDEX(A:A,MATCH(D2826+1,C:C,0)+10),0))</f>
        <v>45371</v>
      </c>
      <c r="F2826" s="13">
        <f>INDEX(C:C,MATCH(E2826,C:C,0)+MATCH(1,INDEX(A:A,MATCH(E2826+1,C:C,0)):INDEX(A:A,MATCH(E2826+1,C:C,0)+10),0))</f>
        <v>45372</v>
      </c>
      <c r="G2826" s="13">
        <f>INDEX(C:C,MATCH(F2826,C:C,0)+MATCH(1,INDEX(A:A,MATCH(F2826+1,C:C,0)):INDEX(A:A,MATCH(F2826+1,C:C,0)+10),0))</f>
        <v>45373</v>
      </c>
    </row>
    <row r="2827" spans="1:7" x14ac:dyDescent="0.25">
      <c r="A2827">
        <v>1</v>
      </c>
      <c r="B2827">
        <v>20240320</v>
      </c>
      <c r="C2827" s="130">
        <v>45371</v>
      </c>
      <c r="D2827" s="13">
        <f>INDEX(C:C,ROW(A2826)+MATCH(1,INDEX(A:A,ROW(A2827)):INDEX(A:A,ROW(A2827)+10),0))</f>
        <v>45371</v>
      </c>
      <c r="E2827" s="13">
        <f>INDEX(C:C,MATCH(D2827,C:C,0)+MATCH(1,INDEX(A:A,MATCH(D2827+1,C:C,0)):INDEX(A:A,MATCH(D2827+1,C:C,0)+10),0))</f>
        <v>45372</v>
      </c>
      <c r="F2827" s="13">
        <f>INDEX(C:C,MATCH(E2827,C:C,0)+MATCH(1,INDEX(A:A,MATCH(E2827+1,C:C,0)):INDEX(A:A,MATCH(E2827+1,C:C,0)+10),0))</f>
        <v>45373</v>
      </c>
      <c r="G2827" s="13">
        <f>INDEX(C:C,MATCH(F2827,C:C,0)+MATCH(1,INDEX(A:A,MATCH(F2827+1,C:C,0)):INDEX(A:A,MATCH(F2827+1,C:C,0)+10),0))</f>
        <v>45376</v>
      </c>
    </row>
    <row r="2828" spans="1:7" x14ac:dyDescent="0.25">
      <c r="A2828">
        <v>1</v>
      </c>
      <c r="B2828">
        <v>20240321</v>
      </c>
      <c r="C2828" s="130">
        <v>45372</v>
      </c>
      <c r="D2828" s="13">
        <f>INDEX(C:C,ROW(A2827)+MATCH(1,INDEX(A:A,ROW(A2828)):INDEX(A:A,ROW(A2828)+10),0))</f>
        <v>45372</v>
      </c>
      <c r="E2828" s="13">
        <f>INDEX(C:C,MATCH(D2828,C:C,0)+MATCH(1,INDEX(A:A,MATCH(D2828+1,C:C,0)):INDEX(A:A,MATCH(D2828+1,C:C,0)+10),0))</f>
        <v>45373</v>
      </c>
      <c r="F2828" s="13">
        <f>INDEX(C:C,MATCH(E2828,C:C,0)+MATCH(1,INDEX(A:A,MATCH(E2828+1,C:C,0)):INDEX(A:A,MATCH(E2828+1,C:C,0)+10),0))</f>
        <v>45376</v>
      </c>
      <c r="G2828" s="13">
        <f>INDEX(C:C,MATCH(F2828,C:C,0)+MATCH(1,INDEX(A:A,MATCH(F2828+1,C:C,0)):INDEX(A:A,MATCH(F2828+1,C:C,0)+10),0))</f>
        <v>45377</v>
      </c>
    </row>
    <row r="2829" spans="1:7" x14ac:dyDescent="0.25">
      <c r="A2829">
        <v>1</v>
      </c>
      <c r="B2829">
        <v>20240322</v>
      </c>
      <c r="C2829" s="130">
        <v>45373</v>
      </c>
      <c r="D2829" s="13">
        <f>INDEX(C:C,ROW(A2828)+MATCH(1,INDEX(A:A,ROW(A2829)):INDEX(A:A,ROW(A2829)+10),0))</f>
        <v>45373</v>
      </c>
      <c r="E2829" s="13">
        <f>INDEX(C:C,MATCH(D2829,C:C,0)+MATCH(1,INDEX(A:A,MATCH(D2829+1,C:C,0)):INDEX(A:A,MATCH(D2829+1,C:C,0)+10),0))</f>
        <v>45376</v>
      </c>
      <c r="F2829" s="13">
        <f>INDEX(C:C,MATCH(E2829,C:C,0)+MATCH(1,INDEX(A:A,MATCH(E2829+1,C:C,0)):INDEX(A:A,MATCH(E2829+1,C:C,0)+10),0))</f>
        <v>45377</v>
      </c>
      <c r="G2829" s="13">
        <f>INDEX(C:C,MATCH(F2829,C:C,0)+MATCH(1,INDEX(A:A,MATCH(F2829+1,C:C,0)):INDEX(A:A,MATCH(F2829+1,C:C,0)+10),0))</f>
        <v>45378</v>
      </c>
    </row>
    <row r="2830" spans="1:7" x14ac:dyDescent="0.25">
      <c r="A2830">
        <v>0</v>
      </c>
      <c r="B2830">
        <v>20240323</v>
      </c>
      <c r="C2830" s="130">
        <v>45374</v>
      </c>
      <c r="D2830" s="13">
        <f>INDEX(C:C,ROW(A2829)+MATCH(1,INDEX(A:A,ROW(A2830)):INDEX(A:A,ROW(A2830)+10),0))</f>
        <v>45376</v>
      </c>
      <c r="E2830" s="13">
        <f>INDEX(C:C,MATCH(D2830,C:C,0)+MATCH(1,INDEX(A:A,MATCH(D2830+1,C:C,0)):INDEX(A:A,MATCH(D2830+1,C:C,0)+10),0))</f>
        <v>45377</v>
      </c>
      <c r="F2830" s="13">
        <f>INDEX(C:C,MATCH(E2830,C:C,0)+MATCH(1,INDEX(A:A,MATCH(E2830+1,C:C,0)):INDEX(A:A,MATCH(E2830+1,C:C,0)+10),0))</f>
        <v>45378</v>
      </c>
      <c r="G2830" s="13">
        <f>INDEX(C:C,MATCH(F2830,C:C,0)+MATCH(1,INDEX(A:A,MATCH(F2830+1,C:C,0)):INDEX(A:A,MATCH(F2830+1,C:C,0)+10),0))</f>
        <v>45384</v>
      </c>
    </row>
    <row r="2831" spans="1:7" x14ac:dyDescent="0.25">
      <c r="A2831">
        <v>0</v>
      </c>
      <c r="B2831">
        <v>20240324</v>
      </c>
      <c r="C2831" s="130">
        <v>45375</v>
      </c>
      <c r="D2831" s="13">
        <f>INDEX(C:C,ROW(A2830)+MATCH(1,INDEX(A:A,ROW(A2831)):INDEX(A:A,ROW(A2831)+10),0))</f>
        <v>45376</v>
      </c>
      <c r="E2831" s="13">
        <f>INDEX(C:C,MATCH(D2831,C:C,0)+MATCH(1,INDEX(A:A,MATCH(D2831+1,C:C,0)):INDEX(A:A,MATCH(D2831+1,C:C,0)+10),0))</f>
        <v>45377</v>
      </c>
      <c r="F2831" s="13">
        <f>INDEX(C:C,MATCH(E2831,C:C,0)+MATCH(1,INDEX(A:A,MATCH(E2831+1,C:C,0)):INDEX(A:A,MATCH(E2831+1,C:C,0)+10),0))</f>
        <v>45378</v>
      </c>
      <c r="G2831" s="13">
        <f>INDEX(C:C,MATCH(F2831,C:C,0)+MATCH(1,INDEX(A:A,MATCH(F2831+1,C:C,0)):INDEX(A:A,MATCH(F2831+1,C:C,0)+10),0))</f>
        <v>45384</v>
      </c>
    </row>
    <row r="2832" spans="1:7" x14ac:dyDescent="0.25">
      <c r="A2832">
        <v>1</v>
      </c>
      <c r="B2832">
        <v>20240325</v>
      </c>
      <c r="C2832" s="130">
        <v>45376</v>
      </c>
      <c r="D2832" s="13">
        <f>INDEX(C:C,ROW(A2831)+MATCH(1,INDEX(A:A,ROW(A2832)):INDEX(A:A,ROW(A2832)+10),0))</f>
        <v>45376</v>
      </c>
      <c r="E2832" s="13">
        <f>INDEX(C:C,MATCH(D2832,C:C,0)+MATCH(1,INDEX(A:A,MATCH(D2832+1,C:C,0)):INDEX(A:A,MATCH(D2832+1,C:C,0)+10),0))</f>
        <v>45377</v>
      </c>
      <c r="F2832" s="13">
        <f>INDEX(C:C,MATCH(E2832,C:C,0)+MATCH(1,INDEX(A:A,MATCH(E2832+1,C:C,0)):INDEX(A:A,MATCH(E2832+1,C:C,0)+10),0))</f>
        <v>45378</v>
      </c>
      <c r="G2832" s="13">
        <f>INDEX(C:C,MATCH(F2832,C:C,0)+MATCH(1,INDEX(A:A,MATCH(F2832+1,C:C,0)):INDEX(A:A,MATCH(F2832+1,C:C,0)+10),0))</f>
        <v>45384</v>
      </c>
    </row>
    <row r="2833" spans="1:7" x14ac:dyDescent="0.25">
      <c r="A2833">
        <v>1</v>
      </c>
      <c r="B2833">
        <v>20240326</v>
      </c>
      <c r="C2833" s="130">
        <v>45377</v>
      </c>
      <c r="D2833" s="13">
        <f>INDEX(C:C,ROW(A2832)+MATCH(1,INDEX(A:A,ROW(A2833)):INDEX(A:A,ROW(A2833)+10),0))</f>
        <v>45377</v>
      </c>
      <c r="E2833" s="13">
        <f>INDEX(C:C,MATCH(D2833,C:C,0)+MATCH(1,INDEX(A:A,MATCH(D2833+1,C:C,0)):INDEX(A:A,MATCH(D2833+1,C:C,0)+10),0))</f>
        <v>45378</v>
      </c>
      <c r="F2833" s="13">
        <f>INDEX(C:C,MATCH(E2833,C:C,0)+MATCH(1,INDEX(A:A,MATCH(E2833+1,C:C,0)):INDEX(A:A,MATCH(E2833+1,C:C,0)+10),0))</f>
        <v>45384</v>
      </c>
      <c r="G2833" s="13">
        <f>INDEX(C:C,MATCH(F2833,C:C,0)+MATCH(1,INDEX(A:A,MATCH(F2833+1,C:C,0)):INDEX(A:A,MATCH(F2833+1,C:C,0)+10),0))</f>
        <v>45385</v>
      </c>
    </row>
    <row r="2834" spans="1:7" x14ac:dyDescent="0.25">
      <c r="A2834">
        <v>1</v>
      </c>
      <c r="B2834">
        <v>20240327</v>
      </c>
      <c r="C2834" s="130">
        <v>45378</v>
      </c>
      <c r="D2834" s="13">
        <f>INDEX(C:C,ROW(A2833)+MATCH(1,INDEX(A:A,ROW(A2834)):INDEX(A:A,ROW(A2834)+10),0))</f>
        <v>45378</v>
      </c>
      <c r="E2834" s="13">
        <f>INDEX(C:C,MATCH(D2834,C:C,0)+MATCH(1,INDEX(A:A,MATCH(D2834+1,C:C,0)):INDEX(A:A,MATCH(D2834+1,C:C,0)+10),0))</f>
        <v>45384</v>
      </c>
      <c r="F2834" s="13">
        <f>INDEX(C:C,MATCH(E2834,C:C,0)+MATCH(1,INDEX(A:A,MATCH(E2834+1,C:C,0)):INDEX(A:A,MATCH(E2834+1,C:C,0)+10),0))</f>
        <v>45385</v>
      </c>
      <c r="G2834" s="13">
        <f>INDEX(C:C,MATCH(F2834,C:C,0)+MATCH(1,INDEX(A:A,MATCH(F2834+1,C:C,0)):INDEX(A:A,MATCH(F2834+1,C:C,0)+10),0))</f>
        <v>45386</v>
      </c>
    </row>
    <row r="2835" spans="1:7" x14ac:dyDescent="0.25">
      <c r="A2835">
        <v>0</v>
      </c>
      <c r="B2835">
        <v>20240328</v>
      </c>
      <c r="C2835" s="130">
        <v>45379</v>
      </c>
      <c r="D2835" s="13">
        <f>INDEX(C:C,ROW(A2834)+MATCH(1,INDEX(A:A,ROW(A2835)):INDEX(A:A,ROW(A2835)+10),0))</f>
        <v>45384</v>
      </c>
      <c r="E2835" s="13">
        <f>INDEX(C:C,MATCH(D2835,C:C,0)+MATCH(1,INDEX(A:A,MATCH(D2835+1,C:C,0)):INDEX(A:A,MATCH(D2835+1,C:C,0)+10),0))</f>
        <v>45385</v>
      </c>
      <c r="F2835" s="13">
        <f>INDEX(C:C,MATCH(E2835,C:C,0)+MATCH(1,INDEX(A:A,MATCH(E2835+1,C:C,0)):INDEX(A:A,MATCH(E2835+1,C:C,0)+10),0))</f>
        <v>45386</v>
      </c>
      <c r="G2835" s="13">
        <f>INDEX(C:C,MATCH(F2835,C:C,0)+MATCH(1,INDEX(A:A,MATCH(F2835+1,C:C,0)):INDEX(A:A,MATCH(F2835+1,C:C,0)+10),0))</f>
        <v>45387</v>
      </c>
    </row>
    <row r="2836" spans="1:7" x14ac:dyDescent="0.25">
      <c r="A2836">
        <v>0</v>
      </c>
      <c r="B2836">
        <v>20240329</v>
      </c>
      <c r="C2836" s="130">
        <v>45380</v>
      </c>
      <c r="D2836" s="13">
        <f>INDEX(C:C,ROW(A2835)+MATCH(1,INDEX(A:A,ROW(A2836)):INDEX(A:A,ROW(A2836)+10),0))</f>
        <v>45384</v>
      </c>
      <c r="E2836" s="13">
        <f>INDEX(C:C,MATCH(D2836,C:C,0)+MATCH(1,INDEX(A:A,MATCH(D2836+1,C:C,0)):INDEX(A:A,MATCH(D2836+1,C:C,0)+10),0))</f>
        <v>45385</v>
      </c>
      <c r="F2836" s="13">
        <f>INDEX(C:C,MATCH(E2836,C:C,0)+MATCH(1,INDEX(A:A,MATCH(E2836+1,C:C,0)):INDEX(A:A,MATCH(E2836+1,C:C,0)+10),0))</f>
        <v>45386</v>
      </c>
      <c r="G2836" s="13">
        <f>INDEX(C:C,MATCH(F2836,C:C,0)+MATCH(1,INDEX(A:A,MATCH(F2836+1,C:C,0)):INDEX(A:A,MATCH(F2836+1,C:C,0)+10),0))</f>
        <v>45387</v>
      </c>
    </row>
    <row r="2837" spans="1:7" x14ac:dyDescent="0.25">
      <c r="A2837">
        <v>0</v>
      </c>
      <c r="B2837">
        <v>20240330</v>
      </c>
      <c r="C2837" s="130">
        <v>45381</v>
      </c>
      <c r="D2837" s="13">
        <f>INDEX(C:C,ROW(A2836)+MATCH(1,INDEX(A:A,ROW(A2837)):INDEX(A:A,ROW(A2837)+10),0))</f>
        <v>45384</v>
      </c>
      <c r="E2837" s="13">
        <f>INDEX(C:C,MATCH(D2837,C:C,0)+MATCH(1,INDEX(A:A,MATCH(D2837+1,C:C,0)):INDEX(A:A,MATCH(D2837+1,C:C,0)+10),0))</f>
        <v>45385</v>
      </c>
      <c r="F2837" s="13">
        <f>INDEX(C:C,MATCH(E2837,C:C,0)+MATCH(1,INDEX(A:A,MATCH(E2837+1,C:C,0)):INDEX(A:A,MATCH(E2837+1,C:C,0)+10),0))</f>
        <v>45386</v>
      </c>
      <c r="G2837" s="13">
        <f>INDEX(C:C,MATCH(F2837,C:C,0)+MATCH(1,INDEX(A:A,MATCH(F2837+1,C:C,0)):INDEX(A:A,MATCH(F2837+1,C:C,0)+10),0))</f>
        <v>45387</v>
      </c>
    </row>
    <row r="2838" spans="1:7" x14ac:dyDescent="0.25">
      <c r="A2838">
        <v>0</v>
      </c>
      <c r="B2838">
        <v>20240331</v>
      </c>
      <c r="C2838" s="130">
        <v>45382</v>
      </c>
      <c r="D2838" s="13">
        <f>INDEX(C:C,ROW(A2837)+MATCH(1,INDEX(A:A,ROW(A2838)):INDEX(A:A,ROW(A2838)+10),0))</f>
        <v>45384</v>
      </c>
      <c r="E2838" s="13">
        <f>INDEX(C:C,MATCH(D2838,C:C,0)+MATCH(1,INDEX(A:A,MATCH(D2838+1,C:C,0)):INDEX(A:A,MATCH(D2838+1,C:C,0)+10),0))</f>
        <v>45385</v>
      </c>
      <c r="F2838" s="13">
        <f>INDEX(C:C,MATCH(E2838,C:C,0)+MATCH(1,INDEX(A:A,MATCH(E2838+1,C:C,0)):INDEX(A:A,MATCH(E2838+1,C:C,0)+10),0))</f>
        <v>45386</v>
      </c>
      <c r="G2838" s="13">
        <f>INDEX(C:C,MATCH(F2838,C:C,0)+MATCH(1,INDEX(A:A,MATCH(F2838+1,C:C,0)):INDEX(A:A,MATCH(F2838+1,C:C,0)+10),0))</f>
        <v>45387</v>
      </c>
    </row>
    <row r="2839" spans="1:7" x14ac:dyDescent="0.25">
      <c r="A2839">
        <v>0</v>
      </c>
      <c r="B2839">
        <v>20240401</v>
      </c>
      <c r="C2839" s="130">
        <v>45383</v>
      </c>
      <c r="D2839" s="13">
        <f>INDEX(C:C,ROW(A2838)+MATCH(1,INDEX(A:A,ROW(A2839)):INDEX(A:A,ROW(A2839)+10),0))</f>
        <v>45384</v>
      </c>
      <c r="E2839" s="13">
        <f>INDEX(C:C,MATCH(D2839,C:C,0)+MATCH(1,INDEX(A:A,MATCH(D2839+1,C:C,0)):INDEX(A:A,MATCH(D2839+1,C:C,0)+10),0))</f>
        <v>45385</v>
      </c>
      <c r="F2839" s="13">
        <f>INDEX(C:C,MATCH(E2839,C:C,0)+MATCH(1,INDEX(A:A,MATCH(E2839+1,C:C,0)):INDEX(A:A,MATCH(E2839+1,C:C,0)+10),0))</f>
        <v>45386</v>
      </c>
      <c r="G2839" s="13">
        <f>INDEX(C:C,MATCH(F2839,C:C,0)+MATCH(1,INDEX(A:A,MATCH(F2839+1,C:C,0)):INDEX(A:A,MATCH(F2839+1,C:C,0)+10),0))</f>
        <v>45387</v>
      </c>
    </row>
    <row r="2840" spans="1:7" x14ac:dyDescent="0.25">
      <c r="A2840">
        <v>1</v>
      </c>
      <c r="B2840">
        <v>20240402</v>
      </c>
      <c r="C2840" s="130">
        <v>45384</v>
      </c>
      <c r="D2840" s="13">
        <f>INDEX(C:C,ROW(A2839)+MATCH(1,INDEX(A:A,ROW(A2840)):INDEX(A:A,ROW(A2840)+10),0))</f>
        <v>45384</v>
      </c>
      <c r="E2840" s="13">
        <f>INDEX(C:C,MATCH(D2840,C:C,0)+MATCH(1,INDEX(A:A,MATCH(D2840+1,C:C,0)):INDEX(A:A,MATCH(D2840+1,C:C,0)+10),0))</f>
        <v>45385</v>
      </c>
      <c r="F2840" s="13">
        <f>INDEX(C:C,MATCH(E2840,C:C,0)+MATCH(1,INDEX(A:A,MATCH(E2840+1,C:C,0)):INDEX(A:A,MATCH(E2840+1,C:C,0)+10),0))</f>
        <v>45386</v>
      </c>
      <c r="G2840" s="13">
        <f>INDEX(C:C,MATCH(F2840,C:C,0)+MATCH(1,INDEX(A:A,MATCH(F2840+1,C:C,0)):INDEX(A:A,MATCH(F2840+1,C:C,0)+10),0))</f>
        <v>45387</v>
      </c>
    </row>
    <row r="2841" spans="1:7" x14ac:dyDescent="0.25">
      <c r="A2841">
        <v>1</v>
      </c>
      <c r="B2841">
        <v>20240403</v>
      </c>
      <c r="C2841" s="130">
        <v>45385</v>
      </c>
      <c r="D2841" s="13">
        <f>INDEX(C:C,ROW(A2840)+MATCH(1,INDEX(A:A,ROW(A2841)):INDEX(A:A,ROW(A2841)+10),0))</f>
        <v>45385</v>
      </c>
      <c r="E2841" s="13">
        <f>INDEX(C:C,MATCH(D2841,C:C,0)+MATCH(1,INDEX(A:A,MATCH(D2841+1,C:C,0)):INDEX(A:A,MATCH(D2841+1,C:C,0)+10),0))</f>
        <v>45386</v>
      </c>
      <c r="F2841" s="13">
        <f>INDEX(C:C,MATCH(E2841,C:C,0)+MATCH(1,INDEX(A:A,MATCH(E2841+1,C:C,0)):INDEX(A:A,MATCH(E2841+1,C:C,0)+10),0))</f>
        <v>45387</v>
      </c>
      <c r="G2841" s="13">
        <f>INDEX(C:C,MATCH(F2841,C:C,0)+MATCH(1,INDEX(A:A,MATCH(F2841+1,C:C,0)):INDEX(A:A,MATCH(F2841+1,C:C,0)+10),0))</f>
        <v>45390</v>
      </c>
    </row>
    <row r="2842" spans="1:7" x14ac:dyDescent="0.25">
      <c r="A2842">
        <v>1</v>
      </c>
      <c r="B2842">
        <v>20240404</v>
      </c>
      <c r="C2842" s="130">
        <v>45386</v>
      </c>
      <c r="D2842" s="13">
        <f>INDEX(C:C,ROW(A2841)+MATCH(1,INDEX(A:A,ROW(A2842)):INDEX(A:A,ROW(A2842)+10),0))</f>
        <v>45386</v>
      </c>
      <c r="E2842" s="13">
        <f>INDEX(C:C,MATCH(D2842,C:C,0)+MATCH(1,INDEX(A:A,MATCH(D2842+1,C:C,0)):INDEX(A:A,MATCH(D2842+1,C:C,0)+10),0))</f>
        <v>45387</v>
      </c>
      <c r="F2842" s="13">
        <f>INDEX(C:C,MATCH(E2842,C:C,0)+MATCH(1,INDEX(A:A,MATCH(E2842+1,C:C,0)):INDEX(A:A,MATCH(E2842+1,C:C,0)+10),0))</f>
        <v>45390</v>
      </c>
      <c r="G2842" s="13">
        <f>INDEX(C:C,MATCH(F2842,C:C,0)+MATCH(1,INDEX(A:A,MATCH(F2842+1,C:C,0)):INDEX(A:A,MATCH(F2842+1,C:C,0)+10),0))</f>
        <v>45391</v>
      </c>
    </row>
    <row r="2843" spans="1:7" x14ac:dyDescent="0.25">
      <c r="A2843">
        <v>1</v>
      </c>
      <c r="B2843">
        <v>20240405</v>
      </c>
      <c r="C2843" s="130">
        <v>45387</v>
      </c>
      <c r="D2843" s="13">
        <f>INDEX(C:C,ROW(A2842)+MATCH(1,INDEX(A:A,ROW(A2843)):INDEX(A:A,ROW(A2843)+10),0))</f>
        <v>45387</v>
      </c>
      <c r="E2843" s="13">
        <f>INDEX(C:C,MATCH(D2843,C:C,0)+MATCH(1,INDEX(A:A,MATCH(D2843+1,C:C,0)):INDEX(A:A,MATCH(D2843+1,C:C,0)+10),0))</f>
        <v>45390</v>
      </c>
      <c r="F2843" s="13">
        <f>INDEX(C:C,MATCH(E2843,C:C,0)+MATCH(1,INDEX(A:A,MATCH(E2843+1,C:C,0)):INDEX(A:A,MATCH(E2843+1,C:C,0)+10),0))</f>
        <v>45391</v>
      </c>
      <c r="G2843" s="13">
        <f>INDEX(C:C,MATCH(F2843,C:C,0)+MATCH(1,INDEX(A:A,MATCH(F2843+1,C:C,0)):INDEX(A:A,MATCH(F2843+1,C:C,0)+10),0))</f>
        <v>45392</v>
      </c>
    </row>
    <row r="2844" spans="1:7" x14ac:dyDescent="0.25">
      <c r="A2844">
        <v>0</v>
      </c>
      <c r="B2844">
        <v>20240406</v>
      </c>
      <c r="C2844" s="130">
        <v>45388</v>
      </c>
      <c r="D2844" s="13">
        <f>INDEX(C:C,ROW(A2843)+MATCH(1,INDEX(A:A,ROW(A2844)):INDEX(A:A,ROW(A2844)+10),0))</f>
        <v>45390</v>
      </c>
      <c r="E2844" s="13">
        <f>INDEX(C:C,MATCH(D2844,C:C,0)+MATCH(1,INDEX(A:A,MATCH(D2844+1,C:C,0)):INDEX(A:A,MATCH(D2844+1,C:C,0)+10),0))</f>
        <v>45391</v>
      </c>
      <c r="F2844" s="13">
        <f>INDEX(C:C,MATCH(E2844,C:C,0)+MATCH(1,INDEX(A:A,MATCH(E2844+1,C:C,0)):INDEX(A:A,MATCH(E2844+1,C:C,0)+10),0))</f>
        <v>45392</v>
      </c>
      <c r="G2844" s="13">
        <f>INDEX(C:C,MATCH(F2844,C:C,0)+MATCH(1,INDEX(A:A,MATCH(F2844+1,C:C,0)):INDEX(A:A,MATCH(F2844+1,C:C,0)+10),0))</f>
        <v>45393</v>
      </c>
    </row>
    <row r="2845" spans="1:7" x14ac:dyDescent="0.25">
      <c r="A2845">
        <v>0</v>
      </c>
      <c r="B2845">
        <v>20240407</v>
      </c>
      <c r="C2845" s="130">
        <v>45389</v>
      </c>
      <c r="D2845" s="13">
        <f>INDEX(C:C,ROW(A2844)+MATCH(1,INDEX(A:A,ROW(A2845)):INDEX(A:A,ROW(A2845)+10),0))</f>
        <v>45390</v>
      </c>
      <c r="E2845" s="13">
        <f>INDEX(C:C,MATCH(D2845,C:C,0)+MATCH(1,INDEX(A:A,MATCH(D2845+1,C:C,0)):INDEX(A:A,MATCH(D2845+1,C:C,0)+10),0))</f>
        <v>45391</v>
      </c>
      <c r="F2845" s="13">
        <f>INDEX(C:C,MATCH(E2845,C:C,0)+MATCH(1,INDEX(A:A,MATCH(E2845+1,C:C,0)):INDEX(A:A,MATCH(E2845+1,C:C,0)+10),0))</f>
        <v>45392</v>
      </c>
      <c r="G2845" s="13">
        <f>INDEX(C:C,MATCH(F2845,C:C,0)+MATCH(1,INDEX(A:A,MATCH(F2845+1,C:C,0)):INDEX(A:A,MATCH(F2845+1,C:C,0)+10),0))</f>
        <v>45393</v>
      </c>
    </row>
    <row r="2846" spans="1:7" x14ac:dyDescent="0.25">
      <c r="A2846">
        <v>1</v>
      </c>
      <c r="B2846">
        <v>20240408</v>
      </c>
      <c r="C2846" s="130">
        <v>45390</v>
      </c>
      <c r="D2846" s="13">
        <f>INDEX(C:C,ROW(A2845)+MATCH(1,INDEX(A:A,ROW(A2846)):INDEX(A:A,ROW(A2846)+10),0))</f>
        <v>45390</v>
      </c>
      <c r="E2846" s="13">
        <f>INDEX(C:C,MATCH(D2846,C:C,0)+MATCH(1,INDEX(A:A,MATCH(D2846+1,C:C,0)):INDEX(A:A,MATCH(D2846+1,C:C,0)+10),0))</f>
        <v>45391</v>
      </c>
      <c r="F2846" s="13">
        <f>INDEX(C:C,MATCH(E2846,C:C,0)+MATCH(1,INDEX(A:A,MATCH(E2846+1,C:C,0)):INDEX(A:A,MATCH(E2846+1,C:C,0)+10),0))</f>
        <v>45392</v>
      </c>
      <c r="G2846" s="13">
        <f>INDEX(C:C,MATCH(F2846,C:C,0)+MATCH(1,INDEX(A:A,MATCH(F2846+1,C:C,0)):INDEX(A:A,MATCH(F2846+1,C:C,0)+10),0))</f>
        <v>45393</v>
      </c>
    </row>
    <row r="2847" spans="1:7" x14ac:dyDescent="0.25">
      <c r="A2847">
        <v>1</v>
      </c>
      <c r="B2847">
        <v>20240409</v>
      </c>
      <c r="C2847" s="130">
        <v>45391</v>
      </c>
      <c r="D2847" s="13">
        <f>INDEX(C:C,ROW(A2846)+MATCH(1,INDEX(A:A,ROW(A2847)):INDEX(A:A,ROW(A2847)+10),0))</f>
        <v>45391</v>
      </c>
      <c r="E2847" s="13">
        <f>INDEX(C:C,MATCH(D2847,C:C,0)+MATCH(1,INDEX(A:A,MATCH(D2847+1,C:C,0)):INDEX(A:A,MATCH(D2847+1,C:C,0)+10),0))</f>
        <v>45392</v>
      </c>
      <c r="F2847" s="13">
        <f>INDEX(C:C,MATCH(E2847,C:C,0)+MATCH(1,INDEX(A:A,MATCH(E2847+1,C:C,0)):INDEX(A:A,MATCH(E2847+1,C:C,0)+10),0))</f>
        <v>45393</v>
      </c>
      <c r="G2847" s="13">
        <f>INDEX(C:C,MATCH(F2847,C:C,0)+MATCH(1,INDEX(A:A,MATCH(F2847+1,C:C,0)):INDEX(A:A,MATCH(F2847+1,C:C,0)+10),0))</f>
        <v>45394</v>
      </c>
    </row>
    <row r="2848" spans="1:7" x14ac:dyDescent="0.25">
      <c r="A2848">
        <v>1</v>
      </c>
      <c r="B2848">
        <v>20240410</v>
      </c>
      <c r="C2848" s="130">
        <v>45392</v>
      </c>
      <c r="D2848" s="13">
        <f>INDEX(C:C,ROW(A2847)+MATCH(1,INDEX(A:A,ROW(A2848)):INDEX(A:A,ROW(A2848)+10),0))</f>
        <v>45392</v>
      </c>
      <c r="E2848" s="13">
        <f>INDEX(C:C,MATCH(D2848,C:C,0)+MATCH(1,INDEX(A:A,MATCH(D2848+1,C:C,0)):INDEX(A:A,MATCH(D2848+1,C:C,0)+10),0))</f>
        <v>45393</v>
      </c>
      <c r="F2848" s="13">
        <f>INDEX(C:C,MATCH(E2848,C:C,0)+MATCH(1,INDEX(A:A,MATCH(E2848+1,C:C,0)):INDEX(A:A,MATCH(E2848+1,C:C,0)+10),0))</f>
        <v>45394</v>
      </c>
      <c r="G2848" s="13">
        <f>INDEX(C:C,MATCH(F2848,C:C,0)+MATCH(1,INDEX(A:A,MATCH(F2848+1,C:C,0)):INDEX(A:A,MATCH(F2848+1,C:C,0)+10),0))</f>
        <v>45397</v>
      </c>
    </row>
    <row r="2849" spans="1:7" x14ac:dyDescent="0.25">
      <c r="A2849">
        <v>1</v>
      </c>
      <c r="B2849">
        <v>20240411</v>
      </c>
      <c r="C2849" s="130">
        <v>45393</v>
      </c>
      <c r="D2849" s="13">
        <f>INDEX(C:C,ROW(A2848)+MATCH(1,INDEX(A:A,ROW(A2849)):INDEX(A:A,ROW(A2849)+10),0))</f>
        <v>45393</v>
      </c>
      <c r="E2849" s="13">
        <f>INDEX(C:C,MATCH(D2849,C:C,0)+MATCH(1,INDEX(A:A,MATCH(D2849+1,C:C,0)):INDEX(A:A,MATCH(D2849+1,C:C,0)+10),0))</f>
        <v>45394</v>
      </c>
      <c r="F2849" s="13">
        <f>INDEX(C:C,MATCH(E2849,C:C,0)+MATCH(1,INDEX(A:A,MATCH(E2849+1,C:C,0)):INDEX(A:A,MATCH(E2849+1,C:C,0)+10),0))</f>
        <v>45397</v>
      </c>
      <c r="G2849" s="13">
        <f>INDEX(C:C,MATCH(F2849,C:C,0)+MATCH(1,INDEX(A:A,MATCH(F2849+1,C:C,0)):INDEX(A:A,MATCH(F2849+1,C:C,0)+10),0))</f>
        <v>45398</v>
      </c>
    </row>
    <row r="2850" spans="1:7" x14ac:dyDescent="0.25">
      <c r="A2850">
        <v>1</v>
      </c>
      <c r="B2850">
        <v>20240412</v>
      </c>
      <c r="C2850" s="130">
        <v>45394</v>
      </c>
      <c r="D2850" s="13">
        <f>INDEX(C:C,ROW(A2849)+MATCH(1,INDEX(A:A,ROW(A2850)):INDEX(A:A,ROW(A2850)+10),0))</f>
        <v>45394</v>
      </c>
      <c r="E2850" s="13">
        <f>INDEX(C:C,MATCH(D2850,C:C,0)+MATCH(1,INDEX(A:A,MATCH(D2850+1,C:C,0)):INDEX(A:A,MATCH(D2850+1,C:C,0)+10),0))</f>
        <v>45397</v>
      </c>
      <c r="F2850" s="13">
        <f>INDEX(C:C,MATCH(E2850,C:C,0)+MATCH(1,INDEX(A:A,MATCH(E2850+1,C:C,0)):INDEX(A:A,MATCH(E2850+1,C:C,0)+10),0))</f>
        <v>45398</v>
      </c>
      <c r="G2850" s="13">
        <f>INDEX(C:C,MATCH(F2850,C:C,0)+MATCH(1,INDEX(A:A,MATCH(F2850+1,C:C,0)):INDEX(A:A,MATCH(F2850+1,C:C,0)+10),0))</f>
        <v>45399</v>
      </c>
    </row>
    <row r="2851" spans="1:7" x14ac:dyDescent="0.25">
      <c r="A2851">
        <v>0</v>
      </c>
      <c r="B2851">
        <v>20240413</v>
      </c>
      <c r="C2851" s="130">
        <v>45395</v>
      </c>
      <c r="D2851" s="13">
        <f>INDEX(C:C,ROW(A2850)+MATCH(1,INDEX(A:A,ROW(A2851)):INDEX(A:A,ROW(A2851)+10),0))</f>
        <v>45397</v>
      </c>
      <c r="E2851" s="13">
        <f>INDEX(C:C,MATCH(D2851,C:C,0)+MATCH(1,INDEX(A:A,MATCH(D2851+1,C:C,0)):INDEX(A:A,MATCH(D2851+1,C:C,0)+10),0))</f>
        <v>45398</v>
      </c>
      <c r="F2851" s="13">
        <f>INDEX(C:C,MATCH(E2851,C:C,0)+MATCH(1,INDEX(A:A,MATCH(E2851+1,C:C,0)):INDEX(A:A,MATCH(E2851+1,C:C,0)+10),0))</f>
        <v>45399</v>
      </c>
      <c r="G2851" s="13">
        <f>INDEX(C:C,MATCH(F2851,C:C,0)+MATCH(1,INDEX(A:A,MATCH(F2851+1,C:C,0)):INDEX(A:A,MATCH(F2851+1,C:C,0)+10),0))</f>
        <v>45400</v>
      </c>
    </row>
    <row r="2852" spans="1:7" x14ac:dyDescent="0.25">
      <c r="A2852">
        <v>0</v>
      </c>
      <c r="B2852">
        <v>20240414</v>
      </c>
      <c r="C2852" s="130">
        <v>45396</v>
      </c>
      <c r="D2852" s="13">
        <f>INDEX(C:C,ROW(A2851)+MATCH(1,INDEX(A:A,ROW(A2852)):INDEX(A:A,ROW(A2852)+10),0))</f>
        <v>45397</v>
      </c>
      <c r="E2852" s="13">
        <f>INDEX(C:C,MATCH(D2852,C:C,0)+MATCH(1,INDEX(A:A,MATCH(D2852+1,C:C,0)):INDEX(A:A,MATCH(D2852+1,C:C,0)+10),0))</f>
        <v>45398</v>
      </c>
      <c r="F2852" s="13">
        <f>INDEX(C:C,MATCH(E2852,C:C,0)+MATCH(1,INDEX(A:A,MATCH(E2852+1,C:C,0)):INDEX(A:A,MATCH(E2852+1,C:C,0)+10),0))</f>
        <v>45399</v>
      </c>
      <c r="G2852" s="13">
        <f>INDEX(C:C,MATCH(F2852,C:C,0)+MATCH(1,INDEX(A:A,MATCH(F2852+1,C:C,0)):INDEX(A:A,MATCH(F2852+1,C:C,0)+10),0))</f>
        <v>45400</v>
      </c>
    </row>
    <row r="2853" spans="1:7" x14ac:dyDescent="0.25">
      <c r="A2853">
        <v>1</v>
      </c>
      <c r="B2853">
        <v>20240415</v>
      </c>
      <c r="C2853" s="130">
        <v>45397</v>
      </c>
      <c r="D2853" s="13">
        <f>INDEX(C:C,ROW(A2852)+MATCH(1,INDEX(A:A,ROW(A2853)):INDEX(A:A,ROW(A2853)+10),0))</f>
        <v>45397</v>
      </c>
      <c r="E2853" s="13">
        <f>INDEX(C:C,MATCH(D2853,C:C,0)+MATCH(1,INDEX(A:A,MATCH(D2853+1,C:C,0)):INDEX(A:A,MATCH(D2853+1,C:C,0)+10),0))</f>
        <v>45398</v>
      </c>
      <c r="F2853" s="13">
        <f>INDEX(C:C,MATCH(E2853,C:C,0)+MATCH(1,INDEX(A:A,MATCH(E2853+1,C:C,0)):INDEX(A:A,MATCH(E2853+1,C:C,0)+10),0))</f>
        <v>45399</v>
      </c>
      <c r="G2853" s="13">
        <f>INDEX(C:C,MATCH(F2853,C:C,0)+MATCH(1,INDEX(A:A,MATCH(F2853+1,C:C,0)):INDEX(A:A,MATCH(F2853+1,C:C,0)+10),0))</f>
        <v>45400</v>
      </c>
    </row>
    <row r="2854" spans="1:7" x14ac:dyDescent="0.25">
      <c r="A2854">
        <v>1</v>
      </c>
      <c r="B2854">
        <v>20240416</v>
      </c>
      <c r="C2854" s="130">
        <v>45398</v>
      </c>
      <c r="D2854" s="13">
        <f>INDEX(C:C,ROW(A2853)+MATCH(1,INDEX(A:A,ROW(A2854)):INDEX(A:A,ROW(A2854)+10),0))</f>
        <v>45398</v>
      </c>
      <c r="E2854" s="13">
        <f>INDEX(C:C,MATCH(D2854,C:C,0)+MATCH(1,INDEX(A:A,MATCH(D2854+1,C:C,0)):INDEX(A:A,MATCH(D2854+1,C:C,0)+10),0))</f>
        <v>45399</v>
      </c>
      <c r="F2854" s="13">
        <f>INDEX(C:C,MATCH(E2854,C:C,0)+MATCH(1,INDEX(A:A,MATCH(E2854+1,C:C,0)):INDEX(A:A,MATCH(E2854+1,C:C,0)+10),0))</f>
        <v>45400</v>
      </c>
      <c r="G2854" s="13">
        <f>INDEX(C:C,MATCH(F2854,C:C,0)+MATCH(1,INDEX(A:A,MATCH(F2854+1,C:C,0)):INDEX(A:A,MATCH(F2854+1,C:C,0)+10),0))</f>
        <v>45401</v>
      </c>
    </row>
    <row r="2855" spans="1:7" x14ac:dyDescent="0.25">
      <c r="A2855">
        <v>1</v>
      </c>
      <c r="B2855">
        <v>20240417</v>
      </c>
      <c r="C2855" s="130">
        <v>45399</v>
      </c>
      <c r="D2855" s="13">
        <f>INDEX(C:C,ROW(A2854)+MATCH(1,INDEX(A:A,ROW(A2855)):INDEX(A:A,ROW(A2855)+10),0))</f>
        <v>45399</v>
      </c>
      <c r="E2855" s="13">
        <f>INDEX(C:C,MATCH(D2855,C:C,0)+MATCH(1,INDEX(A:A,MATCH(D2855+1,C:C,0)):INDEX(A:A,MATCH(D2855+1,C:C,0)+10),0))</f>
        <v>45400</v>
      </c>
      <c r="F2855" s="13">
        <f>INDEX(C:C,MATCH(E2855,C:C,0)+MATCH(1,INDEX(A:A,MATCH(E2855+1,C:C,0)):INDEX(A:A,MATCH(E2855+1,C:C,0)+10),0))</f>
        <v>45401</v>
      </c>
      <c r="G2855" s="13">
        <f>INDEX(C:C,MATCH(F2855,C:C,0)+MATCH(1,INDEX(A:A,MATCH(F2855+1,C:C,0)):INDEX(A:A,MATCH(F2855+1,C:C,0)+10),0))</f>
        <v>45404</v>
      </c>
    </row>
    <row r="2856" spans="1:7" x14ac:dyDescent="0.25">
      <c r="A2856">
        <v>1</v>
      </c>
      <c r="B2856">
        <v>20240418</v>
      </c>
      <c r="C2856" s="130">
        <v>45400</v>
      </c>
      <c r="D2856" s="13">
        <f>INDEX(C:C,ROW(A2855)+MATCH(1,INDEX(A:A,ROW(A2856)):INDEX(A:A,ROW(A2856)+10),0))</f>
        <v>45400</v>
      </c>
      <c r="E2856" s="13">
        <f>INDEX(C:C,MATCH(D2856,C:C,0)+MATCH(1,INDEX(A:A,MATCH(D2856+1,C:C,0)):INDEX(A:A,MATCH(D2856+1,C:C,0)+10),0))</f>
        <v>45401</v>
      </c>
      <c r="F2856" s="13">
        <f>INDEX(C:C,MATCH(E2856,C:C,0)+MATCH(1,INDEX(A:A,MATCH(E2856+1,C:C,0)):INDEX(A:A,MATCH(E2856+1,C:C,0)+10),0))</f>
        <v>45404</v>
      </c>
      <c r="G2856" s="13">
        <f>INDEX(C:C,MATCH(F2856,C:C,0)+MATCH(1,INDEX(A:A,MATCH(F2856+1,C:C,0)):INDEX(A:A,MATCH(F2856+1,C:C,0)+10),0))</f>
        <v>45405</v>
      </c>
    </row>
    <row r="2857" spans="1:7" x14ac:dyDescent="0.25">
      <c r="A2857">
        <v>1</v>
      </c>
      <c r="B2857">
        <v>20240419</v>
      </c>
      <c r="C2857" s="130">
        <v>45401</v>
      </c>
      <c r="D2857" s="13">
        <f>INDEX(C:C,ROW(A2856)+MATCH(1,INDEX(A:A,ROW(A2857)):INDEX(A:A,ROW(A2857)+10),0))</f>
        <v>45401</v>
      </c>
      <c r="E2857" s="13">
        <f>INDEX(C:C,MATCH(D2857,C:C,0)+MATCH(1,INDEX(A:A,MATCH(D2857+1,C:C,0)):INDEX(A:A,MATCH(D2857+1,C:C,0)+10),0))</f>
        <v>45404</v>
      </c>
      <c r="F2857" s="13">
        <f>INDEX(C:C,MATCH(E2857,C:C,0)+MATCH(1,INDEX(A:A,MATCH(E2857+1,C:C,0)):INDEX(A:A,MATCH(E2857+1,C:C,0)+10),0))</f>
        <v>45405</v>
      </c>
      <c r="G2857" s="13">
        <f>INDEX(C:C,MATCH(F2857,C:C,0)+MATCH(1,INDEX(A:A,MATCH(F2857+1,C:C,0)):INDEX(A:A,MATCH(F2857+1,C:C,0)+10),0))</f>
        <v>45406</v>
      </c>
    </row>
    <row r="2858" spans="1:7" x14ac:dyDescent="0.25">
      <c r="A2858">
        <v>0</v>
      </c>
      <c r="B2858">
        <v>20240420</v>
      </c>
      <c r="C2858" s="130">
        <v>45402</v>
      </c>
      <c r="D2858" s="13">
        <f>INDEX(C:C,ROW(A2857)+MATCH(1,INDEX(A:A,ROW(A2858)):INDEX(A:A,ROW(A2858)+10),0))</f>
        <v>45404</v>
      </c>
      <c r="E2858" s="13">
        <f>INDEX(C:C,MATCH(D2858,C:C,0)+MATCH(1,INDEX(A:A,MATCH(D2858+1,C:C,0)):INDEX(A:A,MATCH(D2858+1,C:C,0)+10),0))</f>
        <v>45405</v>
      </c>
      <c r="F2858" s="13">
        <f>INDEX(C:C,MATCH(E2858,C:C,0)+MATCH(1,INDEX(A:A,MATCH(E2858+1,C:C,0)):INDEX(A:A,MATCH(E2858+1,C:C,0)+10),0))</f>
        <v>45406</v>
      </c>
      <c r="G2858" s="13">
        <f>INDEX(C:C,MATCH(F2858,C:C,0)+MATCH(1,INDEX(A:A,MATCH(F2858+1,C:C,0)):INDEX(A:A,MATCH(F2858+1,C:C,0)+10),0))</f>
        <v>45407</v>
      </c>
    </row>
    <row r="2859" spans="1:7" x14ac:dyDescent="0.25">
      <c r="A2859">
        <v>0</v>
      </c>
      <c r="B2859">
        <v>20240421</v>
      </c>
      <c r="C2859" s="130">
        <v>45403</v>
      </c>
      <c r="D2859" s="13">
        <f>INDEX(C:C,ROW(A2858)+MATCH(1,INDEX(A:A,ROW(A2859)):INDEX(A:A,ROW(A2859)+10),0))</f>
        <v>45404</v>
      </c>
      <c r="E2859" s="13">
        <f>INDEX(C:C,MATCH(D2859,C:C,0)+MATCH(1,INDEX(A:A,MATCH(D2859+1,C:C,0)):INDEX(A:A,MATCH(D2859+1,C:C,0)+10),0))</f>
        <v>45405</v>
      </c>
      <c r="F2859" s="13">
        <f>INDEX(C:C,MATCH(E2859,C:C,0)+MATCH(1,INDEX(A:A,MATCH(E2859+1,C:C,0)):INDEX(A:A,MATCH(E2859+1,C:C,0)+10),0))</f>
        <v>45406</v>
      </c>
      <c r="G2859" s="13">
        <f>INDEX(C:C,MATCH(F2859,C:C,0)+MATCH(1,INDEX(A:A,MATCH(F2859+1,C:C,0)):INDEX(A:A,MATCH(F2859+1,C:C,0)+10),0))</f>
        <v>45407</v>
      </c>
    </row>
    <row r="2860" spans="1:7" x14ac:dyDescent="0.25">
      <c r="A2860">
        <v>1</v>
      </c>
      <c r="B2860">
        <v>20240422</v>
      </c>
      <c r="C2860" s="130">
        <v>45404</v>
      </c>
      <c r="D2860" s="13">
        <f>INDEX(C:C,ROW(A2859)+MATCH(1,INDEX(A:A,ROW(A2860)):INDEX(A:A,ROW(A2860)+10),0))</f>
        <v>45404</v>
      </c>
      <c r="E2860" s="13">
        <f>INDEX(C:C,MATCH(D2860,C:C,0)+MATCH(1,INDEX(A:A,MATCH(D2860+1,C:C,0)):INDEX(A:A,MATCH(D2860+1,C:C,0)+10),0))</f>
        <v>45405</v>
      </c>
      <c r="F2860" s="13">
        <f>INDEX(C:C,MATCH(E2860,C:C,0)+MATCH(1,INDEX(A:A,MATCH(E2860+1,C:C,0)):INDEX(A:A,MATCH(E2860+1,C:C,0)+10),0))</f>
        <v>45406</v>
      </c>
      <c r="G2860" s="13">
        <f>INDEX(C:C,MATCH(F2860,C:C,0)+MATCH(1,INDEX(A:A,MATCH(F2860+1,C:C,0)):INDEX(A:A,MATCH(F2860+1,C:C,0)+10),0))</f>
        <v>45407</v>
      </c>
    </row>
    <row r="2861" spans="1:7" x14ac:dyDescent="0.25">
      <c r="A2861">
        <v>1</v>
      </c>
      <c r="B2861">
        <v>20240423</v>
      </c>
      <c r="C2861" s="130">
        <v>45405</v>
      </c>
      <c r="D2861" s="13">
        <f>INDEX(C:C,ROW(A2860)+MATCH(1,INDEX(A:A,ROW(A2861)):INDEX(A:A,ROW(A2861)+10),0))</f>
        <v>45405</v>
      </c>
      <c r="E2861" s="13">
        <f>INDEX(C:C,MATCH(D2861,C:C,0)+MATCH(1,INDEX(A:A,MATCH(D2861+1,C:C,0)):INDEX(A:A,MATCH(D2861+1,C:C,0)+10),0))</f>
        <v>45406</v>
      </c>
      <c r="F2861" s="13">
        <f>INDEX(C:C,MATCH(E2861,C:C,0)+MATCH(1,INDEX(A:A,MATCH(E2861+1,C:C,0)):INDEX(A:A,MATCH(E2861+1,C:C,0)+10),0))</f>
        <v>45407</v>
      </c>
      <c r="G2861" s="13">
        <f>INDEX(C:C,MATCH(F2861,C:C,0)+MATCH(1,INDEX(A:A,MATCH(F2861+1,C:C,0)):INDEX(A:A,MATCH(F2861+1,C:C,0)+10),0))</f>
        <v>45408</v>
      </c>
    </row>
    <row r="2862" spans="1:7" x14ac:dyDescent="0.25">
      <c r="A2862">
        <v>1</v>
      </c>
      <c r="B2862">
        <v>20240424</v>
      </c>
      <c r="C2862" s="130">
        <v>45406</v>
      </c>
      <c r="D2862" s="13">
        <f>INDEX(C:C,ROW(A2861)+MATCH(1,INDEX(A:A,ROW(A2862)):INDEX(A:A,ROW(A2862)+10),0))</f>
        <v>45406</v>
      </c>
      <c r="E2862" s="13">
        <f>INDEX(C:C,MATCH(D2862,C:C,0)+MATCH(1,INDEX(A:A,MATCH(D2862+1,C:C,0)):INDEX(A:A,MATCH(D2862+1,C:C,0)+10),0))</f>
        <v>45407</v>
      </c>
      <c r="F2862" s="13">
        <f>INDEX(C:C,MATCH(E2862,C:C,0)+MATCH(1,INDEX(A:A,MATCH(E2862+1,C:C,0)):INDEX(A:A,MATCH(E2862+1,C:C,0)+10),0))</f>
        <v>45408</v>
      </c>
      <c r="G2862" s="13">
        <f>INDEX(C:C,MATCH(F2862,C:C,0)+MATCH(1,INDEX(A:A,MATCH(F2862+1,C:C,0)):INDEX(A:A,MATCH(F2862+1,C:C,0)+10),0))</f>
        <v>45411</v>
      </c>
    </row>
    <row r="2863" spans="1:7" x14ac:dyDescent="0.25">
      <c r="A2863">
        <v>1</v>
      </c>
      <c r="B2863">
        <v>20240425</v>
      </c>
      <c r="C2863" s="130">
        <v>45407</v>
      </c>
      <c r="D2863" s="13">
        <f>INDEX(C:C,ROW(A2862)+MATCH(1,INDEX(A:A,ROW(A2863)):INDEX(A:A,ROW(A2863)+10),0))</f>
        <v>45407</v>
      </c>
      <c r="E2863" s="13">
        <f>INDEX(C:C,MATCH(D2863,C:C,0)+MATCH(1,INDEX(A:A,MATCH(D2863+1,C:C,0)):INDEX(A:A,MATCH(D2863+1,C:C,0)+10),0))</f>
        <v>45408</v>
      </c>
      <c r="F2863" s="13">
        <f>INDEX(C:C,MATCH(E2863,C:C,0)+MATCH(1,INDEX(A:A,MATCH(E2863+1,C:C,0)):INDEX(A:A,MATCH(E2863+1,C:C,0)+10),0))</f>
        <v>45411</v>
      </c>
      <c r="G2863" s="13">
        <f>INDEX(C:C,MATCH(F2863,C:C,0)+MATCH(1,INDEX(A:A,MATCH(F2863+1,C:C,0)):INDEX(A:A,MATCH(F2863+1,C:C,0)+10),0))</f>
        <v>45412</v>
      </c>
    </row>
    <row r="2864" spans="1:7" x14ac:dyDescent="0.25">
      <c r="A2864">
        <v>1</v>
      </c>
      <c r="B2864">
        <v>20240426</v>
      </c>
      <c r="C2864" s="130">
        <v>45408</v>
      </c>
      <c r="D2864" s="13">
        <f>INDEX(C:C,ROW(A2863)+MATCH(1,INDEX(A:A,ROW(A2864)):INDEX(A:A,ROW(A2864)+10),0))</f>
        <v>45408</v>
      </c>
      <c r="E2864" s="13">
        <f>INDEX(C:C,MATCH(D2864,C:C,0)+MATCH(1,INDEX(A:A,MATCH(D2864+1,C:C,0)):INDEX(A:A,MATCH(D2864+1,C:C,0)+10),0))</f>
        <v>45411</v>
      </c>
      <c r="F2864" s="13">
        <f>INDEX(C:C,MATCH(E2864,C:C,0)+MATCH(1,INDEX(A:A,MATCH(E2864+1,C:C,0)):INDEX(A:A,MATCH(E2864+1,C:C,0)+10),0))</f>
        <v>45412</v>
      </c>
      <c r="G2864" s="13">
        <f>INDEX(C:C,MATCH(F2864,C:C,0)+MATCH(1,INDEX(A:A,MATCH(F2864+1,C:C,0)):INDEX(A:A,MATCH(F2864+1,C:C,0)+10),0))</f>
        <v>45414</v>
      </c>
    </row>
    <row r="2865" spans="1:7" x14ac:dyDescent="0.25">
      <c r="A2865">
        <v>0</v>
      </c>
      <c r="B2865">
        <v>20240427</v>
      </c>
      <c r="C2865" s="130">
        <v>45409</v>
      </c>
      <c r="D2865" s="13">
        <f>INDEX(C:C,ROW(A2864)+MATCH(1,INDEX(A:A,ROW(A2865)):INDEX(A:A,ROW(A2865)+10),0))</f>
        <v>45411</v>
      </c>
      <c r="E2865" s="13">
        <f>INDEX(C:C,MATCH(D2865,C:C,0)+MATCH(1,INDEX(A:A,MATCH(D2865+1,C:C,0)):INDEX(A:A,MATCH(D2865+1,C:C,0)+10),0))</f>
        <v>45412</v>
      </c>
      <c r="F2865" s="13">
        <f>INDEX(C:C,MATCH(E2865,C:C,0)+MATCH(1,INDEX(A:A,MATCH(E2865+1,C:C,0)):INDEX(A:A,MATCH(E2865+1,C:C,0)+10),0))</f>
        <v>45414</v>
      </c>
      <c r="G2865" s="13">
        <f>INDEX(C:C,MATCH(F2865,C:C,0)+MATCH(1,INDEX(A:A,MATCH(F2865+1,C:C,0)):INDEX(A:A,MATCH(F2865+1,C:C,0)+10),0))</f>
        <v>45415</v>
      </c>
    </row>
    <row r="2866" spans="1:7" x14ac:dyDescent="0.25">
      <c r="A2866">
        <v>0</v>
      </c>
      <c r="B2866">
        <v>20240428</v>
      </c>
      <c r="C2866" s="130">
        <v>45410</v>
      </c>
      <c r="D2866" s="13">
        <f>INDEX(C:C,ROW(A2865)+MATCH(1,INDEX(A:A,ROW(A2866)):INDEX(A:A,ROW(A2866)+10),0))</f>
        <v>45411</v>
      </c>
      <c r="E2866" s="13">
        <f>INDEX(C:C,MATCH(D2866,C:C,0)+MATCH(1,INDEX(A:A,MATCH(D2866+1,C:C,0)):INDEX(A:A,MATCH(D2866+1,C:C,0)+10),0))</f>
        <v>45412</v>
      </c>
      <c r="F2866" s="13">
        <f>INDEX(C:C,MATCH(E2866,C:C,0)+MATCH(1,INDEX(A:A,MATCH(E2866+1,C:C,0)):INDEX(A:A,MATCH(E2866+1,C:C,0)+10),0))</f>
        <v>45414</v>
      </c>
      <c r="G2866" s="13">
        <f>INDEX(C:C,MATCH(F2866,C:C,0)+MATCH(1,INDEX(A:A,MATCH(F2866+1,C:C,0)):INDEX(A:A,MATCH(F2866+1,C:C,0)+10),0))</f>
        <v>45415</v>
      </c>
    </row>
    <row r="2867" spans="1:7" x14ac:dyDescent="0.25">
      <c r="A2867">
        <v>1</v>
      </c>
      <c r="B2867">
        <v>20240429</v>
      </c>
      <c r="C2867" s="130">
        <v>45411</v>
      </c>
      <c r="D2867" s="13">
        <f>INDEX(C:C,ROW(A2866)+MATCH(1,INDEX(A:A,ROW(A2867)):INDEX(A:A,ROW(A2867)+10),0))</f>
        <v>45411</v>
      </c>
      <c r="E2867" s="13">
        <f>INDEX(C:C,MATCH(D2867,C:C,0)+MATCH(1,INDEX(A:A,MATCH(D2867+1,C:C,0)):INDEX(A:A,MATCH(D2867+1,C:C,0)+10),0))</f>
        <v>45412</v>
      </c>
      <c r="F2867" s="13">
        <f>INDEX(C:C,MATCH(E2867,C:C,0)+MATCH(1,INDEX(A:A,MATCH(E2867+1,C:C,0)):INDEX(A:A,MATCH(E2867+1,C:C,0)+10),0))</f>
        <v>45414</v>
      </c>
      <c r="G2867" s="13">
        <f>INDEX(C:C,MATCH(F2867,C:C,0)+MATCH(1,INDEX(A:A,MATCH(F2867+1,C:C,0)):INDEX(A:A,MATCH(F2867+1,C:C,0)+10),0))</f>
        <v>45415</v>
      </c>
    </row>
    <row r="2868" spans="1:7" x14ac:dyDescent="0.25">
      <c r="A2868">
        <v>1</v>
      </c>
      <c r="B2868">
        <v>20240430</v>
      </c>
      <c r="C2868" s="130">
        <v>45412</v>
      </c>
      <c r="D2868" s="13">
        <f>INDEX(C:C,ROW(A2867)+MATCH(1,INDEX(A:A,ROW(A2868)):INDEX(A:A,ROW(A2868)+10),0))</f>
        <v>45412</v>
      </c>
      <c r="E2868" s="13">
        <f>INDEX(C:C,MATCH(D2868,C:C,0)+MATCH(1,INDEX(A:A,MATCH(D2868+1,C:C,0)):INDEX(A:A,MATCH(D2868+1,C:C,0)+10),0))</f>
        <v>45414</v>
      </c>
      <c r="F2868" s="13">
        <f>INDEX(C:C,MATCH(E2868,C:C,0)+MATCH(1,INDEX(A:A,MATCH(E2868+1,C:C,0)):INDEX(A:A,MATCH(E2868+1,C:C,0)+10),0))</f>
        <v>45415</v>
      </c>
      <c r="G2868" s="13">
        <f>INDEX(C:C,MATCH(F2868,C:C,0)+MATCH(1,INDEX(A:A,MATCH(F2868+1,C:C,0)):INDEX(A:A,MATCH(F2868+1,C:C,0)+10),0))</f>
        <v>45418</v>
      </c>
    </row>
    <row r="2869" spans="1:7" x14ac:dyDescent="0.25">
      <c r="A2869">
        <v>0</v>
      </c>
      <c r="B2869">
        <v>20240501</v>
      </c>
      <c r="C2869" s="130">
        <v>45413</v>
      </c>
      <c r="D2869" s="13">
        <f>INDEX(C:C,ROW(A2868)+MATCH(1,INDEX(A:A,ROW(A2869)):INDEX(A:A,ROW(A2869)+10),0))</f>
        <v>45414</v>
      </c>
      <c r="E2869" s="13">
        <f>INDEX(C:C,MATCH(D2869,C:C,0)+MATCH(1,INDEX(A:A,MATCH(D2869+1,C:C,0)):INDEX(A:A,MATCH(D2869+1,C:C,0)+10),0))</f>
        <v>45415</v>
      </c>
      <c r="F2869" s="13">
        <f>INDEX(C:C,MATCH(E2869,C:C,0)+MATCH(1,INDEX(A:A,MATCH(E2869+1,C:C,0)):INDEX(A:A,MATCH(E2869+1,C:C,0)+10),0))</f>
        <v>45418</v>
      </c>
      <c r="G2869" s="13">
        <f>INDEX(C:C,MATCH(F2869,C:C,0)+MATCH(1,INDEX(A:A,MATCH(F2869+1,C:C,0)):INDEX(A:A,MATCH(F2869+1,C:C,0)+10),0))</f>
        <v>45419</v>
      </c>
    </row>
    <row r="2870" spans="1:7" x14ac:dyDescent="0.25">
      <c r="A2870">
        <v>1</v>
      </c>
      <c r="B2870">
        <v>20240502</v>
      </c>
      <c r="C2870" s="130">
        <v>45414</v>
      </c>
      <c r="D2870" s="13">
        <f>INDEX(C:C,ROW(A2869)+MATCH(1,INDEX(A:A,ROW(A2870)):INDEX(A:A,ROW(A2870)+10),0))</f>
        <v>45414</v>
      </c>
      <c r="E2870" s="13">
        <f>INDEX(C:C,MATCH(D2870,C:C,0)+MATCH(1,INDEX(A:A,MATCH(D2870+1,C:C,0)):INDEX(A:A,MATCH(D2870+1,C:C,0)+10),0))</f>
        <v>45415</v>
      </c>
      <c r="F2870" s="13">
        <f>INDEX(C:C,MATCH(E2870,C:C,0)+MATCH(1,INDEX(A:A,MATCH(E2870+1,C:C,0)):INDEX(A:A,MATCH(E2870+1,C:C,0)+10),0))</f>
        <v>45418</v>
      </c>
      <c r="G2870" s="13">
        <f>INDEX(C:C,MATCH(F2870,C:C,0)+MATCH(1,INDEX(A:A,MATCH(F2870+1,C:C,0)):INDEX(A:A,MATCH(F2870+1,C:C,0)+10),0))</f>
        <v>45419</v>
      </c>
    </row>
    <row r="2871" spans="1:7" x14ac:dyDescent="0.25">
      <c r="A2871">
        <v>1</v>
      </c>
      <c r="B2871">
        <v>20240503</v>
      </c>
      <c r="C2871" s="130">
        <v>45415</v>
      </c>
      <c r="D2871" s="13">
        <f>INDEX(C:C,ROW(A2870)+MATCH(1,INDEX(A:A,ROW(A2871)):INDEX(A:A,ROW(A2871)+10),0))</f>
        <v>45415</v>
      </c>
      <c r="E2871" s="13">
        <f>INDEX(C:C,MATCH(D2871,C:C,0)+MATCH(1,INDEX(A:A,MATCH(D2871+1,C:C,0)):INDEX(A:A,MATCH(D2871+1,C:C,0)+10),0))</f>
        <v>45418</v>
      </c>
      <c r="F2871" s="13">
        <f>INDEX(C:C,MATCH(E2871,C:C,0)+MATCH(1,INDEX(A:A,MATCH(E2871+1,C:C,0)):INDEX(A:A,MATCH(E2871+1,C:C,0)+10),0))</f>
        <v>45419</v>
      </c>
      <c r="G2871" s="13">
        <f>INDEX(C:C,MATCH(F2871,C:C,0)+MATCH(1,INDEX(A:A,MATCH(F2871+1,C:C,0)):INDEX(A:A,MATCH(F2871+1,C:C,0)+10),0))</f>
        <v>45420</v>
      </c>
    </row>
    <row r="2872" spans="1:7" x14ac:dyDescent="0.25">
      <c r="A2872">
        <v>0</v>
      </c>
      <c r="B2872">
        <v>20240504</v>
      </c>
      <c r="C2872" s="130">
        <v>45416</v>
      </c>
      <c r="D2872" s="13">
        <f>INDEX(C:C,ROW(A2871)+MATCH(1,INDEX(A:A,ROW(A2872)):INDEX(A:A,ROW(A2872)+10),0))</f>
        <v>45418</v>
      </c>
      <c r="E2872" s="13">
        <f>INDEX(C:C,MATCH(D2872,C:C,0)+MATCH(1,INDEX(A:A,MATCH(D2872+1,C:C,0)):INDEX(A:A,MATCH(D2872+1,C:C,0)+10),0))</f>
        <v>45419</v>
      </c>
      <c r="F2872" s="13">
        <f>INDEX(C:C,MATCH(E2872,C:C,0)+MATCH(1,INDEX(A:A,MATCH(E2872+1,C:C,0)):INDEX(A:A,MATCH(E2872+1,C:C,0)+10),0))</f>
        <v>45420</v>
      </c>
      <c r="G2872" s="13">
        <f>INDEX(C:C,MATCH(F2872,C:C,0)+MATCH(1,INDEX(A:A,MATCH(F2872+1,C:C,0)):INDEX(A:A,MATCH(F2872+1,C:C,0)+10),0))</f>
        <v>45422</v>
      </c>
    </row>
    <row r="2873" spans="1:7" x14ac:dyDescent="0.25">
      <c r="A2873">
        <v>0</v>
      </c>
      <c r="B2873">
        <v>20240505</v>
      </c>
      <c r="C2873" s="130">
        <v>45417</v>
      </c>
      <c r="D2873" s="13">
        <f>INDEX(C:C,ROW(A2872)+MATCH(1,INDEX(A:A,ROW(A2873)):INDEX(A:A,ROW(A2873)+10),0))</f>
        <v>45418</v>
      </c>
      <c r="E2873" s="13">
        <f>INDEX(C:C,MATCH(D2873,C:C,0)+MATCH(1,INDEX(A:A,MATCH(D2873+1,C:C,0)):INDEX(A:A,MATCH(D2873+1,C:C,0)+10),0))</f>
        <v>45419</v>
      </c>
      <c r="F2873" s="13">
        <f>INDEX(C:C,MATCH(E2873,C:C,0)+MATCH(1,INDEX(A:A,MATCH(E2873+1,C:C,0)):INDEX(A:A,MATCH(E2873+1,C:C,0)+10),0))</f>
        <v>45420</v>
      </c>
      <c r="G2873" s="13">
        <f>INDEX(C:C,MATCH(F2873,C:C,0)+MATCH(1,INDEX(A:A,MATCH(F2873+1,C:C,0)):INDEX(A:A,MATCH(F2873+1,C:C,0)+10),0))</f>
        <v>45422</v>
      </c>
    </row>
    <row r="2874" spans="1:7" x14ac:dyDescent="0.25">
      <c r="A2874">
        <v>1</v>
      </c>
      <c r="B2874">
        <v>20240506</v>
      </c>
      <c r="C2874" s="130">
        <v>45418</v>
      </c>
      <c r="D2874" s="13">
        <f>INDEX(C:C,ROW(A2873)+MATCH(1,INDEX(A:A,ROW(A2874)):INDEX(A:A,ROW(A2874)+10),0))</f>
        <v>45418</v>
      </c>
      <c r="E2874" s="13">
        <f>INDEX(C:C,MATCH(D2874,C:C,0)+MATCH(1,INDEX(A:A,MATCH(D2874+1,C:C,0)):INDEX(A:A,MATCH(D2874+1,C:C,0)+10),0))</f>
        <v>45419</v>
      </c>
      <c r="F2874" s="13">
        <f>INDEX(C:C,MATCH(E2874,C:C,0)+MATCH(1,INDEX(A:A,MATCH(E2874+1,C:C,0)):INDEX(A:A,MATCH(E2874+1,C:C,0)+10),0))</f>
        <v>45420</v>
      </c>
      <c r="G2874" s="13">
        <f>INDEX(C:C,MATCH(F2874,C:C,0)+MATCH(1,INDEX(A:A,MATCH(F2874+1,C:C,0)):INDEX(A:A,MATCH(F2874+1,C:C,0)+10),0))</f>
        <v>45422</v>
      </c>
    </row>
    <row r="2875" spans="1:7" x14ac:dyDescent="0.25">
      <c r="A2875">
        <v>1</v>
      </c>
      <c r="B2875">
        <v>20240507</v>
      </c>
      <c r="C2875" s="130">
        <v>45419</v>
      </c>
      <c r="D2875" s="13">
        <f>INDEX(C:C,ROW(A2874)+MATCH(1,INDEX(A:A,ROW(A2875)):INDEX(A:A,ROW(A2875)+10),0))</f>
        <v>45419</v>
      </c>
      <c r="E2875" s="13">
        <f>INDEX(C:C,MATCH(D2875,C:C,0)+MATCH(1,INDEX(A:A,MATCH(D2875+1,C:C,0)):INDEX(A:A,MATCH(D2875+1,C:C,0)+10),0))</f>
        <v>45420</v>
      </c>
      <c r="F2875" s="13">
        <f>INDEX(C:C,MATCH(E2875,C:C,0)+MATCH(1,INDEX(A:A,MATCH(E2875+1,C:C,0)):INDEX(A:A,MATCH(E2875+1,C:C,0)+10),0))</f>
        <v>45422</v>
      </c>
      <c r="G2875" s="13">
        <f>INDEX(C:C,MATCH(F2875,C:C,0)+MATCH(1,INDEX(A:A,MATCH(F2875+1,C:C,0)):INDEX(A:A,MATCH(F2875+1,C:C,0)+10),0))</f>
        <v>45425</v>
      </c>
    </row>
    <row r="2876" spans="1:7" x14ac:dyDescent="0.25">
      <c r="A2876">
        <v>1</v>
      </c>
      <c r="B2876">
        <v>20240508</v>
      </c>
      <c r="C2876" s="130">
        <v>45420</v>
      </c>
      <c r="D2876" s="13">
        <f>INDEX(C:C,ROW(A2875)+MATCH(1,INDEX(A:A,ROW(A2876)):INDEX(A:A,ROW(A2876)+10),0))</f>
        <v>45420</v>
      </c>
      <c r="E2876" s="13">
        <f>INDEX(C:C,MATCH(D2876,C:C,0)+MATCH(1,INDEX(A:A,MATCH(D2876+1,C:C,0)):INDEX(A:A,MATCH(D2876+1,C:C,0)+10),0))</f>
        <v>45422</v>
      </c>
      <c r="F2876" s="13">
        <f>INDEX(C:C,MATCH(E2876,C:C,0)+MATCH(1,INDEX(A:A,MATCH(E2876+1,C:C,0)):INDEX(A:A,MATCH(E2876+1,C:C,0)+10),0))</f>
        <v>45425</v>
      </c>
      <c r="G2876" s="13">
        <f>INDEX(C:C,MATCH(F2876,C:C,0)+MATCH(1,INDEX(A:A,MATCH(F2876+1,C:C,0)):INDEX(A:A,MATCH(F2876+1,C:C,0)+10),0))</f>
        <v>45426</v>
      </c>
    </row>
    <row r="2877" spans="1:7" x14ac:dyDescent="0.25">
      <c r="A2877">
        <v>0</v>
      </c>
      <c r="B2877">
        <v>20240509</v>
      </c>
      <c r="C2877" s="130">
        <v>45421</v>
      </c>
      <c r="D2877" s="13">
        <f>INDEX(C:C,ROW(A2876)+MATCH(1,INDEX(A:A,ROW(A2877)):INDEX(A:A,ROW(A2877)+10),0))</f>
        <v>45422</v>
      </c>
      <c r="E2877" s="13">
        <f>INDEX(C:C,MATCH(D2877,C:C,0)+MATCH(1,INDEX(A:A,MATCH(D2877+1,C:C,0)):INDEX(A:A,MATCH(D2877+1,C:C,0)+10),0))</f>
        <v>45425</v>
      </c>
      <c r="F2877" s="13">
        <f>INDEX(C:C,MATCH(E2877,C:C,0)+MATCH(1,INDEX(A:A,MATCH(E2877+1,C:C,0)):INDEX(A:A,MATCH(E2877+1,C:C,0)+10),0))</f>
        <v>45426</v>
      </c>
      <c r="G2877" s="13">
        <f>INDEX(C:C,MATCH(F2877,C:C,0)+MATCH(1,INDEX(A:A,MATCH(F2877+1,C:C,0)):INDEX(A:A,MATCH(F2877+1,C:C,0)+10),0))</f>
        <v>45427</v>
      </c>
    </row>
    <row r="2878" spans="1:7" x14ac:dyDescent="0.25">
      <c r="A2878">
        <v>1</v>
      </c>
      <c r="B2878">
        <v>20240510</v>
      </c>
      <c r="C2878" s="130">
        <v>45422</v>
      </c>
      <c r="D2878" s="13">
        <f>INDEX(C:C,ROW(A2877)+MATCH(1,INDEX(A:A,ROW(A2878)):INDEX(A:A,ROW(A2878)+10),0))</f>
        <v>45422</v>
      </c>
      <c r="E2878" s="13">
        <f>INDEX(C:C,MATCH(D2878,C:C,0)+MATCH(1,INDEX(A:A,MATCH(D2878+1,C:C,0)):INDEX(A:A,MATCH(D2878+1,C:C,0)+10),0))</f>
        <v>45425</v>
      </c>
      <c r="F2878" s="13">
        <f>INDEX(C:C,MATCH(E2878,C:C,0)+MATCH(1,INDEX(A:A,MATCH(E2878+1,C:C,0)):INDEX(A:A,MATCH(E2878+1,C:C,0)+10),0))</f>
        <v>45426</v>
      </c>
      <c r="G2878" s="13">
        <f>INDEX(C:C,MATCH(F2878,C:C,0)+MATCH(1,INDEX(A:A,MATCH(F2878+1,C:C,0)):INDEX(A:A,MATCH(F2878+1,C:C,0)+10),0))</f>
        <v>45427</v>
      </c>
    </row>
    <row r="2879" spans="1:7" x14ac:dyDescent="0.25">
      <c r="A2879">
        <v>0</v>
      </c>
      <c r="B2879">
        <v>20240511</v>
      </c>
      <c r="C2879" s="130">
        <v>45423</v>
      </c>
      <c r="D2879" s="13">
        <f>INDEX(C:C,ROW(A2878)+MATCH(1,INDEX(A:A,ROW(A2879)):INDEX(A:A,ROW(A2879)+10),0))</f>
        <v>45425</v>
      </c>
      <c r="E2879" s="13">
        <f>INDEX(C:C,MATCH(D2879,C:C,0)+MATCH(1,INDEX(A:A,MATCH(D2879+1,C:C,0)):INDEX(A:A,MATCH(D2879+1,C:C,0)+10),0))</f>
        <v>45426</v>
      </c>
      <c r="F2879" s="13">
        <f>INDEX(C:C,MATCH(E2879,C:C,0)+MATCH(1,INDEX(A:A,MATCH(E2879+1,C:C,0)):INDEX(A:A,MATCH(E2879+1,C:C,0)+10),0))</f>
        <v>45427</v>
      </c>
      <c r="G2879" s="13">
        <f>INDEX(C:C,MATCH(F2879,C:C,0)+MATCH(1,INDEX(A:A,MATCH(F2879+1,C:C,0)):INDEX(A:A,MATCH(F2879+1,C:C,0)+10),0))</f>
        <v>45428</v>
      </c>
    </row>
    <row r="2880" spans="1:7" x14ac:dyDescent="0.25">
      <c r="A2880">
        <v>0</v>
      </c>
      <c r="B2880">
        <v>20240512</v>
      </c>
      <c r="C2880" s="130">
        <v>45424</v>
      </c>
      <c r="D2880" s="13">
        <f>INDEX(C:C,ROW(A2879)+MATCH(1,INDEX(A:A,ROW(A2880)):INDEX(A:A,ROW(A2880)+10),0))</f>
        <v>45425</v>
      </c>
      <c r="E2880" s="13">
        <f>INDEX(C:C,MATCH(D2880,C:C,0)+MATCH(1,INDEX(A:A,MATCH(D2880+1,C:C,0)):INDEX(A:A,MATCH(D2880+1,C:C,0)+10),0))</f>
        <v>45426</v>
      </c>
      <c r="F2880" s="13">
        <f>INDEX(C:C,MATCH(E2880,C:C,0)+MATCH(1,INDEX(A:A,MATCH(E2880+1,C:C,0)):INDEX(A:A,MATCH(E2880+1,C:C,0)+10),0))</f>
        <v>45427</v>
      </c>
      <c r="G2880" s="13">
        <f>INDEX(C:C,MATCH(F2880,C:C,0)+MATCH(1,INDEX(A:A,MATCH(F2880+1,C:C,0)):INDEX(A:A,MATCH(F2880+1,C:C,0)+10),0))</f>
        <v>45428</v>
      </c>
    </row>
    <row r="2881" spans="1:7" x14ac:dyDescent="0.25">
      <c r="A2881">
        <v>1</v>
      </c>
      <c r="B2881">
        <v>20240513</v>
      </c>
      <c r="C2881" s="130">
        <v>45425</v>
      </c>
      <c r="D2881" s="13">
        <f>INDEX(C:C,ROW(A2880)+MATCH(1,INDEX(A:A,ROW(A2881)):INDEX(A:A,ROW(A2881)+10),0))</f>
        <v>45425</v>
      </c>
      <c r="E2881" s="13">
        <f>INDEX(C:C,MATCH(D2881,C:C,0)+MATCH(1,INDEX(A:A,MATCH(D2881+1,C:C,0)):INDEX(A:A,MATCH(D2881+1,C:C,0)+10),0))</f>
        <v>45426</v>
      </c>
      <c r="F2881" s="13">
        <f>INDEX(C:C,MATCH(E2881,C:C,0)+MATCH(1,INDEX(A:A,MATCH(E2881+1,C:C,0)):INDEX(A:A,MATCH(E2881+1,C:C,0)+10),0))</f>
        <v>45427</v>
      </c>
      <c r="G2881" s="13">
        <f>INDEX(C:C,MATCH(F2881,C:C,0)+MATCH(1,INDEX(A:A,MATCH(F2881+1,C:C,0)):INDEX(A:A,MATCH(F2881+1,C:C,0)+10),0))</f>
        <v>45428</v>
      </c>
    </row>
    <row r="2882" spans="1:7" x14ac:dyDescent="0.25">
      <c r="A2882">
        <v>1</v>
      </c>
      <c r="B2882">
        <v>20240514</v>
      </c>
      <c r="C2882" s="130">
        <v>45426</v>
      </c>
      <c r="D2882" s="13">
        <f>INDEX(C:C,ROW(A2881)+MATCH(1,INDEX(A:A,ROW(A2882)):INDEX(A:A,ROW(A2882)+10),0))</f>
        <v>45426</v>
      </c>
      <c r="E2882" s="13">
        <f>INDEX(C:C,MATCH(D2882,C:C,0)+MATCH(1,INDEX(A:A,MATCH(D2882+1,C:C,0)):INDEX(A:A,MATCH(D2882+1,C:C,0)+10),0))</f>
        <v>45427</v>
      </c>
      <c r="F2882" s="13">
        <f>INDEX(C:C,MATCH(E2882,C:C,0)+MATCH(1,INDEX(A:A,MATCH(E2882+1,C:C,0)):INDEX(A:A,MATCH(E2882+1,C:C,0)+10),0))</f>
        <v>45428</v>
      </c>
      <c r="G2882" s="13">
        <f>INDEX(C:C,MATCH(F2882,C:C,0)+MATCH(1,INDEX(A:A,MATCH(F2882+1,C:C,0)):INDEX(A:A,MATCH(F2882+1,C:C,0)+10),0))</f>
        <v>45433</v>
      </c>
    </row>
    <row r="2883" spans="1:7" x14ac:dyDescent="0.25">
      <c r="A2883">
        <v>1</v>
      </c>
      <c r="B2883">
        <v>20240515</v>
      </c>
      <c r="C2883" s="130">
        <v>45427</v>
      </c>
      <c r="D2883" s="13">
        <f>INDEX(C:C,ROW(A2882)+MATCH(1,INDEX(A:A,ROW(A2883)):INDEX(A:A,ROW(A2883)+10),0))</f>
        <v>45427</v>
      </c>
      <c r="E2883" s="13">
        <f>INDEX(C:C,MATCH(D2883,C:C,0)+MATCH(1,INDEX(A:A,MATCH(D2883+1,C:C,0)):INDEX(A:A,MATCH(D2883+1,C:C,0)+10),0))</f>
        <v>45428</v>
      </c>
      <c r="F2883" s="13">
        <f>INDEX(C:C,MATCH(E2883,C:C,0)+MATCH(1,INDEX(A:A,MATCH(E2883+1,C:C,0)):INDEX(A:A,MATCH(E2883+1,C:C,0)+10),0))</f>
        <v>45433</v>
      </c>
      <c r="G2883" s="13">
        <f>INDEX(C:C,MATCH(F2883,C:C,0)+MATCH(1,INDEX(A:A,MATCH(F2883+1,C:C,0)):INDEX(A:A,MATCH(F2883+1,C:C,0)+10),0))</f>
        <v>45434</v>
      </c>
    </row>
    <row r="2884" spans="1:7" x14ac:dyDescent="0.25">
      <c r="A2884">
        <v>1</v>
      </c>
      <c r="B2884">
        <v>20240516</v>
      </c>
      <c r="C2884" s="130">
        <v>45428</v>
      </c>
      <c r="D2884" s="13">
        <f>INDEX(C:C,ROW(A2883)+MATCH(1,INDEX(A:A,ROW(A2884)):INDEX(A:A,ROW(A2884)+10),0))</f>
        <v>45428</v>
      </c>
      <c r="E2884" s="13">
        <f>INDEX(C:C,MATCH(D2884,C:C,0)+MATCH(1,INDEX(A:A,MATCH(D2884+1,C:C,0)):INDEX(A:A,MATCH(D2884+1,C:C,0)+10),0))</f>
        <v>45433</v>
      </c>
      <c r="F2884" s="13">
        <f>INDEX(C:C,MATCH(E2884,C:C,0)+MATCH(1,INDEX(A:A,MATCH(E2884+1,C:C,0)):INDEX(A:A,MATCH(E2884+1,C:C,0)+10),0))</f>
        <v>45434</v>
      </c>
      <c r="G2884" s="13">
        <f>INDEX(C:C,MATCH(F2884,C:C,0)+MATCH(1,INDEX(A:A,MATCH(F2884+1,C:C,0)):INDEX(A:A,MATCH(F2884+1,C:C,0)+10),0))</f>
        <v>45435</v>
      </c>
    </row>
    <row r="2885" spans="1:7" x14ac:dyDescent="0.25">
      <c r="A2885">
        <v>0</v>
      </c>
      <c r="B2885">
        <v>20240517</v>
      </c>
      <c r="C2885" s="130">
        <v>45429</v>
      </c>
      <c r="D2885" s="13">
        <f>INDEX(C:C,ROW(A2884)+MATCH(1,INDEX(A:A,ROW(A2885)):INDEX(A:A,ROW(A2885)+10),0))</f>
        <v>45433</v>
      </c>
      <c r="E2885" s="13">
        <f>INDEX(C:C,MATCH(D2885,C:C,0)+MATCH(1,INDEX(A:A,MATCH(D2885+1,C:C,0)):INDEX(A:A,MATCH(D2885+1,C:C,0)+10),0))</f>
        <v>45434</v>
      </c>
      <c r="F2885" s="13">
        <f>INDEX(C:C,MATCH(E2885,C:C,0)+MATCH(1,INDEX(A:A,MATCH(E2885+1,C:C,0)):INDEX(A:A,MATCH(E2885+1,C:C,0)+10),0))</f>
        <v>45435</v>
      </c>
      <c r="G2885" s="13">
        <f>INDEX(C:C,MATCH(F2885,C:C,0)+MATCH(1,INDEX(A:A,MATCH(F2885+1,C:C,0)):INDEX(A:A,MATCH(F2885+1,C:C,0)+10),0))</f>
        <v>45436</v>
      </c>
    </row>
    <row r="2886" spans="1:7" x14ac:dyDescent="0.25">
      <c r="A2886">
        <v>0</v>
      </c>
      <c r="B2886">
        <v>20240518</v>
      </c>
      <c r="C2886" s="130">
        <v>45430</v>
      </c>
      <c r="D2886" s="13">
        <f>INDEX(C:C,ROW(A2885)+MATCH(1,INDEX(A:A,ROW(A2886)):INDEX(A:A,ROW(A2886)+10),0))</f>
        <v>45433</v>
      </c>
      <c r="E2886" s="13">
        <f>INDEX(C:C,MATCH(D2886,C:C,0)+MATCH(1,INDEX(A:A,MATCH(D2886+1,C:C,0)):INDEX(A:A,MATCH(D2886+1,C:C,0)+10),0))</f>
        <v>45434</v>
      </c>
      <c r="F2886" s="13">
        <f>INDEX(C:C,MATCH(E2886,C:C,0)+MATCH(1,INDEX(A:A,MATCH(E2886+1,C:C,0)):INDEX(A:A,MATCH(E2886+1,C:C,0)+10),0))</f>
        <v>45435</v>
      </c>
      <c r="G2886" s="13">
        <f>INDEX(C:C,MATCH(F2886,C:C,0)+MATCH(1,INDEX(A:A,MATCH(F2886+1,C:C,0)):INDEX(A:A,MATCH(F2886+1,C:C,0)+10),0))</f>
        <v>45436</v>
      </c>
    </row>
    <row r="2887" spans="1:7" x14ac:dyDescent="0.25">
      <c r="A2887">
        <v>0</v>
      </c>
      <c r="B2887">
        <v>20240519</v>
      </c>
      <c r="C2887" s="130">
        <v>45431</v>
      </c>
      <c r="D2887" s="13">
        <f>INDEX(C:C,ROW(A2886)+MATCH(1,INDEX(A:A,ROW(A2887)):INDEX(A:A,ROW(A2887)+10),0))</f>
        <v>45433</v>
      </c>
      <c r="E2887" s="13">
        <f>INDEX(C:C,MATCH(D2887,C:C,0)+MATCH(1,INDEX(A:A,MATCH(D2887+1,C:C,0)):INDEX(A:A,MATCH(D2887+1,C:C,0)+10),0))</f>
        <v>45434</v>
      </c>
      <c r="F2887" s="13">
        <f>INDEX(C:C,MATCH(E2887,C:C,0)+MATCH(1,INDEX(A:A,MATCH(E2887+1,C:C,0)):INDEX(A:A,MATCH(E2887+1,C:C,0)+10),0))</f>
        <v>45435</v>
      </c>
      <c r="G2887" s="13">
        <f>INDEX(C:C,MATCH(F2887,C:C,0)+MATCH(1,INDEX(A:A,MATCH(F2887+1,C:C,0)):INDEX(A:A,MATCH(F2887+1,C:C,0)+10),0))</f>
        <v>45436</v>
      </c>
    </row>
    <row r="2888" spans="1:7" x14ac:dyDescent="0.25">
      <c r="A2888">
        <v>0</v>
      </c>
      <c r="B2888">
        <v>20240520</v>
      </c>
      <c r="C2888" s="130">
        <v>45432</v>
      </c>
      <c r="D2888" s="13">
        <f>INDEX(C:C,ROW(A2887)+MATCH(1,INDEX(A:A,ROW(A2888)):INDEX(A:A,ROW(A2888)+10),0))</f>
        <v>45433</v>
      </c>
      <c r="E2888" s="13">
        <f>INDEX(C:C,MATCH(D2888,C:C,0)+MATCH(1,INDEX(A:A,MATCH(D2888+1,C:C,0)):INDEX(A:A,MATCH(D2888+1,C:C,0)+10),0))</f>
        <v>45434</v>
      </c>
      <c r="F2888" s="13">
        <f>INDEX(C:C,MATCH(E2888,C:C,0)+MATCH(1,INDEX(A:A,MATCH(E2888+1,C:C,0)):INDEX(A:A,MATCH(E2888+1,C:C,0)+10),0))</f>
        <v>45435</v>
      </c>
      <c r="G2888" s="13">
        <f>INDEX(C:C,MATCH(F2888,C:C,0)+MATCH(1,INDEX(A:A,MATCH(F2888+1,C:C,0)):INDEX(A:A,MATCH(F2888+1,C:C,0)+10),0))</f>
        <v>45436</v>
      </c>
    </row>
    <row r="2889" spans="1:7" x14ac:dyDescent="0.25">
      <c r="A2889">
        <v>1</v>
      </c>
      <c r="B2889">
        <v>20240521</v>
      </c>
      <c r="C2889" s="130">
        <v>45433</v>
      </c>
      <c r="D2889" s="13">
        <f>INDEX(C:C,ROW(A2888)+MATCH(1,INDEX(A:A,ROW(A2889)):INDEX(A:A,ROW(A2889)+10),0))</f>
        <v>45433</v>
      </c>
      <c r="E2889" s="13">
        <f>INDEX(C:C,MATCH(D2889,C:C,0)+MATCH(1,INDEX(A:A,MATCH(D2889+1,C:C,0)):INDEX(A:A,MATCH(D2889+1,C:C,0)+10),0))</f>
        <v>45434</v>
      </c>
      <c r="F2889" s="13">
        <f>INDEX(C:C,MATCH(E2889,C:C,0)+MATCH(1,INDEX(A:A,MATCH(E2889+1,C:C,0)):INDEX(A:A,MATCH(E2889+1,C:C,0)+10),0))</f>
        <v>45435</v>
      </c>
      <c r="G2889" s="13">
        <f>INDEX(C:C,MATCH(F2889,C:C,0)+MATCH(1,INDEX(A:A,MATCH(F2889+1,C:C,0)):INDEX(A:A,MATCH(F2889+1,C:C,0)+10),0))</f>
        <v>45436</v>
      </c>
    </row>
    <row r="2890" spans="1:7" x14ac:dyDescent="0.25">
      <c r="A2890">
        <v>1</v>
      </c>
      <c r="B2890">
        <v>20240522</v>
      </c>
      <c r="C2890" s="130">
        <v>45434</v>
      </c>
      <c r="D2890" s="13">
        <f>INDEX(C:C,ROW(A2889)+MATCH(1,INDEX(A:A,ROW(A2890)):INDEX(A:A,ROW(A2890)+10),0))</f>
        <v>45434</v>
      </c>
      <c r="E2890" s="13">
        <f>INDEX(C:C,MATCH(D2890,C:C,0)+MATCH(1,INDEX(A:A,MATCH(D2890+1,C:C,0)):INDEX(A:A,MATCH(D2890+1,C:C,0)+10),0))</f>
        <v>45435</v>
      </c>
      <c r="F2890" s="13">
        <f>INDEX(C:C,MATCH(E2890,C:C,0)+MATCH(1,INDEX(A:A,MATCH(E2890+1,C:C,0)):INDEX(A:A,MATCH(E2890+1,C:C,0)+10),0))</f>
        <v>45436</v>
      </c>
      <c r="G2890" s="13">
        <f>INDEX(C:C,MATCH(F2890,C:C,0)+MATCH(1,INDEX(A:A,MATCH(F2890+1,C:C,0)):INDEX(A:A,MATCH(F2890+1,C:C,0)+10),0))</f>
        <v>45439</v>
      </c>
    </row>
    <row r="2891" spans="1:7" x14ac:dyDescent="0.25">
      <c r="A2891">
        <v>1</v>
      </c>
      <c r="B2891">
        <v>20240523</v>
      </c>
      <c r="C2891" s="130">
        <v>45435</v>
      </c>
      <c r="D2891" s="13">
        <f>INDEX(C:C,ROW(A2890)+MATCH(1,INDEX(A:A,ROW(A2891)):INDEX(A:A,ROW(A2891)+10),0))</f>
        <v>45435</v>
      </c>
      <c r="E2891" s="13">
        <f>INDEX(C:C,MATCH(D2891,C:C,0)+MATCH(1,INDEX(A:A,MATCH(D2891+1,C:C,0)):INDEX(A:A,MATCH(D2891+1,C:C,0)+10),0))</f>
        <v>45436</v>
      </c>
      <c r="F2891" s="13">
        <f>INDEX(C:C,MATCH(E2891,C:C,0)+MATCH(1,INDEX(A:A,MATCH(E2891+1,C:C,0)):INDEX(A:A,MATCH(E2891+1,C:C,0)+10),0))</f>
        <v>45439</v>
      </c>
      <c r="G2891" s="13">
        <f>INDEX(C:C,MATCH(F2891,C:C,0)+MATCH(1,INDEX(A:A,MATCH(F2891+1,C:C,0)):INDEX(A:A,MATCH(F2891+1,C:C,0)+10),0))</f>
        <v>45440</v>
      </c>
    </row>
    <row r="2892" spans="1:7" x14ac:dyDescent="0.25">
      <c r="A2892">
        <v>1</v>
      </c>
      <c r="B2892">
        <v>20240524</v>
      </c>
      <c r="C2892" s="130">
        <v>45436</v>
      </c>
      <c r="D2892" s="13">
        <f>INDEX(C:C,ROW(A2891)+MATCH(1,INDEX(A:A,ROW(A2892)):INDEX(A:A,ROW(A2892)+10),0))</f>
        <v>45436</v>
      </c>
      <c r="E2892" s="13">
        <f>INDEX(C:C,MATCH(D2892,C:C,0)+MATCH(1,INDEX(A:A,MATCH(D2892+1,C:C,0)):INDEX(A:A,MATCH(D2892+1,C:C,0)+10),0))</f>
        <v>45439</v>
      </c>
      <c r="F2892" s="13">
        <f>INDEX(C:C,MATCH(E2892,C:C,0)+MATCH(1,INDEX(A:A,MATCH(E2892+1,C:C,0)):INDEX(A:A,MATCH(E2892+1,C:C,0)+10),0))</f>
        <v>45440</v>
      </c>
      <c r="G2892" s="13">
        <f>INDEX(C:C,MATCH(F2892,C:C,0)+MATCH(1,INDEX(A:A,MATCH(F2892+1,C:C,0)):INDEX(A:A,MATCH(F2892+1,C:C,0)+10),0))</f>
        <v>45441</v>
      </c>
    </row>
    <row r="2893" spans="1:7" x14ac:dyDescent="0.25">
      <c r="A2893">
        <v>0</v>
      </c>
      <c r="B2893">
        <v>20240525</v>
      </c>
      <c r="C2893" s="130">
        <v>45437</v>
      </c>
      <c r="D2893" s="13">
        <f>INDEX(C:C,ROW(A2892)+MATCH(1,INDEX(A:A,ROW(A2893)):INDEX(A:A,ROW(A2893)+10),0))</f>
        <v>45439</v>
      </c>
      <c r="E2893" s="13">
        <f>INDEX(C:C,MATCH(D2893,C:C,0)+MATCH(1,INDEX(A:A,MATCH(D2893+1,C:C,0)):INDEX(A:A,MATCH(D2893+1,C:C,0)+10),0))</f>
        <v>45440</v>
      </c>
      <c r="F2893" s="13">
        <f>INDEX(C:C,MATCH(E2893,C:C,0)+MATCH(1,INDEX(A:A,MATCH(E2893+1,C:C,0)):INDEX(A:A,MATCH(E2893+1,C:C,0)+10),0))</f>
        <v>45441</v>
      </c>
      <c r="G2893" s="13">
        <f>INDEX(C:C,MATCH(F2893,C:C,0)+MATCH(1,INDEX(A:A,MATCH(F2893+1,C:C,0)):INDEX(A:A,MATCH(F2893+1,C:C,0)+10),0))</f>
        <v>45442</v>
      </c>
    </row>
    <row r="2894" spans="1:7" x14ac:dyDescent="0.25">
      <c r="A2894">
        <v>0</v>
      </c>
      <c r="B2894">
        <v>20240526</v>
      </c>
      <c r="C2894" s="130">
        <v>45438</v>
      </c>
      <c r="D2894" s="13">
        <f>INDEX(C:C,ROW(A2893)+MATCH(1,INDEX(A:A,ROW(A2894)):INDEX(A:A,ROW(A2894)+10),0))</f>
        <v>45439</v>
      </c>
      <c r="E2894" s="13">
        <f>INDEX(C:C,MATCH(D2894,C:C,0)+MATCH(1,INDEX(A:A,MATCH(D2894+1,C:C,0)):INDEX(A:A,MATCH(D2894+1,C:C,0)+10),0))</f>
        <v>45440</v>
      </c>
      <c r="F2894" s="13">
        <f>INDEX(C:C,MATCH(E2894,C:C,0)+MATCH(1,INDEX(A:A,MATCH(E2894+1,C:C,0)):INDEX(A:A,MATCH(E2894+1,C:C,0)+10),0))</f>
        <v>45441</v>
      </c>
      <c r="G2894" s="13">
        <f>INDEX(C:C,MATCH(F2894,C:C,0)+MATCH(1,INDEX(A:A,MATCH(F2894+1,C:C,0)):INDEX(A:A,MATCH(F2894+1,C:C,0)+10),0))</f>
        <v>45442</v>
      </c>
    </row>
    <row r="2895" spans="1:7" x14ac:dyDescent="0.25">
      <c r="A2895">
        <v>1</v>
      </c>
      <c r="B2895">
        <v>20240527</v>
      </c>
      <c r="C2895" s="130">
        <v>45439</v>
      </c>
      <c r="D2895" s="13">
        <f>INDEX(C:C,ROW(A2894)+MATCH(1,INDEX(A:A,ROW(A2895)):INDEX(A:A,ROW(A2895)+10),0))</f>
        <v>45439</v>
      </c>
      <c r="E2895" s="13">
        <f>INDEX(C:C,MATCH(D2895,C:C,0)+MATCH(1,INDEX(A:A,MATCH(D2895+1,C:C,0)):INDEX(A:A,MATCH(D2895+1,C:C,0)+10),0))</f>
        <v>45440</v>
      </c>
      <c r="F2895" s="13">
        <f>INDEX(C:C,MATCH(E2895,C:C,0)+MATCH(1,INDEX(A:A,MATCH(E2895+1,C:C,0)):INDEX(A:A,MATCH(E2895+1,C:C,0)+10),0))</f>
        <v>45441</v>
      </c>
      <c r="G2895" s="13">
        <f>INDEX(C:C,MATCH(F2895,C:C,0)+MATCH(1,INDEX(A:A,MATCH(F2895+1,C:C,0)):INDEX(A:A,MATCH(F2895+1,C:C,0)+10),0))</f>
        <v>45442</v>
      </c>
    </row>
    <row r="2896" spans="1:7" x14ac:dyDescent="0.25">
      <c r="A2896">
        <v>1</v>
      </c>
      <c r="B2896">
        <v>20240528</v>
      </c>
      <c r="C2896" s="130">
        <v>45440</v>
      </c>
      <c r="D2896" s="13">
        <f>INDEX(C:C,ROW(A2895)+MATCH(1,INDEX(A:A,ROW(A2896)):INDEX(A:A,ROW(A2896)+10),0))</f>
        <v>45440</v>
      </c>
      <c r="E2896" s="13">
        <f>INDEX(C:C,MATCH(D2896,C:C,0)+MATCH(1,INDEX(A:A,MATCH(D2896+1,C:C,0)):INDEX(A:A,MATCH(D2896+1,C:C,0)+10),0))</f>
        <v>45441</v>
      </c>
      <c r="F2896" s="13">
        <f>INDEX(C:C,MATCH(E2896,C:C,0)+MATCH(1,INDEX(A:A,MATCH(E2896+1,C:C,0)):INDEX(A:A,MATCH(E2896+1,C:C,0)+10),0))</f>
        <v>45442</v>
      </c>
      <c r="G2896" s="13">
        <f>INDEX(C:C,MATCH(F2896,C:C,0)+MATCH(1,INDEX(A:A,MATCH(F2896+1,C:C,0)):INDEX(A:A,MATCH(F2896+1,C:C,0)+10),0))</f>
        <v>45443</v>
      </c>
    </row>
    <row r="2897" spans="1:7" x14ac:dyDescent="0.25">
      <c r="A2897">
        <v>1</v>
      </c>
      <c r="B2897">
        <v>20240529</v>
      </c>
      <c r="C2897" s="130">
        <v>45441</v>
      </c>
      <c r="D2897" s="13">
        <f>INDEX(C:C,ROW(A2896)+MATCH(1,INDEX(A:A,ROW(A2897)):INDEX(A:A,ROW(A2897)+10),0))</f>
        <v>45441</v>
      </c>
      <c r="E2897" s="13">
        <f>INDEX(C:C,MATCH(D2897,C:C,0)+MATCH(1,INDEX(A:A,MATCH(D2897+1,C:C,0)):INDEX(A:A,MATCH(D2897+1,C:C,0)+10),0))</f>
        <v>45442</v>
      </c>
      <c r="F2897" s="13">
        <f>INDEX(C:C,MATCH(E2897,C:C,0)+MATCH(1,INDEX(A:A,MATCH(E2897+1,C:C,0)):INDEX(A:A,MATCH(E2897+1,C:C,0)+10),0))</f>
        <v>45443</v>
      </c>
      <c r="G2897" s="13">
        <f>INDEX(C:C,MATCH(F2897,C:C,0)+MATCH(1,INDEX(A:A,MATCH(F2897+1,C:C,0)):INDEX(A:A,MATCH(F2897+1,C:C,0)+10),0))</f>
        <v>45446</v>
      </c>
    </row>
    <row r="2898" spans="1:7" x14ac:dyDescent="0.25">
      <c r="A2898">
        <v>1</v>
      </c>
      <c r="B2898">
        <v>20240530</v>
      </c>
      <c r="C2898" s="130">
        <v>45442</v>
      </c>
      <c r="D2898" s="13">
        <f>INDEX(C:C,ROW(A2897)+MATCH(1,INDEX(A:A,ROW(A2898)):INDEX(A:A,ROW(A2898)+10),0))</f>
        <v>45442</v>
      </c>
      <c r="E2898" s="13">
        <f>INDEX(C:C,MATCH(D2898,C:C,0)+MATCH(1,INDEX(A:A,MATCH(D2898+1,C:C,0)):INDEX(A:A,MATCH(D2898+1,C:C,0)+10),0))</f>
        <v>45443</v>
      </c>
      <c r="F2898" s="13">
        <f>INDEX(C:C,MATCH(E2898,C:C,0)+MATCH(1,INDEX(A:A,MATCH(E2898+1,C:C,0)):INDEX(A:A,MATCH(E2898+1,C:C,0)+10),0))</f>
        <v>45446</v>
      </c>
      <c r="G2898" s="13">
        <f>INDEX(C:C,MATCH(F2898,C:C,0)+MATCH(1,INDEX(A:A,MATCH(F2898+1,C:C,0)):INDEX(A:A,MATCH(F2898+1,C:C,0)+10),0))</f>
        <v>45447</v>
      </c>
    </row>
    <row r="2899" spans="1:7" x14ac:dyDescent="0.25">
      <c r="A2899">
        <v>1</v>
      </c>
      <c r="B2899">
        <v>20240531</v>
      </c>
      <c r="C2899" s="130">
        <v>45443</v>
      </c>
      <c r="D2899" s="13">
        <f>INDEX(C:C,ROW(A2898)+MATCH(1,INDEX(A:A,ROW(A2899)):INDEX(A:A,ROW(A2899)+10),0))</f>
        <v>45443</v>
      </c>
      <c r="E2899" s="13">
        <f>INDEX(C:C,MATCH(D2899,C:C,0)+MATCH(1,INDEX(A:A,MATCH(D2899+1,C:C,0)):INDEX(A:A,MATCH(D2899+1,C:C,0)+10),0))</f>
        <v>45446</v>
      </c>
      <c r="F2899" s="13">
        <f>INDEX(C:C,MATCH(E2899,C:C,0)+MATCH(1,INDEX(A:A,MATCH(E2899+1,C:C,0)):INDEX(A:A,MATCH(E2899+1,C:C,0)+10),0))</f>
        <v>45447</v>
      </c>
      <c r="G2899" s="13">
        <f>INDEX(C:C,MATCH(F2899,C:C,0)+MATCH(1,INDEX(A:A,MATCH(F2899+1,C:C,0)):INDEX(A:A,MATCH(F2899+1,C:C,0)+10),0))</f>
        <v>45448</v>
      </c>
    </row>
    <row r="2900" spans="1:7" x14ac:dyDescent="0.25">
      <c r="A2900">
        <v>0</v>
      </c>
      <c r="B2900">
        <v>20240601</v>
      </c>
      <c r="C2900" s="130">
        <v>45444</v>
      </c>
      <c r="D2900" s="13">
        <f>INDEX(C:C,ROW(A2899)+MATCH(1,INDEX(A:A,ROW(A2900)):INDEX(A:A,ROW(A2900)+10),0))</f>
        <v>45446</v>
      </c>
      <c r="E2900" s="13">
        <f>INDEX(C:C,MATCH(D2900,C:C,0)+MATCH(1,INDEX(A:A,MATCH(D2900+1,C:C,0)):INDEX(A:A,MATCH(D2900+1,C:C,0)+10),0))</f>
        <v>45447</v>
      </c>
      <c r="F2900" s="13">
        <f>INDEX(C:C,MATCH(E2900,C:C,0)+MATCH(1,INDEX(A:A,MATCH(E2900+1,C:C,0)):INDEX(A:A,MATCH(E2900+1,C:C,0)+10),0))</f>
        <v>45448</v>
      </c>
      <c r="G2900" s="13">
        <f>INDEX(C:C,MATCH(F2900,C:C,0)+MATCH(1,INDEX(A:A,MATCH(F2900+1,C:C,0)):INDEX(A:A,MATCH(F2900+1,C:C,0)+10),0))</f>
        <v>45449</v>
      </c>
    </row>
    <row r="2901" spans="1:7" x14ac:dyDescent="0.25">
      <c r="A2901">
        <v>0</v>
      </c>
      <c r="B2901">
        <v>20240602</v>
      </c>
      <c r="C2901" s="130">
        <v>45445</v>
      </c>
      <c r="D2901" s="13">
        <f>INDEX(C:C,ROW(A2900)+MATCH(1,INDEX(A:A,ROW(A2901)):INDEX(A:A,ROW(A2901)+10),0))</f>
        <v>45446</v>
      </c>
      <c r="E2901" s="13">
        <f>INDEX(C:C,MATCH(D2901,C:C,0)+MATCH(1,INDEX(A:A,MATCH(D2901+1,C:C,0)):INDEX(A:A,MATCH(D2901+1,C:C,0)+10),0))</f>
        <v>45447</v>
      </c>
      <c r="F2901" s="13">
        <f>INDEX(C:C,MATCH(E2901,C:C,0)+MATCH(1,INDEX(A:A,MATCH(E2901+1,C:C,0)):INDEX(A:A,MATCH(E2901+1,C:C,0)+10),0))</f>
        <v>45448</v>
      </c>
      <c r="G2901" s="13">
        <f>INDEX(C:C,MATCH(F2901,C:C,0)+MATCH(1,INDEX(A:A,MATCH(F2901+1,C:C,0)):INDEX(A:A,MATCH(F2901+1,C:C,0)+10),0))</f>
        <v>45449</v>
      </c>
    </row>
    <row r="2902" spans="1:7" x14ac:dyDescent="0.25">
      <c r="A2902">
        <v>1</v>
      </c>
      <c r="B2902">
        <v>20240603</v>
      </c>
      <c r="C2902" s="130">
        <v>45446</v>
      </c>
      <c r="D2902" s="13">
        <f>INDEX(C:C,ROW(A2901)+MATCH(1,INDEX(A:A,ROW(A2902)):INDEX(A:A,ROW(A2902)+10),0))</f>
        <v>45446</v>
      </c>
      <c r="E2902" s="13">
        <f>INDEX(C:C,MATCH(D2902,C:C,0)+MATCH(1,INDEX(A:A,MATCH(D2902+1,C:C,0)):INDEX(A:A,MATCH(D2902+1,C:C,0)+10),0))</f>
        <v>45447</v>
      </c>
      <c r="F2902" s="13">
        <f>INDEX(C:C,MATCH(E2902,C:C,0)+MATCH(1,INDEX(A:A,MATCH(E2902+1,C:C,0)):INDEX(A:A,MATCH(E2902+1,C:C,0)+10),0))</f>
        <v>45448</v>
      </c>
      <c r="G2902" s="13">
        <f>INDEX(C:C,MATCH(F2902,C:C,0)+MATCH(1,INDEX(A:A,MATCH(F2902+1,C:C,0)):INDEX(A:A,MATCH(F2902+1,C:C,0)+10),0))</f>
        <v>45449</v>
      </c>
    </row>
    <row r="2903" spans="1:7" x14ac:dyDescent="0.25">
      <c r="A2903">
        <v>1</v>
      </c>
      <c r="B2903">
        <v>20240604</v>
      </c>
      <c r="C2903" s="130">
        <v>45447</v>
      </c>
      <c r="D2903" s="13">
        <f>INDEX(C:C,ROW(A2902)+MATCH(1,INDEX(A:A,ROW(A2903)):INDEX(A:A,ROW(A2903)+10),0))</f>
        <v>45447</v>
      </c>
      <c r="E2903" s="13">
        <f>INDEX(C:C,MATCH(D2903,C:C,0)+MATCH(1,INDEX(A:A,MATCH(D2903+1,C:C,0)):INDEX(A:A,MATCH(D2903+1,C:C,0)+10),0))</f>
        <v>45448</v>
      </c>
      <c r="F2903" s="13">
        <f>INDEX(C:C,MATCH(E2903,C:C,0)+MATCH(1,INDEX(A:A,MATCH(E2903+1,C:C,0)):INDEX(A:A,MATCH(E2903+1,C:C,0)+10),0))</f>
        <v>45449</v>
      </c>
      <c r="G2903" s="13">
        <f>INDEX(C:C,MATCH(F2903,C:C,0)+MATCH(1,INDEX(A:A,MATCH(F2903+1,C:C,0)):INDEX(A:A,MATCH(F2903+1,C:C,0)+10),0))</f>
        <v>45450</v>
      </c>
    </row>
    <row r="2904" spans="1:7" x14ac:dyDescent="0.25">
      <c r="A2904">
        <v>1</v>
      </c>
      <c r="B2904">
        <v>20240605</v>
      </c>
      <c r="C2904" s="130">
        <v>45448</v>
      </c>
      <c r="D2904" s="13">
        <f>INDEX(C:C,ROW(A2903)+MATCH(1,INDEX(A:A,ROW(A2904)):INDEX(A:A,ROW(A2904)+10),0))</f>
        <v>45448</v>
      </c>
      <c r="E2904" s="13">
        <f>INDEX(C:C,MATCH(D2904,C:C,0)+MATCH(1,INDEX(A:A,MATCH(D2904+1,C:C,0)):INDEX(A:A,MATCH(D2904+1,C:C,0)+10),0))</f>
        <v>45449</v>
      </c>
      <c r="F2904" s="13">
        <f>INDEX(C:C,MATCH(E2904,C:C,0)+MATCH(1,INDEX(A:A,MATCH(E2904+1,C:C,0)):INDEX(A:A,MATCH(E2904+1,C:C,0)+10),0))</f>
        <v>45450</v>
      </c>
      <c r="G2904" s="13">
        <f>INDEX(C:C,MATCH(F2904,C:C,0)+MATCH(1,INDEX(A:A,MATCH(F2904+1,C:C,0)):INDEX(A:A,MATCH(F2904+1,C:C,0)+10),0))</f>
        <v>45453</v>
      </c>
    </row>
    <row r="2905" spans="1:7" x14ac:dyDescent="0.25">
      <c r="A2905">
        <v>1</v>
      </c>
      <c r="B2905">
        <v>20240606</v>
      </c>
      <c r="C2905" s="130">
        <v>45449</v>
      </c>
      <c r="D2905" s="13">
        <f>INDEX(C:C,ROW(A2904)+MATCH(1,INDEX(A:A,ROW(A2905)):INDEX(A:A,ROW(A2905)+10),0))</f>
        <v>45449</v>
      </c>
      <c r="E2905" s="13">
        <f>INDEX(C:C,MATCH(D2905,C:C,0)+MATCH(1,INDEX(A:A,MATCH(D2905+1,C:C,0)):INDEX(A:A,MATCH(D2905+1,C:C,0)+10),0))</f>
        <v>45450</v>
      </c>
      <c r="F2905" s="13">
        <f>INDEX(C:C,MATCH(E2905,C:C,0)+MATCH(1,INDEX(A:A,MATCH(E2905+1,C:C,0)):INDEX(A:A,MATCH(E2905+1,C:C,0)+10),0))</f>
        <v>45453</v>
      </c>
      <c r="G2905" s="13">
        <f>INDEX(C:C,MATCH(F2905,C:C,0)+MATCH(1,INDEX(A:A,MATCH(F2905+1,C:C,0)):INDEX(A:A,MATCH(F2905+1,C:C,0)+10),0))</f>
        <v>45454</v>
      </c>
    </row>
    <row r="2906" spans="1:7" x14ac:dyDescent="0.25">
      <c r="A2906">
        <v>1</v>
      </c>
      <c r="B2906">
        <v>20240607</v>
      </c>
      <c r="C2906" s="130">
        <v>45450</v>
      </c>
      <c r="D2906" s="13">
        <f>INDEX(C:C,ROW(A2905)+MATCH(1,INDEX(A:A,ROW(A2906)):INDEX(A:A,ROW(A2906)+10),0))</f>
        <v>45450</v>
      </c>
      <c r="E2906" s="13">
        <f>INDEX(C:C,MATCH(D2906,C:C,0)+MATCH(1,INDEX(A:A,MATCH(D2906+1,C:C,0)):INDEX(A:A,MATCH(D2906+1,C:C,0)+10),0))</f>
        <v>45453</v>
      </c>
      <c r="F2906" s="13">
        <f>INDEX(C:C,MATCH(E2906,C:C,0)+MATCH(1,INDEX(A:A,MATCH(E2906+1,C:C,0)):INDEX(A:A,MATCH(E2906+1,C:C,0)+10),0))</f>
        <v>45454</v>
      </c>
      <c r="G2906" s="13">
        <f>INDEX(C:C,MATCH(F2906,C:C,0)+MATCH(1,INDEX(A:A,MATCH(F2906+1,C:C,0)):INDEX(A:A,MATCH(F2906+1,C:C,0)+10),0))</f>
        <v>45455</v>
      </c>
    </row>
    <row r="2907" spans="1:7" x14ac:dyDescent="0.25">
      <c r="A2907">
        <v>0</v>
      </c>
      <c r="B2907">
        <v>20240608</v>
      </c>
      <c r="C2907" s="130">
        <v>45451</v>
      </c>
      <c r="D2907" s="13">
        <f>INDEX(C:C,ROW(A2906)+MATCH(1,INDEX(A:A,ROW(A2907)):INDEX(A:A,ROW(A2907)+10),0))</f>
        <v>45453</v>
      </c>
      <c r="E2907" s="13">
        <f>INDEX(C:C,MATCH(D2907,C:C,0)+MATCH(1,INDEX(A:A,MATCH(D2907+1,C:C,0)):INDEX(A:A,MATCH(D2907+1,C:C,0)+10),0))</f>
        <v>45454</v>
      </c>
      <c r="F2907" s="13">
        <f>INDEX(C:C,MATCH(E2907,C:C,0)+MATCH(1,INDEX(A:A,MATCH(E2907+1,C:C,0)):INDEX(A:A,MATCH(E2907+1,C:C,0)+10),0))</f>
        <v>45455</v>
      </c>
      <c r="G2907" s="13">
        <f>INDEX(C:C,MATCH(F2907,C:C,0)+MATCH(1,INDEX(A:A,MATCH(F2907+1,C:C,0)):INDEX(A:A,MATCH(F2907+1,C:C,0)+10),0))</f>
        <v>45456</v>
      </c>
    </row>
    <row r="2908" spans="1:7" x14ac:dyDescent="0.25">
      <c r="A2908">
        <v>0</v>
      </c>
      <c r="B2908">
        <v>20240609</v>
      </c>
      <c r="C2908" s="130">
        <v>45452</v>
      </c>
      <c r="D2908" s="13">
        <f>INDEX(C:C,ROW(A2907)+MATCH(1,INDEX(A:A,ROW(A2908)):INDEX(A:A,ROW(A2908)+10),0))</f>
        <v>45453</v>
      </c>
      <c r="E2908" s="13">
        <f>INDEX(C:C,MATCH(D2908,C:C,0)+MATCH(1,INDEX(A:A,MATCH(D2908+1,C:C,0)):INDEX(A:A,MATCH(D2908+1,C:C,0)+10),0))</f>
        <v>45454</v>
      </c>
      <c r="F2908" s="13">
        <f>INDEX(C:C,MATCH(E2908,C:C,0)+MATCH(1,INDEX(A:A,MATCH(E2908+1,C:C,0)):INDEX(A:A,MATCH(E2908+1,C:C,0)+10),0))</f>
        <v>45455</v>
      </c>
      <c r="G2908" s="13">
        <f>INDEX(C:C,MATCH(F2908,C:C,0)+MATCH(1,INDEX(A:A,MATCH(F2908+1,C:C,0)):INDEX(A:A,MATCH(F2908+1,C:C,0)+10),0))</f>
        <v>45456</v>
      </c>
    </row>
    <row r="2909" spans="1:7" x14ac:dyDescent="0.25">
      <c r="A2909">
        <v>1</v>
      </c>
      <c r="B2909">
        <v>20240610</v>
      </c>
      <c r="C2909" s="130">
        <v>45453</v>
      </c>
      <c r="D2909" s="13">
        <f>INDEX(C:C,ROW(A2908)+MATCH(1,INDEX(A:A,ROW(A2909)):INDEX(A:A,ROW(A2909)+10),0))</f>
        <v>45453</v>
      </c>
      <c r="E2909" s="13">
        <f>INDEX(C:C,MATCH(D2909,C:C,0)+MATCH(1,INDEX(A:A,MATCH(D2909+1,C:C,0)):INDEX(A:A,MATCH(D2909+1,C:C,0)+10),0))</f>
        <v>45454</v>
      </c>
      <c r="F2909" s="13">
        <f>INDEX(C:C,MATCH(E2909,C:C,0)+MATCH(1,INDEX(A:A,MATCH(E2909+1,C:C,0)):INDEX(A:A,MATCH(E2909+1,C:C,0)+10),0))</f>
        <v>45455</v>
      </c>
      <c r="G2909" s="13">
        <f>INDEX(C:C,MATCH(F2909,C:C,0)+MATCH(1,INDEX(A:A,MATCH(F2909+1,C:C,0)):INDEX(A:A,MATCH(F2909+1,C:C,0)+10),0))</f>
        <v>45456</v>
      </c>
    </row>
    <row r="2910" spans="1:7" x14ac:dyDescent="0.25">
      <c r="A2910">
        <v>1</v>
      </c>
      <c r="B2910">
        <v>20240611</v>
      </c>
      <c r="C2910" s="130">
        <v>45454</v>
      </c>
      <c r="D2910" s="13">
        <f>INDEX(C:C,ROW(A2909)+MATCH(1,INDEX(A:A,ROW(A2910)):INDEX(A:A,ROW(A2910)+10),0))</f>
        <v>45454</v>
      </c>
      <c r="E2910" s="13">
        <f>INDEX(C:C,MATCH(D2910,C:C,0)+MATCH(1,INDEX(A:A,MATCH(D2910+1,C:C,0)):INDEX(A:A,MATCH(D2910+1,C:C,0)+10),0))</f>
        <v>45455</v>
      </c>
      <c r="F2910" s="13">
        <f>INDEX(C:C,MATCH(E2910,C:C,0)+MATCH(1,INDEX(A:A,MATCH(E2910+1,C:C,0)):INDEX(A:A,MATCH(E2910+1,C:C,0)+10),0))</f>
        <v>45456</v>
      </c>
      <c r="G2910" s="13">
        <f>INDEX(C:C,MATCH(F2910,C:C,0)+MATCH(1,INDEX(A:A,MATCH(F2910+1,C:C,0)):INDEX(A:A,MATCH(F2910+1,C:C,0)+10),0))</f>
        <v>45457</v>
      </c>
    </row>
    <row r="2911" spans="1:7" x14ac:dyDescent="0.25">
      <c r="A2911">
        <v>1</v>
      </c>
      <c r="B2911">
        <v>20240612</v>
      </c>
      <c r="C2911" s="130">
        <v>45455</v>
      </c>
      <c r="D2911" s="13">
        <f>INDEX(C:C,ROW(A2910)+MATCH(1,INDEX(A:A,ROW(A2911)):INDEX(A:A,ROW(A2911)+10),0))</f>
        <v>45455</v>
      </c>
      <c r="E2911" s="13">
        <f>INDEX(C:C,MATCH(D2911,C:C,0)+MATCH(1,INDEX(A:A,MATCH(D2911+1,C:C,0)):INDEX(A:A,MATCH(D2911+1,C:C,0)+10),0))</f>
        <v>45456</v>
      </c>
      <c r="F2911" s="13">
        <f>INDEX(C:C,MATCH(E2911,C:C,0)+MATCH(1,INDEX(A:A,MATCH(E2911+1,C:C,0)):INDEX(A:A,MATCH(E2911+1,C:C,0)+10),0))</f>
        <v>45457</v>
      </c>
      <c r="G2911" s="13">
        <f>INDEX(C:C,MATCH(F2911,C:C,0)+MATCH(1,INDEX(A:A,MATCH(F2911+1,C:C,0)):INDEX(A:A,MATCH(F2911+1,C:C,0)+10),0))</f>
        <v>45460</v>
      </c>
    </row>
    <row r="2912" spans="1:7" x14ac:dyDescent="0.25">
      <c r="A2912">
        <v>1</v>
      </c>
      <c r="B2912">
        <v>20240613</v>
      </c>
      <c r="C2912" s="130">
        <v>45456</v>
      </c>
      <c r="D2912" s="13">
        <f>INDEX(C:C,ROW(A2911)+MATCH(1,INDEX(A:A,ROW(A2912)):INDEX(A:A,ROW(A2912)+10),0))</f>
        <v>45456</v>
      </c>
      <c r="E2912" s="13">
        <f>INDEX(C:C,MATCH(D2912,C:C,0)+MATCH(1,INDEX(A:A,MATCH(D2912+1,C:C,0)):INDEX(A:A,MATCH(D2912+1,C:C,0)+10),0))</f>
        <v>45457</v>
      </c>
      <c r="F2912" s="13">
        <f>INDEX(C:C,MATCH(E2912,C:C,0)+MATCH(1,INDEX(A:A,MATCH(E2912+1,C:C,0)):INDEX(A:A,MATCH(E2912+1,C:C,0)+10),0))</f>
        <v>45460</v>
      </c>
      <c r="G2912" s="13">
        <f>INDEX(C:C,MATCH(F2912,C:C,0)+MATCH(1,INDEX(A:A,MATCH(F2912+1,C:C,0)):INDEX(A:A,MATCH(F2912+1,C:C,0)+10),0))</f>
        <v>45461</v>
      </c>
    </row>
    <row r="2913" spans="1:7" x14ac:dyDescent="0.25">
      <c r="A2913">
        <v>1</v>
      </c>
      <c r="B2913">
        <v>20240614</v>
      </c>
      <c r="C2913" s="130">
        <v>45457</v>
      </c>
      <c r="D2913" s="13">
        <f>INDEX(C:C,ROW(A2912)+MATCH(1,INDEX(A:A,ROW(A2913)):INDEX(A:A,ROW(A2913)+10),0))</f>
        <v>45457</v>
      </c>
      <c r="E2913" s="13">
        <f>INDEX(C:C,MATCH(D2913,C:C,0)+MATCH(1,INDEX(A:A,MATCH(D2913+1,C:C,0)):INDEX(A:A,MATCH(D2913+1,C:C,0)+10),0))</f>
        <v>45460</v>
      </c>
      <c r="F2913" s="13">
        <f>INDEX(C:C,MATCH(E2913,C:C,0)+MATCH(1,INDEX(A:A,MATCH(E2913+1,C:C,0)):INDEX(A:A,MATCH(E2913+1,C:C,0)+10),0))</f>
        <v>45461</v>
      </c>
      <c r="G2913" s="13">
        <f>INDEX(C:C,MATCH(F2913,C:C,0)+MATCH(1,INDEX(A:A,MATCH(F2913+1,C:C,0)):INDEX(A:A,MATCH(F2913+1,C:C,0)+10),0))</f>
        <v>45462</v>
      </c>
    </row>
    <row r="2914" spans="1:7" x14ac:dyDescent="0.25">
      <c r="A2914">
        <v>0</v>
      </c>
      <c r="B2914">
        <v>20240615</v>
      </c>
      <c r="C2914" s="130">
        <v>45458</v>
      </c>
      <c r="D2914" s="13">
        <f>INDEX(C:C,ROW(A2913)+MATCH(1,INDEX(A:A,ROW(A2914)):INDEX(A:A,ROW(A2914)+10),0))</f>
        <v>45460</v>
      </c>
      <c r="E2914" s="13">
        <f>INDEX(C:C,MATCH(D2914,C:C,0)+MATCH(1,INDEX(A:A,MATCH(D2914+1,C:C,0)):INDEX(A:A,MATCH(D2914+1,C:C,0)+10),0))</f>
        <v>45461</v>
      </c>
      <c r="F2914" s="13">
        <f>INDEX(C:C,MATCH(E2914,C:C,0)+MATCH(1,INDEX(A:A,MATCH(E2914+1,C:C,0)):INDEX(A:A,MATCH(E2914+1,C:C,0)+10),0))</f>
        <v>45462</v>
      </c>
      <c r="G2914" s="13">
        <f>INDEX(C:C,MATCH(F2914,C:C,0)+MATCH(1,INDEX(A:A,MATCH(F2914+1,C:C,0)):INDEX(A:A,MATCH(F2914+1,C:C,0)+10),0))</f>
        <v>45463</v>
      </c>
    </row>
    <row r="2915" spans="1:7" x14ac:dyDescent="0.25">
      <c r="A2915">
        <v>0</v>
      </c>
      <c r="B2915">
        <v>20240616</v>
      </c>
      <c r="C2915" s="130">
        <v>45459</v>
      </c>
      <c r="D2915" s="13">
        <f>INDEX(C:C,ROW(A2914)+MATCH(1,INDEX(A:A,ROW(A2915)):INDEX(A:A,ROW(A2915)+10),0))</f>
        <v>45460</v>
      </c>
      <c r="E2915" s="13">
        <f>INDEX(C:C,MATCH(D2915,C:C,0)+MATCH(1,INDEX(A:A,MATCH(D2915+1,C:C,0)):INDEX(A:A,MATCH(D2915+1,C:C,0)+10),0))</f>
        <v>45461</v>
      </c>
      <c r="F2915" s="13">
        <f>INDEX(C:C,MATCH(E2915,C:C,0)+MATCH(1,INDEX(A:A,MATCH(E2915+1,C:C,0)):INDEX(A:A,MATCH(E2915+1,C:C,0)+10),0))</f>
        <v>45462</v>
      </c>
      <c r="G2915" s="13">
        <f>INDEX(C:C,MATCH(F2915,C:C,0)+MATCH(1,INDEX(A:A,MATCH(F2915+1,C:C,0)):INDEX(A:A,MATCH(F2915+1,C:C,0)+10),0))</f>
        <v>45463</v>
      </c>
    </row>
    <row r="2916" spans="1:7" x14ac:dyDescent="0.25">
      <c r="A2916">
        <v>1</v>
      </c>
      <c r="B2916">
        <v>20240617</v>
      </c>
      <c r="C2916" s="130">
        <v>45460</v>
      </c>
      <c r="D2916" s="13">
        <f>INDEX(C:C,ROW(A2915)+MATCH(1,INDEX(A:A,ROW(A2916)):INDEX(A:A,ROW(A2916)+10),0))</f>
        <v>45460</v>
      </c>
      <c r="E2916" s="13">
        <f>INDEX(C:C,MATCH(D2916,C:C,0)+MATCH(1,INDEX(A:A,MATCH(D2916+1,C:C,0)):INDEX(A:A,MATCH(D2916+1,C:C,0)+10),0))</f>
        <v>45461</v>
      </c>
      <c r="F2916" s="13">
        <f>INDEX(C:C,MATCH(E2916,C:C,0)+MATCH(1,INDEX(A:A,MATCH(E2916+1,C:C,0)):INDEX(A:A,MATCH(E2916+1,C:C,0)+10),0))</f>
        <v>45462</v>
      </c>
      <c r="G2916" s="13">
        <f>INDEX(C:C,MATCH(F2916,C:C,0)+MATCH(1,INDEX(A:A,MATCH(F2916+1,C:C,0)):INDEX(A:A,MATCH(F2916+1,C:C,0)+10),0))</f>
        <v>45463</v>
      </c>
    </row>
    <row r="2917" spans="1:7" x14ac:dyDescent="0.25">
      <c r="A2917">
        <v>1</v>
      </c>
      <c r="B2917">
        <v>20240618</v>
      </c>
      <c r="C2917" s="130">
        <v>45461</v>
      </c>
      <c r="D2917" s="13">
        <f>INDEX(C:C,ROW(A2916)+MATCH(1,INDEX(A:A,ROW(A2917)):INDEX(A:A,ROW(A2917)+10),0))</f>
        <v>45461</v>
      </c>
      <c r="E2917" s="13">
        <f>INDEX(C:C,MATCH(D2917,C:C,0)+MATCH(1,INDEX(A:A,MATCH(D2917+1,C:C,0)):INDEX(A:A,MATCH(D2917+1,C:C,0)+10),0))</f>
        <v>45462</v>
      </c>
      <c r="F2917" s="13">
        <f>INDEX(C:C,MATCH(E2917,C:C,0)+MATCH(1,INDEX(A:A,MATCH(E2917+1,C:C,0)):INDEX(A:A,MATCH(E2917+1,C:C,0)+10),0))</f>
        <v>45463</v>
      </c>
      <c r="G2917" s="13">
        <f>INDEX(C:C,MATCH(F2917,C:C,0)+MATCH(1,INDEX(A:A,MATCH(F2917+1,C:C,0)):INDEX(A:A,MATCH(F2917+1,C:C,0)+10),0))</f>
        <v>45464</v>
      </c>
    </row>
    <row r="2918" spans="1:7" x14ac:dyDescent="0.25">
      <c r="A2918">
        <v>1</v>
      </c>
      <c r="B2918">
        <v>20240619</v>
      </c>
      <c r="C2918" s="130">
        <v>45462</v>
      </c>
      <c r="D2918" s="13">
        <f>INDEX(C:C,ROW(A2917)+MATCH(1,INDEX(A:A,ROW(A2918)):INDEX(A:A,ROW(A2918)+10),0))</f>
        <v>45462</v>
      </c>
      <c r="E2918" s="13">
        <f>INDEX(C:C,MATCH(D2918,C:C,0)+MATCH(1,INDEX(A:A,MATCH(D2918+1,C:C,0)):INDEX(A:A,MATCH(D2918+1,C:C,0)+10),0))</f>
        <v>45463</v>
      </c>
      <c r="F2918" s="13">
        <f>INDEX(C:C,MATCH(E2918,C:C,0)+MATCH(1,INDEX(A:A,MATCH(E2918+1,C:C,0)):INDEX(A:A,MATCH(E2918+1,C:C,0)+10),0))</f>
        <v>45464</v>
      </c>
      <c r="G2918" s="13">
        <f>INDEX(C:C,MATCH(F2918,C:C,0)+MATCH(1,INDEX(A:A,MATCH(F2918+1,C:C,0)):INDEX(A:A,MATCH(F2918+1,C:C,0)+10),0))</f>
        <v>45467</v>
      </c>
    </row>
    <row r="2919" spans="1:7" x14ac:dyDescent="0.25">
      <c r="A2919">
        <v>1</v>
      </c>
      <c r="B2919">
        <v>20240620</v>
      </c>
      <c r="C2919" s="130">
        <v>45463</v>
      </c>
      <c r="D2919" s="13">
        <f>INDEX(C:C,ROW(A2918)+MATCH(1,INDEX(A:A,ROW(A2919)):INDEX(A:A,ROW(A2919)+10),0))</f>
        <v>45463</v>
      </c>
      <c r="E2919" s="13">
        <f>INDEX(C:C,MATCH(D2919,C:C,0)+MATCH(1,INDEX(A:A,MATCH(D2919+1,C:C,0)):INDEX(A:A,MATCH(D2919+1,C:C,0)+10),0))</f>
        <v>45464</v>
      </c>
      <c r="F2919" s="13">
        <f>INDEX(C:C,MATCH(E2919,C:C,0)+MATCH(1,INDEX(A:A,MATCH(E2919+1,C:C,0)):INDEX(A:A,MATCH(E2919+1,C:C,0)+10),0))</f>
        <v>45467</v>
      </c>
      <c r="G2919" s="13">
        <f>INDEX(C:C,MATCH(F2919,C:C,0)+MATCH(1,INDEX(A:A,MATCH(F2919+1,C:C,0)):INDEX(A:A,MATCH(F2919+1,C:C,0)+10),0))</f>
        <v>45468</v>
      </c>
    </row>
    <row r="2920" spans="1:7" x14ac:dyDescent="0.25">
      <c r="A2920">
        <v>1</v>
      </c>
      <c r="B2920">
        <v>20240621</v>
      </c>
      <c r="C2920" s="130">
        <v>45464</v>
      </c>
      <c r="D2920" s="13">
        <f>INDEX(C:C,ROW(A2919)+MATCH(1,INDEX(A:A,ROW(A2920)):INDEX(A:A,ROW(A2920)+10),0))</f>
        <v>45464</v>
      </c>
      <c r="E2920" s="13">
        <f>INDEX(C:C,MATCH(D2920,C:C,0)+MATCH(1,INDEX(A:A,MATCH(D2920+1,C:C,0)):INDEX(A:A,MATCH(D2920+1,C:C,0)+10),0))</f>
        <v>45467</v>
      </c>
      <c r="F2920" s="13">
        <f>INDEX(C:C,MATCH(E2920,C:C,0)+MATCH(1,INDEX(A:A,MATCH(E2920+1,C:C,0)):INDEX(A:A,MATCH(E2920+1,C:C,0)+10),0))</f>
        <v>45468</v>
      </c>
      <c r="G2920" s="13">
        <f>INDEX(C:C,MATCH(F2920,C:C,0)+MATCH(1,INDEX(A:A,MATCH(F2920+1,C:C,0)):INDEX(A:A,MATCH(F2920+1,C:C,0)+10),0))</f>
        <v>45469</v>
      </c>
    </row>
    <row r="2921" spans="1:7" x14ac:dyDescent="0.25">
      <c r="A2921">
        <v>0</v>
      </c>
      <c r="B2921">
        <v>20240622</v>
      </c>
      <c r="C2921" s="130">
        <v>45465</v>
      </c>
      <c r="D2921" s="13">
        <f>INDEX(C:C,ROW(A2920)+MATCH(1,INDEX(A:A,ROW(A2921)):INDEX(A:A,ROW(A2921)+10),0))</f>
        <v>45467</v>
      </c>
      <c r="E2921" s="13">
        <f>INDEX(C:C,MATCH(D2921,C:C,0)+MATCH(1,INDEX(A:A,MATCH(D2921+1,C:C,0)):INDEX(A:A,MATCH(D2921+1,C:C,0)+10),0))</f>
        <v>45468</v>
      </c>
      <c r="F2921" s="13">
        <f>INDEX(C:C,MATCH(E2921,C:C,0)+MATCH(1,INDEX(A:A,MATCH(E2921+1,C:C,0)):INDEX(A:A,MATCH(E2921+1,C:C,0)+10),0))</f>
        <v>45469</v>
      </c>
      <c r="G2921" s="13">
        <f>INDEX(C:C,MATCH(F2921,C:C,0)+MATCH(1,INDEX(A:A,MATCH(F2921+1,C:C,0)):INDEX(A:A,MATCH(F2921+1,C:C,0)+10),0))</f>
        <v>45470</v>
      </c>
    </row>
    <row r="2922" spans="1:7" x14ac:dyDescent="0.25">
      <c r="A2922">
        <v>0</v>
      </c>
      <c r="B2922">
        <v>20240623</v>
      </c>
      <c r="C2922" s="130">
        <v>45466</v>
      </c>
      <c r="D2922" s="13">
        <f>INDEX(C:C,ROW(A2921)+MATCH(1,INDEX(A:A,ROW(A2922)):INDEX(A:A,ROW(A2922)+10),0))</f>
        <v>45467</v>
      </c>
      <c r="E2922" s="13">
        <f>INDEX(C:C,MATCH(D2922,C:C,0)+MATCH(1,INDEX(A:A,MATCH(D2922+1,C:C,0)):INDEX(A:A,MATCH(D2922+1,C:C,0)+10),0))</f>
        <v>45468</v>
      </c>
      <c r="F2922" s="13">
        <f>INDEX(C:C,MATCH(E2922,C:C,0)+MATCH(1,INDEX(A:A,MATCH(E2922+1,C:C,0)):INDEX(A:A,MATCH(E2922+1,C:C,0)+10),0))</f>
        <v>45469</v>
      </c>
      <c r="G2922" s="13">
        <f>INDEX(C:C,MATCH(F2922,C:C,0)+MATCH(1,INDEX(A:A,MATCH(F2922+1,C:C,0)):INDEX(A:A,MATCH(F2922+1,C:C,0)+10),0))</f>
        <v>45470</v>
      </c>
    </row>
    <row r="2923" spans="1:7" x14ac:dyDescent="0.25">
      <c r="A2923">
        <v>1</v>
      </c>
      <c r="B2923">
        <v>20240624</v>
      </c>
      <c r="C2923" s="130">
        <v>45467</v>
      </c>
      <c r="D2923" s="13">
        <f>INDEX(C:C,ROW(A2922)+MATCH(1,INDEX(A:A,ROW(A2923)):INDEX(A:A,ROW(A2923)+10),0))</f>
        <v>45467</v>
      </c>
      <c r="E2923" s="13">
        <f>INDEX(C:C,MATCH(D2923,C:C,0)+MATCH(1,INDEX(A:A,MATCH(D2923+1,C:C,0)):INDEX(A:A,MATCH(D2923+1,C:C,0)+10),0))</f>
        <v>45468</v>
      </c>
      <c r="F2923" s="13">
        <f>INDEX(C:C,MATCH(E2923,C:C,0)+MATCH(1,INDEX(A:A,MATCH(E2923+1,C:C,0)):INDEX(A:A,MATCH(E2923+1,C:C,0)+10),0))</f>
        <v>45469</v>
      </c>
      <c r="G2923" s="13">
        <f>INDEX(C:C,MATCH(F2923,C:C,0)+MATCH(1,INDEX(A:A,MATCH(F2923+1,C:C,0)):INDEX(A:A,MATCH(F2923+1,C:C,0)+10),0))</f>
        <v>45470</v>
      </c>
    </row>
    <row r="2924" spans="1:7" x14ac:dyDescent="0.25">
      <c r="A2924">
        <v>1</v>
      </c>
      <c r="B2924">
        <v>20240625</v>
      </c>
      <c r="C2924" s="130">
        <v>45468</v>
      </c>
      <c r="D2924" s="13">
        <f>INDEX(C:C,ROW(A2923)+MATCH(1,INDEX(A:A,ROW(A2924)):INDEX(A:A,ROW(A2924)+10),0))</f>
        <v>45468</v>
      </c>
      <c r="E2924" s="13">
        <f>INDEX(C:C,MATCH(D2924,C:C,0)+MATCH(1,INDEX(A:A,MATCH(D2924+1,C:C,0)):INDEX(A:A,MATCH(D2924+1,C:C,0)+10),0))</f>
        <v>45469</v>
      </c>
      <c r="F2924" s="13">
        <f>INDEX(C:C,MATCH(E2924,C:C,0)+MATCH(1,INDEX(A:A,MATCH(E2924+1,C:C,0)):INDEX(A:A,MATCH(E2924+1,C:C,0)+10),0))</f>
        <v>45470</v>
      </c>
      <c r="G2924" s="13">
        <f>INDEX(C:C,MATCH(F2924,C:C,0)+MATCH(1,INDEX(A:A,MATCH(F2924+1,C:C,0)):INDEX(A:A,MATCH(F2924+1,C:C,0)+10),0))</f>
        <v>45471</v>
      </c>
    </row>
    <row r="2925" spans="1:7" x14ac:dyDescent="0.25">
      <c r="A2925">
        <v>1</v>
      </c>
      <c r="B2925">
        <v>20240626</v>
      </c>
      <c r="C2925" s="130">
        <v>45469</v>
      </c>
      <c r="D2925" s="13">
        <f>INDEX(C:C,ROW(A2924)+MATCH(1,INDEX(A:A,ROW(A2925)):INDEX(A:A,ROW(A2925)+10),0))</f>
        <v>45469</v>
      </c>
      <c r="E2925" s="13">
        <f>INDEX(C:C,MATCH(D2925,C:C,0)+MATCH(1,INDEX(A:A,MATCH(D2925+1,C:C,0)):INDEX(A:A,MATCH(D2925+1,C:C,0)+10),0))</f>
        <v>45470</v>
      </c>
      <c r="F2925" s="13">
        <f>INDEX(C:C,MATCH(E2925,C:C,0)+MATCH(1,INDEX(A:A,MATCH(E2925+1,C:C,0)):INDEX(A:A,MATCH(E2925+1,C:C,0)+10),0))</f>
        <v>45471</v>
      </c>
      <c r="G2925" s="13">
        <f>INDEX(C:C,MATCH(F2925,C:C,0)+MATCH(1,INDEX(A:A,MATCH(F2925+1,C:C,0)):INDEX(A:A,MATCH(F2925+1,C:C,0)+10),0))</f>
        <v>45474</v>
      </c>
    </row>
    <row r="2926" spans="1:7" x14ac:dyDescent="0.25">
      <c r="A2926">
        <v>1</v>
      </c>
      <c r="B2926">
        <v>20240627</v>
      </c>
      <c r="C2926" s="130">
        <v>45470</v>
      </c>
      <c r="D2926" s="13">
        <f>INDEX(C:C,ROW(A2925)+MATCH(1,INDEX(A:A,ROW(A2926)):INDEX(A:A,ROW(A2926)+10),0))</f>
        <v>45470</v>
      </c>
      <c r="E2926" s="13">
        <f>INDEX(C:C,MATCH(D2926,C:C,0)+MATCH(1,INDEX(A:A,MATCH(D2926+1,C:C,0)):INDEX(A:A,MATCH(D2926+1,C:C,0)+10),0))</f>
        <v>45471</v>
      </c>
      <c r="F2926" s="13">
        <f>INDEX(C:C,MATCH(E2926,C:C,0)+MATCH(1,INDEX(A:A,MATCH(E2926+1,C:C,0)):INDEX(A:A,MATCH(E2926+1,C:C,0)+10),0))</f>
        <v>45474</v>
      </c>
      <c r="G2926" s="13">
        <f>INDEX(C:C,MATCH(F2926,C:C,0)+MATCH(1,INDEX(A:A,MATCH(F2926+1,C:C,0)):INDEX(A:A,MATCH(F2926+1,C:C,0)+10),0))</f>
        <v>45475</v>
      </c>
    </row>
    <row r="2927" spans="1:7" x14ac:dyDescent="0.25">
      <c r="A2927">
        <v>1</v>
      </c>
      <c r="B2927">
        <v>20240628</v>
      </c>
      <c r="C2927" s="130">
        <v>45471</v>
      </c>
      <c r="D2927" s="13">
        <f>INDEX(C:C,ROW(A2926)+MATCH(1,INDEX(A:A,ROW(A2927)):INDEX(A:A,ROW(A2927)+10),0))</f>
        <v>45471</v>
      </c>
      <c r="E2927" s="13">
        <f>INDEX(C:C,MATCH(D2927,C:C,0)+MATCH(1,INDEX(A:A,MATCH(D2927+1,C:C,0)):INDEX(A:A,MATCH(D2927+1,C:C,0)+10),0))</f>
        <v>45474</v>
      </c>
      <c r="F2927" s="13">
        <f>INDEX(C:C,MATCH(E2927,C:C,0)+MATCH(1,INDEX(A:A,MATCH(E2927+1,C:C,0)):INDEX(A:A,MATCH(E2927+1,C:C,0)+10),0))</f>
        <v>45475</v>
      </c>
      <c r="G2927" s="13">
        <f>INDEX(C:C,MATCH(F2927,C:C,0)+MATCH(1,INDEX(A:A,MATCH(F2927+1,C:C,0)):INDEX(A:A,MATCH(F2927+1,C:C,0)+10),0))</f>
        <v>45476</v>
      </c>
    </row>
    <row r="2928" spans="1:7" x14ac:dyDescent="0.25">
      <c r="A2928">
        <v>0</v>
      </c>
      <c r="B2928">
        <v>20240629</v>
      </c>
      <c r="C2928" s="130">
        <v>45472</v>
      </c>
      <c r="D2928" s="13">
        <f>INDEX(C:C,ROW(A2927)+MATCH(1,INDEX(A:A,ROW(A2928)):INDEX(A:A,ROW(A2928)+10),0))</f>
        <v>45474</v>
      </c>
      <c r="E2928" s="13">
        <f>INDEX(C:C,MATCH(D2928,C:C,0)+MATCH(1,INDEX(A:A,MATCH(D2928+1,C:C,0)):INDEX(A:A,MATCH(D2928+1,C:C,0)+10),0))</f>
        <v>45475</v>
      </c>
      <c r="F2928" s="13">
        <f>INDEX(C:C,MATCH(E2928,C:C,0)+MATCH(1,INDEX(A:A,MATCH(E2928+1,C:C,0)):INDEX(A:A,MATCH(E2928+1,C:C,0)+10),0))</f>
        <v>45476</v>
      </c>
      <c r="G2928" s="13">
        <f>INDEX(C:C,MATCH(F2928,C:C,0)+MATCH(1,INDEX(A:A,MATCH(F2928+1,C:C,0)):INDEX(A:A,MATCH(F2928+1,C:C,0)+10),0))</f>
        <v>45477</v>
      </c>
    </row>
    <row r="2929" spans="1:7" x14ac:dyDescent="0.25">
      <c r="A2929">
        <v>0</v>
      </c>
      <c r="B2929">
        <v>20240630</v>
      </c>
      <c r="C2929" s="130">
        <v>45473</v>
      </c>
      <c r="D2929" s="13">
        <f>INDEX(C:C,ROW(A2928)+MATCH(1,INDEX(A:A,ROW(A2929)):INDEX(A:A,ROW(A2929)+10),0))</f>
        <v>45474</v>
      </c>
      <c r="E2929" s="13">
        <f>INDEX(C:C,MATCH(D2929,C:C,0)+MATCH(1,INDEX(A:A,MATCH(D2929+1,C:C,0)):INDEX(A:A,MATCH(D2929+1,C:C,0)+10),0))</f>
        <v>45475</v>
      </c>
      <c r="F2929" s="13">
        <f>INDEX(C:C,MATCH(E2929,C:C,0)+MATCH(1,INDEX(A:A,MATCH(E2929+1,C:C,0)):INDEX(A:A,MATCH(E2929+1,C:C,0)+10),0))</f>
        <v>45476</v>
      </c>
      <c r="G2929" s="13">
        <f>INDEX(C:C,MATCH(F2929,C:C,0)+MATCH(1,INDEX(A:A,MATCH(F2929+1,C:C,0)):INDEX(A:A,MATCH(F2929+1,C:C,0)+10),0))</f>
        <v>45477</v>
      </c>
    </row>
    <row r="2930" spans="1:7" x14ac:dyDescent="0.25">
      <c r="A2930">
        <v>1</v>
      </c>
      <c r="B2930">
        <v>20240701</v>
      </c>
      <c r="C2930" s="130">
        <v>45474</v>
      </c>
      <c r="D2930" s="13">
        <f>INDEX(C:C,ROW(A2929)+MATCH(1,INDEX(A:A,ROW(A2930)):INDEX(A:A,ROW(A2930)+10),0))</f>
        <v>45474</v>
      </c>
      <c r="E2930" s="13">
        <f>INDEX(C:C,MATCH(D2930,C:C,0)+MATCH(1,INDEX(A:A,MATCH(D2930+1,C:C,0)):INDEX(A:A,MATCH(D2930+1,C:C,0)+10),0))</f>
        <v>45475</v>
      </c>
      <c r="F2930" s="13">
        <f>INDEX(C:C,MATCH(E2930,C:C,0)+MATCH(1,INDEX(A:A,MATCH(E2930+1,C:C,0)):INDEX(A:A,MATCH(E2930+1,C:C,0)+10),0))</f>
        <v>45476</v>
      </c>
      <c r="G2930" s="13">
        <f>INDEX(C:C,MATCH(F2930,C:C,0)+MATCH(1,INDEX(A:A,MATCH(F2930+1,C:C,0)):INDEX(A:A,MATCH(F2930+1,C:C,0)+10),0))</f>
        <v>45477</v>
      </c>
    </row>
    <row r="2931" spans="1:7" x14ac:dyDescent="0.25">
      <c r="A2931">
        <v>1</v>
      </c>
      <c r="B2931">
        <v>20240702</v>
      </c>
      <c r="C2931" s="130">
        <v>45475</v>
      </c>
      <c r="D2931" s="13">
        <f>INDEX(C:C,ROW(A2930)+MATCH(1,INDEX(A:A,ROW(A2931)):INDEX(A:A,ROW(A2931)+10),0))</f>
        <v>45475</v>
      </c>
      <c r="E2931" s="13">
        <f>INDEX(C:C,MATCH(D2931,C:C,0)+MATCH(1,INDEX(A:A,MATCH(D2931+1,C:C,0)):INDEX(A:A,MATCH(D2931+1,C:C,0)+10),0))</f>
        <v>45476</v>
      </c>
      <c r="F2931" s="13">
        <f>INDEX(C:C,MATCH(E2931,C:C,0)+MATCH(1,INDEX(A:A,MATCH(E2931+1,C:C,0)):INDEX(A:A,MATCH(E2931+1,C:C,0)+10),0))</f>
        <v>45477</v>
      </c>
      <c r="G2931" s="13">
        <f>INDEX(C:C,MATCH(F2931,C:C,0)+MATCH(1,INDEX(A:A,MATCH(F2931+1,C:C,0)):INDEX(A:A,MATCH(F2931+1,C:C,0)+10),0))</f>
        <v>45478</v>
      </c>
    </row>
    <row r="2932" spans="1:7" x14ac:dyDescent="0.25">
      <c r="A2932">
        <v>1</v>
      </c>
      <c r="B2932">
        <v>20240703</v>
      </c>
      <c r="C2932" s="130">
        <v>45476</v>
      </c>
      <c r="D2932" s="13">
        <f>INDEX(C:C,ROW(A2931)+MATCH(1,INDEX(A:A,ROW(A2932)):INDEX(A:A,ROW(A2932)+10),0))</f>
        <v>45476</v>
      </c>
      <c r="E2932" s="13">
        <f>INDEX(C:C,MATCH(D2932,C:C,0)+MATCH(1,INDEX(A:A,MATCH(D2932+1,C:C,0)):INDEX(A:A,MATCH(D2932+1,C:C,0)+10),0))</f>
        <v>45477</v>
      </c>
      <c r="F2932" s="13">
        <f>INDEX(C:C,MATCH(E2932,C:C,0)+MATCH(1,INDEX(A:A,MATCH(E2932+1,C:C,0)):INDEX(A:A,MATCH(E2932+1,C:C,0)+10),0))</f>
        <v>45478</v>
      </c>
      <c r="G2932" s="13">
        <f>INDEX(C:C,MATCH(F2932,C:C,0)+MATCH(1,INDEX(A:A,MATCH(F2932+1,C:C,0)):INDEX(A:A,MATCH(F2932+1,C:C,0)+10),0))</f>
        <v>45481</v>
      </c>
    </row>
    <row r="2933" spans="1:7" x14ac:dyDescent="0.25">
      <c r="A2933">
        <v>1</v>
      </c>
      <c r="B2933">
        <v>20240704</v>
      </c>
      <c r="C2933" s="130">
        <v>45477</v>
      </c>
      <c r="D2933" s="13">
        <f>INDEX(C:C,ROW(A2932)+MATCH(1,INDEX(A:A,ROW(A2933)):INDEX(A:A,ROW(A2933)+10),0))</f>
        <v>45477</v>
      </c>
      <c r="E2933" s="13">
        <f>INDEX(C:C,MATCH(D2933,C:C,0)+MATCH(1,INDEX(A:A,MATCH(D2933+1,C:C,0)):INDEX(A:A,MATCH(D2933+1,C:C,0)+10),0))</f>
        <v>45478</v>
      </c>
      <c r="F2933" s="13">
        <f>INDEX(C:C,MATCH(E2933,C:C,0)+MATCH(1,INDEX(A:A,MATCH(E2933+1,C:C,0)):INDEX(A:A,MATCH(E2933+1,C:C,0)+10),0))</f>
        <v>45481</v>
      </c>
      <c r="G2933" s="13">
        <f>INDEX(C:C,MATCH(F2933,C:C,0)+MATCH(1,INDEX(A:A,MATCH(F2933+1,C:C,0)):INDEX(A:A,MATCH(F2933+1,C:C,0)+10),0))</f>
        <v>45482</v>
      </c>
    </row>
    <row r="2934" spans="1:7" x14ac:dyDescent="0.25">
      <c r="A2934">
        <v>1</v>
      </c>
      <c r="B2934">
        <v>20240705</v>
      </c>
      <c r="C2934" s="130">
        <v>45478</v>
      </c>
      <c r="D2934" s="13">
        <f>INDEX(C:C,ROW(A2933)+MATCH(1,INDEX(A:A,ROW(A2934)):INDEX(A:A,ROW(A2934)+10),0))</f>
        <v>45478</v>
      </c>
      <c r="E2934" s="13">
        <f>INDEX(C:C,MATCH(D2934,C:C,0)+MATCH(1,INDEX(A:A,MATCH(D2934+1,C:C,0)):INDEX(A:A,MATCH(D2934+1,C:C,0)+10),0))</f>
        <v>45481</v>
      </c>
      <c r="F2934" s="13">
        <f>INDEX(C:C,MATCH(E2934,C:C,0)+MATCH(1,INDEX(A:A,MATCH(E2934+1,C:C,0)):INDEX(A:A,MATCH(E2934+1,C:C,0)+10),0))</f>
        <v>45482</v>
      </c>
      <c r="G2934" s="13">
        <f>INDEX(C:C,MATCH(F2934,C:C,0)+MATCH(1,INDEX(A:A,MATCH(F2934+1,C:C,0)):INDEX(A:A,MATCH(F2934+1,C:C,0)+10),0))</f>
        <v>45483</v>
      </c>
    </row>
    <row r="2935" spans="1:7" x14ac:dyDescent="0.25">
      <c r="A2935">
        <v>0</v>
      </c>
      <c r="B2935">
        <v>20240706</v>
      </c>
      <c r="C2935" s="130">
        <v>45479</v>
      </c>
      <c r="D2935" s="13">
        <f>INDEX(C:C,ROW(A2934)+MATCH(1,INDEX(A:A,ROW(A2935)):INDEX(A:A,ROW(A2935)+10),0))</f>
        <v>45481</v>
      </c>
      <c r="E2935" s="13">
        <f>INDEX(C:C,MATCH(D2935,C:C,0)+MATCH(1,INDEX(A:A,MATCH(D2935+1,C:C,0)):INDEX(A:A,MATCH(D2935+1,C:C,0)+10),0))</f>
        <v>45482</v>
      </c>
      <c r="F2935" s="13">
        <f>INDEX(C:C,MATCH(E2935,C:C,0)+MATCH(1,INDEX(A:A,MATCH(E2935+1,C:C,0)):INDEX(A:A,MATCH(E2935+1,C:C,0)+10),0))</f>
        <v>45483</v>
      </c>
      <c r="G2935" s="13">
        <f>INDEX(C:C,MATCH(F2935,C:C,0)+MATCH(1,INDEX(A:A,MATCH(F2935+1,C:C,0)):INDEX(A:A,MATCH(F2935+1,C:C,0)+10),0))</f>
        <v>45484</v>
      </c>
    </row>
    <row r="2936" spans="1:7" x14ac:dyDescent="0.25">
      <c r="A2936">
        <v>0</v>
      </c>
      <c r="B2936">
        <v>20240707</v>
      </c>
      <c r="C2936" s="130">
        <v>45480</v>
      </c>
      <c r="D2936" s="13">
        <f>INDEX(C:C,ROW(A2935)+MATCH(1,INDEX(A:A,ROW(A2936)):INDEX(A:A,ROW(A2936)+10),0))</f>
        <v>45481</v>
      </c>
      <c r="E2936" s="13">
        <f>INDEX(C:C,MATCH(D2936,C:C,0)+MATCH(1,INDEX(A:A,MATCH(D2936+1,C:C,0)):INDEX(A:A,MATCH(D2936+1,C:C,0)+10),0))</f>
        <v>45482</v>
      </c>
      <c r="F2936" s="13">
        <f>INDEX(C:C,MATCH(E2936,C:C,0)+MATCH(1,INDEX(A:A,MATCH(E2936+1,C:C,0)):INDEX(A:A,MATCH(E2936+1,C:C,0)+10),0))</f>
        <v>45483</v>
      </c>
      <c r="G2936" s="13">
        <f>INDEX(C:C,MATCH(F2936,C:C,0)+MATCH(1,INDEX(A:A,MATCH(F2936+1,C:C,0)):INDEX(A:A,MATCH(F2936+1,C:C,0)+10),0))</f>
        <v>45484</v>
      </c>
    </row>
    <row r="2937" spans="1:7" x14ac:dyDescent="0.25">
      <c r="A2937">
        <v>1</v>
      </c>
      <c r="B2937">
        <v>20240708</v>
      </c>
      <c r="C2937" s="130">
        <v>45481</v>
      </c>
      <c r="D2937" s="13">
        <f>INDEX(C:C,ROW(A2936)+MATCH(1,INDEX(A:A,ROW(A2937)):INDEX(A:A,ROW(A2937)+10),0))</f>
        <v>45481</v>
      </c>
      <c r="E2937" s="13">
        <f>INDEX(C:C,MATCH(D2937,C:C,0)+MATCH(1,INDEX(A:A,MATCH(D2937+1,C:C,0)):INDEX(A:A,MATCH(D2937+1,C:C,0)+10),0))</f>
        <v>45482</v>
      </c>
      <c r="F2937" s="13">
        <f>INDEX(C:C,MATCH(E2937,C:C,0)+MATCH(1,INDEX(A:A,MATCH(E2937+1,C:C,0)):INDEX(A:A,MATCH(E2937+1,C:C,0)+10),0))</f>
        <v>45483</v>
      </c>
      <c r="G2937" s="13">
        <f>INDEX(C:C,MATCH(F2937,C:C,0)+MATCH(1,INDEX(A:A,MATCH(F2937+1,C:C,0)):INDEX(A:A,MATCH(F2937+1,C:C,0)+10),0))</f>
        <v>45484</v>
      </c>
    </row>
    <row r="2938" spans="1:7" x14ac:dyDescent="0.25">
      <c r="A2938">
        <v>1</v>
      </c>
      <c r="B2938">
        <v>20240709</v>
      </c>
      <c r="C2938" s="130">
        <v>45482</v>
      </c>
      <c r="D2938" s="13">
        <f>INDEX(C:C,ROW(A2937)+MATCH(1,INDEX(A:A,ROW(A2938)):INDEX(A:A,ROW(A2938)+10),0))</f>
        <v>45482</v>
      </c>
      <c r="E2938" s="13">
        <f>INDEX(C:C,MATCH(D2938,C:C,0)+MATCH(1,INDEX(A:A,MATCH(D2938+1,C:C,0)):INDEX(A:A,MATCH(D2938+1,C:C,0)+10),0))</f>
        <v>45483</v>
      </c>
      <c r="F2938" s="13">
        <f>INDEX(C:C,MATCH(E2938,C:C,0)+MATCH(1,INDEX(A:A,MATCH(E2938+1,C:C,0)):INDEX(A:A,MATCH(E2938+1,C:C,0)+10),0))</f>
        <v>45484</v>
      </c>
      <c r="G2938" s="13">
        <f>INDEX(C:C,MATCH(F2938,C:C,0)+MATCH(1,INDEX(A:A,MATCH(F2938+1,C:C,0)):INDEX(A:A,MATCH(F2938+1,C:C,0)+10),0))</f>
        <v>45485</v>
      </c>
    </row>
    <row r="2939" spans="1:7" x14ac:dyDescent="0.25">
      <c r="A2939">
        <v>1</v>
      </c>
      <c r="B2939">
        <v>20240710</v>
      </c>
      <c r="C2939" s="130">
        <v>45483</v>
      </c>
      <c r="D2939" s="13">
        <f>INDEX(C:C,ROW(A2938)+MATCH(1,INDEX(A:A,ROW(A2939)):INDEX(A:A,ROW(A2939)+10),0))</f>
        <v>45483</v>
      </c>
      <c r="E2939" s="13">
        <f>INDEX(C:C,MATCH(D2939,C:C,0)+MATCH(1,INDEX(A:A,MATCH(D2939+1,C:C,0)):INDEX(A:A,MATCH(D2939+1,C:C,0)+10),0))</f>
        <v>45484</v>
      </c>
      <c r="F2939" s="13">
        <f>INDEX(C:C,MATCH(E2939,C:C,0)+MATCH(1,INDEX(A:A,MATCH(E2939+1,C:C,0)):INDEX(A:A,MATCH(E2939+1,C:C,0)+10),0))</f>
        <v>45485</v>
      </c>
      <c r="G2939" s="13">
        <f>INDEX(C:C,MATCH(F2939,C:C,0)+MATCH(1,INDEX(A:A,MATCH(F2939+1,C:C,0)):INDEX(A:A,MATCH(F2939+1,C:C,0)+10),0))</f>
        <v>45488</v>
      </c>
    </row>
    <row r="2940" spans="1:7" x14ac:dyDescent="0.25">
      <c r="A2940">
        <v>1</v>
      </c>
      <c r="B2940">
        <v>20240711</v>
      </c>
      <c r="C2940" s="130">
        <v>45484</v>
      </c>
      <c r="D2940" s="13">
        <f>INDEX(C:C,ROW(A2939)+MATCH(1,INDEX(A:A,ROW(A2940)):INDEX(A:A,ROW(A2940)+10),0))</f>
        <v>45484</v>
      </c>
      <c r="E2940" s="13">
        <f>INDEX(C:C,MATCH(D2940,C:C,0)+MATCH(1,INDEX(A:A,MATCH(D2940+1,C:C,0)):INDEX(A:A,MATCH(D2940+1,C:C,0)+10),0))</f>
        <v>45485</v>
      </c>
      <c r="F2940" s="13">
        <f>INDEX(C:C,MATCH(E2940,C:C,0)+MATCH(1,INDEX(A:A,MATCH(E2940+1,C:C,0)):INDEX(A:A,MATCH(E2940+1,C:C,0)+10),0))</f>
        <v>45488</v>
      </c>
      <c r="G2940" s="13">
        <f>INDEX(C:C,MATCH(F2940,C:C,0)+MATCH(1,INDEX(A:A,MATCH(F2940+1,C:C,0)):INDEX(A:A,MATCH(F2940+1,C:C,0)+10),0))</f>
        <v>45489</v>
      </c>
    </row>
    <row r="2941" spans="1:7" x14ac:dyDescent="0.25">
      <c r="A2941">
        <v>1</v>
      </c>
      <c r="B2941">
        <v>20240712</v>
      </c>
      <c r="C2941" s="130">
        <v>45485</v>
      </c>
      <c r="D2941" s="13">
        <f>INDEX(C:C,ROW(A2940)+MATCH(1,INDEX(A:A,ROW(A2941)):INDEX(A:A,ROW(A2941)+10),0))</f>
        <v>45485</v>
      </c>
      <c r="E2941" s="13">
        <f>INDEX(C:C,MATCH(D2941,C:C,0)+MATCH(1,INDEX(A:A,MATCH(D2941+1,C:C,0)):INDEX(A:A,MATCH(D2941+1,C:C,0)+10),0))</f>
        <v>45488</v>
      </c>
      <c r="F2941" s="13">
        <f>INDEX(C:C,MATCH(E2941,C:C,0)+MATCH(1,INDEX(A:A,MATCH(E2941+1,C:C,0)):INDEX(A:A,MATCH(E2941+1,C:C,0)+10),0))</f>
        <v>45489</v>
      </c>
      <c r="G2941" s="13">
        <f>INDEX(C:C,MATCH(F2941,C:C,0)+MATCH(1,INDEX(A:A,MATCH(F2941+1,C:C,0)):INDEX(A:A,MATCH(F2941+1,C:C,0)+10),0))</f>
        <v>45490</v>
      </c>
    </row>
    <row r="2942" spans="1:7" x14ac:dyDescent="0.25">
      <c r="A2942">
        <v>0</v>
      </c>
      <c r="B2942">
        <v>20240713</v>
      </c>
      <c r="C2942" s="130">
        <v>45486</v>
      </c>
      <c r="D2942" s="13">
        <f>INDEX(C:C,ROW(A2941)+MATCH(1,INDEX(A:A,ROW(A2942)):INDEX(A:A,ROW(A2942)+10),0))</f>
        <v>45488</v>
      </c>
      <c r="E2942" s="13">
        <f>INDEX(C:C,MATCH(D2942,C:C,0)+MATCH(1,INDEX(A:A,MATCH(D2942+1,C:C,0)):INDEX(A:A,MATCH(D2942+1,C:C,0)+10),0))</f>
        <v>45489</v>
      </c>
      <c r="F2942" s="13">
        <f>INDEX(C:C,MATCH(E2942,C:C,0)+MATCH(1,INDEX(A:A,MATCH(E2942+1,C:C,0)):INDEX(A:A,MATCH(E2942+1,C:C,0)+10),0))</f>
        <v>45490</v>
      </c>
      <c r="G2942" s="13">
        <f>INDEX(C:C,MATCH(F2942,C:C,0)+MATCH(1,INDEX(A:A,MATCH(F2942+1,C:C,0)):INDEX(A:A,MATCH(F2942+1,C:C,0)+10),0))</f>
        <v>45491</v>
      </c>
    </row>
    <row r="2943" spans="1:7" x14ac:dyDescent="0.25">
      <c r="A2943">
        <v>0</v>
      </c>
      <c r="B2943">
        <v>20240714</v>
      </c>
      <c r="C2943" s="130">
        <v>45487</v>
      </c>
      <c r="D2943" s="13">
        <f>INDEX(C:C,ROW(A2942)+MATCH(1,INDEX(A:A,ROW(A2943)):INDEX(A:A,ROW(A2943)+10),0))</f>
        <v>45488</v>
      </c>
      <c r="E2943" s="13">
        <f>INDEX(C:C,MATCH(D2943,C:C,0)+MATCH(1,INDEX(A:A,MATCH(D2943+1,C:C,0)):INDEX(A:A,MATCH(D2943+1,C:C,0)+10),0))</f>
        <v>45489</v>
      </c>
      <c r="F2943" s="13">
        <f>INDEX(C:C,MATCH(E2943,C:C,0)+MATCH(1,INDEX(A:A,MATCH(E2943+1,C:C,0)):INDEX(A:A,MATCH(E2943+1,C:C,0)+10),0))</f>
        <v>45490</v>
      </c>
      <c r="G2943" s="13">
        <f>INDEX(C:C,MATCH(F2943,C:C,0)+MATCH(1,INDEX(A:A,MATCH(F2943+1,C:C,0)):INDEX(A:A,MATCH(F2943+1,C:C,0)+10),0))</f>
        <v>45491</v>
      </c>
    </row>
    <row r="2944" spans="1:7" x14ac:dyDescent="0.25">
      <c r="A2944">
        <v>1</v>
      </c>
      <c r="B2944">
        <v>20240715</v>
      </c>
      <c r="C2944" s="130">
        <v>45488</v>
      </c>
      <c r="D2944" s="13">
        <f>INDEX(C:C,ROW(A2943)+MATCH(1,INDEX(A:A,ROW(A2944)):INDEX(A:A,ROW(A2944)+10),0))</f>
        <v>45488</v>
      </c>
      <c r="E2944" s="13">
        <f>INDEX(C:C,MATCH(D2944,C:C,0)+MATCH(1,INDEX(A:A,MATCH(D2944+1,C:C,0)):INDEX(A:A,MATCH(D2944+1,C:C,0)+10),0))</f>
        <v>45489</v>
      </c>
      <c r="F2944" s="13">
        <f>INDEX(C:C,MATCH(E2944,C:C,0)+MATCH(1,INDEX(A:A,MATCH(E2944+1,C:C,0)):INDEX(A:A,MATCH(E2944+1,C:C,0)+10),0))</f>
        <v>45490</v>
      </c>
      <c r="G2944" s="13">
        <f>INDEX(C:C,MATCH(F2944,C:C,0)+MATCH(1,INDEX(A:A,MATCH(F2944+1,C:C,0)):INDEX(A:A,MATCH(F2944+1,C:C,0)+10),0))</f>
        <v>45491</v>
      </c>
    </row>
    <row r="2945" spans="1:7" x14ac:dyDescent="0.25">
      <c r="A2945">
        <v>1</v>
      </c>
      <c r="B2945">
        <v>20240716</v>
      </c>
      <c r="C2945" s="130">
        <v>45489</v>
      </c>
      <c r="D2945" s="13">
        <f>INDEX(C:C,ROW(A2944)+MATCH(1,INDEX(A:A,ROW(A2945)):INDEX(A:A,ROW(A2945)+10),0))</f>
        <v>45489</v>
      </c>
      <c r="E2945" s="13">
        <f>INDEX(C:C,MATCH(D2945,C:C,0)+MATCH(1,INDEX(A:A,MATCH(D2945+1,C:C,0)):INDEX(A:A,MATCH(D2945+1,C:C,0)+10),0))</f>
        <v>45490</v>
      </c>
      <c r="F2945" s="13">
        <f>INDEX(C:C,MATCH(E2945,C:C,0)+MATCH(1,INDEX(A:A,MATCH(E2945+1,C:C,0)):INDEX(A:A,MATCH(E2945+1,C:C,0)+10),0))</f>
        <v>45491</v>
      </c>
      <c r="G2945" s="13">
        <f>INDEX(C:C,MATCH(F2945,C:C,0)+MATCH(1,INDEX(A:A,MATCH(F2945+1,C:C,0)):INDEX(A:A,MATCH(F2945+1,C:C,0)+10),0))</f>
        <v>45492</v>
      </c>
    </row>
    <row r="2946" spans="1:7" x14ac:dyDescent="0.25">
      <c r="A2946">
        <v>1</v>
      </c>
      <c r="B2946">
        <v>20240717</v>
      </c>
      <c r="C2946" s="130">
        <v>45490</v>
      </c>
      <c r="D2946" s="13">
        <f>INDEX(C:C,ROW(A2945)+MATCH(1,INDEX(A:A,ROW(A2946)):INDEX(A:A,ROW(A2946)+10),0))</f>
        <v>45490</v>
      </c>
      <c r="E2946" s="13">
        <f>INDEX(C:C,MATCH(D2946,C:C,0)+MATCH(1,INDEX(A:A,MATCH(D2946+1,C:C,0)):INDEX(A:A,MATCH(D2946+1,C:C,0)+10),0))</f>
        <v>45491</v>
      </c>
      <c r="F2946" s="13">
        <f>INDEX(C:C,MATCH(E2946,C:C,0)+MATCH(1,INDEX(A:A,MATCH(E2946+1,C:C,0)):INDEX(A:A,MATCH(E2946+1,C:C,0)+10),0))</f>
        <v>45492</v>
      </c>
      <c r="G2946" s="13">
        <f>INDEX(C:C,MATCH(F2946,C:C,0)+MATCH(1,INDEX(A:A,MATCH(F2946+1,C:C,0)):INDEX(A:A,MATCH(F2946+1,C:C,0)+10),0))</f>
        <v>45495</v>
      </c>
    </row>
    <row r="2947" spans="1:7" x14ac:dyDescent="0.25">
      <c r="A2947">
        <v>1</v>
      </c>
      <c r="B2947">
        <v>20240718</v>
      </c>
      <c r="C2947" s="130">
        <v>45491</v>
      </c>
      <c r="D2947" s="13">
        <f>INDEX(C:C,ROW(A2946)+MATCH(1,INDEX(A:A,ROW(A2947)):INDEX(A:A,ROW(A2947)+10),0))</f>
        <v>45491</v>
      </c>
      <c r="E2947" s="13">
        <f>INDEX(C:C,MATCH(D2947,C:C,0)+MATCH(1,INDEX(A:A,MATCH(D2947+1,C:C,0)):INDEX(A:A,MATCH(D2947+1,C:C,0)+10),0))</f>
        <v>45492</v>
      </c>
      <c r="F2947" s="13">
        <f>INDEX(C:C,MATCH(E2947,C:C,0)+MATCH(1,INDEX(A:A,MATCH(E2947+1,C:C,0)):INDEX(A:A,MATCH(E2947+1,C:C,0)+10),0))</f>
        <v>45495</v>
      </c>
      <c r="G2947" s="13">
        <f>INDEX(C:C,MATCH(F2947,C:C,0)+MATCH(1,INDEX(A:A,MATCH(F2947+1,C:C,0)):INDEX(A:A,MATCH(F2947+1,C:C,0)+10),0))</f>
        <v>45496</v>
      </c>
    </row>
    <row r="2948" spans="1:7" x14ac:dyDescent="0.25">
      <c r="A2948">
        <v>1</v>
      </c>
      <c r="B2948">
        <v>20240719</v>
      </c>
      <c r="C2948" s="130">
        <v>45492</v>
      </c>
      <c r="D2948" s="13">
        <f>INDEX(C:C,ROW(A2947)+MATCH(1,INDEX(A:A,ROW(A2948)):INDEX(A:A,ROW(A2948)+10),0))</f>
        <v>45492</v>
      </c>
      <c r="E2948" s="13">
        <f>INDEX(C:C,MATCH(D2948,C:C,0)+MATCH(1,INDEX(A:A,MATCH(D2948+1,C:C,0)):INDEX(A:A,MATCH(D2948+1,C:C,0)+10),0))</f>
        <v>45495</v>
      </c>
      <c r="F2948" s="13">
        <f>INDEX(C:C,MATCH(E2948,C:C,0)+MATCH(1,INDEX(A:A,MATCH(E2948+1,C:C,0)):INDEX(A:A,MATCH(E2948+1,C:C,0)+10),0))</f>
        <v>45496</v>
      </c>
      <c r="G2948" s="13">
        <f>INDEX(C:C,MATCH(F2948,C:C,0)+MATCH(1,INDEX(A:A,MATCH(F2948+1,C:C,0)):INDEX(A:A,MATCH(F2948+1,C:C,0)+10),0))</f>
        <v>45497</v>
      </c>
    </row>
    <row r="2949" spans="1:7" x14ac:dyDescent="0.25">
      <c r="A2949">
        <v>0</v>
      </c>
      <c r="B2949">
        <v>20240720</v>
      </c>
      <c r="C2949" s="130">
        <v>45493</v>
      </c>
      <c r="D2949" s="13">
        <f>INDEX(C:C,ROW(A2948)+MATCH(1,INDEX(A:A,ROW(A2949)):INDEX(A:A,ROW(A2949)+10),0))</f>
        <v>45495</v>
      </c>
      <c r="E2949" s="13">
        <f>INDEX(C:C,MATCH(D2949,C:C,0)+MATCH(1,INDEX(A:A,MATCH(D2949+1,C:C,0)):INDEX(A:A,MATCH(D2949+1,C:C,0)+10),0))</f>
        <v>45496</v>
      </c>
      <c r="F2949" s="13">
        <f>INDEX(C:C,MATCH(E2949,C:C,0)+MATCH(1,INDEX(A:A,MATCH(E2949+1,C:C,0)):INDEX(A:A,MATCH(E2949+1,C:C,0)+10),0))</f>
        <v>45497</v>
      </c>
      <c r="G2949" s="13">
        <f>INDEX(C:C,MATCH(F2949,C:C,0)+MATCH(1,INDEX(A:A,MATCH(F2949+1,C:C,0)):INDEX(A:A,MATCH(F2949+1,C:C,0)+10),0))</f>
        <v>45498</v>
      </c>
    </row>
    <row r="2950" spans="1:7" x14ac:dyDescent="0.25">
      <c r="A2950">
        <v>0</v>
      </c>
      <c r="B2950">
        <v>20240721</v>
      </c>
      <c r="C2950" s="130">
        <v>45494</v>
      </c>
      <c r="D2950" s="13">
        <f>INDEX(C:C,ROW(A2949)+MATCH(1,INDEX(A:A,ROW(A2950)):INDEX(A:A,ROW(A2950)+10),0))</f>
        <v>45495</v>
      </c>
      <c r="E2950" s="13">
        <f>INDEX(C:C,MATCH(D2950,C:C,0)+MATCH(1,INDEX(A:A,MATCH(D2950+1,C:C,0)):INDEX(A:A,MATCH(D2950+1,C:C,0)+10),0))</f>
        <v>45496</v>
      </c>
      <c r="F2950" s="13">
        <f>INDEX(C:C,MATCH(E2950,C:C,0)+MATCH(1,INDEX(A:A,MATCH(E2950+1,C:C,0)):INDEX(A:A,MATCH(E2950+1,C:C,0)+10),0))</f>
        <v>45497</v>
      </c>
      <c r="G2950" s="13">
        <f>INDEX(C:C,MATCH(F2950,C:C,0)+MATCH(1,INDEX(A:A,MATCH(F2950+1,C:C,0)):INDEX(A:A,MATCH(F2950+1,C:C,0)+10),0))</f>
        <v>45498</v>
      </c>
    </row>
    <row r="2951" spans="1:7" x14ac:dyDescent="0.25">
      <c r="A2951">
        <v>1</v>
      </c>
      <c r="B2951">
        <v>20240722</v>
      </c>
      <c r="C2951" s="130">
        <v>45495</v>
      </c>
      <c r="D2951" s="13">
        <f>INDEX(C:C,ROW(A2950)+MATCH(1,INDEX(A:A,ROW(A2951)):INDEX(A:A,ROW(A2951)+10),0))</f>
        <v>45495</v>
      </c>
      <c r="E2951" s="13">
        <f>INDEX(C:C,MATCH(D2951,C:C,0)+MATCH(1,INDEX(A:A,MATCH(D2951+1,C:C,0)):INDEX(A:A,MATCH(D2951+1,C:C,0)+10),0))</f>
        <v>45496</v>
      </c>
      <c r="F2951" s="13">
        <f>INDEX(C:C,MATCH(E2951,C:C,0)+MATCH(1,INDEX(A:A,MATCH(E2951+1,C:C,0)):INDEX(A:A,MATCH(E2951+1,C:C,0)+10),0))</f>
        <v>45497</v>
      </c>
      <c r="G2951" s="13">
        <f>INDEX(C:C,MATCH(F2951,C:C,0)+MATCH(1,INDEX(A:A,MATCH(F2951+1,C:C,0)):INDEX(A:A,MATCH(F2951+1,C:C,0)+10),0))</f>
        <v>45498</v>
      </c>
    </row>
    <row r="2952" spans="1:7" x14ac:dyDescent="0.25">
      <c r="A2952">
        <v>1</v>
      </c>
      <c r="B2952">
        <v>20240723</v>
      </c>
      <c r="C2952" s="130">
        <v>45496</v>
      </c>
      <c r="D2952" s="13">
        <f>INDEX(C:C,ROW(A2951)+MATCH(1,INDEX(A:A,ROW(A2952)):INDEX(A:A,ROW(A2952)+10),0))</f>
        <v>45496</v>
      </c>
      <c r="E2952" s="13">
        <f>INDEX(C:C,MATCH(D2952,C:C,0)+MATCH(1,INDEX(A:A,MATCH(D2952+1,C:C,0)):INDEX(A:A,MATCH(D2952+1,C:C,0)+10),0))</f>
        <v>45497</v>
      </c>
      <c r="F2952" s="13">
        <f>INDEX(C:C,MATCH(E2952,C:C,0)+MATCH(1,INDEX(A:A,MATCH(E2952+1,C:C,0)):INDEX(A:A,MATCH(E2952+1,C:C,0)+10),0))</f>
        <v>45498</v>
      </c>
      <c r="G2952" s="13">
        <f>INDEX(C:C,MATCH(F2952,C:C,0)+MATCH(1,INDEX(A:A,MATCH(F2952+1,C:C,0)):INDEX(A:A,MATCH(F2952+1,C:C,0)+10),0))</f>
        <v>45499</v>
      </c>
    </row>
    <row r="2953" spans="1:7" x14ac:dyDescent="0.25">
      <c r="A2953">
        <v>1</v>
      </c>
      <c r="B2953">
        <v>20240724</v>
      </c>
      <c r="C2953" s="130">
        <v>45497</v>
      </c>
      <c r="D2953" s="13">
        <f>INDEX(C:C,ROW(A2952)+MATCH(1,INDEX(A:A,ROW(A2953)):INDEX(A:A,ROW(A2953)+10),0))</f>
        <v>45497</v>
      </c>
      <c r="E2953" s="13">
        <f>INDEX(C:C,MATCH(D2953,C:C,0)+MATCH(1,INDEX(A:A,MATCH(D2953+1,C:C,0)):INDEX(A:A,MATCH(D2953+1,C:C,0)+10),0))</f>
        <v>45498</v>
      </c>
      <c r="F2953" s="13">
        <f>INDEX(C:C,MATCH(E2953,C:C,0)+MATCH(1,INDEX(A:A,MATCH(E2953+1,C:C,0)):INDEX(A:A,MATCH(E2953+1,C:C,0)+10),0))</f>
        <v>45499</v>
      </c>
      <c r="G2953" s="13">
        <f>INDEX(C:C,MATCH(F2953,C:C,0)+MATCH(1,INDEX(A:A,MATCH(F2953+1,C:C,0)):INDEX(A:A,MATCH(F2953+1,C:C,0)+10),0))</f>
        <v>45502</v>
      </c>
    </row>
    <row r="2954" spans="1:7" x14ac:dyDescent="0.25">
      <c r="A2954">
        <v>1</v>
      </c>
      <c r="B2954">
        <v>20240725</v>
      </c>
      <c r="C2954" s="130">
        <v>45498</v>
      </c>
      <c r="D2954" s="13">
        <f>INDEX(C:C,ROW(A2953)+MATCH(1,INDEX(A:A,ROW(A2954)):INDEX(A:A,ROW(A2954)+10),0))</f>
        <v>45498</v>
      </c>
      <c r="E2954" s="13">
        <f>INDEX(C:C,MATCH(D2954,C:C,0)+MATCH(1,INDEX(A:A,MATCH(D2954+1,C:C,0)):INDEX(A:A,MATCH(D2954+1,C:C,0)+10),0))</f>
        <v>45499</v>
      </c>
      <c r="F2954" s="13">
        <f>INDEX(C:C,MATCH(E2954,C:C,0)+MATCH(1,INDEX(A:A,MATCH(E2954+1,C:C,0)):INDEX(A:A,MATCH(E2954+1,C:C,0)+10),0))</f>
        <v>45502</v>
      </c>
      <c r="G2954" s="13">
        <f>INDEX(C:C,MATCH(F2954,C:C,0)+MATCH(1,INDEX(A:A,MATCH(F2954+1,C:C,0)):INDEX(A:A,MATCH(F2954+1,C:C,0)+10),0))</f>
        <v>45503</v>
      </c>
    </row>
    <row r="2955" spans="1:7" x14ac:dyDescent="0.25">
      <c r="A2955">
        <v>1</v>
      </c>
      <c r="B2955">
        <v>20240726</v>
      </c>
      <c r="C2955" s="130">
        <v>45499</v>
      </c>
      <c r="D2955" s="13">
        <f>INDEX(C:C,ROW(A2954)+MATCH(1,INDEX(A:A,ROW(A2955)):INDEX(A:A,ROW(A2955)+10),0))</f>
        <v>45499</v>
      </c>
      <c r="E2955" s="13">
        <f>INDEX(C:C,MATCH(D2955,C:C,0)+MATCH(1,INDEX(A:A,MATCH(D2955+1,C:C,0)):INDEX(A:A,MATCH(D2955+1,C:C,0)+10),0))</f>
        <v>45502</v>
      </c>
      <c r="F2955" s="13">
        <f>INDEX(C:C,MATCH(E2955,C:C,0)+MATCH(1,INDEX(A:A,MATCH(E2955+1,C:C,0)):INDEX(A:A,MATCH(E2955+1,C:C,0)+10),0))</f>
        <v>45503</v>
      </c>
      <c r="G2955" s="13">
        <f>INDEX(C:C,MATCH(F2955,C:C,0)+MATCH(1,INDEX(A:A,MATCH(F2955+1,C:C,0)):INDEX(A:A,MATCH(F2955+1,C:C,0)+10),0))</f>
        <v>45504</v>
      </c>
    </row>
    <row r="2956" spans="1:7" x14ac:dyDescent="0.25">
      <c r="A2956">
        <v>0</v>
      </c>
      <c r="B2956">
        <v>20240727</v>
      </c>
      <c r="C2956" s="130">
        <v>45500</v>
      </c>
      <c r="D2956" s="13">
        <f>INDEX(C:C,ROW(A2955)+MATCH(1,INDEX(A:A,ROW(A2956)):INDEX(A:A,ROW(A2956)+10),0))</f>
        <v>45502</v>
      </c>
      <c r="E2956" s="13">
        <f>INDEX(C:C,MATCH(D2956,C:C,0)+MATCH(1,INDEX(A:A,MATCH(D2956+1,C:C,0)):INDEX(A:A,MATCH(D2956+1,C:C,0)+10),0))</f>
        <v>45503</v>
      </c>
      <c r="F2956" s="13">
        <f>INDEX(C:C,MATCH(E2956,C:C,0)+MATCH(1,INDEX(A:A,MATCH(E2956+1,C:C,0)):INDEX(A:A,MATCH(E2956+1,C:C,0)+10),0))</f>
        <v>45504</v>
      </c>
      <c r="G2956" s="13">
        <f>INDEX(C:C,MATCH(F2956,C:C,0)+MATCH(1,INDEX(A:A,MATCH(F2956+1,C:C,0)):INDEX(A:A,MATCH(F2956+1,C:C,0)+10),0))</f>
        <v>45505</v>
      </c>
    </row>
    <row r="2957" spans="1:7" x14ac:dyDescent="0.25">
      <c r="A2957">
        <v>0</v>
      </c>
      <c r="B2957">
        <v>20240728</v>
      </c>
      <c r="C2957" s="130">
        <v>45501</v>
      </c>
      <c r="D2957" s="13">
        <f>INDEX(C:C,ROW(A2956)+MATCH(1,INDEX(A:A,ROW(A2957)):INDEX(A:A,ROW(A2957)+10),0))</f>
        <v>45502</v>
      </c>
      <c r="E2957" s="13">
        <f>INDEX(C:C,MATCH(D2957,C:C,0)+MATCH(1,INDEX(A:A,MATCH(D2957+1,C:C,0)):INDEX(A:A,MATCH(D2957+1,C:C,0)+10),0))</f>
        <v>45503</v>
      </c>
      <c r="F2957" s="13">
        <f>INDEX(C:C,MATCH(E2957,C:C,0)+MATCH(1,INDEX(A:A,MATCH(E2957+1,C:C,0)):INDEX(A:A,MATCH(E2957+1,C:C,0)+10),0))</f>
        <v>45504</v>
      </c>
      <c r="G2957" s="13">
        <f>INDEX(C:C,MATCH(F2957,C:C,0)+MATCH(1,INDEX(A:A,MATCH(F2957+1,C:C,0)):INDEX(A:A,MATCH(F2957+1,C:C,0)+10),0))</f>
        <v>45505</v>
      </c>
    </row>
    <row r="2958" spans="1:7" x14ac:dyDescent="0.25">
      <c r="A2958">
        <v>1</v>
      </c>
      <c r="B2958">
        <v>20240729</v>
      </c>
      <c r="C2958" s="130">
        <v>45502</v>
      </c>
      <c r="D2958" s="13">
        <f>INDEX(C:C,ROW(A2957)+MATCH(1,INDEX(A:A,ROW(A2958)):INDEX(A:A,ROW(A2958)+10),0))</f>
        <v>45502</v>
      </c>
      <c r="E2958" s="13">
        <f>INDEX(C:C,MATCH(D2958,C:C,0)+MATCH(1,INDEX(A:A,MATCH(D2958+1,C:C,0)):INDEX(A:A,MATCH(D2958+1,C:C,0)+10),0))</f>
        <v>45503</v>
      </c>
      <c r="F2958" s="13">
        <f>INDEX(C:C,MATCH(E2958,C:C,0)+MATCH(1,INDEX(A:A,MATCH(E2958+1,C:C,0)):INDEX(A:A,MATCH(E2958+1,C:C,0)+10),0))</f>
        <v>45504</v>
      </c>
      <c r="G2958" s="13">
        <f>INDEX(C:C,MATCH(F2958,C:C,0)+MATCH(1,INDEX(A:A,MATCH(F2958+1,C:C,0)):INDEX(A:A,MATCH(F2958+1,C:C,0)+10),0))</f>
        <v>45505</v>
      </c>
    </row>
    <row r="2959" spans="1:7" x14ac:dyDescent="0.25">
      <c r="A2959">
        <v>1</v>
      </c>
      <c r="B2959">
        <v>20240730</v>
      </c>
      <c r="C2959" s="130">
        <v>45503</v>
      </c>
      <c r="D2959" s="13">
        <f>INDEX(C:C,ROW(A2958)+MATCH(1,INDEX(A:A,ROW(A2959)):INDEX(A:A,ROW(A2959)+10),0))</f>
        <v>45503</v>
      </c>
      <c r="E2959" s="13">
        <f>INDEX(C:C,MATCH(D2959,C:C,0)+MATCH(1,INDEX(A:A,MATCH(D2959+1,C:C,0)):INDEX(A:A,MATCH(D2959+1,C:C,0)+10),0))</f>
        <v>45504</v>
      </c>
      <c r="F2959" s="13">
        <f>INDEX(C:C,MATCH(E2959,C:C,0)+MATCH(1,INDEX(A:A,MATCH(E2959+1,C:C,0)):INDEX(A:A,MATCH(E2959+1,C:C,0)+10),0))</f>
        <v>45505</v>
      </c>
      <c r="G2959" s="13">
        <f>INDEX(C:C,MATCH(F2959,C:C,0)+MATCH(1,INDEX(A:A,MATCH(F2959+1,C:C,0)):INDEX(A:A,MATCH(F2959+1,C:C,0)+10),0))</f>
        <v>45506</v>
      </c>
    </row>
    <row r="2960" spans="1:7" x14ac:dyDescent="0.25">
      <c r="A2960">
        <v>1</v>
      </c>
      <c r="B2960">
        <v>20240731</v>
      </c>
      <c r="C2960" s="130">
        <v>45504</v>
      </c>
      <c r="D2960" s="13">
        <f>INDEX(C:C,ROW(A2959)+MATCH(1,INDEX(A:A,ROW(A2960)):INDEX(A:A,ROW(A2960)+10),0))</f>
        <v>45504</v>
      </c>
      <c r="E2960" s="13">
        <f>INDEX(C:C,MATCH(D2960,C:C,0)+MATCH(1,INDEX(A:A,MATCH(D2960+1,C:C,0)):INDEX(A:A,MATCH(D2960+1,C:C,0)+10),0))</f>
        <v>45505</v>
      </c>
      <c r="F2960" s="13">
        <f>INDEX(C:C,MATCH(E2960,C:C,0)+MATCH(1,INDEX(A:A,MATCH(E2960+1,C:C,0)):INDEX(A:A,MATCH(E2960+1,C:C,0)+10),0))</f>
        <v>45506</v>
      </c>
      <c r="G2960" s="13">
        <f>INDEX(C:C,MATCH(F2960,C:C,0)+MATCH(1,INDEX(A:A,MATCH(F2960+1,C:C,0)):INDEX(A:A,MATCH(F2960+1,C:C,0)+10),0))</f>
        <v>45509</v>
      </c>
    </row>
    <row r="2961" spans="1:7" x14ac:dyDescent="0.25">
      <c r="A2961">
        <v>1</v>
      </c>
      <c r="B2961">
        <v>20240801</v>
      </c>
      <c r="C2961" s="130">
        <v>45505</v>
      </c>
      <c r="D2961" s="13">
        <f>INDEX(C:C,ROW(A2960)+MATCH(1,INDEX(A:A,ROW(A2961)):INDEX(A:A,ROW(A2961)+10),0))</f>
        <v>45505</v>
      </c>
      <c r="E2961" s="13">
        <f>INDEX(C:C,MATCH(D2961,C:C,0)+MATCH(1,INDEX(A:A,MATCH(D2961+1,C:C,0)):INDEX(A:A,MATCH(D2961+1,C:C,0)+10),0))</f>
        <v>45506</v>
      </c>
      <c r="F2961" s="13">
        <f>INDEX(C:C,MATCH(E2961,C:C,0)+MATCH(1,INDEX(A:A,MATCH(E2961+1,C:C,0)):INDEX(A:A,MATCH(E2961+1,C:C,0)+10),0))</f>
        <v>45509</v>
      </c>
      <c r="G2961" s="13">
        <f>INDEX(C:C,MATCH(F2961,C:C,0)+MATCH(1,INDEX(A:A,MATCH(F2961+1,C:C,0)):INDEX(A:A,MATCH(F2961+1,C:C,0)+10),0))</f>
        <v>45510</v>
      </c>
    </row>
    <row r="2962" spans="1:7" x14ac:dyDescent="0.25">
      <c r="A2962">
        <v>1</v>
      </c>
      <c r="B2962">
        <v>20240802</v>
      </c>
      <c r="C2962" s="130">
        <v>45506</v>
      </c>
      <c r="D2962" s="13">
        <f>INDEX(C:C,ROW(A2961)+MATCH(1,INDEX(A:A,ROW(A2962)):INDEX(A:A,ROW(A2962)+10),0))</f>
        <v>45506</v>
      </c>
      <c r="E2962" s="13">
        <f>INDEX(C:C,MATCH(D2962,C:C,0)+MATCH(1,INDEX(A:A,MATCH(D2962+1,C:C,0)):INDEX(A:A,MATCH(D2962+1,C:C,0)+10),0))</f>
        <v>45509</v>
      </c>
      <c r="F2962" s="13">
        <f>INDEX(C:C,MATCH(E2962,C:C,0)+MATCH(1,INDEX(A:A,MATCH(E2962+1,C:C,0)):INDEX(A:A,MATCH(E2962+1,C:C,0)+10),0))</f>
        <v>45510</v>
      </c>
      <c r="G2962" s="13">
        <f>INDEX(C:C,MATCH(F2962,C:C,0)+MATCH(1,INDEX(A:A,MATCH(F2962+1,C:C,0)):INDEX(A:A,MATCH(F2962+1,C:C,0)+10),0))</f>
        <v>45511</v>
      </c>
    </row>
    <row r="2963" spans="1:7" x14ac:dyDescent="0.25">
      <c r="A2963">
        <v>0</v>
      </c>
      <c r="B2963">
        <v>20240803</v>
      </c>
      <c r="C2963" s="130">
        <v>45507</v>
      </c>
      <c r="D2963" s="13">
        <f>INDEX(C:C,ROW(A2962)+MATCH(1,INDEX(A:A,ROW(A2963)):INDEX(A:A,ROW(A2963)+10),0))</f>
        <v>45509</v>
      </c>
      <c r="E2963" s="13">
        <f>INDEX(C:C,MATCH(D2963,C:C,0)+MATCH(1,INDEX(A:A,MATCH(D2963+1,C:C,0)):INDEX(A:A,MATCH(D2963+1,C:C,0)+10),0))</f>
        <v>45510</v>
      </c>
      <c r="F2963" s="13">
        <f>INDEX(C:C,MATCH(E2963,C:C,0)+MATCH(1,INDEX(A:A,MATCH(E2963+1,C:C,0)):INDEX(A:A,MATCH(E2963+1,C:C,0)+10),0))</f>
        <v>45511</v>
      </c>
      <c r="G2963" s="13">
        <f>INDEX(C:C,MATCH(F2963,C:C,0)+MATCH(1,INDEX(A:A,MATCH(F2963+1,C:C,0)):INDEX(A:A,MATCH(F2963+1,C:C,0)+10),0))</f>
        <v>45512</v>
      </c>
    </row>
    <row r="2964" spans="1:7" x14ac:dyDescent="0.25">
      <c r="A2964">
        <v>0</v>
      </c>
      <c r="B2964">
        <v>20240804</v>
      </c>
      <c r="C2964" s="130">
        <v>45508</v>
      </c>
      <c r="D2964" s="13">
        <f>INDEX(C:C,ROW(A2963)+MATCH(1,INDEX(A:A,ROW(A2964)):INDEX(A:A,ROW(A2964)+10),0))</f>
        <v>45509</v>
      </c>
      <c r="E2964" s="13">
        <f>INDEX(C:C,MATCH(D2964,C:C,0)+MATCH(1,INDEX(A:A,MATCH(D2964+1,C:C,0)):INDEX(A:A,MATCH(D2964+1,C:C,0)+10),0))</f>
        <v>45510</v>
      </c>
      <c r="F2964" s="13">
        <f>INDEX(C:C,MATCH(E2964,C:C,0)+MATCH(1,INDEX(A:A,MATCH(E2964+1,C:C,0)):INDEX(A:A,MATCH(E2964+1,C:C,0)+10),0))</f>
        <v>45511</v>
      </c>
      <c r="G2964" s="13">
        <f>INDEX(C:C,MATCH(F2964,C:C,0)+MATCH(1,INDEX(A:A,MATCH(F2964+1,C:C,0)):INDEX(A:A,MATCH(F2964+1,C:C,0)+10),0))</f>
        <v>45512</v>
      </c>
    </row>
    <row r="2965" spans="1:7" x14ac:dyDescent="0.25">
      <c r="A2965">
        <v>1</v>
      </c>
      <c r="B2965">
        <v>20240805</v>
      </c>
      <c r="C2965" s="130">
        <v>45509</v>
      </c>
      <c r="D2965" s="13">
        <f>INDEX(C:C,ROW(A2964)+MATCH(1,INDEX(A:A,ROW(A2965)):INDEX(A:A,ROW(A2965)+10),0))</f>
        <v>45509</v>
      </c>
      <c r="E2965" s="13">
        <f>INDEX(C:C,MATCH(D2965,C:C,0)+MATCH(1,INDEX(A:A,MATCH(D2965+1,C:C,0)):INDEX(A:A,MATCH(D2965+1,C:C,0)+10),0))</f>
        <v>45510</v>
      </c>
      <c r="F2965" s="13">
        <f>INDEX(C:C,MATCH(E2965,C:C,0)+MATCH(1,INDEX(A:A,MATCH(E2965+1,C:C,0)):INDEX(A:A,MATCH(E2965+1,C:C,0)+10),0))</f>
        <v>45511</v>
      </c>
      <c r="G2965" s="13">
        <f>INDEX(C:C,MATCH(F2965,C:C,0)+MATCH(1,INDEX(A:A,MATCH(F2965+1,C:C,0)):INDEX(A:A,MATCH(F2965+1,C:C,0)+10),0))</f>
        <v>45512</v>
      </c>
    </row>
    <row r="2966" spans="1:7" x14ac:dyDescent="0.25">
      <c r="A2966">
        <v>1</v>
      </c>
      <c r="B2966">
        <v>20240806</v>
      </c>
      <c r="C2966" s="130">
        <v>45510</v>
      </c>
      <c r="D2966" s="13">
        <f>INDEX(C:C,ROW(A2965)+MATCH(1,INDEX(A:A,ROW(A2966)):INDEX(A:A,ROW(A2966)+10),0))</f>
        <v>45510</v>
      </c>
      <c r="E2966" s="13">
        <f>INDEX(C:C,MATCH(D2966,C:C,0)+MATCH(1,INDEX(A:A,MATCH(D2966+1,C:C,0)):INDEX(A:A,MATCH(D2966+1,C:C,0)+10),0))</f>
        <v>45511</v>
      </c>
      <c r="F2966" s="13">
        <f>INDEX(C:C,MATCH(E2966,C:C,0)+MATCH(1,INDEX(A:A,MATCH(E2966+1,C:C,0)):INDEX(A:A,MATCH(E2966+1,C:C,0)+10),0))</f>
        <v>45512</v>
      </c>
      <c r="G2966" s="13">
        <f>INDEX(C:C,MATCH(F2966,C:C,0)+MATCH(1,INDEX(A:A,MATCH(F2966+1,C:C,0)):INDEX(A:A,MATCH(F2966+1,C:C,0)+10),0))</f>
        <v>45513</v>
      </c>
    </row>
    <row r="2967" spans="1:7" x14ac:dyDescent="0.25">
      <c r="A2967">
        <v>1</v>
      </c>
      <c r="B2967">
        <v>20240807</v>
      </c>
      <c r="C2967" s="130">
        <v>45511</v>
      </c>
      <c r="D2967" s="13">
        <f>INDEX(C:C,ROW(A2966)+MATCH(1,INDEX(A:A,ROW(A2967)):INDEX(A:A,ROW(A2967)+10),0))</f>
        <v>45511</v>
      </c>
      <c r="E2967" s="13">
        <f>INDEX(C:C,MATCH(D2967,C:C,0)+MATCH(1,INDEX(A:A,MATCH(D2967+1,C:C,0)):INDEX(A:A,MATCH(D2967+1,C:C,0)+10),0))</f>
        <v>45512</v>
      </c>
      <c r="F2967" s="13">
        <f>INDEX(C:C,MATCH(E2967,C:C,0)+MATCH(1,INDEX(A:A,MATCH(E2967+1,C:C,0)):INDEX(A:A,MATCH(E2967+1,C:C,0)+10),0))</f>
        <v>45513</v>
      </c>
      <c r="G2967" s="13">
        <f>INDEX(C:C,MATCH(F2967,C:C,0)+MATCH(1,INDEX(A:A,MATCH(F2967+1,C:C,0)):INDEX(A:A,MATCH(F2967+1,C:C,0)+10),0))</f>
        <v>45516</v>
      </c>
    </row>
    <row r="2968" spans="1:7" x14ac:dyDescent="0.25">
      <c r="A2968">
        <v>1</v>
      </c>
      <c r="B2968">
        <v>20240808</v>
      </c>
      <c r="C2968" s="130">
        <v>45512</v>
      </c>
      <c r="D2968" s="13">
        <f>INDEX(C:C,ROW(A2967)+MATCH(1,INDEX(A:A,ROW(A2968)):INDEX(A:A,ROW(A2968)+10),0))</f>
        <v>45512</v>
      </c>
      <c r="E2968" s="13">
        <f>INDEX(C:C,MATCH(D2968,C:C,0)+MATCH(1,INDEX(A:A,MATCH(D2968+1,C:C,0)):INDEX(A:A,MATCH(D2968+1,C:C,0)+10),0))</f>
        <v>45513</v>
      </c>
      <c r="F2968" s="13">
        <f>INDEX(C:C,MATCH(E2968,C:C,0)+MATCH(1,INDEX(A:A,MATCH(E2968+1,C:C,0)):INDEX(A:A,MATCH(E2968+1,C:C,0)+10),0))</f>
        <v>45516</v>
      </c>
      <c r="G2968" s="13">
        <f>INDEX(C:C,MATCH(F2968,C:C,0)+MATCH(1,INDEX(A:A,MATCH(F2968+1,C:C,0)):INDEX(A:A,MATCH(F2968+1,C:C,0)+10),0))</f>
        <v>45517</v>
      </c>
    </row>
    <row r="2969" spans="1:7" x14ac:dyDescent="0.25">
      <c r="A2969">
        <v>1</v>
      </c>
      <c r="B2969">
        <v>20240809</v>
      </c>
      <c r="C2969" s="130">
        <v>45513</v>
      </c>
      <c r="D2969" s="13">
        <f>INDEX(C:C,ROW(A2968)+MATCH(1,INDEX(A:A,ROW(A2969)):INDEX(A:A,ROW(A2969)+10),0))</f>
        <v>45513</v>
      </c>
      <c r="E2969" s="13">
        <f>INDEX(C:C,MATCH(D2969,C:C,0)+MATCH(1,INDEX(A:A,MATCH(D2969+1,C:C,0)):INDEX(A:A,MATCH(D2969+1,C:C,0)+10),0))</f>
        <v>45516</v>
      </c>
      <c r="F2969" s="13">
        <f>INDEX(C:C,MATCH(E2969,C:C,0)+MATCH(1,INDEX(A:A,MATCH(E2969+1,C:C,0)):INDEX(A:A,MATCH(E2969+1,C:C,0)+10),0))</f>
        <v>45517</v>
      </c>
      <c r="G2969" s="13">
        <f>INDEX(C:C,MATCH(F2969,C:C,0)+MATCH(1,INDEX(A:A,MATCH(F2969+1,C:C,0)):INDEX(A:A,MATCH(F2969+1,C:C,0)+10),0))</f>
        <v>45518</v>
      </c>
    </row>
    <row r="2970" spans="1:7" x14ac:dyDescent="0.25">
      <c r="A2970">
        <v>0</v>
      </c>
      <c r="B2970">
        <v>20240810</v>
      </c>
      <c r="C2970" s="130">
        <v>45514</v>
      </c>
      <c r="D2970" s="13">
        <f>INDEX(C:C,ROW(A2969)+MATCH(1,INDEX(A:A,ROW(A2970)):INDEX(A:A,ROW(A2970)+10),0))</f>
        <v>45516</v>
      </c>
      <c r="E2970" s="13">
        <f>INDEX(C:C,MATCH(D2970,C:C,0)+MATCH(1,INDEX(A:A,MATCH(D2970+1,C:C,0)):INDEX(A:A,MATCH(D2970+1,C:C,0)+10),0))</f>
        <v>45517</v>
      </c>
      <c r="F2970" s="13">
        <f>INDEX(C:C,MATCH(E2970,C:C,0)+MATCH(1,INDEX(A:A,MATCH(E2970+1,C:C,0)):INDEX(A:A,MATCH(E2970+1,C:C,0)+10),0))</f>
        <v>45518</v>
      </c>
      <c r="G2970" s="13">
        <f>INDEX(C:C,MATCH(F2970,C:C,0)+MATCH(1,INDEX(A:A,MATCH(F2970+1,C:C,0)):INDEX(A:A,MATCH(F2970+1,C:C,0)+10),0))</f>
        <v>45519</v>
      </c>
    </row>
    <row r="2971" spans="1:7" x14ac:dyDescent="0.25">
      <c r="A2971">
        <v>0</v>
      </c>
      <c r="B2971">
        <v>20240811</v>
      </c>
      <c r="C2971" s="130">
        <v>45515</v>
      </c>
      <c r="D2971" s="13">
        <f>INDEX(C:C,ROW(A2970)+MATCH(1,INDEX(A:A,ROW(A2971)):INDEX(A:A,ROW(A2971)+10),0))</f>
        <v>45516</v>
      </c>
      <c r="E2971" s="13">
        <f>INDEX(C:C,MATCH(D2971,C:C,0)+MATCH(1,INDEX(A:A,MATCH(D2971+1,C:C,0)):INDEX(A:A,MATCH(D2971+1,C:C,0)+10),0))</f>
        <v>45517</v>
      </c>
      <c r="F2971" s="13">
        <f>INDEX(C:C,MATCH(E2971,C:C,0)+MATCH(1,INDEX(A:A,MATCH(E2971+1,C:C,0)):INDEX(A:A,MATCH(E2971+1,C:C,0)+10),0))</f>
        <v>45518</v>
      </c>
      <c r="G2971" s="13">
        <f>INDEX(C:C,MATCH(F2971,C:C,0)+MATCH(1,INDEX(A:A,MATCH(F2971+1,C:C,0)):INDEX(A:A,MATCH(F2971+1,C:C,0)+10),0))</f>
        <v>45519</v>
      </c>
    </row>
    <row r="2972" spans="1:7" x14ac:dyDescent="0.25">
      <c r="A2972">
        <v>1</v>
      </c>
      <c r="B2972">
        <v>20240812</v>
      </c>
      <c r="C2972" s="130">
        <v>45516</v>
      </c>
      <c r="D2972" s="13">
        <f>INDEX(C:C,ROW(A2971)+MATCH(1,INDEX(A:A,ROW(A2972)):INDEX(A:A,ROW(A2972)+10),0))</f>
        <v>45516</v>
      </c>
      <c r="E2972" s="13">
        <f>INDEX(C:C,MATCH(D2972,C:C,0)+MATCH(1,INDEX(A:A,MATCH(D2972+1,C:C,0)):INDEX(A:A,MATCH(D2972+1,C:C,0)+10),0))</f>
        <v>45517</v>
      </c>
      <c r="F2972" s="13">
        <f>INDEX(C:C,MATCH(E2972,C:C,0)+MATCH(1,INDEX(A:A,MATCH(E2972+1,C:C,0)):INDEX(A:A,MATCH(E2972+1,C:C,0)+10),0))</f>
        <v>45518</v>
      </c>
      <c r="G2972" s="13">
        <f>INDEX(C:C,MATCH(F2972,C:C,0)+MATCH(1,INDEX(A:A,MATCH(F2972+1,C:C,0)):INDEX(A:A,MATCH(F2972+1,C:C,0)+10),0))</f>
        <v>45519</v>
      </c>
    </row>
    <row r="2973" spans="1:7" x14ac:dyDescent="0.25">
      <c r="A2973">
        <v>1</v>
      </c>
      <c r="B2973">
        <v>20240813</v>
      </c>
      <c r="C2973" s="130">
        <v>45517</v>
      </c>
      <c r="D2973" s="13">
        <f>INDEX(C:C,ROW(A2972)+MATCH(1,INDEX(A:A,ROW(A2973)):INDEX(A:A,ROW(A2973)+10),0))</f>
        <v>45517</v>
      </c>
      <c r="E2973" s="13">
        <f>INDEX(C:C,MATCH(D2973,C:C,0)+MATCH(1,INDEX(A:A,MATCH(D2973+1,C:C,0)):INDEX(A:A,MATCH(D2973+1,C:C,0)+10),0))</f>
        <v>45518</v>
      </c>
      <c r="F2973" s="13">
        <f>INDEX(C:C,MATCH(E2973,C:C,0)+MATCH(1,INDEX(A:A,MATCH(E2973+1,C:C,0)):INDEX(A:A,MATCH(E2973+1,C:C,0)+10),0))</f>
        <v>45519</v>
      </c>
      <c r="G2973" s="13">
        <f>INDEX(C:C,MATCH(F2973,C:C,0)+MATCH(1,INDEX(A:A,MATCH(F2973+1,C:C,0)):INDEX(A:A,MATCH(F2973+1,C:C,0)+10),0))</f>
        <v>45520</v>
      </c>
    </row>
    <row r="2974" spans="1:7" x14ac:dyDescent="0.25">
      <c r="A2974">
        <v>1</v>
      </c>
      <c r="B2974">
        <v>20240814</v>
      </c>
      <c r="C2974" s="130">
        <v>45518</v>
      </c>
      <c r="D2974" s="13">
        <f>INDEX(C:C,ROW(A2973)+MATCH(1,INDEX(A:A,ROW(A2974)):INDEX(A:A,ROW(A2974)+10),0))</f>
        <v>45518</v>
      </c>
      <c r="E2974" s="13">
        <f>INDEX(C:C,MATCH(D2974,C:C,0)+MATCH(1,INDEX(A:A,MATCH(D2974+1,C:C,0)):INDEX(A:A,MATCH(D2974+1,C:C,0)+10),0))</f>
        <v>45519</v>
      </c>
      <c r="F2974" s="13">
        <f>INDEX(C:C,MATCH(E2974,C:C,0)+MATCH(1,INDEX(A:A,MATCH(E2974+1,C:C,0)):INDEX(A:A,MATCH(E2974+1,C:C,0)+10),0))</f>
        <v>45520</v>
      </c>
      <c r="G2974" s="13">
        <f>INDEX(C:C,MATCH(F2974,C:C,0)+MATCH(1,INDEX(A:A,MATCH(F2974+1,C:C,0)):INDEX(A:A,MATCH(F2974+1,C:C,0)+10),0))</f>
        <v>45523</v>
      </c>
    </row>
    <row r="2975" spans="1:7" x14ac:dyDescent="0.25">
      <c r="A2975">
        <v>1</v>
      </c>
      <c r="B2975">
        <v>20240815</v>
      </c>
      <c r="C2975" s="130">
        <v>45519</v>
      </c>
      <c r="D2975" s="13">
        <f>INDEX(C:C,ROW(A2974)+MATCH(1,INDEX(A:A,ROW(A2975)):INDEX(A:A,ROW(A2975)+10),0))</f>
        <v>45519</v>
      </c>
      <c r="E2975" s="13">
        <f>INDEX(C:C,MATCH(D2975,C:C,0)+MATCH(1,INDEX(A:A,MATCH(D2975+1,C:C,0)):INDEX(A:A,MATCH(D2975+1,C:C,0)+10),0))</f>
        <v>45520</v>
      </c>
      <c r="F2975" s="13">
        <f>INDEX(C:C,MATCH(E2975,C:C,0)+MATCH(1,INDEX(A:A,MATCH(E2975+1,C:C,0)):INDEX(A:A,MATCH(E2975+1,C:C,0)+10),0))</f>
        <v>45523</v>
      </c>
      <c r="G2975" s="13">
        <f>INDEX(C:C,MATCH(F2975,C:C,0)+MATCH(1,INDEX(A:A,MATCH(F2975+1,C:C,0)):INDEX(A:A,MATCH(F2975+1,C:C,0)+10),0))</f>
        <v>45524</v>
      </c>
    </row>
    <row r="2976" spans="1:7" x14ac:dyDescent="0.25">
      <c r="A2976">
        <v>1</v>
      </c>
      <c r="B2976">
        <v>20240816</v>
      </c>
      <c r="C2976" s="130">
        <v>45520</v>
      </c>
      <c r="D2976" s="13">
        <f>INDEX(C:C,ROW(A2975)+MATCH(1,INDEX(A:A,ROW(A2976)):INDEX(A:A,ROW(A2976)+10),0))</f>
        <v>45520</v>
      </c>
      <c r="E2976" s="13">
        <f>INDEX(C:C,MATCH(D2976,C:C,0)+MATCH(1,INDEX(A:A,MATCH(D2976+1,C:C,0)):INDEX(A:A,MATCH(D2976+1,C:C,0)+10),0))</f>
        <v>45523</v>
      </c>
      <c r="F2976" s="13">
        <f>INDEX(C:C,MATCH(E2976,C:C,0)+MATCH(1,INDEX(A:A,MATCH(E2976+1,C:C,0)):INDEX(A:A,MATCH(E2976+1,C:C,0)+10),0))</f>
        <v>45524</v>
      </c>
      <c r="G2976" s="13">
        <f>INDEX(C:C,MATCH(F2976,C:C,0)+MATCH(1,INDEX(A:A,MATCH(F2976+1,C:C,0)):INDEX(A:A,MATCH(F2976+1,C:C,0)+10),0))</f>
        <v>45525</v>
      </c>
    </row>
    <row r="2977" spans="1:7" x14ac:dyDescent="0.25">
      <c r="A2977">
        <v>0</v>
      </c>
      <c r="B2977">
        <v>20240817</v>
      </c>
      <c r="C2977" s="130">
        <v>45521</v>
      </c>
      <c r="D2977" s="13">
        <f>INDEX(C:C,ROW(A2976)+MATCH(1,INDEX(A:A,ROW(A2977)):INDEX(A:A,ROW(A2977)+10),0))</f>
        <v>45523</v>
      </c>
      <c r="E2977" s="13">
        <f>INDEX(C:C,MATCH(D2977,C:C,0)+MATCH(1,INDEX(A:A,MATCH(D2977+1,C:C,0)):INDEX(A:A,MATCH(D2977+1,C:C,0)+10),0))</f>
        <v>45524</v>
      </c>
      <c r="F2977" s="13">
        <f>INDEX(C:C,MATCH(E2977,C:C,0)+MATCH(1,INDEX(A:A,MATCH(E2977+1,C:C,0)):INDEX(A:A,MATCH(E2977+1,C:C,0)+10),0))</f>
        <v>45525</v>
      </c>
      <c r="G2977" s="13">
        <f>INDEX(C:C,MATCH(F2977,C:C,0)+MATCH(1,INDEX(A:A,MATCH(F2977+1,C:C,0)):INDEX(A:A,MATCH(F2977+1,C:C,0)+10),0))</f>
        <v>45526</v>
      </c>
    </row>
    <row r="2978" spans="1:7" x14ac:dyDescent="0.25">
      <c r="A2978">
        <v>0</v>
      </c>
      <c r="B2978">
        <v>20240818</v>
      </c>
      <c r="C2978" s="130">
        <v>45522</v>
      </c>
      <c r="D2978" s="13">
        <f>INDEX(C:C,ROW(A2977)+MATCH(1,INDEX(A:A,ROW(A2978)):INDEX(A:A,ROW(A2978)+10),0))</f>
        <v>45523</v>
      </c>
      <c r="E2978" s="13">
        <f>INDEX(C:C,MATCH(D2978,C:C,0)+MATCH(1,INDEX(A:A,MATCH(D2978+1,C:C,0)):INDEX(A:A,MATCH(D2978+1,C:C,0)+10),0))</f>
        <v>45524</v>
      </c>
      <c r="F2978" s="13">
        <f>INDEX(C:C,MATCH(E2978,C:C,0)+MATCH(1,INDEX(A:A,MATCH(E2978+1,C:C,0)):INDEX(A:A,MATCH(E2978+1,C:C,0)+10),0))</f>
        <v>45525</v>
      </c>
      <c r="G2978" s="13">
        <f>INDEX(C:C,MATCH(F2978,C:C,0)+MATCH(1,INDEX(A:A,MATCH(F2978+1,C:C,0)):INDEX(A:A,MATCH(F2978+1,C:C,0)+10),0))</f>
        <v>45526</v>
      </c>
    </row>
    <row r="2979" spans="1:7" x14ac:dyDescent="0.25">
      <c r="A2979">
        <v>1</v>
      </c>
      <c r="B2979">
        <v>20240819</v>
      </c>
      <c r="C2979" s="130">
        <v>45523</v>
      </c>
      <c r="D2979" s="13">
        <f>INDEX(C:C,ROW(A2978)+MATCH(1,INDEX(A:A,ROW(A2979)):INDEX(A:A,ROW(A2979)+10),0))</f>
        <v>45523</v>
      </c>
      <c r="E2979" s="13">
        <f>INDEX(C:C,MATCH(D2979,C:C,0)+MATCH(1,INDEX(A:A,MATCH(D2979+1,C:C,0)):INDEX(A:A,MATCH(D2979+1,C:C,0)+10),0))</f>
        <v>45524</v>
      </c>
      <c r="F2979" s="13">
        <f>INDEX(C:C,MATCH(E2979,C:C,0)+MATCH(1,INDEX(A:A,MATCH(E2979+1,C:C,0)):INDEX(A:A,MATCH(E2979+1,C:C,0)+10),0))</f>
        <v>45525</v>
      </c>
      <c r="G2979" s="13">
        <f>INDEX(C:C,MATCH(F2979,C:C,0)+MATCH(1,INDEX(A:A,MATCH(F2979+1,C:C,0)):INDEX(A:A,MATCH(F2979+1,C:C,0)+10),0))</f>
        <v>45526</v>
      </c>
    </row>
    <row r="2980" spans="1:7" x14ac:dyDescent="0.25">
      <c r="A2980">
        <v>1</v>
      </c>
      <c r="B2980">
        <v>20240820</v>
      </c>
      <c r="C2980" s="130">
        <v>45524</v>
      </c>
      <c r="D2980" s="13">
        <f>INDEX(C:C,ROW(A2979)+MATCH(1,INDEX(A:A,ROW(A2980)):INDEX(A:A,ROW(A2980)+10),0))</f>
        <v>45524</v>
      </c>
      <c r="E2980" s="13">
        <f>INDEX(C:C,MATCH(D2980,C:C,0)+MATCH(1,INDEX(A:A,MATCH(D2980+1,C:C,0)):INDEX(A:A,MATCH(D2980+1,C:C,0)+10),0))</f>
        <v>45525</v>
      </c>
      <c r="F2980" s="13">
        <f>INDEX(C:C,MATCH(E2980,C:C,0)+MATCH(1,INDEX(A:A,MATCH(E2980+1,C:C,0)):INDEX(A:A,MATCH(E2980+1,C:C,0)+10),0))</f>
        <v>45526</v>
      </c>
      <c r="G2980" s="13">
        <f>INDEX(C:C,MATCH(F2980,C:C,0)+MATCH(1,INDEX(A:A,MATCH(F2980+1,C:C,0)):INDEX(A:A,MATCH(F2980+1,C:C,0)+10),0))</f>
        <v>45527</v>
      </c>
    </row>
    <row r="2981" spans="1:7" x14ac:dyDescent="0.25">
      <c r="A2981">
        <v>1</v>
      </c>
      <c r="B2981">
        <v>20240821</v>
      </c>
      <c r="C2981" s="130">
        <v>45525</v>
      </c>
      <c r="D2981" s="13">
        <f>INDEX(C:C,ROW(A2980)+MATCH(1,INDEX(A:A,ROW(A2981)):INDEX(A:A,ROW(A2981)+10),0))</f>
        <v>45525</v>
      </c>
      <c r="E2981" s="13">
        <f>INDEX(C:C,MATCH(D2981,C:C,0)+MATCH(1,INDEX(A:A,MATCH(D2981+1,C:C,0)):INDEX(A:A,MATCH(D2981+1,C:C,0)+10),0))</f>
        <v>45526</v>
      </c>
      <c r="F2981" s="13">
        <f>INDEX(C:C,MATCH(E2981,C:C,0)+MATCH(1,INDEX(A:A,MATCH(E2981+1,C:C,0)):INDEX(A:A,MATCH(E2981+1,C:C,0)+10),0))</f>
        <v>45527</v>
      </c>
      <c r="G2981" s="13">
        <f>INDEX(C:C,MATCH(F2981,C:C,0)+MATCH(1,INDEX(A:A,MATCH(F2981+1,C:C,0)):INDEX(A:A,MATCH(F2981+1,C:C,0)+10),0))</f>
        <v>45530</v>
      </c>
    </row>
    <row r="2982" spans="1:7" x14ac:dyDescent="0.25">
      <c r="A2982">
        <v>1</v>
      </c>
      <c r="B2982">
        <v>20240822</v>
      </c>
      <c r="C2982" s="130">
        <v>45526</v>
      </c>
      <c r="D2982" s="13">
        <f>INDEX(C:C,ROW(A2981)+MATCH(1,INDEX(A:A,ROW(A2982)):INDEX(A:A,ROW(A2982)+10),0))</f>
        <v>45526</v>
      </c>
      <c r="E2982" s="13">
        <f>INDEX(C:C,MATCH(D2982,C:C,0)+MATCH(1,INDEX(A:A,MATCH(D2982+1,C:C,0)):INDEX(A:A,MATCH(D2982+1,C:C,0)+10),0))</f>
        <v>45527</v>
      </c>
      <c r="F2982" s="13">
        <f>INDEX(C:C,MATCH(E2982,C:C,0)+MATCH(1,INDEX(A:A,MATCH(E2982+1,C:C,0)):INDEX(A:A,MATCH(E2982+1,C:C,0)+10),0))</f>
        <v>45530</v>
      </c>
      <c r="G2982" s="13">
        <f>INDEX(C:C,MATCH(F2982,C:C,0)+MATCH(1,INDEX(A:A,MATCH(F2982+1,C:C,0)):INDEX(A:A,MATCH(F2982+1,C:C,0)+10),0))</f>
        <v>45531</v>
      </c>
    </row>
    <row r="2983" spans="1:7" x14ac:dyDescent="0.25">
      <c r="A2983">
        <v>1</v>
      </c>
      <c r="B2983">
        <v>20240823</v>
      </c>
      <c r="C2983" s="130">
        <v>45527</v>
      </c>
      <c r="D2983" s="13">
        <f>INDEX(C:C,ROW(A2982)+MATCH(1,INDEX(A:A,ROW(A2983)):INDEX(A:A,ROW(A2983)+10),0))</f>
        <v>45527</v>
      </c>
      <c r="E2983" s="13">
        <f>INDEX(C:C,MATCH(D2983,C:C,0)+MATCH(1,INDEX(A:A,MATCH(D2983+1,C:C,0)):INDEX(A:A,MATCH(D2983+1,C:C,0)+10),0))</f>
        <v>45530</v>
      </c>
      <c r="F2983" s="13">
        <f>INDEX(C:C,MATCH(E2983,C:C,0)+MATCH(1,INDEX(A:A,MATCH(E2983+1,C:C,0)):INDEX(A:A,MATCH(E2983+1,C:C,0)+10),0))</f>
        <v>45531</v>
      </c>
      <c r="G2983" s="13">
        <f>INDEX(C:C,MATCH(F2983,C:C,0)+MATCH(1,INDEX(A:A,MATCH(F2983+1,C:C,0)):INDEX(A:A,MATCH(F2983+1,C:C,0)+10),0))</f>
        <v>45532</v>
      </c>
    </row>
    <row r="2984" spans="1:7" x14ac:dyDescent="0.25">
      <c r="A2984">
        <v>0</v>
      </c>
      <c r="B2984">
        <v>20240824</v>
      </c>
      <c r="C2984" s="130">
        <v>45528</v>
      </c>
      <c r="D2984" s="13">
        <f>INDEX(C:C,ROW(A2983)+MATCH(1,INDEX(A:A,ROW(A2984)):INDEX(A:A,ROW(A2984)+10),0))</f>
        <v>45530</v>
      </c>
      <c r="E2984" s="13">
        <f>INDEX(C:C,MATCH(D2984,C:C,0)+MATCH(1,INDEX(A:A,MATCH(D2984+1,C:C,0)):INDEX(A:A,MATCH(D2984+1,C:C,0)+10),0))</f>
        <v>45531</v>
      </c>
      <c r="F2984" s="13">
        <f>INDEX(C:C,MATCH(E2984,C:C,0)+MATCH(1,INDEX(A:A,MATCH(E2984+1,C:C,0)):INDEX(A:A,MATCH(E2984+1,C:C,0)+10),0))</f>
        <v>45532</v>
      </c>
      <c r="G2984" s="13">
        <f>INDEX(C:C,MATCH(F2984,C:C,0)+MATCH(1,INDEX(A:A,MATCH(F2984+1,C:C,0)):INDEX(A:A,MATCH(F2984+1,C:C,0)+10),0))</f>
        <v>45533</v>
      </c>
    </row>
    <row r="2985" spans="1:7" x14ac:dyDescent="0.25">
      <c r="A2985">
        <v>0</v>
      </c>
      <c r="B2985">
        <v>20240825</v>
      </c>
      <c r="C2985" s="130">
        <v>45529</v>
      </c>
      <c r="D2985" s="13">
        <f>INDEX(C:C,ROW(A2984)+MATCH(1,INDEX(A:A,ROW(A2985)):INDEX(A:A,ROW(A2985)+10),0))</f>
        <v>45530</v>
      </c>
      <c r="E2985" s="13">
        <f>INDEX(C:C,MATCH(D2985,C:C,0)+MATCH(1,INDEX(A:A,MATCH(D2985+1,C:C,0)):INDEX(A:A,MATCH(D2985+1,C:C,0)+10),0))</f>
        <v>45531</v>
      </c>
      <c r="F2985" s="13">
        <f>INDEX(C:C,MATCH(E2985,C:C,0)+MATCH(1,INDEX(A:A,MATCH(E2985+1,C:C,0)):INDEX(A:A,MATCH(E2985+1,C:C,0)+10),0))</f>
        <v>45532</v>
      </c>
      <c r="G2985" s="13">
        <f>INDEX(C:C,MATCH(F2985,C:C,0)+MATCH(1,INDEX(A:A,MATCH(F2985+1,C:C,0)):INDEX(A:A,MATCH(F2985+1,C:C,0)+10),0))</f>
        <v>45533</v>
      </c>
    </row>
    <row r="2986" spans="1:7" x14ac:dyDescent="0.25">
      <c r="A2986">
        <v>1</v>
      </c>
      <c r="B2986">
        <v>20240826</v>
      </c>
      <c r="C2986" s="130">
        <v>45530</v>
      </c>
      <c r="D2986" s="13">
        <f>INDEX(C:C,ROW(A2985)+MATCH(1,INDEX(A:A,ROW(A2986)):INDEX(A:A,ROW(A2986)+10),0))</f>
        <v>45530</v>
      </c>
      <c r="E2986" s="13">
        <f>INDEX(C:C,MATCH(D2986,C:C,0)+MATCH(1,INDEX(A:A,MATCH(D2986+1,C:C,0)):INDEX(A:A,MATCH(D2986+1,C:C,0)+10),0))</f>
        <v>45531</v>
      </c>
      <c r="F2986" s="13">
        <f>INDEX(C:C,MATCH(E2986,C:C,0)+MATCH(1,INDEX(A:A,MATCH(E2986+1,C:C,0)):INDEX(A:A,MATCH(E2986+1,C:C,0)+10),0))</f>
        <v>45532</v>
      </c>
      <c r="G2986" s="13">
        <f>INDEX(C:C,MATCH(F2986,C:C,0)+MATCH(1,INDEX(A:A,MATCH(F2986+1,C:C,0)):INDEX(A:A,MATCH(F2986+1,C:C,0)+10),0))</f>
        <v>45533</v>
      </c>
    </row>
    <row r="2987" spans="1:7" x14ac:dyDescent="0.25">
      <c r="A2987">
        <v>1</v>
      </c>
      <c r="B2987">
        <v>20240827</v>
      </c>
      <c r="C2987" s="130">
        <v>45531</v>
      </c>
      <c r="D2987" s="13">
        <f>INDEX(C:C,ROW(A2986)+MATCH(1,INDEX(A:A,ROW(A2987)):INDEX(A:A,ROW(A2987)+10),0))</f>
        <v>45531</v>
      </c>
      <c r="E2987" s="13">
        <f>INDEX(C:C,MATCH(D2987,C:C,0)+MATCH(1,INDEX(A:A,MATCH(D2987+1,C:C,0)):INDEX(A:A,MATCH(D2987+1,C:C,0)+10),0))</f>
        <v>45532</v>
      </c>
      <c r="F2987" s="13">
        <f>INDEX(C:C,MATCH(E2987,C:C,0)+MATCH(1,INDEX(A:A,MATCH(E2987+1,C:C,0)):INDEX(A:A,MATCH(E2987+1,C:C,0)+10),0))</f>
        <v>45533</v>
      </c>
      <c r="G2987" s="13">
        <f>INDEX(C:C,MATCH(F2987,C:C,0)+MATCH(1,INDEX(A:A,MATCH(F2987+1,C:C,0)):INDEX(A:A,MATCH(F2987+1,C:C,0)+10),0))</f>
        <v>45534</v>
      </c>
    </row>
    <row r="2988" spans="1:7" x14ac:dyDescent="0.25">
      <c r="A2988">
        <v>1</v>
      </c>
      <c r="B2988">
        <v>20240828</v>
      </c>
      <c r="C2988" s="130">
        <v>45532</v>
      </c>
      <c r="D2988" s="13">
        <f>INDEX(C:C,ROW(A2987)+MATCH(1,INDEX(A:A,ROW(A2988)):INDEX(A:A,ROW(A2988)+10),0))</f>
        <v>45532</v>
      </c>
      <c r="E2988" s="13">
        <f>INDEX(C:C,MATCH(D2988,C:C,0)+MATCH(1,INDEX(A:A,MATCH(D2988+1,C:C,0)):INDEX(A:A,MATCH(D2988+1,C:C,0)+10),0))</f>
        <v>45533</v>
      </c>
      <c r="F2988" s="13">
        <f>INDEX(C:C,MATCH(E2988,C:C,0)+MATCH(1,INDEX(A:A,MATCH(E2988+1,C:C,0)):INDEX(A:A,MATCH(E2988+1,C:C,0)+10),0))</f>
        <v>45534</v>
      </c>
      <c r="G2988" s="13">
        <f>INDEX(C:C,MATCH(F2988,C:C,0)+MATCH(1,INDEX(A:A,MATCH(F2988+1,C:C,0)):INDEX(A:A,MATCH(F2988+1,C:C,0)+10),0))</f>
        <v>45537</v>
      </c>
    </row>
    <row r="2989" spans="1:7" x14ac:dyDescent="0.25">
      <c r="A2989">
        <v>1</v>
      </c>
      <c r="B2989">
        <v>20240829</v>
      </c>
      <c r="C2989" s="130">
        <v>45533</v>
      </c>
      <c r="D2989" s="13">
        <f>INDEX(C:C,ROW(A2988)+MATCH(1,INDEX(A:A,ROW(A2989)):INDEX(A:A,ROW(A2989)+10),0))</f>
        <v>45533</v>
      </c>
      <c r="E2989" s="13">
        <f>INDEX(C:C,MATCH(D2989,C:C,0)+MATCH(1,INDEX(A:A,MATCH(D2989+1,C:C,0)):INDEX(A:A,MATCH(D2989+1,C:C,0)+10),0))</f>
        <v>45534</v>
      </c>
      <c r="F2989" s="13">
        <f>INDEX(C:C,MATCH(E2989,C:C,0)+MATCH(1,INDEX(A:A,MATCH(E2989+1,C:C,0)):INDEX(A:A,MATCH(E2989+1,C:C,0)+10),0))</f>
        <v>45537</v>
      </c>
      <c r="G2989" s="13">
        <f>INDEX(C:C,MATCH(F2989,C:C,0)+MATCH(1,INDEX(A:A,MATCH(F2989+1,C:C,0)):INDEX(A:A,MATCH(F2989+1,C:C,0)+10),0))</f>
        <v>45538</v>
      </c>
    </row>
    <row r="2990" spans="1:7" x14ac:dyDescent="0.25">
      <c r="A2990">
        <v>1</v>
      </c>
      <c r="B2990">
        <v>20240830</v>
      </c>
      <c r="C2990" s="130">
        <v>45534</v>
      </c>
      <c r="D2990" s="13">
        <f>INDEX(C:C,ROW(A2989)+MATCH(1,INDEX(A:A,ROW(A2990)):INDEX(A:A,ROW(A2990)+10),0))</f>
        <v>45534</v>
      </c>
      <c r="E2990" s="13">
        <f>INDEX(C:C,MATCH(D2990,C:C,0)+MATCH(1,INDEX(A:A,MATCH(D2990+1,C:C,0)):INDEX(A:A,MATCH(D2990+1,C:C,0)+10),0))</f>
        <v>45537</v>
      </c>
      <c r="F2990" s="13">
        <f>INDEX(C:C,MATCH(E2990,C:C,0)+MATCH(1,INDEX(A:A,MATCH(E2990+1,C:C,0)):INDEX(A:A,MATCH(E2990+1,C:C,0)+10),0))</f>
        <v>45538</v>
      </c>
      <c r="G2990" s="13">
        <f>INDEX(C:C,MATCH(F2990,C:C,0)+MATCH(1,INDEX(A:A,MATCH(F2990+1,C:C,0)):INDEX(A:A,MATCH(F2990+1,C:C,0)+10),0))</f>
        <v>45539</v>
      </c>
    </row>
    <row r="2991" spans="1:7" x14ac:dyDescent="0.25">
      <c r="A2991">
        <v>0</v>
      </c>
      <c r="B2991">
        <v>20240831</v>
      </c>
      <c r="C2991" s="130">
        <v>45535</v>
      </c>
      <c r="D2991" s="13">
        <f>INDEX(C:C,ROW(A2990)+MATCH(1,INDEX(A:A,ROW(A2991)):INDEX(A:A,ROW(A2991)+10),0))</f>
        <v>45537</v>
      </c>
      <c r="E2991" s="13">
        <f>INDEX(C:C,MATCH(D2991,C:C,0)+MATCH(1,INDEX(A:A,MATCH(D2991+1,C:C,0)):INDEX(A:A,MATCH(D2991+1,C:C,0)+10),0))</f>
        <v>45538</v>
      </c>
      <c r="F2991" s="13">
        <f>INDEX(C:C,MATCH(E2991,C:C,0)+MATCH(1,INDEX(A:A,MATCH(E2991+1,C:C,0)):INDEX(A:A,MATCH(E2991+1,C:C,0)+10),0))</f>
        <v>45539</v>
      </c>
      <c r="G2991" s="13">
        <f>INDEX(C:C,MATCH(F2991,C:C,0)+MATCH(1,INDEX(A:A,MATCH(F2991+1,C:C,0)):INDEX(A:A,MATCH(F2991+1,C:C,0)+10),0))</f>
        <v>45540</v>
      </c>
    </row>
    <row r="2992" spans="1:7" x14ac:dyDescent="0.25">
      <c r="A2992">
        <v>0</v>
      </c>
      <c r="B2992">
        <v>20240901</v>
      </c>
      <c r="C2992" s="130">
        <v>45536</v>
      </c>
      <c r="D2992" s="13">
        <f>INDEX(C:C,ROW(A2991)+MATCH(1,INDEX(A:A,ROW(A2992)):INDEX(A:A,ROW(A2992)+10),0))</f>
        <v>45537</v>
      </c>
      <c r="E2992" s="13">
        <f>INDEX(C:C,MATCH(D2992,C:C,0)+MATCH(1,INDEX(A:A,MATCH(D2992+1,C:C,0)):INDEX(A:A,MATCH(D2992+1,C:C,0)+10),0))</f>
        <v>45538</v>
      </c>
      <c r="F2992" s="13">
        <f>INDEX(C:C,MATCH(E2992,C:C,0)+MATCH(1,INDEX(A:A,MATCH(E2992+1,C:C,0)):INDEX(A:A,MATCH(E2992+1,C:C,0)+10),0))</f>
        <v>45539</v>
      </c>
      <c r="G2992" s="13">
        <f>INDEX(C:C,MATCH(F2992,C:C,0)+MATCH(1,INDEX(A:A,MATCH(F2992+1,C:C,0)):INDEX(A:A,MATCH(F2992+1,C:C,0)+10),0))</f>
        <v>45540</v>
      </c>
    </row>
    <row r="2993" spans="1:7" x14ac:dyDescent="0.25">
      <c r="A2993">
        <v>1</v>
      </c>
      <c r="B2993">
        <v>20240902</v>
      </c>
      <c r="C2993" s="130">
        <v>45537</v>
      </c>
      <c r="D2993" s="13">
        <f>INDEX(C:C,ROW(A2992)+MATCH(1,INDEX(A:A,ROW(A2993)):INDEX(A:A,ROW(A2993)+10),0))</f>
        <v>45537</v>
      </c>
      <c r="E2993" s="13">
        <f>INDEX(C:C,MATCH(D2993,C:C,0)+MATCH(1,INDEX(A:A,MATCH(D2993+1,C:C,0)):INDEX(A:A,MATCH(D2993+1,C:C,0)+10),0))</f>
        <v>45538</v>
      </c>
      <c r="F2993" s="13">
        <f>INDEX(C:C,MATCH(E2993,C:C,0)+MATCH(1,INDEX(A:A,MATCH(E2993+1,C:C,0)):INDEX(A:A,MATCH(E2993+1,C:C,0)+10),0))</f>
        <v>45539</v>
      </c>
      <c r="G2993" s="13">
        <f>INDEX(C:C,MATCH(F2993,C:C,0)+MATCH(1,INDEX(A:A,MATCH(F2993+1,C:C,0)):INDEX(A:A,MATCH(F2993+1,C:C,0)+10),0))</f>
        <v>45540</v>
      </c>
    </row>
    <row r="2994" spans="1:7" x14ac:dyDescent="0.25">
      <c r="A2994">
        <v>1</v>
      </c>
      <c r="B2994">
        <v>20240903</v>
      </c>
      <c r="C2994" s="130">
        <v>45538</v>
      </c>
      <c r="D2994" s="13">
        <f>INDEX(C:C,ROW(A2993)+MATCH(1,INDEX(A:A,ROW(A2994)):INDEX(A:A,ROW(A2994)+10),0))</f>
        <v>45538</v>
      </c>
      <c r="E2994" s="13">
        <f>INDEX(C:C,MATCH(D2994,C:C,0)+MATCH(1,INDEX(A:A,MATCH(D2994+1,C:C,0)):INDEX(A:A,MATCH(D2994+1,C:C,0)+10),0))</f>
        <v>45539</v>
      </c>
      <c r="F2994" s="13">
        <f>INDEX(C:C,MATCH(E2994,C:C,0)+MATCH(1,INDEX(A:A,MATCH(E2994+1,C:C,0)):INDEX(A:A,MATCH(E2994+1,C:C,0)+10),0))</f>
        <v>45540</v>
      </c>
      <c r="G2994" s="13">
        <f>INDEX(C:C,MATCH(F2994,C:C,0)+MATCH(1,INDEX(A:A,MATCH(F2994+1,C:C,0)):INDEX(A:A,MATCH(F2994+1,C:C,0)+10),0))</f>
        <v>45541</v>
      </c>
    </row>
    <row r="2995" spans="1:7" x14ac:dyDescent="0.25">
      <c r="A2995">
        <v>1</v>
      </c>
      <c r="B2995">
        <v>20240904</v>
      </c>
      <c r="C2995" s="130">
        <v>45539</v>
      </c>
      <c r="D2995" s="13">
        <f>INDEX(C:C,ROW(A2994)+MATCH(1,INDEX(A:A,ROW(A2995)):INDEX(A:A,ROW(A2995)+10),0))</f>
        <v>45539</v>
      </c>
      <c r="E2995" s="13">
        <f>INDEX(C:C,MATCH(D2995,C:C,0)+MATCH(1,INDEX(A:A,MATCH(D2995+1,C:C,0)):INDEX(A:A,MATCH(D2995+1,C:C,0)+10),0))</f>
        <v>45540</v>
      </c>
      <c r="F2995" s="13">
        <f>INDEX(C:C,MATCH(E2995,C:C,0)+MATCH(1,INDEX(A:A,MATCH(E2995+1,C:C,0)):INDEX(A:A,MATCH(E2995+1,C:C,0)+10),0))</f>
        <v>45541</v>
      </c>
      <c r="G2995" s="13">
        <f>INDEX(C:C,MATCH(F2995,C:C,0)+MATCH(1,INDEX(A:A,MATCH(F2995+1,C:C,0)):INDEX(A:A,MATCH(F2995+1,C:C,0)+10),0))</f>
        <v>45544</v>
      </c>
    </row>
    <row r="2996" spans="1:7" x14ac:dyDescent="0.25">
      <c r="A2996">
        <v>1</v>
      </c>
      <c r="B2996">
        <v>20240905</v>
      </c>
      <c r="C2996" s="130">
        <v>45540</v>
      </c>
      <c r="D2996" s="13">
        <f>INDEX(C:C,ROW(A2995)+MATCH(1,INDEX(A:A,ROW(A2996)):INDEX(A:A,ROW(A2996)+10),0))</f>
        <v>45540</v>
      </c>
      <c r="E2996" s="13">
        <f>INDEX(C:C,MATCH(D2996,C:C,0)+MATCH(1,INDEX(A:A,MATCH(D2996+1,C:C,0)):INDEX(A:A,MATCH(D2996+1,C:C,0)+10),0))</f>
        <v>45541</v>
      </c>
      <c r="F2996" s="13">
        <f>INDEX(C:C,MATCH(E2996,C:C,0)+MATCH(1,INDEX(A:A,MATCH(E2996+1,C:C,0)):INDEX(A:A,MATCH(E2996+1,C:C,0)+10),0))</f>
        <v>45544</v>
      </c>
      <c r="G2996" s="13">
        <f>INDEX(C:C,MATCH(F2996,C:C,0)+MATCH(1,INDEX(A:A,MATCH(F2996+1,C:C,0)):INDEX(A:A,MATCH(F2996+1,C:C,0)+10),0))</f>
        <v>45545</v>
      </c>
    </row>
    <row r="2997" spans="1:7" x14ac:dyDescent="0.25">
      <c r="A2997">
        <v>1</v>
      </c>
      <c r="B2997">
        <v>20240906</v>
      </c>
      <c r="C2997" s="130">
        <v>45541</v>
      </c>
      <c r="D2997" s="13">
        <f>INDEX(C:C,ROW(A2996)+MATCH(1,INDEX(A:A,ROW(A2997)):INDEX(A:A,ROW(A2997)+10),0))</f>
        <v>45541</v>
      </c>
      <c r="E2997" s="13">
        <f>INDEX(C:C,MATCH(D2997,C:C,0)+MATCH(1,INDEX(A:A,MATCH(D2997+1,C:C,0)):INDEX(A:A,MATCH(D2997+1,C:C,0)+10),0))</f>
        <v>45544</v>
      </c>
      <c r="F2997" s="13">
        <f>INDEX(C:C,MATCH(E2997,C:C,0)+MATCH(1,INDEX(A:A,MATCH(E2997+1,C:C,0)):INDEX(A:A,MATCH(E2997+1,C:C,0)+10),0))</f>
        <v>45545</v>
      </c>
      <c r="G2997" s="13">
        <f>INDEX(C:C,MATCH(F2997,C:C,0)+MATCH(1,INDEX(A:A,MATCH(F2997+1,C:C,0)):INDEX(A:A,MATCH(F2997+1,C:C,0)+10),0))</f>
        <v>45546</v>
      </c>
    </row>
    <row r="2998" spans="1:7" x14ac:dyDescent="0.25">
      <c r="A2998">
        <v>0</v>
      </c>
      <c r="B2998">
        <v>20240907</v>
      </c>
      <c r="C2998" s="130">
        <v>45542</v>
      </c>
      <c r="D2998" s="13">
        <f>INDEX(C:C,ROW(A2997)+MATCH(1,INDEX(A:A,ROW(A2998)):INDEX(A:A,ROW(A2998)+10),0))</f>
        <v>45544</v>
      </c>
      <c r="E2998" s="13">
        <f>INDEX(C:C,MATCH(D2998,C:C,0)+MATCH(1,INDEX(A:A,MATCH(D2998+1,C:C,0)):INDEX(A:A,MATCH(D2998+1,C:C,0)+10),0))</f>
        <v>45545</v>
      </c>
      <c r="F2998" s="13">
        <f>INDEX(C:C,MATCH(E2998,C:C,0)+MATCH(1,INDEX(A:A,MATCH(E2998+1,C:C,0)):INDEX(A:A,MATCH(E2998+1,C:C,0)+10),0))</f>
        <v>45546</v>
      </c>
      <c r="G2998" s="13">
        <f>INDEX(C:C,MATCH(F2998,C:C,0)+MATCH(1,INDEX(A:A,MATCH(F2998+1,C:C,0)):INDEX(A:A,MATCH(F2998+1,C:C,0)+10),0))</f>
        <v>45547</v>
      </c>
    </row>
    <row r="2999" spans="1:7" x14ac:dyDescent="0.25">
      <c r="A2999">
        <v>0</v>
      </c>
      <c r="B2999">
        <v>20240908</v>
      </c>
      <c r="C2999" s="130">
        <v>45543</v>
      </c>
      <c r="D2999" s="13">
        <f>INDEX(C:C,ROW(A2998)+MATCH(1,INDEX(A:A,ROW(A2999)):INDEX(A:A,ROW(A2999)+10),0))</f>
        <v>45544</v>
      </c>
      <c r="E2999" s="13">
        <f>INDEX(C:C,MATCH(D2999,C:C,0)+MATCH(1,INDEX(A:A,MATCH(D2999+1,C:C,0)):INDEX(A:A,MATCH(D2999+1,C:C,0)+10),0))</f>
        <v>45545</v>
      </c>
      <c r="F2999" s="13">
        <f>INDEX(C:C,MATCH(E2999,C:C,0)+MATCH(1,INDEX(A:A,MATCH(E2999+1,C:C,0)):INDEX(A:A,MATCH(E2999+1,C:C,0)+10),0))</f>
        <v>45546</v>
      </c>
      <c r="G2999" s="13">
        <f>INDEX(C:C,MATCH(F2999,C:C,0)+MATCH(1,INDEX(A:A,MATCH(F2999+1,C:C,0)):INDEX(A:A,MATCH(F2999+1,C:C,0)+10),0))</f>
        <v>45547</v>
      </c>
    </row>
    <row r="3000" spans="1:7" x14ac:dyDescent="0.25">
      <c r="A3000">
        <v>1</v>
      </c>
      <c r="B3000">
        <v>20240909</v>
      </c>
      <c r="C3000" s="130">
        <v>45544</v>
      </c>
      <c r="D3000" s="13">
        <f>INDEX(C:C,ROW(A2999)+MATCH(1,INDEX(A:A,ROW(A3000)):INDEX(A:A,ROW(A3000)+10),0))</f>
        <v>45544</v>
      </c>
      <c r="E3000" s="13">
        <f>INDEX(C:C,MATCH(D3000,C:C,0)+MATCH(1,INDEX(A:A,MATCH(D3000+1,C:C,0)):INDEX(A:A,MATCH(D3000+1,C:C,0)+10),0))</f>
        <v>45545</v>
      </c>
      <c r="F3000" s="13">
        <f>INDEX(C:C,MATCH(E3000,C:C,0)+MATCH(1,INDEX(A:A,MATCH(E3000+1,C:C,0)):INDEX(A:A,MATCH(E3000+1,C:C,0)+10),0))</f>
        <v>45546</v>
      </c>
      <c r="G3000" s="13">
        <f>INDEX(C:C,MATCH(F3000,C:C,0)+MATCH(1,INDEX(A:A,MATCH(F3000+1,C:C,0)):INDEX(A:A,MATCH(F3000+1,C:C,0)+10),0))</f>
        <v>45547</v>
      </c>
    </row>
    <row r="3001" spans="1:7" x14ac:dyDescent="0.25">
      <c r="A3001">
        <v>1</v>
      </c>
      <c r="B3001">
        <v>20240910</v>
      </c>
      <c r="C3001" s="130">
        <v>45545</v>
      </c>
      <c r="D3001" s="13">
        <f>INDEX(C:C,ROW(A3000)+MATCH(1,INDEX(A:A,ROW(A3001)):INDEX(A:A,ROW(A3001)+10),0))</f>
        <v>45545</v>
      </c>
      <c r="E3001" s="13">
        <f>INDEX(C:C,MATCH(D3001,C:C,0)+MATCH(1,INDEX(A:A,MATCH(D3001+1,C:C,0)):INDEX(A:A,MATCH(D3001+1,C:C,0)+10),0))</f>
        <v>45546</v>
      </c>
      <c r="F3001" s="13">
        <f>INDEX(C:C,MATCH(E3001,C:C,0)+MATCH(1,INDEX(A:A,MATCH(E3001+1,C:C,0)):INDEX(A:A,MATCH(E3001+1,C:C,0)+10),0))</f>
        <v>45547</v>
      </c>
      <c r="G3001" s="13">
        <f>INDEX(C:C,MATCH(F3001,C:C,0)+MATCH(1,INDEX(A:A,MATCH(F3001+1,C:C,0)):INDEX(A:A,MATCH(F3001+1,C:C,0)+10),0))</f>
        <v>45548</v>
      </c>
    </row>
    <row r="3002" spans="1:7" x14ac:dyDescent="0.25">
      <c r="A3002">
        <v>1</v>
      </c>
      <c r="B3002">
        <v>20240911</v>
      </c>
      <c r="C3002" s="130">
        <v>45546</v>
      </c>
      <c r="D3002" s="13">
        <f>INDEX(C:C,ROW(A3001)+MATCH(1,INDEX(A:A,ROW(A3002)):INDEX(A:A,ROW(A3002)+10),0))</f>
        <v>45546</v>
      </c>
      <c r="E3002" s="13">
        <f>INDEX(C:C,MATCH(D3002,C:C,0)+MATCH(1,INDEX(A:A,MATCH(D3002+1,C:C,0)):INDEX(A:A,MATCH(D3002+1,C:C,0)+10),0))</f>
        <v>45547</v>
      </c>
      <c r="F3002" s="13">
        <f>INDEX(C:C,MATCH(E3002,C:C,0)+MATCH(1,INDEX(A:A,MATCH(E3002+1,C:C,0)):INDEX(A:A,MATCH(E3002+1,C:C,0)+10),0))</f>
        <v>45548</v>
      </c>
      <c r="G3002" s="13">
        <f>INDEX(C:C,MATCH(F3002,C:C,0)+MATCH(1,INDEX(A:A,MATCH(F3002+1,C:C,0)):INDEX(A:A,MATCH(F3002+1,C:C,0)+10),0))</f>
        <v>45551</v>
      </c>
    </row>
    <row r="3003" spans="1:7" x14ac:dyDescent="0.25">
      <c r="A3003">
        <v>1</v>
      </c>
      <c r="B3003">
        <v>20240912</v>
      </c>
      <c r="C3003" s="130">
        <v>45547</v>
      </c>
      <c r="D3003" s="13">
        <f>INDEX(C:C,ROW(A3002)+MATCH(1,INDEX(A:A,ROW(A3003)):INDEX(A:A,ROW(A3003)+10),0))</f>
        <v>45547</v>
      </c>
      <c r="E3003" s="13">
        <f>INDEX(C:C,MATCH(D3003,C:C,0)+MATCH(1,INDEX(A:A,MATCH(D3003+1,C:C,0)):INDEX(A:A,MATCH(D3003+1,C:C,0)+10),0))</f>
        <v>45548</v>
      </c>
      <c r="F3003" s="13">
        <f>INDEX(C:C,MATCH(E3003,C:C,0)+MATCH(1,INDEX(A:A,MATCH(E3003+1,C:C,0)):INDEX(A:A,MATCH(E3003+1,C:C,0)+10),0))</f>
        <v>45551</v>
      </c>
      <c r="G3003" s="13">
        <f>INDEX(C:C,MATCH(F3003,C:C,0)+MATCH(1,INDEX(A:A,MATCH(F3003+1,C:C,0)):INDEX(A:A,MATCH(F3003+1,C:C,0)+10),0))</f>
        <v>45552</v>
      </c>
    </row>
    <row r="3004" spans="1:7" x14ac:dyDescent="0.25">
      <c r="A3004">
        <v>1</v>
      </c>
      <c r="B3004">
        <v>20240913</v>
      </c>
      <c r="C3004" s="130">
        <v>45548</v>
      </c>
      <c r="D3004" s="13">
        <f>INDEX(C:C,ROW(A3003)+MATCH(1,INDEX(A:A,ROW(A3004)):INDEX(A:A,ROW(A3004)+10),0))</f>
        <v>45548</v>
      </c>
      <c r="E3004" s="13">
        <f>INDEX(C:C,MATCH(D3004,C:C,0)+MATCH(1,INDEX(A:A,MATCH(D3004+1,C:C,0)):INDEX(A:A,MATCH(D3004+1,C:C,0)+10),0))</f>
        <v>45551</v>
      </c>
      <c r="F3004" s="13">
        <f>INDEX(C:C,MATCH(E3004,C:C,0)+MATCH(1,INDEX(A:A,MATCH(E3004+1,C:C,0)):INDEX(A:A,MATCH(E3004+1,C:C,0)+10),0))</f>
        <v>45552</v>
      </c>
      <c r="G3004" s="13">
        <f>INDEX(C:C,MATCH(F3004,C:C,0)+MATCH(1,INDEX(A:A,MATCH(F3004+1,C:C,0)):INDEX(A:A,MATCH(F3004+1,C:C,0)+10),0))</f>
        <v>45553</v>
      </c>
    </row>
    <row r="3005" spans="1:7" x14ac:dyDescent="0.25">
      <c r="A3005">
        <v>0</v>
      </c>
      <c r="B3005">
        <v>20240914</v>
      </c>
      <c r="C3005" s="130">
        <v>45549</v>
      </c>
      <c r="D3005" s="13">
        <f>INDEX(C:C,ROW(A3004)+MATCH(1,INDEX(A:A,ROW(A3005)):INDEX(A:A,ROW(A3005)+10),0))</f>
        <v>45551</v>
      </c>
      <c r="E3005" s="13">
        <f>INDEX(C:C,MATCH(D3005,C:C,0)+MATCH(1,INDEX(A:A,MATCH(D3005+1,C:C,0)):INDEX(A:A,MATCH(D3005+1,C:C,0)+10),0))</f>
        <v>45552</v>
      </c>
      <c r="F3005" s="13">
        <f>INDEX(C:C,MATCH(E3005,C:C,0)+MATCH(1,INDEX(A:A,MATCH(E3005+1,C:C,0)):INDEX(A:A,MATCH(E3005+1,C:C,0)+10),0))</f>
        <v>45553</v>
      </c>
      <c r="G3005" s="13">
        <f>INDEX(C:C,MATCH(F3005,C:C,0)+MATCH(1,INDEX(A:A,MATCH(F3005+1,C:C,0)):INDEX(A:A,MATCH(F3005+1,C:C,0)+10),0))</f>
        <v>45554</v>
      </c>
    </row>
    <row r="3006" spans="1:7" x14ac:dyDescent="0.25">
      <c r="A3006">
        <v>0</v>
      </c>
      <c r="B3006">
        <v>20240915</v>
      </c>
      <c r="C3006" s="130">
        <v>45550</v>
      </c>
      <c r="D3006" s="13">
        <f>INDEX(C:C,ROW(A3005)+MATCH(1,INDEX(A:A,ROW(A3006)):INDEX(A:A,ROW(A3006)+10),0))</f>
        <v>45551</v>
      </c>
      <c r="E3006" s="13">
        <f>INDEX(C:C,MATCH(D3006,C:C,0)+MATCH(1,INDEX(A:A,MATCH(D3006+1,C:C,0)):INDEX(A:A,MATCH(D3006+1,C:C,0)+10),0))</f>
        <v>45552</v>
      </c>
      <c r="F3006" s="13">
        <f>INDEX(C:C,MATCH(E3006,C:C,0)+MATCH(1,INDEX(A:A,MATCH(E3006+1,C:C,0)):INDEX(A:A,MATCH(E3006+1,C:C,0)+10),0))</f>
        <v>45553</v>
      </c>
      <c r="G3006" s="13">
        <f>INDEX(C:C,MATCH(F3006,C:C,0)+MATCH(1,INDEX(A:A,MATCH(F3006+1,C:C,0)):INDEX(A:A,MATCH(F3006+1,C:C,0)+10),0))</f>
        <v>45554</v>
      </c>
    </row>
    <row r="3007" spans="1:7" x14ac:dyDescent="0.25">
      <c r="A3007">
        <v>1</v>
      </c>
      <c r="B3007">
        <v>20240916</v>
      </c>
      <c r="C3007" s="130">
        <v>45551</v>
      </c>
      <c r="D3007" s="13">
        <f>INDEX(C:C,ROW(A3006)+MATCH(1,INDEX(A:A,ROW(A3007)):INDEX(A:A,ROW(A3007)+10),0))</f>
        <v>45551</v>
      </c>
      <c r="E3007" s="13">
        <f>INDEX(C:C,MATCH(D3007,C:C,0)+MATCH(1,INDEX(A:A,MATCH(D3007+1,C:C,0)):INDEX(A:A,MATCH(D3007+1,C:C,0)+10),0))</f>
        <v>45552</v>
      </c>
      <c r="F3007" s="13">
        <f>INDEX(C:C,MATCH(E3007,C:C,0)+MATCH(1,INDEX(A:A,MATCH(E3007+1,C:C,0)):INDEX(A:A,MATCH(E3007+1,C:C,0)+10),0))</f>
        <v>45553</v>
      </c>
      <c r="G3007" s="13">
        <f>INDEX(C:C,MATCH(F3007,C:C,0)+MATCH(1,INDEX(A:A,MATCH(F3007+1,C:C,0)):INDEX(A:A,MATCH(F3007+1,C:C,0)+10),0))</f>
        <v>45554</v>
      </c>
    </row>
    <row r="3008" spans="1:7" x14ac:dyDescent="0.25">
      <c r="A3008">
        <v>1</v>
      </c>
      <c r="B3008">
        <v>20240917</v>
      </c>
      <c r="C3008" s="130">
        <v>45552</v>
      </c>
      <c r="D3008" s="13">
        <f>INDEX(C:C,ROW(A3007)+MATCH(1,INDEX(A:A,ROW(A3008)):INDEX(A:A,ROW(A3008)+10),0))</f>
        <v>45552</v>
      </c>
      <c r="E3008" s="13">
        <f>INDEX(C:C,MATCH(D3008,C:C,0)+MATCH(1,INDEX(A:A,MATCH(D3008+1,C:C,0)):INDEX(A:A,MATCH(D3008+1,C:C,0)+10),0))</f>
        <v>45553</v>
      </c>
      <c r="F3008" s="13">
        <f>INDEX(C:C,MATCH(E3008,C:C,0)+MATCH(1,INDEX(A:A,MATCH(E3008+1,C:C,0)):INDEX(A:A,MATCH(E3008+1,C:C,0)+10),0))</f>
        <v>45554</v>
      </c>
      <c r="G3008" s="13">
        <f>INDEX(C:C,MATCH(F3008,C:C,0)+MATCH(1,INDEX(A:A,MATCH(F3008+1,C:C,0)):INDEX(A:A,MATCH(F3008+1,C:C,0)+10),0))</f>
        <v>45555</v>
      </c>
    </row>
    <row r="3009" spans="1:7" x14ac:dyDescent="0.25">
      <c r="A3009">
        <v>1</v>
      </c>
      <c r="B3009">
        <v>20240918</v>
      </c>
      <c r="C3009" s="130">
        <v>45553</v>
      </c>
      <c r="D3009" s="13">
        <f>INDEX(C:C,ROW(A3008)+MATCH(1,INDEX(A:A,ROW(A3009)):INDEX(A:A,ROW(A3009)+10),0))</f>
        <v>45553</v>
      </c>
      <c r="E3009" s="13">
        <f>INDEX(C:C,MATCH(D3009,C:C,0)+MATCH(1,INDEX(A:A,MATCH(D3009+1,C:C,0)):INDEX(A:A,MATCH(D3009+1,C:C,0)+10),0))</f>
        <v>45554</v>
      </c>
      <c r="F3009" s="13">
        <f>INDEX(C:C,MATCH(E3009,C:C,0)+MATCH(1,INDEX(A:A,MATCH(E3009+1,C:C,0)):INDEX(A:A,MATCH(E3009+1,C:C,0)+10),0))</f>
        <v>45555</v>
      </c>
      <c r="G3009" s="13">
        <f>INDEX(C:C,MATCH(F3009,C:C,0)+MATCH(1,INDEX(A:A,MATCH(F3009+1,C:C,0)):INDEX(A:A,MATCH(F3009+1,C:C,0)+10),0))</f>
        <v>45558</v>
      </c>
    </row>
    <row r="3010" spans="1:7" x14ac:dyDescent="0.25">
      <c r="A3010">
        <v>1</v>
      </c>
      <c r="B3010">
        <v>20240919</v>
      </c>
      <c r="C3010" s="130">
        <v>45554</v>
      </c>
      <c r="D3010" s="13">
        <f>INDEX(C:C,ROW(A3009)+MATCH(1,INDEX(A:A,ROW(A3010)):INDEX(A:A,ROW(A3010)+10),0))</f>
        <v>45554</v>
      </c>
      <c r="E3010" s="13">
        <f>INDEX(C:C,MATCH(D3010,C:C,0)+MATCH(1,INDEX(A:A,MATCH(D3010+1,C:C,0)):INDEX(A:A,MATCH(D3010+1,C:C,0)+10),0))</f>
        <v>45555</v>
      </c>
      <c r="F3010" s="13">
        <f>INDEX(C:C,MATCH(E3010,C:C,0)+MATCH(1,INDEX(A:A,MATCH(E3010+1,C:C,0)):INDEX(A:A,MATCH(E3010+1,C:C,0)+10),0))</f>
        <v>45558</v>
      </c>
      <c r="G3010" s="13">
        <f>INDEX(C:C,MATCH(F3010,C:C,0)+MATCH(1,INDEX(A:A,MATCH(F3010+1,C:C,0)):INDEX(A:A,MATCH(F3010+1,C:C,0)+10),0))</f>
        <v>45559</v>
      </c>
    </row>
    <row r="3011" spans="1:7" x14ac:dyDescent="0.25">
      <c r="A3011">
        <v>1</v>
      </c>
      <c r="B3011">
        <v>20240920</v>
      </c>
      <c r="C3011" s="130">
        <v>45555</v>
      </c>
      <c r="D3011" s="13">
        <f>INDEX(C:C,ROW(A3010)+MATCH(1,INDEX(A:A,ROW(A3011)):INDEX(A:A,ROW(A3011)+10),0))</f>
        <v>45555</v>
      </c>
      <c r="E3011" s="13">
        <f>INDEX(C:C,MATCH(D3011,C:C,0)+MATCH(1,INDEX(A:A,MATCH(D3011+1,C:C,0)):INDEX(A:A,MATCH(D3011+1,C:C,0)+10),0))</f>
        <v>45558</v>
      </c>
      <c r="F3011" s="13">
        <f>INDEX(C:C,MATCH(E3011,C:C,0)+MATCH(1,INDEX(A:A,MATCH(E3011+1,C:C,0)):INDEX(A:A,MATCH(E3011+1,C:C,0)+10),0))</f>
        <v>45559</v>
      </c>
      <c r="G3011" s="13">
        <f>INDEX(C:C,MATCH(F3011,C:C,0)+MATCH(1,INDEX(A:A,MATCH(F3011+1,C:C,0)):INDEX(A:A,MATCH(F3011+1,C:C,0)+10),0))</f>
        <v>45560</v>
      </c>
    </row>
    <row r="3012" spans="1:7" x14ac:dyDescent="0.25">
      <c r="A3012">
        <v>0</v>
      </c>
      <c r="B3012">
        <v>20240921</v>
      </c>
      <c r="C3012" s="130">
        <v>45556</v>
      </c>
      <c r="D3012" s="13">
        <f>INDEX(C:C,ROW(A3011)+MATCH(1,INDEX(A:A,ROW(A3012)):INDEX(A:A,ROW(A3012)+10),0))</f>
        <v>45558</v>
      </c>
      <c r="E3012" s="13">
        <f>INDEX(C:C,MATCH(D3012,C:C,0)+MATCH(1,INDEX(A:A,MATCH(D3012+1,C:C,0)):INDEX(A:A,MATCH(D3012+1,C:C,0)+10),0))</f>
        <v>45559</v>
      </c>
      <c r="F3012" s="13">
        <f>INDEX(C:C,MATCH(E3012,C:C,0)+MATCH(1,INDEX(A:A,MATCH(E3012+1,C:C,0)):INDEX(A:A,MATCH(E3012+1,C:C,0)+10),0))</f>
        <v>45560</v>
      </c>
      <c r="G3012" s="13">
        <f>INDEX(C:C,MATCH(F3012,C:C,0)+MATCH(1,INDEX(A:A,MATCH(F3012+1,C:C,0)):INDEX(A:A,MATCH(F3012+1,C:C,0)+10),0))</f>
        <v>45561</v>
      </c>
    </row>
    <row r="3013" spans="1:7" x14ac:dyDescent="0.25">
      <c r="A3013">
        <v>0</v>
      </c>
      <c r="B3013">
        <v>20240922</v>
      </c>
      <c r="C3013" s="130">
        <v>45557</v>
      </c>
      <c r="D3013" s="13">
        <f>INDEX(C:C,ROW(A3012)+MATCH(1,INDEX(A:A,ROW(A3013)):INDEX(A:A,ROW(A3013)+10),0))</f>
        <v>45558</v>
      </c>
      <c r="E3013" s="13">
        <f>INDEX(C:C,MATCH(D3013,C:C,0)+MATCH(1,INDEX(A:A,MATCH(D3013+1,C:C,0)):INDEX(A:A,MATCH(D3013+1,C:C,0)+10),0))</f>
        <v>45559</v>
      </c>
      <c r="F3013" s="13">
        <f>INDEX(C:C,MATCH(E3013,C:C,0)+MATCH(1,INDEX(A:A,MATCH(E3013+1,C:C,0)):INDEX(A:A,MATCH(E3013+1,C:C,0)+10),0))</f>
        <v>45560</v>
      </c>
      <c r="G3013" s="13">
        <f>INDEX(C:C,MATCH(F3013,C:C,0)+MATCH(1,INDEX(A:A,MATCH(F3013+1,C:C,0)):INDEX(A:A,MATCH(F3013+1,C:C,0)+10),0))</f>
        <v>45561</v>
      </c>
    </row>
    <row r="3014" spans="1:7" x14ac:dyDescent="0.25">
      <c r="A3014">
        <v>1</v>
      </c>
      <c r="B3014">
        <v>20240923</v>
      </c>
      <c r="C3014" s="130">
        <v>45558</v>
      </c>
      <c r="D3014" s="13">
        <f>INDEX(C:C,ROW(A3013)+MATCH(1,INDEX(A:A,ROW(A3014)):INDEX(A:A,ROW(A3014)+10),0))</f>
        <v>45558</v>
      </c>
      <c r="E3014" s="13">
        <f>INDEX(C:C,MATCH(D3014,C:C,0)+MATCH(1,INDEX(A:A,MATCH(D3014+1,C:C,0)):INDEX(A:A,MATCH(D3014+1,C:C,0)+10),0))</f>
        <v>45559</v>
      </c>
      <c r="F3014" s="13">
        <f>INDEX(C:C,MATCH(E3014,C:C,0)+MATCH(1,INDEX(A:A,MATCH(E3014+1,C:C,0)):INDEX(A:A,MATCH(E3014+1,C:C,0)+10),0))</f>
        <v>45560</v>
      </c>
      <c r="G3014" s="13">
        <f>INDEX(C:C,MATCH(F3014,C:C,0)+MATCH(1,INDEX(A:A,MATCH(F3014+1,C:C,0)):INDEX(A:A,MATCH(F3014+1,C:C,0)+10),0))</f>
        <v>45561</v>
      </c>
    </row>
    <row r="3015" spans="1:7" x14ac:dyDescent="0.25">
      <c r="A3015">
        <v>1</v>
      </c>
      <c r="B3015">
        <v>20240924</v>
      </c>
      <c r="C3015" s="130">
        <v>45559</v>
      </c>
      <c r="D3015" s="13">
        <f>INDEX(C:C,ROW(A3014)+MATCH(1,INDEX(A:A,ROW(A3015)):INDEX(A:A,ROW(A3015)+10),0))</f>
        <v>45559</v>
      </c>
      <c r="E3015" s="13">
        <f>INDEX(C:C,MATCH(D3015,C:C,0)+MATCH(1,INDEX(A:A,MATCH(D3015+1,C:C,0)):INDEX(A:A,MATCH(D3015+1,C:C,0)+10),0))</f>
        <v>45560</v>
      </c>
      <c r="F3015" s="13">
        <f>INDEX(C:C,MATCH(E3015,C:C,0)+MATCH(1,INDEX(A:A,MATCH(E3015+1,C:C,0)):INDEX(A:A,MATCH(E3015+1,C:C,0)+10),0))</f>
        <v>45561</v>
      </c>
      <c r="G3015" s="13">
        <f>INDEX(C:C,MATCH(F3015,C:C,0)+MATCH(1,INDEX(A:A,MATCH(F3015+1,C:C,0)):INDEX(A:A,MATCH(F3015+1,C:C,0)+10),0))</f>
        <v>45562</v>
      </c>
    </row>
    <row r="3016" spans="1:7" x14ac:dyDescent="0.25">
      <c r="A3016">
        <v>1</v>
      </c>
      <c r="B3016">
        <v>20240925</v>
      </c>
      <c r="C3016" s="130">
        <v>45560</v>
      </c>
      <c r="D3016" s="13">
        <f>INDEX(C:C,ROW(A3015)+MATCH(1,INDEX(A:A,ROW(A3016)):INDEX(A:A,ROW(A3016)+10),0))</f>
        <v>45560</v>
      </c>
      <c r="E3016" s="13">
        <f>INDEX(C:C,MATCH(D3016,C:C,0)+MATCH(1,INDEX(A:A,MATCH(D3016+1,C:C,0)):INDEX(A:A,MATCH(D3016+1,C:C,0)+10),0))</f>
        <v>45561</v>
      </c>
      <c r="F3016" s="13">
        <f>INDEX(C:C,MATCH(E3016,C:C,0)+MATCH(1,INDEX(A:A,MATCH(E3016+1,C:C,0)):INDEX(A:A,MATCH(E3016+1,C:C,0)+10),0))</f>
        <v>45562</v>
      </c>
      <c r="G3016" s="13">
        <f>INDEX(C:C,MATCH(F3016,C:C,0)+MATCH(1,INDEX(A:A,MATCH(F3016+1,C:C,0)):INDEX(A:A,MATCH(F3016+1,C:C,0)+10),0))</f>
        <v>45565</v>
      </c>
    </row>
    <row r="3017" spans="1:7" x14ac:dyDescent="0.25">
      <c r="A3017">
        <v>1</v>
      </c>
      <c r="B3017">
        <v>20240926</v>
      </c>
      <c r="C3017" s="130">
        <v>45561</v>
      </c>
      <c r="D3017" s="13">
        <f>INDEX(C:C,ROW(A3016)+MATCH(1,INDEX(A:A,ROW(A3017)):INDEX(A:A,ROW(A3017)+10),0))</f>
        <v>45561</v>
      </c>
      <c r="E3017" s="13">
        <f>INDEX(C:C,MATCH(D3017,C:C,0)+MATCH(1,INDEX(A:A,MATCH(D3017+1,C:C,0)):INDEX(A:A,MATCH(D3017+1,C:C,0)+10),0))</f>
        <v>45562</v>
      </c>
      <c r="F3017" s="13">
        <f>INDEX(C:C,MATCH(E3017,C:C,0)+MATCH(1,INDEX(A:A,MATCH(E3017+1,C:C,0)):INDEX(A:A,MATCH(E3017+1,C:C,0)+10),0))</f>
        <v>45565</v>
      </c>
      <c r="G3017" s="13">
        <f>INDEX(C:C,MATCH(F3017,C:C,0)+MATCH(1,INDEX(A:A,MATCH(F3017+1,C:C,0)):INDEX(A:A,MATCH(F3017+1,C:C,0)+10),0))</f>
        <v>45566</v>
      </c>
    </row>
    <row r="3018" spans="1:7" x14ac:dyDescent="0.25">
      <c r="A3018">
        <v>1</v>
      </c>
      <c r="B3018">
        <v>20240927</v>
      </c>
      <c r="C3018" s="130">
        <v>45562</v>
      </c>
      <c r="D3018" s="13">
        <f>INDEX(C:C,ROW(A3017)+MATCH(1,INDEX(A:A,ROW(A3018)):INDEX(A:A,ROW(A3018)+10),0))</f>
        <v>45562</v>
      </c>
      <c r="E3018" s="13">
        <f>INDEX(C:C,MATCH(D3018,C:C,0)+MATCH(1,INDEX(A:A,MATCH(D3018+1,C:C,0)):INDEX(A:A,MATCH(D3018+1,C:C,0)+10),0))</f>
        <v>45565</v>
      </c>
      <c r="F3018" s="13">
        <f>INDEX(C:C,MATCH(E3018,C:C,0)+MATCH(1,INDEX(A:A,MATCH(E3018+1,C:C,0)):INDEX(A:A,MATCH(E3018+1,C:C,0)+10),0))</f>
        <v>45566</v>
      </c>
      <c r="G3018" s="13">
        <f>INDEX(C:C,MATCH(F3018,C:C,0)+MATCH(1,INDEX(A:A,MATCH(F3018+1,C:C,0)):INDEX(A:A,MATCH(F3018+1,C:C,0)+10),0))</f>
        <v>45567</v>
      </c>
    </row>
    <row r="3019" spans="1:7" x14ac:dyDescent="0.25">
      <c r="A3019">
        <v>0</v>
      </c>
      <c r="B3019">
        <v>20240928</v>
      </c>
      <c r="C3019" s="130">
        <v>45563</v>
      </c>
      <c r="D3019" s="13">
        <f>INDEX(C:C,ROW(A3018)+MATCH(1,INDEX(A:A,ROW(A3019)):INDEX(A:A,ROW(A3019)+10),0))</f>
        <v>45565</v>
      </c>
      <c r="E3019" s="13">
        <f>INDEX(C:C,MATCH(D3019,C:C,0)+MATCH(1,INDEX(A:A,MATCH(D3019+1,C:C,0)):INDEX(A:A,MATCH(D3019+1,C:C,0)+10),0))</f>
        <v>45566</v>
      </c>
      <c r="F3019" s="13">
        <f>INDEX(C:C,MATCH(E3019,C:C,0)+MATCH(1,INDEX(A:A,MATCH(E3019+1,C:C,0)):INDEX(A:A,MATCH(E3019+1,C:C,0)+10),0))</f>
        <v>45567</v>
      </c>
      <c r="G3019" s="13">
        <f>INDEX(C:C,MATCH(F3019,C:C,0)+MATCH(1,INDEX(A:A,MATCH(F3019+1,C:C,0)):INDEX(A:A,MATCH(F3019+1,C:C,0)+10),0))</f>
        <v>45568</v>
      </c>
    </row>
    <row r="3020" spans="1:7" x14ac:dyDescent="0.25">
      <c r="A3020">
        <v>0</v>
      </c>
      <c r="B3020">
        <v>20240929</v>
      </c>
      <c r="C3020" s="130">
        <v>45564</v>
      </c>
      <c r="D3020" s="13">
        <f>INDEX(C:C,ROW(A3019)+MATCH(1,INDEX(A:A,ROW(A3020)):INDEX(A:A,ROW(A3020)+10),0))</f>
        <v>45565</v>
      </c>
      <c r="E3020" s="13">
        <f>INDEX(C:C,MATCH(D3020,C:C,0)+MATCH(1,INDEX(A:A,MATCH(D3020+1,C:C,0)):INDEX(A:A,MATCH(D3020+1,C:C,0)+10),0))</f>
        <v>45566</v>
      </c>
      <c r="F3020" s="13">
        <f>INDEX(C:C,MATCH(E3020,C:C,0)+MATCH(1,INDEX(A:A,MATCH(E3020+1,C:C,0)):INDEX(A:A,MATCH(E3020+1,C:C,0)+10),0))</f>
        <v>45567</v>
      </c>
      <c r="G3020" s="13">
        <f>INDEX(C:C,MATCH(F3020,C:C,0)+MATCH(1,INDEX(A:A,MATCH(F3020+1,C:C,0)):INDEX(A:A,MATCH(F3020+1,C:C,0)+10),0))</f>
        <v>45568</v>
      </c>
    </row>
    <row r="3021" spans="1:7" x14ac:dyDescent="0.25">
      <c r="A3021">
        <v>1</v>
      </c>
      <c r="B3021">
        <v>20240930</v>
      </c>
      <c r="C3021" s="130">
        <v>45565</v>
      </c>
      <c r="D3021" s="13">
        <f>INDEX(C:C,ROW(A3020)+MATCH(1,INDEX(A:A,ROW(A3021)):INDEX(A:A,ROW(A3021)+10),0))</f>
        <v>45565</v>
      </c>
      <c r="E3021" s="13">
        <f>INDEX(C:C,MATCH(D3021,C:C,0)+MATCH(1,INDEX(A:A,MATCH(D3021+1,C:C,0)):INDEX(A:A,MATCH(D3021+1,C:C,0)+10),0))</f>
        <v>45566</v>
      </c>
      <c r="F3021" s="13">
        <f>INDEX(C:C,MATCH(E3021,C:C,0)+MATCH(1,INDEX(A:A,MATCH(E3021+1,C:C,0)):INDEX(A:A,MATCH(E3021+1,C:C,0)+10),0))</f>
        <v>45567</v>
      </c>
      <c r="G3021" s="13">
        <f>INDEX(C:C,MATCH(F3021,C:C,0)+MATCH(1,INDEX(A:A,MATCH(F3021+1,C:C,0)):INDEX(A:A,MATCH(F3021+1,C:C,0)+10),0))</f>
        <v>45568</v>
      </c>
    </row>
    <row r="3022" spans="1:7" x14ac:dyDescent="0.25">
      <c r="A3022">
        <v>1</v>
      </c>
      <c r="B3022">
        <v>20241001</v>
      </c>
      <c r="C3022" s="130">
        <v>45566</v>
      </c>
      <c r="D3022" s="13">
        <f>INDEX(C:C,ROW(A3021)+MATCH(1,INDEX(A:A,ROW(A3022)):INDEX(A:A,ROW(A3022)+10),0))</f>
        <v>45566</v>
      </c>
      <c r="E3022" s="13">
        <f>INDEX(C:C,MATCH(D3022,C:C,0)+MATCH(1,INDEX(A:A,MATCH(D3022+1,C:C,0)):INDEX(A:A,MATCH(D3022+1,C:C,0)+10),0))</f>
        <v>45567</v>
      </c>
      <c r="F3022" s="13">
        <f>INDEX(C:C,MATCH(E3022,C:C,0)+MATCH(1,INDEX(A:A,MATCH(E3022+1,C:C,0)):INDEX(A:A,MATCH(E3022+1,C:C,0)+10),0))</f>
        <v>45568</v>
      </c>
      <c r="G3022" s="13">
        <f>INDEX(C:C,MATCH(F3022,C:C,0)+MATCH(1,INDEX(A:A,MATCH(F3022+1,C:C,0)):INDEX(A:A,MATCH(F3022+1,C:C,0)+10),0))</f>
        <v>45569</v>
      </c>
    </row>
    <row r="3023" spans="1:7" x14ac:dyDescent="0.25">
      <c r="A3023">
        <v>1</v>
      </c>
      <c r="B3023">
        <v>20241002</v>
      </c>
      <c r="C3023" s="130">
        <v>45567</v>
      </c>
      <c r="D3023" s="13">
        <f>INDEX(C:C,ROW(A3022)+MATCH(1,INDEX(A:A,ROW(A3023)):INDEX(A:A,ROW(A3023)+10),0))</f>
        <v>45567</v>
      </c>
      <c r="E3023" s="13">
        <f>INDEX(C:C,MATCH(D3023,C:C,0)+MATCH(1,INDEX(A:A,MATCH(D3023+1,C:C,0)):INDEX(A:A,MATCH(D3023+1,C:C,0)+10),0))</f>
        <v>45568</v>
      </c>
      <c r="F3023" s="13">
        <f>INDEX(C:C,MATCH(E3023,C:C,0)+MATCH(1,INDEX(A:A,MATCH(E3023+1,C:C,0)):INDEX(A:A,MATCH(E3023+1,C:C,0)+10),0))</f>
        <v>45569</v>
      </c>
      <c r="G3023" s="13">
        <f>INDEX(C:C,MATCH(F3023,C:C,0)+MATCH(1,INDEX(A:A,MATCH(F3023+1,C:C,0)):INDEX(A:A,MATCH(F3023+1,C:C,0)+10),0))</f>
        <v>45572</v>
      </c>
    </row>
    <row r="3024" spans="1:7" x14ac:dyDescent="0.25">
      <c r="A3024">
        <v>1</v>
      </c>
      <c r="B3024">
        <v>20241003</v>
      </c>
      <c r="C3024" s="130">
        <v>45568</v>
      </c>
      <c r="D3024" s="13">
        <f>INDEX(C:C,ROW(A3023)+MATCH(1,INDEX(A:A,ROW(A3024)):INDEX(A:A,ROW(A3024)+10),0))</f>
        <v>45568</v>
      </c>
      <c r="E3024" s="13">
        <f>INDEX(C:C,MATCH(D3024,C:C,0)+MATCH(1,INDEX(A:A,MATCH(D3024+1,C:C,0)):INDEX(A:A,MATCH(D3024+1,C:C,0)+10),0))</f>
        <v>45569</v>
      </c>
      <c r="F3024" s="13">
        <f>INDEX(C:C,MATCH(E3024,C:C,0)+MATCH(1,INDEX(A:A,MATCH(E3024+1,C:C,0)):INDEX(A:A,MATCH(E3024+1,C:C,0)+10),0))</f>
        <v>45572</v>
      </c>
      <c r="G3024" s="13">
        <f>INDEX(C:C,MATCH(F3024,C:C,0)+MATCH(1,INDEX(A:A,MATCH(F3024+1,C:C,0)):INDEX(A:A,MATCH(F3024+1,C:C,0)+10),0))</f>
        <v>45573</v>
      </c>
    </row>
    <row r="3025" spans="1:7" x14ac:dyDescent="0.25">
      <c r="A3025">
        <v>1</v>
      </c>
      <c r="B3025">
        <v>20241004</v>
      </c>
      <c r="C3025" s="130">
        <v>45569</v>
      </c>
      <c r="D3025" s="13">
        <f>INDEX(C:C,ROW(A3024)+MATCH(1,INDEX(A:A,ROW(A3025)):INDEX(A:A,ROW(A3025)+10),0))</f>
        <v>45569</v>
      </c>
      <c r="E3025" s="13">
        <f>INDEX(C:C,MATCH(D3025,C:C,0)+MATCH(1,INDEX(A:A,MATCH(D3025+1,C:C,0)):INDEX(A:A,MATCH(D3025+1,C:C,0)+10),0))</f>
        <v>45572</v>
      </c>
      <c r="F3025" s="13">
        <f>INDEX(C:C,MATCH(E3025,C:C,0)+MATCH(1,INDEX(A:A,MATCH(E3025+1,C:C,0)):INDEX(A:A,MATCH(E3025+1,C:C,0)+10),0))</f>
        <v>45573</v>
      </c>
      <c r="G3025" s="13">
        <f>INDEX(C:C,MATCH(F3025,C:C,0)+MATCH(1,INDEX(A:A,MATCH(F3025+1,C:C,0)):INDEX(A:A,MATCH(F3025+1,C:C,0)+10),0))</f>
        <v>45574</v>
      </c>
    </row>
    <row r="3026" spans="1:7" x14ac:dyDescent="0.25">
      <c r="A3026">
        <v>0</v>
      </c>
      <c r="B3026">
        <v>20241005</v>
      </c>
      <c r="C3026" s="130">
        <v>45570</v>
      </c>
      <c r="D3026" s="13">
        <f>INDEX(C:C,ROW(A3025)+MATCH(1,INDEX(A:A,ROW(A3026)):INDEX(A:A,ROW(A3026)+10),0))</f>
        <v>45572</v>
      </c>
      <c r="E3026" s="13">
        <f>INDEX(C:C,MATCH(D3026,C:C,0)+MATCH(1,INDEX(A:A,MATCH(D3026+1,C:C,0)):INDEX(A:A,MATCH(D3026+1,C:C,0)+10),0))</f>
        <v>45573</v>
      </c>
      <c r="F3026" s="13">
        <f>INDEX(C:C,MATCH(E3026,C:C,0)+MATCH(1,INDEX(A:A,MATCH(E3026+1,C:C,0)):INDEX(A:A,MATCH(E3026+1,C:C,0)+10),0))</f>
        <v>45574</v>
      </c>
      <c r="G3026" s="13">
        <f>INDEX(C:C,MATCH(F3026,C:C,0)+MATCH(1,INDEX(A:A,MATCH(F3026+1,C:C,0)):INDEX(A:A,MATCH(F3026+1,C:C,0)+10),0))</f>
        <v>45575</v>
      </c>
    </row>
    <row r="3027" spans="1:7" x14ac:dyDescent="0.25">
      <c r="A3027">
        <v>0</v>
      </c>
      <c r="B3027">
        <v>20241006</v>
      </c>
      <c r="C3027" s="130">
        <v>45571</v>
      </c>
      <c r="D3027" s="13">
        <f>INDEX(C:C,ROW(A3026)+MATCH(1,INDEX(A:A,ROW(A3027)):INDEX(A:A,ROW(A3027)+10),0))</f>
        <v>45572</v>
      </c>
      <c r="E3027" s="13">
        <f>INDEX(C:C,MATCH(D3027,C:C,0)+MATCH(1,INDEX(A:A,MATCH(D3027+1,C:C,0)):INDEX(A:A,MATCH(D3027+1,C:C,0)+10),0))</f>
        <v>45573</v>
      </c>
      <c r="F3027" s="13">
        <f>INDEX(C:C,MATCH(E3027,C:C,0)+MATCH(1,INDEX(A:A,MATCH(E3027+1,C:C,0)):INDEX(A:A,MATCH(E3027+1,C:C,0)+10),0))</f>
        <v>45574</v>
      </c>
      <c r="G3027" s="13">
        <f>INDEX(C:C,MATCH(F3027,C:C,0)+MATCH(1,INDEX(A:A,MATCH(F3027+1,C:C,0)):INDEX(A:A,MATCH(F3027+1,C:C,0)+10),0))</f>
        <v>45575</v>
      </c>
    </row>
    <row r="3028" spans="1:7" x14ac:dyDescent="0.25">
      <c r="A3028">
        <v>1</v>
      </c>
      <c r="B3028">
        <v>20241007</v>
      </c>
      <c r="C3028" s="130">
        <v>45572</v>
      </c>
      <c r="D3028" s="13">
        <f>INDEX(C:C,ROW(A3027)+MATCH(1,INDEX(A:A,ROW(A3028)):INDEX(A:A,ROW(A3028)+10),0))</f>
        <v>45572</v>
      </c>
      <c r="E3028" s="13">
        <f>INDEX(C:C,MATCH(D3028,C:C,0)+MATCH(1,INDEX(A:A,MATCH(D3028+1,C:C,0)):INDEX(A:A,MATCH(D3028+1,C:C,0)+10),0))</f>
        <v>45573</v>
      </c>
      <c r="F3028" s="13">
        <f>INDEX(C:C,MATCH(E3028,C:C,0)+MATCH(1,INDEX(A:A,MATCH(E3028+1,C:C,0)):INDEX(A:A,MATCH(E3028+1,C:C,0)+10),0))</f>
        <v>45574</v>
      </c>
      <c r="G3028" s="13">
        <f>INDEX(C:C,MATCH(F3028,C:C,0)+MATCH(1,INDEX(A:A,MATCH(F3028+1,C:C,0)):INDEX(A:A,MATCH(F3028+1,C:C,0)+10),0))</f>
        <v>45575</v>
      </c>
    </row>
    <row r="3029" spans="1:7" x14ac:dyDescent="0.25">
      <c r="A3029">
        <v>1</v>
      </c>
      <c r="B3029">
        <v>20241008</v>
      </c>
      <c r="C3029" s="130">
        <v>45573</v>
      </c>
      <c r="D3029" s="13">
        <f>INDEX(C:C,ROW(A3028)+MATCH(1,INDEX(A:A,ROW(A3029)):INDEX(A:A,ROW(A3029)+10),0))</f>
        <v>45573</v>
      </c>
      <c r="E3029" s="13">
        <f>INDEX(C:C,MATCH(D3029,C:C,0)+MATCH(1,INDEX(A:A,MATCH(D3029+1,C:C,0)):INDEX(A:A,MATCH(D3029+1,C:C,0)+10),0))</f>
        <v>45574</v>
      </c>
      <c r="F3029" s="13">
        <f>INDEX(C:C,MATCH(E3029,C:C,0)+MATCH(1,INDEX(A:A,MATCH(E3029+1,C:C,0)):INDEX(A:A,MATCH(E3029+1,C:C,0)+10),0))</f>
        <v>45575</v>
      </c>
      <c r="G3029" s="13">
        <f>INDEX(C:C,MATCH(F3029,C:C,0)+MATCH(1,INDEX(A:A,MATCH(F3029+1,C:C,0)):INDEX(A:A,MATCH(F3029+1,C:C,0)+10),0))</f>
        <v>45576</v>
      </c>
    </row>
    <row r="3030" spans="1:7" x14ac:dyDescent="0.25">
      <c r="A3030">
        <v>1</v>
      </c>
      <c r="B3030">
        <v>20241009</v>
      </c>
      <c r="C3030" s="130">
        <v>45574</v>
      </c>
      <c r="D3030" s="13">
        <f>INDEX(C:C,ROW(A3029)+MATCH(1,INDEX(A:A,ROW(A3030)):INDEX(A:A,ROW(A3030)+10),0))</f>
        <v>45574</v>
      </c>
      <c r="E3030" s="13">
        <f>INDEX(C:C,MATCH(D3030,C:C,0)+MATCH(1,INDEX(A:A,MATCH(D3030+1,C:C,0)):INDEX(A:A,MATCH(D3030+1,C:C,0)+10),0))</f>
        <v>45575</v>
      </c>
      <c r="F3030" s="13">
        <f>INDEX(C:C,MATCH(E3030,C:C,0)+MATCH(1,INDEX(A:A,MATCH(E3030+1,C:C,0)):INDEX(A:A,MATCH(E3030+1,C:C,0)+10),0))</f>
        <v>45576</v>
      </c>
      <c r="G3030" s="13">
        <f>INDEX(C:C,MATCH(F3030,C:C,0)+MATCH(1,INDEX(A:A,MATCH(F3030+1,C:C,0)):INDEX(A:A,MATCH(F3030+1,C:C,0)+10),0))</f>
        <v>45579</v>
      </c>
    </row>
    <row r="3031" spans="1:7" x14ac:dyDescent="0.25">
      <c r="A3031">
        <v>1</v>
      </c>
      <c r="B3031">
        <v>20241010</v>
      </c>
      <c r="C3031" s="130">
        <v>45575</v>
      </c>
      <c r="D3031" s="13">
        <f>INDEX(C:C,ROW(A3030)+MATCH(1,INDEX(A:A,ROW(A3031)):INDEX(A:A,ROW(A3031)+10),0))</f>
        <v>45575</v>
      </c>
      <c r="E3031" s="13">
        <f>INDEX(C:C,MATCH(D3031,C:C,0)+MATCH(1,INDEX(A:A,MATCH(D3031+1,C:C,0)):INDEX(A:A,MATCH(D3031+1,C:C,0)+10),0))</f>
        <v>45576</v>
      </c>
      <c r="F3031" s="13">
        <f>INDEX(C:C,MATCH(E3031,C:C,0)+MATCH(1,INDEX(A:A,MATCH(E3031+1,C:C,0)):INDEX(A:A,MATCH(E3031+1,C:C,0)+10),0))</f>
        <v>45579</v>
      </c>
      <c r="G3031" s="13">
        <f>INDEX(C:C,MATCH(F3031,C:C,0)+MATCH(1,INDEX(A:A,MATCH(F3031+1,C:C,0)):INDEX(A:A,MATCH(F3031+1,C:C,0)+10),0))</f>
        <v>45580</v>
      </c>
    </row>
    <row r="3032" spans="1:7" x14ac:dyDescent="0.25">
      <c r="A3032">
        <v>1</v>
      </c>
      <c r="B3032">
        <v>20241011</v>
      </c>
      <c r="C3032" s="130">
        <v>45576</v>
      </c>
      <c r="D3032" s="13">
        <f>INDEX(C:C,ROW(A3031)+MATCH(1,INDEX(A:A,ROW(A3032)):INDEX(A:A,ROW(A3032)+10),0))</f>
        <v>45576</v>
      </c>
      <c r="E3032" s="13">
        <f>INDEX(C:C,MATCH(D3032,C:C,0)+MATCH(1,INDEX(A:A,MATCH(D3032+1,C:C,0)):INDEX(A:A,MATCH(D3032+1,C:C,0)+10),0))</f>
        <v>45579</v>
      </c>
      <c r="F3032" s="13">
        <f>INDEX(C:C,MATCH(E3032,C:C,0)+MATCH(1,INDEX(A:A,MATCH(E3032+1,C:C,0)):INDEX(A:A,MATCH(E3032+1,C:C,0)+10),0))</f>
        <v>45580</v>
      </c>
      <c r="G3032" s="13">
        <f>INDEX(C:C,MATCH(F3032,C:C,0)+MATCH(1,INDEX(A:A,MATCH(F3032+1,C:C,0)):INDEX(A:A,MATCH(F3032+1,C:C,0)+10),0))</f>
        <v>45581</v>
      </c>
    </row>
    <row r="3033" spans="1:7" x14ac:dyDescent="0.25">
      <c r="A3033">
        <v>0</v>
      </c>
      <c r="B3033">
        <v>20241012</v>
      </c>
      <c r="C3033" s="130">
        <v>45577</v>
      </c>
      <c r="D3033" s="13">
        <f>INDEX(C:C,ROW(A3032)+MATCH(1,INDEX(A:A,ROW(A3033)):INDEX(A:A,ROW(A3033)+10),0))</f>
        <v>45579</v>
      </c>
      <c r="E3033" s="13">
        <f>INDEX(C:C,MATCH(D3033,C:C,0)+MATCH(1,INDEX(A:A,MATCH(D3033+1,C:C,0)):INDEX(A:A,MATCH(D3033+1,C:C,0)+10),0))</f>
        <v>45580</v>
      </c>
      <c r="F3033" s="13">
        <f>INDEX(C:C,MATCH(E3033,C:C,0)+MATCH(1,INDEX(A:A,MATCH(E3033+1,C:C,0)):INDEX(A:A,MATCH(E3033+1,C:C,0)+10),0))</f>
        <v>45581</v>
      </c>
      <c r="G3033" s="13">
        <f>INDEX(C:C,MATCH(F3033,C:C,0)+MATCH(1,INDEX(A:A,MATCH(F3033+1,C:C,0)):INDEX(A:A,MATCH(F3033+1,C:C,0)+10),0))</f>
        <v>45582</v>
      </c>
    </row>
    <row r="3034" spans="1:7" x14ac:dyDescent="0.25">
      <c r="A3034">
        <v>0</v>
      </c>
      <c r="B3034">
        <v>20241013</v>
      </c>
      <c r="C3034" s="130">
        <v>45578</v>
      </c>
      <c r="D3034" s="13">
        <f>INDEX(C:C,ROW(A3033)+MATCH(1,INDEX(A:A,ROW(A3034)):INDEX(A:A,ROW(A3034)+10),0))</f>
        <v>45579</v>
      </c>
      <c r="E3034" s="13">
        <f>INDEX(C:C,MATCH(D3034,C:C,0)+MATCH(1,INDEX(A:A,MATCH(D3034+1,C:C,0)):INDEX(A:A,MATCH(D3034+1,C:C,0)+10),0))</f>
        <v>45580</v>
      </c>
      <c r="F3034" s="13">
        <f>INDEX(C:C,MATCH(E3034,C:C,0)+MATCH(1,INDEX(A:A,MATCH(E3034+1,C:C,0)):INDEX(A:A,MATCH(E3034+1,C:C,0)+10),0))</f>
        <v>45581</v>
      </c>
      <c r="G3034" s="13">
        <f>INDEX(C:C,MATCH(F3034,C:C,0)+MATCH(1,INDEX(A:A,MATCH(F3034+1,C:C,0)):INDEX(A:A,MATCH(F3034+1,C:C,0)+10),0))</f>
        <v>45582</v>
      </c>
    </row>
    <row r="3035" spans="1:7" x14ac:dyDescent="0.25">
      <c r="A3035">
        <v>1</v>
      </c>
      <c r="B3035">
        <v>20241014</v>
      </c>
      <c r="C3035" s="130">
        <v>45579</v>
      </c>
      <c r="D3035" s="13">
        <f>INDEX(C:C,ROW(A3034)+MATCH(1,INDEX(A:A,ROW(A3035)):INDEX(A:A,ROW(A3035)+10),0))</f>
        <v>45579</v>
      </c>
      <c r="E3035" s="13">
        <f>INDEX(C:C,MATCH(D3035,C:C,0)+MATCH(1,INDEX(A:A,MATCH(D3035+1,C:C,0)):INDEX(A:A,MATCH(D3035+1,C:C,0)+10),0))</f>
        <v>45580</v>
      </c>
      <c r="F3035" s="13">
        <f>INDEX(C:C,MATCH(E3035,C:C,0)+MATCH(1,INDEX(A:A,MATCH(E3035+1,C:C,0)):INDEX(A:A,MATCH(E3035+1,C:C,0)+10),0))</f>
        <v>45581</v>
      </c>
      <c r="G3035" s="13">
        <f>INDEX(C:C,MATCH(F3035,C:C,0)+MATCH(1,INDEX(A:A,MATCH(F3035+1,C:C,0)):INDEX(A:A,MATCH(F3035+1,C:C,0)+10),0))</f>
        <v>45582</v>
      </c>
    </row>
    <row r="3036" spans="1:7" x14ac:dyDescent="0.25">
      <c r="A3036">
        <v>1</v>
      </c>
      <c r="B3036">
        <v>20241015</v>
      </c>
      <c r="C3036" s="130">
        <v>45580</v>
      </c>
      <c r="D3036" s="13">
        <f>INDEX(C:C,ROW(A3035)+MATCH(1,INDEX(A:A,ROW(A3036)):INDEX(A:A,ROW(A3036)+10),0))</f>
        <v>45580</v>
      </c>
      <c r="E3036" s="13">
        <f>INDEX(C:C,MATCH(D3036,C:C,0)+MATCH(1,INDEX(A:A,MATCH(D3036+1,C:C,0)):INDEX(A:A,MATCH(D3036+1,C:C,0)+10),0))</f>
        <v>45581</v>
      </c>
      <c r="F3036" s="13">
        <f>INDEX(C:C,MATCH(E3036,C:C,0)+MATCH(1,INDEX(A:A,MATCH(E3036+1,C:C,0)):INDEX(A:A,MATCH(E3036+1,C:C,0)+10),0))</f>
        <v>45582</v>
      </c>
      <c r="G3036" s="13">
        <f>INDEX(C:C,MATCH(F3036,C:C,0)+MATCH(1,INDEX(A:A,MATCH(F3036+1,C:C,0)):INDEX(A:A,MATCH(F3036+1,C:C,0)+10),0))</f>
        <v>45583</v>
      </c>
    </row>
    <row r="3037" spans="1:7" x14ac:dyDescent="0.25">
      <c r="A3037">
        <v>1</v>
      </c>
      <c r="B3037">
        <v>20241016</v>
      </c>
      <c r="C3037" s="130">
        <v>45581</v>
      </c>
      <c r="D3037" s="13">
        <f>INDEX(C:C,ROW(A3036)+MATCH(1,INDEX(A:A,ROW(A3037)):INDEX(A:A,ROW(A3037)+10),0))</f>
        <v>45581</v>
      </c>
      <c r="E3037" s="13">
        <f>INDEX(C:C,MATCH(D3037,C:C,0)+MATCH(1,INDEX(A:A,MATCH(D3037+1,C:C,0)):INDEX(A:A,MATCH(D3037+1,C:C,0)+10),0))</f>
        <v>45582</v>
      </c>
      <c r="F3037" s="13">
        <f>INDEX(C:C,MATCH(E3037,C:C,0)+MATCH(1,INDEX(A:A,MATCH(E3037+1,C:C,0)):INDEX(A:A,MATCH(E3037+1,C:C,0)+10),0))</f>
        <v>45583</v>
      </c>
      <c r="G3037" s="13">
        <f>INDEX(C:C,MATCH(F3037,C:C,0)+MATCH(1,INDEX(A:A,MATCH(F3037+1,C:C,0)):INDEX(A:A,MATCH(F3037+1,C:C,0)+10),0))</f>
        <v>45586</v>
      </c>
    </row>
    <row r="3038" spans="1:7" x14ac:dyDescent="0.25">
      <c r="A3038">
        <v>1</v>
      </c>
      <c r="B3038">
        <v>20241017</v>
      </c>
      <c r="C3038" s="130">
        <v>45582</v>
      </c>
      <c r="D3038" s="13">
        <f>INDEX(C:C,ROW(A3037)+MATCH(1,INDEX(A:A,ROW(A3038)):INDEX(A:A,ROW(A3038)+10),0))</f>
        <v>45582</v>
      </c>
      <c r="E3038" s="13">
        <f>INDEX(C:C,MATCH(D3038,C:C,0)+MATCH(1,INDEX(A:A,MATCH(D3038+1,C:C,0)):INDEX(A:A,MATCH(D3038+1,C:C,0)+10),0))</f>
        <v>45583</v>
      </c>
      <c r="F3038" s="13">
        <f>INDEX(C:C,MATCH(E3038,C:C,0)+MATCH(1,INDEX(A:A,MATCH(E3038+1,C:C,0)):INDEX(A:A,MATCH(E3038+1,C:C,0)+10),0))</f>
        <v>45586</v>
      </c>
      <c r="G3038" s="13">
        <f>INDEX(C:C,MATCH(F3038,C:C,0)+MATCH(1,INDEX(A:A,MATCH(F3038+1,C:C,0)):INDEX(A:A,MATCH(F3038+1,C:C,0)+10),0))</f>
        <v>45587</v>
      </c>
    </row>
    <row r="3039" spans="1:7" x14ac:dyDescent="0.25">
      <c r="A3039">
        <v>1</v>
      </c>
      <c r="B3039">
        <v>20241018</v>
      </c>
      <c r="C3039" s="130">
        <v>45583</v>
      </c>
      <c r="D3039" s="13">
        <f>INDEX(C:C,ROW(A3038)+MATCH(1,INDEX(A:A,ROW(A3039)):INDEX(A:A,ROW(A3039)+10),0))</f>
        <v>45583</v>
      </c>
      <c r="E3039" s="13">
        <f>INDEX(C:C,MATCH(D3039,C:C,0)+MATCH(1,INDEX(A:A,MATCH(D3039+1,C:C,0)):INDEX(A:A,MATCH(D3039+1,C:C,0)+10),0))</f>
        <v>45586</v>
      </c>
      <c r="F3039" s="13">
        <f>INDEX(C:C,MATCH(E3039,C:C,0)+MATCH(1,INDEX(A:A,MATCH(E3039+1,C:C,0)):INDEX(A:A,MATCH(E3039+1,C:C,0)+10),0))</f>
        <v>45587</v>
      </c>
      <c r="G3039" s="13">
        <f>INDEX(C:C,MATCH(F3039,C:C,0)+MATCH(1,INDEX(A:A,MATCH(F3039+1,C:C,0)):INDEX(A:A,MATCH(F3039+1,C:C,0)+10),0))</f>
        <v>45588</v>
      </c>
    </row>
    <row r="3040" spans="1:7" x14ac:dyDescent="0.25">
      <c r="A3040">
        <v>0</v>
      </c>
      <c r="B3040">
        <v>20241019</v>
      </c>
      <c r="C3040" s="130">
        <v>45584</v>
      </c>
      <c r="D3040" s="13">
        <f>INDEX(C:C,ROW(A3039)+MATCH(1,INDEX(A:A,ROW(A3040)):INDEX(A:A,ROW(A3040)+10),0))</f>
        <v>45586</v>
      </c>
      <c r="E3040" s="13">
        <f>INDEX(C:C,MATCH(D3040,C:C,0)+MATCH(1,INDEX(A:A,MATCH(D3040+1,C:C,0)):INDEX(A:A,MATCH(D3040+1,C:C,0)+10),0))</f>
        <v>45587</v>
      </c>
      <c r="F3040" s="13">
        <f>INDEX(C:C,MATCH(E3040,C:C,0)+MATCH(1,INDEX(A:A,MATCH(E3040+1,C:C,0)):INDEX(A:A,MATCH(E3040+1,C:C,0)+10),0))</f>
        <v>45588</v>
      </c>
      <c r="G3040" s="13">
        <f>INDEX(C:C,MATCH(F3040,C:C,0)+MATCH(1,INDEX(A:A,MATCH(F3040+1,C:C,0)):INDEX(A:A,MATCH(F3040+1,C:C,0)+10),0))</f>
        <v>45589</v>
      </c>
    </row>
    <row r="3041" spans="1:7" x14ac:dyDescent="0.25">
      <c r="A3041">
        <v>0</v>
      </c>
      <c r="B3041">
        <v>20241020</v>
      </c>
      <c r="C3041" s="130">
        <v>45585</v>
      </c>
      <c r="D3041" s="13">
        <f>INDEX(C:C,ROW(A3040)+MATCH(1,INDEX(A:A,ROW(A3041)):INDEX(A:A,ROW(A3041)+10),0))</f>
        <v>45586</v>
      </c>
      <c r="E3041" s="13">
        <f>INDEX(C:C,MATCH(D3041,C:C,0)+MATCH(1,INDEX(A:A,MATCH(D3041+1,C:C,0)):INDEX(A:A,MATCH(D3041+1,C:C,0)+10),0))</f>
        <v>45587</v>
      </c>
      <c r="F3041" s="13">
        <f>INDEX(C:C,MATCH(E3041,C:C,0)+MATCH(1,INDEX(A:A,MATCH(E3041+1,C:C,0)):INDEX(A:A,MATCH(E3041+1,C:C,0)+10),0))</f>
        <v>45588</v>
      </c>
      <c r="G3041" s="13">
        <f>INDEX(C:C,MATCH(F3041,C:C,0)+MATCH(1,INDEX(A:A,MATCH(F3041+1,C:C,0)):INDEX(A:A,MATCH(F3041+1,C:C,0)+10),0))</f>
        <v>45589</v>
      </c>
    </row>
    <row r="3042" spans="1:7" x14ac:dyDescent="0.25">
      <c r="A3042">
        <v>1</v>
      </c>
      <c r="B3042">
        <v>20241021</v>
      </c>
      <c r="C3042" s="130">
        <v>45586</v>
      </c>
      <c r="D3042" s="13">
        <f>INDEX(C:C,ROW(A3041)+MATCH(1,INDEX(A:A,ROW(A3042)):INDEX(A:A,ROW(A3042)+10),0))</f>
        <v>45586</v>
      </c>
      <c r="E3042" s="13">
        <f>INDEX(C:C,MATCH(D3042,C:C,0)+MATCH(1,INDEX(A:A,MATCH(D3042+1,C:C,0)):INDEX(A:A,MATCH(D3042+1,C:C,0)+10),0))</f>
        <v>45587</v>
      </c>
      <c r="F3042" s="13">
        <f>INDEX(C:C,MATCH(E3042,C:C,0)+MATCH(1,INDEX(A:A,MATCH(E3042+1,C:C,0)):INDEX(A:A,MATCH(E3042+1,C:C,0)+10),0))</f>
        <v>45588</v>
      </c>
      <c r="G3042" s="13">
        <f>INDEX(C:C,MATCH(F3042,C:C,0)+MATCH(1,INDEX(A:A,MATCH(F3042+1,C:C,0)):INDEX(A:A,MATCH(F3042+1,C:C,0)+10),0))</f>
        <v>45589</v>
      </c>
    </row>
    <row r="3043" spans="1:7" x14ac:dyDescent="0.25">
      <c r="A3043">
        <v>1</v>
      </c>
      <c r="B3043">
        <v>20241022</v>
      </c>
      <c r="C3043" s="130">
        <v>45587</v>
      </c>
      <c r="D3043" s="13">
        <f>INDEX(C:C,ROW(A3042)+MATCH(1,INDEX(A:A,ROW(A3043)):INDEX(A:A,ROW(A3043)+10),0))</f>
        <v>45587</v>
      </c>
      <c r="E3043" s="13">
        <f>INDEX(C:C,MATCH(D3043,C:C,0)+MATCH(1,INDEX(A:A,MATCH(D3043+1,C:C,0)):INDEX(A:A,MATCH(D3043+1,C:C,0)+10),0))</f>
        <v>45588</v>
      </c>
      <c r="F3043" s="13">
        <f>INDEX(C:C,MATCH(E3043,C:C,0)+MATCH(1,INDEX(A:A,MATCH(E3043+1,C:C,0)):INDEX(A:A,MATCH(E3043+1,C:C,0)+10),0))</f>
        <v>45589</v>
      </c>
      <c r="G3043" s="13">
        <f>INDEX(C:C,MATCH(F3043,C:C,0)+MATCH(1,INDEX(A:A,MATCH(F3043+1,C:C,0)):INDEX(A:A,MATCH(F3043+1,C:C,0)+10),0))</f>
        <v>45590</v>
      </c>
    </row>
    <row r="3044" spans="1:7" x14ac:dyDescent="0.25">
      <c r="A3044">
        <v>1</v>
      </c>
      <c r="B3044">
        <v>20241023</v>
      </c>
      <c r="C3044" s="130">
        <v>45588</v>
      </c>
      <c r="D3044" s="13">
        <f>INDEX(C:C,ROW(A3043)+MATCH(1,INDEX(A:A,ROW(A3044)):INDEX(A:A,ROW(A3044)+10),0))</f>
        <v>45588</v>
      </c>
      <c r="E3044" s="13">
        <f>INDEX(C:C,MATCH(D3044,C:C,0)+MATCH(1,INDEX(A:A,MATCH(D3044+1,C:C,0)):INDEX(A:A,MATCH(D3044+1,C:C,0)+10),0))</f>
        <v>45589</v>
      </c>
      <c r="F3044" s="13">
        <f>INDEX(C:C,MATCH(E3044,C:C,0)+MATCH(1,INDEX(A:A,MATCH(E3044+1,C:C,0)):INDEX(A:A,MATCH(E3044+1,C:C,0)+10),0))</f>
        <v>45590</v>
      </c>
      <c r="G3044" s="13">
        <f>INDEX(C:C,MATCH(F3044,C:C,0)+MATCH(1,INDEX(A:A,MATCH(F3044+1,C:C,0)):INDEX(A:A,MATCH(F3044+1,C:C,0)+10),0))</f>
        <v>45593</v>
      </c>
    </row>
    <row r="3045" spans="1:7" x14ac:dyDescent="0.25">
      <c r="A3045">
        <v>1</v>
      </c>
      <c r="B3045">
        <v>20241024</v>
      </c>
      <c r="C3045" s="130">
        <v>45589</v>
      </c>
      <c r="D3045" s="13">
        <f>INDEX(C:C,ROW(A3044)+MATCH(1,INDEX(A:A,ROW(A3045)):INDEX(A:A,ROW(A3045)+10),0))</f>
        <v>45589</v>
      </c>
      <c r="E3045" s="13">
        <f>INDEX(C:C,MATCH(D3045,C:C,0)+MATCH(1,INDEX(A:A,MATCH(D3045+1,C:C,0)):INDEX(A:A,MATCH(D3045+1,C:C,0)+10),0))</f>
        <v>45590</v>
      </c>
      <c r="F3045" s="13">
        <f>INDEX(C:C,MATCH(E3045,C:C,0)+MATCH(1,INDEX(A:A,MATCH(E3045+1,C:C,0)):INDEX(A:A,MATCH(E3045+1,C:C,0)+10),0))</f>
        <v>45593</v>
      </c>
      <c r="G3045" s="13">
        <f>INDEX(C:C,MATCH(F3045,C:C,0)+MATCH(1,INDEX(A:A,MATCH(F3045+1,C:C,0)):INDEX(A:A,MATCH(F3045+1,C:C,0)+10),0))</f>
        <v>45594</v>
      </c>
    </row>
    <row r="3046" spans="1:7" x14ac:dyDescent="0.25">
      <c r="A3046">
        <v>1</v>
      </c>
      <c r="B3046">
        <v>20241025</v>
      </c>
      <c r="C3046" s="130">
        <v>45590</v>
      </c>
      <c r="D3046" s="13">
        <f>INDEX(C:C,ROW(A3045)+MATCH(1,INDEX(A:A,ROW(A3046)):INDEX(A:A,ROW(A3046)+10),0))</f>
        <v>45590</v>
      </c>
      <c r="E3046" s="13">
        <f>INDEX(C:C,MATCH(D3046,C:C,0)+MATCH(1,INDEX(A:A,MATCH(D3046+1,C:C,0)):INDEX(A:A,MATCH(D3046+1,C:C,0)+10),0))</f>
        <v>45593</v>
      </c>
      <c r="F3046" s="13">
        <f>INDEX(C:C,MATCH(E3046,C:C,0)+MATCH(1,INDEX(A:A,MATCH(E3046+1,C:C,0)):INDEX(A:A,MATCH(E3046+1,C:C,0)+10),0))</f>
        <v>45594</v>
      </c>
      <c r="G3046" s="13">
        <f>INDEX(C:C,MATCH(F3046,C:C,0)+MATCH(1,INDEX(A:A,MATCH(F3046+1,C:C,0)):INDEX(A:A,MATCH(F3046+1,C:C,0)+10),0))</f>
        <v>45595</v>
      </c>
    </row>
    <row r="3047" spans="1:7" x14ac:dyDescent="0.25">
      <c r="A3047">
        <v>0</v>
      </c>
      <c r="B3047">
        <v>20241026</v>
      </c>
      <c r="C3047" s="130">
        <v>45591</v>
      </c>
      <c r="D3047" s="13">
        <f>INDEX(C:C,ROW(A3046)+MATCH(1,INDEX(A:A,ROW(A3047)):INDEX(A:A,ROW(A3047)+10),0))</f>
        <v>45593</v>
      </c>
      <c r="E3047" s="13">
        <f>INDEX(C:C,MATCH(D3047,C:C,0)+MATCH(1,INDEX(A:A,MATCH(D3047+1,C:C,0)):INDEX(A:A,MATCH(D3047+1,C:C,0)+10),0))</f>
        <v>45594</v>
      </c>
      <c r="F3047" s="13">
        <f>INDEX(C:C,MATCH(E3047,C:C,0)+MATCH(1,INDEX(A:A,MATCH(E3047+1,C:C,0)):INDEX(A:A,MATCH(E3047+1,C:C,0)+10),0))</f>
        <v>45595</v>
      </c>
      <c r="G3047" s="13">
        <f>INDEX(C:C,MATCH(F3047,C:C,0)+MATCH(1,INDEX(A:A,MATCH(F3047+1,C:C,0)):INDEX(A:A,MATCH(F3047+1,C:C,0)+10),0))</f>
        <v>45596</v>
      </c>
    </row>
    <row r="3048" spans="1:7" x14ac:dyDescent="0.25">
      <c r="A3048">
        <v>0</v>
      </c>
      <c r="B3048">
        <v>20241027</v>
      </c>
      <c r="C3048" s="130">
        <v>45592</v>
      </c>
      <c r="D3048" s="13">
        <f>INDEX(C:C,ROW(A3047)+MATCH(1,INDEX(A:A,ROW(A3048)):INDEX(A:A,ROW(A3048)+10),0))</f>
        <v>45593</v>
      </c>
      <c r="E3048" s="13">
        <f>INDEX(C:C,MATCH(D3048,C:C,0)+MATCH(1,INDEX(A:A,MATCH(D3048+1,C:C,0)):INDEX(A:A,MATCH(D3048+1,C:C,0)+10),0))</f>
        <v>45594</v>
      </c>
      <c r="F3048" s="13">
        <f>INDEX(C:C,MATCH(E3048,C:C,0)+MATCH(1,INDEX(A:A,MATCH(E3048+1,C:C,0)):INDEX(A:A,MATCH(E3048+1,C:C,0)+10),0))</f>
        <v>45595</v>
      </c>
      <c r="G3048" s="13">
        <f>INDEX(C:C,MATCH(F3048,C:C,0)+MATCH(1,INDEX(A:A,MATCH(F3048+1,C:C,0)):INDEX(A:A,MATCH(F3048+1,C:C,0)+10),0))</f>
        <v>45596</v>
      </c>
    </row>
    <row r="3049" spans="1:7" x14ac:dyDescent="0.25">
      <c r="A3049">
        <v>1</v>
      </c>
      <c r="B3049">
        <v>20241028</v>
      </c>
      <c r="C3049" s="130">
        <v>45593</v>
      </c>
      <c r="D3049" s="13">
        <f>INDEX(C:C,ROW(A3048)+MATCH(1,INDEX(A:A,ROW(A3049)):INDEX(A:A,ROW(A3049)+10),0))</f>
        <v>45593</v>
      </c>
      <c r="E3049" s="13">
        <f>INDEX(C:C,MATCH(D3049,C:C,0)+MATCH(1,INDEX(A:A,MATCH(D3049+1,C:C,0)):INDEX(A:A,MATCH(D3049+1,C:C,0)+10),0))</f>
        <v>45594</v>
      </c>
      <c r="F3049" s="13">
        <f>INDEX(C:C,MATCH(E3049,C:C,0)+MATCH(1,INDEX(A:A,MATCH(E3049+1,C:C,0)):INDEX(A:A,MATCH(E3049+1,C:C,0)+10),0))</f>
        <v>45595</v>
      </c>
      <c r="G3049" s="13">
        <f>INDEX(C:C,MATCH(F3049,C:C,0)+MATCH(1,INDEX(A:A,MATCH(F3049+1,C:C,0)):INDEX(A:A,MATCH(F3049+1,C:C,0)+10),0))</f>
        <v>45596</v>
      </c>
    </row>
    <row r="3050" spans="1:7" x14ac:dyDescent="0.25">
      <c r="A3050">
        <v>1</v>
      </c>
      <c r="B3050">
        <v>20241029</v>
      </c>
      <c r="C3050" s="130">
        <v>45594</v>
      </c>
      <c r="D3050" s="13">
        <f>INDEX(C:C,ROW(A3049)+MATCH(1,INDEX(A:A,ROW(A3050)):INDEX(A:A,ROW(A3050)+10),0))</f>
        <v>45594</v>
      </c>
      <c r="E3050" s="13">
        <f>INDEX(C:C,MATCH(D3050,C:C,0)+MATCH(1,INDEX(A:A,MATCH(D3050+1,C:C,0)):INDEX(A:A,MATCH(D3050+1,C:C,0)+10),0))</f>
        <v>45595</v>
      </c>
      <c r="F3050" s="13">
        <f>INDEX(C:C,MATCH(E3050,C:C,0)+MATCH(1,INDEX(A:A,MATCH(E3050+1,C:C,0)):INDEX(A:A,MATCH(E3050+1,C:C,0)+10),0))</f>
        <v>45596</v>
      </c>
      <c r="G3050" s="13">
        <f>INDEX(C:C,MATCH(F3050,C:C,0)+MATCH(1,INDEX(A:A,MATCH(F3050+1,C:C,0)):INDEX(A:A,MATCH(F3050+1,C:C,0)+10),0))</f>
        <v>45597</v>
      </c>
    </row>
    <row r="3051" spans="1:7" x14ac:dyDescent="0.25">
      <c r="A3051">
        <v>1</v>
      </c>
      <c r="B3051">
        <v>20241030</v>
      </c>
      <c r="C3051" s="130">
        <v>45595</v>
      </c>
      <c r="D3051" s="13">
        <f>INDEX(C:C,ROW(A3050)+MATCH(1,INDEX(A:A,ROW(A3051)):INDEX(A:A,ROW(A3051)+10),0))</f>
        <v>45595</v>
      </c>
      <c r="E3051" s="13">
        <f>INDEX(C:C,MATCH(D3051,C:C,0)+MATCH(1,INDEX(A:A,MATCH(D3051+1,C:C,0)):INDEX(A:A,MATCH(D3051+1,C:C,0)+10),0))</f>
        <v>45596</v>
      </c>
      <c r="F3051" s="13">
        <f>INDEX(C:C,MATCH(E3051,C:C,0)+MATCH(1,INDEX(A:A,MATCH(E3051+1,C:C,0)):INDEX(A:A,MATCH(E3051+1,C:C,0)+10),0))</f>
        <v>45597</v>
      </c>
      <c r="G3051" s="13">
        <f>INDEX(C:C,MATCH(F3051,C:C,0)+MATCH(1,INDEX(A:A,MATCH(F3051+1,C:C,0)):INDEX(A:A,MATCH(F3051+1,C:C,0)+10),0))</f>
        <v>45600</v>
      </c>
    </row>
    <row r="3052" spans="1:7" x14ac:dyDescent="0.25">
      <c r="A3052">
        <v>1</v>
      </c>
      <c r="B3052">
        <v>20241031</v>
      </c>
      <c r="C3052" s="130">
        <v>45596</v>
      </c>
      <c r="D3052" s="13">
        <f>INDEX(C:C,ROW(A3051)+MATCH(1,INDEX(A:A,ROW(A3052)):INDEX(A:A,ROW(A3052)+10),0))</f>
        <v>45596</v>
      </c>
      <c r="E3052" s="13">
        <f>INDEX(C:C,MATCH(D3052,C:C,0)+MATCH(1,INDEX(A:A,MATCH(D3052+1,C:C,0)):INDEX(A:A,MATCH(D3052+1,C:C,0)+10),0))</f>
        <v>45597</v>
      </c>
      <c r="F3052" s="13">
        <f>INDEX(C:C,MATCH(E3052,C:C,0)+MATCH(1,INDEX(A:A,MATCH(E3052+1,C:C,0)):INDEX(A:A,MATCH(E3052+1,C:C,0)+10),0))</f>
        <v>45600</v>
      </c>
      <c r="G3052" s="13">
        <f>INDEX(C:C,MATCH(F3052,C:C,0)+MATCH(1,INDEX(A:A,MATCH(F3052+1,C:C,0)):INDEX(A:A,MATCH(F3052+1,C:C,0)+10),0))</f>
        <v>45601</v>
      </c>
    </row>
    <row r="3053" spans="1:7" x14ac:dyDescent="0.25">
      <c r="A3053">
        <v>1</v>
      </c>
      <c r="B3053">
        <v>20241101</v>
      </c>
      <c r="C3053" s="130">
        <v>45597</v>
      </c>
      <c r="D3053" s="13">
        <f>INDEX(C:C,ROW(A3052)+MATCH(1,INDEX(A:A,ROW(A3053)):INDEX(A:A,ROW(A3053)+10),0))</f>
        <v>45597</v>
      </c>
      <c r="E3053" s="13">
        <f>INDEX(C:C,MATCH(D3053,C:C,0)+MATCH(1,INDEX(A:A,MATCH(D3053+1,C:C,0)):INDEX(A:A,MATCH(D3053+1,C:C,0)+10),0))</f>
        <v>45600</v>
      </c>
      <c r="F3053" s="13">
        <f>INDEX(C:C,MATCH(E3053,C:C,0)+MATCH(1,INDEX(A:A,MATCH(E3053+1,C:C,0)):INDEX(A:A,MATCH(E3053+1,C:C,0)+10),0))</f>
        <v>45601</v>
      </c>
      <c r="G3053" s="13">
        <f>INDEX(C:C,MATCH(F3053,C:C,0)+MATCH(1,INDEX(A:A,MATCH(F3053+1,C:C,0)):INDEX(A:A,MATCH(F3053+1,C:C,0)+10),0))</f>
        <v>45602</v>
      </c>
    </row>
    <row r="3054" spans="1:7" x14ac:dyDescent="0.25">
      <c r="A3054">
        <v>0</v>
      </c>
      <c r="B3054">
        <v>20241102</v>
      </c>
      <c r="C3054" s="130">
        <v>45598</v>
      </c>
      <c r="D3054" s="13">
        <f>INDEX(C:C,ROW(A3053)+MATCH(1,INDEX(A:A,ROW(A3054)):INDEX(A:A,ROW(A3054)+10),0))</f>
        <v>45600</v>
      </c>
      <c r="E3054" s="13">
        <f>INDEX(C:C,MATCH(D3054,C:C,0)+MATCH(1,INDEX(A:A,MATCH(D3054+1,C:C,0)):INDEX(A:A,MATCH(D3054+1,C:C,0)+10),0))</f>
        <v>45601</v>
      </c>
      <c r="F3054" s="13">
        <f>INDEX(C:C,MATCH(E3054,C:C,0)+MATCH(1,INDEX(A:A,MATCH(E3054+1,C:C,0)):INDEX(A:A,MATCH(E3054+1,C:C,0)+10),0))</f>
        <v>45602</v>
      </c>
      <c r="G3054" s="13">
        <f>INDEX(C:C,MATCH(F3054,C:C,0)+MATCH(1,INDEX(A:A,MATCH(F3054+1,C:C,0)):INDEX(A:A,MATCH(F3054+1,C:C,0)+10),0))</f>
        <v>45603</v>
      </c>
    </row>
    <row r="3055" spans="1:7" x14ac:dyDescent="0.25">
      <c r="A3055">
        <v>0</v>
      </c>
      <c r="B3055">
        <v>20241103</v>
      </c>
      <c r="C3055" s="130">
        <v>45599</v>
      </c>
      <c r="D3055" s="13">
        <f>INDEX(C:C,ROW(A3054)+MATCH(1,INDEX(A:A,ROW(A3055)):INDEX(A:A,ROW(A3055)+10),0))</f>
        <v>45600</v>
      </c>
      <c r="E3055" s="13">
        <f>INDEX(C:C,MATCH(D3055,C:C,0)+MATCH(1,INDEX(A:A,MATCH(D3055+1,C:C,0)):INDEX(A:A,MATCH(D3055+1,C:C,0)+10),0))</f>
        <v>45601</v>
      </c>
      <c r="F3055" s="13">
        <f>INDEX(C:C,MATCH(E3055,C:C,0)+MATCH(1,INDEX(A:A,MATCH(E3055+1,C:C,0)):INDEX(A:A,MATCH(E3055+1,C:C,0)+10),0))</f>
        <v>45602</v>
      </c>
      <c r="G3055" s="13">
        <f>INDEX(C:C,MATCH(F3055,C:C,0)+MATCH(1,INDEX(A:A,MATCH(F3055+1,C:C,0)):INDEX(A:A,MATCH(F3055+1,C:C,0)+10),0))</f>
        <v>45603</v>
      </c>
    </row>
    <row r="3056" spans="1:7" x14ac:dyDescent="0.25">
      <c r="A3056">
        <v>1</v>
      </c>
      <c r="B3056">
        <v>20241104</v>
      </c>
      <c r="C3056" s="130">
        <v>45600</v>
      </c>
      <c r="D3056" s="13">
        <f>INDEX(C:C,ROW(A3055)+MATCH(1,INDEX(A:A,ROW(A3056)):INDEX(A:A,ROW(A3056)+10),0))</f>
        <v>45600</v>
      </c>
      <c r="E3056" s="13">
        <f>INDEX(C:C,MATCH(D3056,C:C,0)+MATCH(1,INDEX(A:A,MATCH(D3056+1,C:C,0)):INDEX(A:A,MATCH(D3056+1,C:C,0)+10),0))</f>
        <v>45601</v>
      </c>
      <c r="F3056" s="13">
        <f>INDEX(C:C,MATCH(E3056,C:C,0)+MATCH(1,INDEX(A:A,MATCH(E3056+1,C:C,0)):INDEX(A:A,MATCH(E3056+1,C:C,0)+10),0))</f>
        <v>45602</v>
      </c>
      <c r="G3056" s="13">
        <f>INDEX(C:C,MATCH(F3056,C:C,0)+MATCH(1,INDEX(A:A,MATCH(F3056+1,C:C,0)):INDEX(A:A,MATCH(F3056+1,C:C,0)+10),0))</f>
        <v>45603</v>
      </c>
    </row>
    <row r="3057" spans="1:7" x14ac:dyDescent="0.25">
      <c r="A3057">
        <v>1</v>
      </c>
      <c r="B3057">
        <v>20241105</v>
      </c>
      <c r="C3057" s="130">
        <v>45601</v>
      </c>
      <c r="D3057" s="13">
        <f>INDEX(C:C,ROW(A3056)+MATCH(1,INDEX(A:A,ROW(A3057)):INDEX(A:A,ROW(A3057)+10),0))</f>
        <v>45601</v>
      </c>
      <c r="E3057" s="13">
        <f>INDEX(C:C,MATCH(D3057,C:C,0)+MATCH(1,INDEX(A:A,MATCH(D3057+1,C:C,0)):INDEX(A:A,MATCH(D3057+1,C:C,0)+10),0))</f>
        <v>45602</v>
      </c>
      <c r="F3057" s="13">
        <f>INDEX(C:C,MATCH(E3057,C:C,0)+MATCH(1,INDEX(A:A,MATCH(E3057+1,C:C,0)):INDEX(A:A,MATCH(E3057+1,C:C,0)+10),0))</f>
        <v>45603</v>
      </c>
      <c r="G3057" s="13">
        <f>INDEX(C:C,MATCH(F3057,C:C,0)+MATCH(1,INDEX(A:A,MATCH(F3057+1,C:C,0)):INDEX(A:A,MATCH(F3057+1,C:C,0)+10),0))</f>
        <v>45604</v>
      </c>
    </row>
    <row r="3058" spans="1:7" x14ac:dyDescent="0.25">
      <c r="A3058">
        <v>1</v>
      </c>
      <c r="B3058">
        <v>20241106</v>
      </c>
      <c r="C3058" s="130">
        <v>45602</v>
      </c>
      <c r="D3058" s="13">
        <f>INDEX(C:C,ROW(A3057)+MATCH(1,INDEX(A:A,ROW(A3058)):INDEX(A:A,ROW(A3058)+10),0))</f>
        <v>45602</v>
      </c>
      <c r="E3058" s="13">
        <f>INDEX(C:C,MATCH(D3058,C:C,0)+MATCH(1,INDEX(A:A,MATCH(D3058+1,C:C,0)):INDEX(A:A,MATCH(D3058+1,C:C,0)+10),0))</f>
        <v>45603</v>
      </c>
      <c r="F3058" s="13">
        <f>INDEX(C:C,MATCH(E3058,C:C,0)+MATCH(1,INDEX(A:A,MATCH(E3058+1,C:C,0)):INDEX(A:A,MATCH(E3058+1,C:C,0)+10),0))</f>
        <v>45604</v>
      </c>
      <c r="G3058" s="13">
        <f>INDEX(C:C,MATCH(F3058,C:C,0)+MATCH(1,INDEX(A:A,MATCH(F3058+1,C:C,0)):INDEX(A:A,MATCH(F3058+1,C:C,0)+10),0))</f>
        <v>45607</v>
      </c>
    </row>
    <row r="3059" spans="1:7" x14ac:dyDescent="0.25">
      <c r="A3059">
        <v>1</v>
      </c>
      <c r="B3059">
        <v>20241107</v>
      </c>
      <c r="C3059" s="130">
        <v>45603</v>
      </c>
      <c r="D3059" s="13">
        <f>INDEX(C:C,ROW(A3058)+MATCH(1,INDEX(A:A,ROW(A3059)):INDEX(A:A,ROW(A3059)+10),0))</f>
        <v>45603</v>
      </c>
      <c r="E3059" s="13">
        <f>INDEX(C:C,MATCH(D3059,C:C,0)+MATCH(1,INDEX(A:A,MATCH(D3059+1,C:C,0)):INDEX(A:A,MATCH(D3059+1,C:C,0)+10),0))</f>
        <v>45604</v>
      </c>
      <c r="F3059" s="13">
        <f>INDEX(C:C,MATCH(E3059,C:C,0)+MATCH(1,INDEX(A:A,MATCH(E3059+1,C:C,0)):INDEX(A:A,MATCH(E3059+1,C:C,0)+10),0))</f>
        <v>45607</v>
      </c>
      <c r="G3059" s="13">
        <f>INDEX(C:C,MATCH(F3059,C:C,0)+MATCH(1,INDEX(A:A,MATCH(F3059+1,C:C,0)):INDEX(A:A,MATCH(F3059+1,C:C,0)+10),0))</f>
        <v>45608</v>
      </c>
    </row>
    <row r="3060" spans="1:7" x14ac:dyDescent="0.25">
      <c r="A3060">
        <v>1</v>
      </c>
      <c r="B3060">
        <v>20241108</v>
      </c>
      <c r="C3060" s="130">
        <v>45604</v>
      </c>
      <c r="D3060" s="13">
        <f>INDEX(C:C,ROW(A3059)+MATCH(1,INDEX(A:A,ROW(A3060)):INDEX(A:A,ROW(A3060)+10),0))</f>
        <v>45604</v>
      </c>
      <c r="E3060" s="13">
        <f>INDEX(C:C,MATCH(D3060,C:C,0)+MATCH(1,INDEX(A:A,MATCH(D3060+1,C:C,0)):INDEX(A:A,MATCH(D3060+1,C:C,0)+10),0))</f>
        <v>45607</v>
      </c>
      <c r="F3060" s="13">
        <f>INDEX(C:C,MATCH(E3060,C:C,0)+MATCH(1,INDEX(A:A,MATCH(E3060+1,C:C,0)):INDEX(A:A,MATCH(E3060+1,C:C,0)+10),0))</f>
        <v>45608</v>
      </c>
      <c r="G3060" s="13">
        <f>INDEX(C:C,MATCH(F3060,C:C,0)+MATCH(1,INDEX(A:A,MATCH(F3060+1,C:C,0)):INDEX(A:A,MATCH(F3060+1,C:C,0)+10),0))</f>
        <v>45609</v>
      </c>
    </row>
    <row r="3061" spans="1:7" x14ac:dyDescent="0.25">
      <c r="A3061">
        <v>0</v>
      </c>
      <c r="B3061">
        <v>20241109</v>
      </c>
      <c r="C3061" s="130">
        <v>45605</v>
      </c>
      <c r="D3061" s="13">
        <f>INDEX(C:C,ROW(A3060)+MATCH(1,INDEX(A:A,ROW(A3061)):INDEX(A:A,ROW(A3061)+10),0))</f>
        <v>45607</v>
      </c>
      <c r="E3061" s="13">
        <f>INDEX(C:C,MATCH(D3061,C:C,0)+MATCH(1,INDEX(A:A,MATCH(D3061+1,C:C,0)):INDEX(A:A,MATCH(D3061+1,C:C,0)+10),0))</f>
        <v>45608</v>
      </c>
      <c r="F3061" s="13">
        <f>INDEX(C:C,MATCH(E3061,C:C,0)+MATCH(1,INDEX(A:A,MATCH(E3061+1,C:C,0)):INDEX(A:A,MATCH(E3061+1,C:C,0)+10),0))</f>
        <v>45609</v>
      </c>
      <c r="G3061" s="13">
        <f>INDEX(C:C,MATCH(F3061,C:C,0)+MATCH(1,INDEX(A:A,MATCH(F3061+1,C:C,0)):INDEX(A:A,MATCH(F3061+1,C:C,0)+10),0))</f>
        <v>45610</v>
      </c>
    </row>
    <row r="3062" spans="1:7" x14ac:dyDescent="0.25">
      <c r="A3062">
        <v>0</v>
      </c>
      <c r="B3062">
        <v>20241110</v>
      </c>
      <c r="C3062" s="130">
        <v>45606</v>
      </c>
      <c r="D3062" s="13">
        <f>INDEX(C:C,ROW(A3061)+MATCH(1,INDEX(A:A,ROW(A3062)):INDEX(A:A,ROW(A3062)+10),0))</f>
        <v>45607</v>
      </c>
      <c r="E3062" s="13">
        <f>INDEX(C:C,MATCH(D3062,C:C,0)+MATCH(1,INDEX(A:A,MATCH(D3062+1,C:C,0)):INDEX(A:A,MATCH(D3062+1,C:C,0)+10),0))</f>
        <v>45608</v>
      </c>
      <c r="F3062" s="13">
        <f>INDEX(C:C,MATCH(E3062,C:C,0)+MATCH(1,INDEX(A:A,MATCH(E3062+1,C:C,0)):INDEX(A:A,MATCH(E3062+1,C:C,0)+10),0))</f>
        <v>45609</v>
      </c>
      <c r="G3062" s="13">
        <f>INDEX(C:C,MATCH(F3062,C:C,0)+MATCH(1,INDEX(A:A,MATCH(F3062+1,C:C,0)):INDEX(A:A,MATCH(F3062+1,C:C,0)+10),0))</f>
        <v>45610</v>
      </c>
    </row>
    <row r="3063" spans="1:7" x14ac:dyDescent="0.25">
      <c r="A3063">
        <v>1</v>
      </c>
      <c r="B3063">
        <v>20241111</v>
      </c>
      <c r="C3063" s="130">
        <v>45607</v>
      </c>
      <c r="D3063" s="13">
        <f>INDEX(C:C,ROW(A3062)+MATCH(1,INDEX(A:A,ROW(A3063)):INDEX(A:A,ROW(A3063)+10),0))</f>
        <v>45607</v>
      </c>
      <c r="E3063" s="13">
        <f>INDEX(C:C,MATCH(D3063,C:C,0)+MATCH(1,INDEX(A:A,MATCH(D3063+1,C:C,0)):INDEX(A:A,MATCH(D3063+1,C:C,0)+10),0))</f>
        <v>45608</v>
      </c>
      <c r="F3063" s="13">
        <f>INDEX(C:C,MATCH(E3063,C:C,0)+MATCH(1,INDEX(A:A,MATCH(E3063+1,C:C,0)):INDEX(A:A,MATCH(E3063+1,C:C,0)+10),0))</f>
        <v>45609</v>
      </c>
      <c r="G3063" s="13">
        <f>INDEX(C:C,MATCH(F3063,C:C,0)+MATCH(1,INDEX(A:A,MATCH(F3063+1,C:C,0)):INDEX(A:A,MATCH(F3063+1,C:C,0)+10),0))</f>
        <v>45610</v>
      </c>
    </row>
    <row r="3064" spans="1:7" x14ac:dyDescent="0.25">
      <c r="A3064">
        <v>1</v>
      </c>
      <c r="B3064">
        <v>20241112</v>
      </c>
      <c r="C3064" s="130">
        <v>45608</v>
      </c>
      <c r="D3064" s="13">
        <f>INDEX(C:C,ROW(A3063)+MATCH(1,INDEX(A:A,ROW(A3064)):INDEX(A:A,ROW(A3064)+10),0))</f>
        <v>45608</v>
      </c>
      <c r="E3064" s="13">
        <f>INDEX(C:C,MATCH(D3064,C:C,0)+MATCH(1,INDEX(A:A,MATCH(D3064+1,C:C,0)):INDEX(A:A,MATCH(D3064+1,C:C,0)+10),0))</f>
        <v>45609</v>
      </c>
      <c r="F3064" s="13">
        <f>INDEX(C:C,MATCH(E3064,C:C,0)+MATCH(1,INDEX(A:A,MATCH(E3064+1,C:C,0)):INDEX(A:A,MATCH(E3064+1,C:C,0)+10),0))</f>
        <v>45610</v>
      </c>
      <c r="G3064" s="13">
        <f>INDEX(C:C,MATCH(F3064,C:C,0)+MATCH(1,INDEX(A:A,MATCH(F3064+1,C:C,0)):INDEX(A:A,MATCH(F3064+1,C:C,0)+10),0))</f>
        <v>45611</v>
      </c>
    </row>
    <row r="3065" spans="1:7" x14ac:dyDescent="0.25">
      <c r="A3065">
        <v>1</v>
      </c>
      <c r="B3065">
        <v>20241113</v>
      </c>
      <c r="C3065" s="130">
        <v>45609</v>
      </c>
      <c r="D3065" s="13">
        <f>INDEX(C:C,ROW(A3064)+MATCH(1,INDEX(A:A,ROW(A3065)):INDEX(A:A,ROW(A3065)+10),0))</f>
        <v>45609</v>
      </c>
      <c r="E3065" s="13">
        <f>INDEX(C:C,MATCH(D3065,C:C,0)+MATCH(1,INDEX(A:A,MATCH(D3065+1,C:C,0)):INDEX(A:A,MATCH(D3065+1,C:C,0)+10),0))</f>
        <v>45610</v>
      </c>
      <c r="F3065" s="13">
        <f>INDEX(C:C,MATCH(E3065,C:C,0)+MATCH(1,INDEX(A:A,MATCH(E3065+1,C:C,0)):INDEX(A:A,MATCH(E3065+1,C:C,0)+10),0))</f>
        <v>45611</v>
      </c>
      <c r="G3065" s="13">
        <f>INDEX(C:C,MATCH(F3065,C:C,0)+MATCH(1,INDEX(A:A,MATCH(F3065+1,C:C,0)):INDEX(A:A,MATCH(F3065+1,C:C,0)+10),0))</f>
        <v>45614</v>
      </c>
    </row>
    <row r="3066" spans="1:7" x14ac:dyDescent="0.25">
      <c r="A3066">
        <v>1</v>
      </c>
      <c r="B3066">
        <v>20241114</v>
      </c>
      <c r="C3066" s="130">
        <v>45610</v>
      </c>
      <c r="D3066" s="13">
        <f>INDEX(C:C,ROW(A3065)+MATCH(1,INDEX(A:A,ROW(A3066)):INDEX(A:A,ROW(A3066)+10),0))</f>
        <v>45610</v>
      </c>
      <c r="E3066" s="13">
        <f>INDEX(C:C,MATCH(D3066,C:C,0)+MATCH(1,INDEX(A:A,MATCH(D3066+1,C:C,0)):INDEX(A:A,MATCH(D3066+1,C:C,0)+10),0))</f>
        <v>45611</v>
      </c>
      <c r="F3066" s="13">
        <f>INDEX(C:C,MATCH(E3066,C:C,0)+MATCH(1,INDEX(A:A,MATCH(E3066+1,C:C,0)):INDEX(A:A,MATCH(E3066+1,C:C,0)+10),0))</f>
        <v>45614</v>
      </c>
      <c r="G3066" s="13">
        <f>INDEX(C:C,MATCH(F3066,C:C,0)+MATCH(1,INDEX(A:A,MATCH(F3066+1,C:C,0)):INDEX(A:A,MATCH(F3066+1,C:C,0)+10),0))</f>
        <v>45615</v>
      </c>
    </row>
    <row r="3067" spans="1:7" x14ac:dyDescent="0.25">
      <c r="A3067">
        <v>1</v>
      </c>
      <c r="B3067">
        <v>20241115</v>
      </c>
      <c r="C3067" s="130">
        <v>45611</v>
      </c>
      <c r="D3067" s="13">
        <f>INDEX(C:C,ROW(A3066)+MATCH(1,INDEX(A:A,ROW(A3067)):INDEX(A:A,ROW(A3067)+10),0))</f>
        <v>45611</v>
      </c>
      <c r="E3067" s="13">
        <f>INDEX(C:C,MATCH(D3067,C:C,0)+MATCH(1,INDEX(A:A,MATCH(D3067+1,C:C,0)):INDEX(A:A,MATCH(D3067+1,C:C,0)+10),0))</f>
        <v>45614</v>
      </c>
      <c r="F3067" s="13">
        <f>INDEX(C:C,MATCH(E3067,C:C,0)+MATCH(1,INDEX(A:A,MATCH(E3067+1,C:C,0)):INDEX(A:A,MATCH(E3067+1,C:C,0)+10),0))</f>
        <v>45615</v>
      </c>
      <c r="G3067" s="13">
        <f>INDEX(C:C,MATCH(F3067,C:C,0)+MATCH(1,INDEX(A:A,MATCH(F3067+1,C:C,0)):INDEX(A:A,MATCH(F3067+1,C:C,0)+10),0))</f>
        <v>45616</v>
      </c>
    </row>
    <row r="3068" spans="1:7" x14ac:dyDescent="0.25">
      <c r="A3068">
        <v>0</v>
      </c>
      <c r="B3068">
        <v>20241116</v>
      </c>
      <c r="C3068" s="130">
        <v>45612</v>
      </c>
      <c r="D3068" s="13">
        <f>INDEX(C:C,ROW(A3067)+MATCH(1,INDEX(A:A,ROW(A3068)):INDEX(A:A,ROW(A3068)+10),0))</f>
        <v>45614</v>
      </c>
      <c r="E3068" s="13">
        <f>INDEX(C:C,MATCH(D3068,C:C,0)+MATCH(1,INDEX(A:A,MATCH(D3068+1,C:C,0)):INDEX(A:A,MATCH(D3068+1,C:C,0)+10),0))</f>
        <v>45615</v>
      </c>
      <c r="F3068" s="13">
        <f>INDEX(C:C,MATCH(E3068,C:C,0)+MATCH(1,INDEX(A:A,MATCH(E3068+1,C:C,0)):INDEX(A:A,MATCH(E3068+1,C:C,0)+10),0))</f>
        <v>45616</v>
      </c>
      <c r="G3068" s="13">
        <f>INDEX(C:C,MATCH(F3068,C:C,0)+MATCH(1,INDEX(A:A,MATCH(F3068+1,C:C,0)):INDEX(A:A,MATCH(F3068+1,C:C,0)+10),0))</f>
        <v>45617</v>
      </c>
    </row>
    <row r="3069" spans="1:7" x14ac:dyDescent="0.25">
      <c r="A3069">
        <v>0</v>
      </c>
      <c r="B3069">
        <v>20241117</v>
      </c>
      <c r="C3069" s="130">
        <v>45613</v>
      </c>
      <c r="D3069" s="13">
        <f>INDEX(C:C,ROW(A3068)+MATCH(1,INDEX(A:A,ROW(A3069)):INDEX(A:A,ROW(A3069)+10),0))</f>
        <v>45614</v>
      </c>
      <c r="E3069" s="13">
        <f>INDEX(C:C,MATCH(D3069,C:C,0)+MATCH(1,INDEX(A:A,MATCH(D3069+1,C:C,0)):INDEX(A:A,MATCH(D3069+1,C:C,0)+10),0))</f>
        <v>45615</v>
      </c>
      <c r="F3069" s="13">
        <f>INDEX(C:C,MATCH(E3069,C:C,0)+MATCH(1,INDEX(A:A,MATCH(E3069+1,C:C,0)):INDEX(A:A,MATCH(E3069+1,C:C,0)+10),0))</f>
        <v>45616</v>
      </c>
      <c r="G3069" s="13">
        <f>INDEX(C:C,MATCH(F3069,C:C,0)+MATCH(1,INDEX(A:A,MATCH(F3069+1,C:C,0)):INDEX(A:A,MATCH(F3069+1,C:C,0)+10),0))</f>
        <v>45617</v>
      </c>
    </row>
    <row r="3070" spans="1:7" x14ac:dyDescent="0.25">
      <c r="A3070">
        <v>1</v>
      </c>
      <c r="B3070">
        <v>20241118</v>
      </c>
      <c r="C3070" s="130">
        <v>45614</v>
      </c>
      <c r="D3070" s="13">
        <f>INDEX(C:C,ROW(A3069)+MATCH(1,INDEX(A:A,ROW(A3070)):INDEX(A:A,ROW(A3070)+10),0))</f>
        <v>45614</v>
      </c>
      <c r="E3070" s="13">
        <f>INDEX(C:C,MATCH(D3070,C:C,0)+MATCH(1,INDEX(A:A,MATCH(D3070+1,C:C,0)):INDEX(A:A,MATCH(D3070+1,C:C,0)+10),0))</f>
        <v>45615</v>
      </c>
      <c r="F3070" s="13">
        <f>INDEX(C:C,MATCH(E3070,C:C,0)+MATCH(1,INDEX(A:A,MATCH(E3070+1,C:C,0)):INDEX(A:A,MATCH(E3070+1,C:C,0)+10),0))</f>
        <v>45616</v>
      </c>
      <c r="G3070" s="13">
        <f>INDEX(C:C,MATCH(F3070,C:C,0)+MATCH(1,INDEX(A:A,MATCH(F3070+1,C:C,0)):INDEX(A:A,MATCH(F3070+1,C:C,0)+10),0))</f>
        <v>45617</v>
      </c>
    </row>
    <row r="3071" spans="1:7" x14ac:dyDescent="0.25">
      <c r="A3071">
        <v>1</v>
      </c>
      <c r="B3071">
        <v>20241119</v>
      </c>
      <c r="C3071" s="130">
        <v>45615</v>
      </c>
      <c r="D3071" s="13">
        <f>INDEX(C:C,ROW(A3070)+MATCH(1,INDEX(A:A,ROW(A3071)):INDEX(A:A,ROW(A3071)+10),0))</f>
        <v>45615</v>
      </c>
      <c r="E3071" s="13">
        <f>INDEX(C:C,MATCH(D3071,C:C,0)+MATCH(1,INDEX(A:A,MATCH(D3071+1,C:C,0)):INDEX(A:A,MATCH(D3071+1,C:C,0)+10),0))</f>
        <v>45616</v>
      </c>
      <c r="F3071" s="13">
        <f>INDEX(C:C,MATCH(E3071,C:C,0)+MATCH(1,INDEX(A:A,MATCH(E3071+1,C:C,0)):INDEX(A:A,MATCH(E3071+1,C:C,0)+10),0))</f>
        <v>45617</v>
      </c>
      <c r="G3071" s="13">
        <f>INDEX(C:C,MATCH(F3071,C:C,0)+MATCH(1,INDEX(A:A,MATCH(F3071+1,C:C,0)):INDEX(A:A,MATCH(F3071+1,C:C,0)+10),0))</f>
        <v>45618</v>
      </c>
    </row>
    <row r="3072" spans="1:7" x14ac:dyDescent="0.25">
      <c r="A3072">
        <v>1</v>
      </c>
      <c r="B3072">
        <v>20241120</v>
      </c>
      <c r="C3072" s="130">
        <v>45616</v>
      </c>
      <c r="D3072" s="13">
        <f>INDEX(C:C,ROW(A3071)+MATCH(1,INDEX(A:A,ROW(A3072)):INDEX(A:A,ROW(A3072)+10),0))</f>
        <v>45616</v>
      </c>
      <c r="E3072" s="13">
        <f>INDEX(C:C,MATCH(D3072,C:C,0)+MATCH(1,INDEX(A:A,MATCH(D3072+1,C:C,0)):INDEX(A:A,MATCH(D3072+1,C:C,0)+10),0))</f>
        <v>45617</v>
      </c>
      <c r="F3072" s="13">
        <f>INDEX(C:C,MATCH(E3072,C:C,0)+MATCH(1,INDEX(A:A,MATCH(E3072+1,C:C,0)):INDEX(A:A,MATCH(E3072+1,C:C,0)+10),0))</f>
        <v>45618</v>
      </c>
      <c r="G3072" s="13">
        <f>INDEX(C:C,MATCH(F3072,C:C,0)+MATCH(1,INDEX(A:A,MATCH(F3072+1,C:C,0)):INDEX(A:A,MATCH(F3072+1,C:C,0)+10),0))</f>
        <v>45621</v>
      </c>
    </row>
    <row r="3073" spans="1:7" x14ac:dyDescent="0.25">
      <c r="A3073">
        <v>1</v>
      </c>
      <c r="B3073">
        <v>20241121</v>
      </c>
      <c r="C3073" s="130">
        <v>45617</v>
      </c>
      <c r="D3073" s="13">
        <f>INDEX(C:C,ROW(A3072)+MATCH(1,INDEX(A:A,ROW(A3073)):INDEX(A:A,ROW(A3073)+10),0))</f>
        <v>45617</v>
      </c>
      <c r="E3073" s="13">
        <f>INDEX(C:C,MATCH(D3073,C:C,0)+MATCH(1,INDEX(A:A,MATCH(D3073+1,C:C,0)):INDEX(A:A,MATCH(D3073+1,C:C,0)+10),0))</f>
        <v>45618</v>
      </c>
      <c r="F3073" s="13">
        <f>INDEX(C:C,MATCH(E3073,C:C,0)+MATCH(1,INDEX(A:A,MATCH(E3073+1,C:C,0)):INDEX(A:A,MATCH(E3073+1,C:C,0)+10),0))</f>
        <v>45621</v>
      </c>
      <c r="G3073" s="13">
        <f>INDEX(C:C,MATCH(F3073,C:C,0)+MATCH(1,INDEX(A:A,MATCH(F3073+1,C:C,0)):INDEX(A:A,MATCH(F3073+1,C:C,0)+10),0))</f>
        <v>45622</v>
      </c>
    </row>
    <row r="3074" spans="1:7" x14ac:dyDescent="0.25">
      <c r="A3074">
        <v>1</v>
      </c>
      <c r="B3074">
        <v>20241122</v>
      </c>
      <c r="C3074" s="130">
        <v>45618</v>
      </c>
      <c r="D3074" s="13">
        <f>INDEX(C:C,ROW(A3073)+MATCH(1,INDEX(A:A,ROW(A3074)):INDEX(A:A,ROW(A3074)+10),0))</f>
        <v>45618</v>
      </c>
      <c r="E3074" s="13">
        <f>INDEX(C:C,MATCH(D3074,C:C,0)+MATCH(1,INDEX(A:A,MATCH(D3074+1,C:C,0)):INDEX(A:A,MATCH(D3074+1,C:C,0)+10),0))</f>
        <v>45621</v>
      </c>
      <c r="F3074" s="13">
        <f>INDEX(C:C,MATCH(E3074,C:C,0)+MATCH(1,INDEX(A:A,MATCH(E3074+1,C:C,0)):INDEX(A:A,MATCH(E3074+1,C:C,0)+10),0))</f>
        <v>45622</v>
      </c>
      <c r="G3074" s="13">
        <f>INDEX(C:C,MATCH(F3074,C:C,0)+MATCH(1,INDEX(A:A,MATCH(F3074+1,C:C,0)):INDEX(A:A,MATCH(F3074+1,C:C,0)+10),0))</f>
        <v>45623</v>
      </c>
    </row>
    <row r="3075" spans="1:7" x14ac:dyDescent="0.25">
      <c r="A3075">
        <v>0</v>
      </c>
      <c r="B3075">
        <v>20241123</v>
      </c>
      <c r="C3075" s="130">
        <v>45619</v>
      </c>
      <c r="D3075" s="13">
        <f>INDEX(C:C,ROW(A3074)+MATCH(1,INDEX(A:A,ROW(A3075)):INDEX(A:A,ROW(A3075)+10),0))</f>
        <v>45621</v>
      </c>
      <c r="E3075" s="13">
        <f>INDEX(C:C,MATCH(D3075,C:C,0)+MATCH(1,INDEX(A:A,MATCH(D3075+1,C:C,0)):INDEX(A:A,MATCH(D3075+1,C:C,0)+10),0))</f>
        <v>45622</v>
      </c>
      <c r="F3075" s="13">
        <f>INDEX(C:C,MATCH(E3075,C:C,0)+MATCH(1,INDEX(A:A,MATCH(E3075+1,C:C,0)):INDEX(A:A,MATCH(E3075+1,C:C,0)+10),0))</f>
        <v>45623</v>
      </c>
      <c r="G3075" s="13">
        <f>INDEX(C:C,MATCH(F3075,C:C,0)+MATCH(1,INDEX(A:A,MATCH(F3075+1,C:C,0)):INDEX(A:A,MATCH(F3075+1,C:C,0)+10),0))</f>
        <v>45624</v>
      </c>
    </row>
    <row r="3076" spans="1:7" x14ac:dyDescent="0.25">
      <c r="A3076">
        <v>0</v>
      </c>
      <c r="B3076">
        <v>20241124</v>
      </c>
      <c r="C3076" s="130">
        <v>45620</v>
      </c>
      <c r="D3076" s="13">
        <f>INDEX(C:C,ROW(A3075)+MATCH(1,INDEX(A:A,ROW(A3076)):INDEX(A:A,ROW(A3076)+10),0))</f>
        <v>45621</v>
      </c>
      <c r="E3076" s="13">
        <f>INDEX(C:C,MATCH(D3076,C:C,0)+MATCH(1,INDEX(A:A,MATCH(D3076+1,C:C,0)):INDEX(A:A,MATCH(D3076+1,C:C,0)+10),0))</f>
        <v>45622</v>
      </c>
      <c r="F3076" s="13">
        <f>INDEX(C:C,MATCH(E3076,C:C,0)+MATCH(1,INDEX(A:A,MATCH(E3076+1,C:C,0)):INDEX(A:A,MATCH(E3076+1,C:C,0)+10),0))</f>
        <v>45623</v>
      </c>
      <c r="G3076" s="13">
        <f>INDEX(C:C,MATCH(F3076,C:C,0)+MATCH(1,INDEX(A:A,MATCH(F3076+1,C:C,0)):INDEX(A:A,MATCH(F3076+1,C:C,0)+10),0))</f>
        <v>45624</v>
      </c>
    </row>
    <row r="3077" spans="1:7" x14ac:dyDescent="0.25">
      <c r="A3077">
        <v>1</v>
      </c>
      <c r="B3077">
        <v>20241125</v>
      </c>
      <c r="C3077" s="130">
        <v>45621</v>
      </c>
      <c r="D3077" s="13">
        <f>INDEX(C:C,ROW(A3076)+MATCH(1,INDEX(A:A,ROW(A3077)):INDEX(A:A,ROW(A3077)+10),0))</f>
        <v>45621</v>
      </c>
      <c r="E3077" s="13">
        <f>INDEX(C:C,MATCH(D3077,C:C,0)+MATCH(1,INDEX(A:A,MATCH(D3077+1,C:C,0)):INDEX(A:A,MATCH(D3077+1,C:C,0)+10),0))</f>
        <v>45622</v>
      </c>
      <c r="F3077" s="13">
        <f>INDEX(C:C,MATCH(E3077,C:C,0)+MATCH(1,INDEX(A:A,MATCH(E3077+1,C:C,0)):INDEX(A:A,MATCH(E3077+1,C:C,0)+10),0))</f>
        <v>45623</v>
      </c>
      <c r="G3077" s="13">
        <f>INDEX(C:C,MATCH(F3077,C:C,0)+MATCH(1,INDEX(A:A,MATCH(F3077+1,C:C,0)):INDEX(A:A,MATCH(F3077+1,C:C,0)+10),0))</f>
        <v>45624</v>
      </c>
    </row>
    <row r="3078" spans="1:7" x14ac:dyDescent="0.25">
      <c r="A3078">
        <v>1</v>
      </c>
      <c r="B3078">
        <v>20241126</v>
      </c>
      <c r="C3078" s="130">
        <v>45622</v>
      </c>
      <c r="D3078" s="13">
        <f>INDEX(C:C,ROW(A3077)+MATCH(1,INDEX(A:A,ROW(A3078)):INDEX(A:A,ROW(A3078)+10),0))</f>
        <v>45622</v>
      </c>
      <c r="E3078" s="13">
        <f>INDEX(C:C,MATCH(D3078,C:C,0)+MATCH(1,INDEX(A:A,MATCH(D3078+1,C:C,0)):INDEX(A:A,MATCH(D3078+1,C:C,0)+10),0))</f>
        <v>45623</v>
      </c>
      <c r="F3078" s="13">
        <f>INDEX(C:C,MATCH(E3078,C:C,0)+MATCH(1,INDEX(A:A,MATCH(E3078+1,C:C,0)):INDEX(A:A,MATCH(E3078+1,C:C,0)+10),0))</f>
        <v>45624</v>
      </c>
      <c r="G3078" s="13">
        <f>INDEX(C:C,MATCH(F3078,C:C,0)+MATCH(1,INDEX(A:A,MATCH(F3078+1,C:C,0)):INDEX(A:A,MATCH(F3078+1,C:C,0)+10),0))</f>
        <v>45625</v>
      </c>
    </row>
    <row r="3079" spans="1:7" x14ac:dyDescent="0.25">
      <c r="A3079">
        <v>1</v>
      </c>
      <c r="B3079">
        <v>20241127</v>
      </c>
      <c r="C3079" s="130">
        <v>45623</v>
      </c>
      <c r="D3079" s="13">
        <f>INDEX(C:C,ROW(A3078)+MATCH(1,INDEX(A:A,ROW(A3079)):INDEX(A:A,ROW(A3079)+10),0))</f>
        <v>45623</v>
      </c>
      <c r="E3079" s="13">
        <f>INDEX(C:C,MATCH(D3079,C:C,0)+MATCH(1,INDEX(A:A,MATCH(D3079+1,C:C,0)):INDEX(A:A,MATCH(D3079+1,C:C,0)+10),0))</f>
        <v>45624</v>
      </c>
      <c r="F3079" s="13">
        <f>INDEX(C:C,MATCH(E3079,C:C,0)+MATCH(1,INDEX(A:A,MATCH(E3079+1,C:C,0)):INDEX(A:A,MATCH(E3079+1,C:C,0)+10),0))</f>
        <v>45625</v>
      </c>
      <c r="G3079" s="13">
        <f>INDEX(C:C,MATCH(F3079,C:C,0)+MATCH(1,INDEX(A:A,MATCH(F3079+1,C:C,0)):INDEX(A:A,MATCH(F3079+1,C:C,0)+10),0))</f>
        <v>45628</v>
      </c>
    </row>
    <row r="3080" spans="1:7" x14ac:dyDescent="0.25">
      <c r="A3080">
        <v>1</v>
      </c>
      <c r="B3080">
        <v>20241128</v>
      </c>
      <c r="C3080" s="130">
        <v>45624</v>
      </c>
      <c r="D3080" s="13">
        <f>INDEX(C:C,ROW(A3079)+MATCH(1,INDEX(A:A,ROW(A3080)):INDEX(A:A,ROW(A3080)+10),0))</f>
        <v>45624</v>
      </c>
      <c r="E3080" s="13">
        <f>INDEX(C:C,MATCH(D3080,C:C,0)+MATCH(1,INDEX(A:A,MATCH(D3080+1,C:C,0)):INDEX(A:A,MATCH(D3080+1,C:C,0)+10),0))</f>
        <v>45625</v>
      </c>
      <c r="F3080" s="13">
        <f>INDEX(C:C,MATCH(E3080,C:C,0)+MATCH(1,INDEX(A:A,MATCH(E3080+1,C:C,0)):INDEX(A:A,MATCH(E3080+1,C:C,0)+10),0))</f>
        <v>45628</v>
      </c>
      <c r="G3080" s="13">
        <f>INDEX(C:C,MATCH(F3080,C:C,0)+MATCH(1,INDEX(A:A,MATCH(F3080+1,C:C,0)):INDEX(A:A,MATCH(F3080+1,C:C,0)+10),0))</f>
        <v>45629</v>
      </c>
    </row>
    <row r="3081" spans="1:7" x14ac:dyDescent="0.25">
      <c r="A3081">
        <v>1</v>
      </c>
      <c r="B3081">
        <v>20241129</v>
      </c>
      <c r="C3081" s="130">
        <v>45625</v>
      </c>
      <c r="D3081" s="13">
        <f>INDEX(C:C,ROW(A3080)+MATCH(1,INDEX(A:A,ROW(A3081)):INDEX(A:A,ROW(A3081)+10),0))</f>
        <v>45625</v>
      </c>
      <c r="E3081" s="13">
        <f>INDEX(C:C,MATCH(D3081,C:C,0)+MATCH(1,INDEX(A:A,MATCH(D3081+1,C:C,0)):INDEX(A:A,MATCH(D3081+1,C:C,0)+10),0))</f>
        <v>45628</v>
      </c>
      <c r="F3081" s="13">
        <f>INDEX(C:C,MATCH(E3081,C:C,0)+MATCH(1,INDEX(A:A,MATCH(E3081+1,C:C,0)):INDEX(A:A,MATCH(E3081+1,C:C,0)+10),0))</f>
        <v>45629</v>
      </c>
      <c r="G3081" s="13">
        <f>INDEX(C:C,MATCH(F3081,C:C,0)+MATCH(1,INDEX(A:A,MATCH(F3081+1,C:C,0)):INDEX(A:A,MATCH(F3081+1,C:C,0)+10),0))</f>
        <v>45630</v>
      </c>
    </row>
    <row r="3082" spans="1:7" x14ac:dyDescent="0.25">
      <c r="A3082">
        <v>0</v>
      </c>
      <c r="B3082">
        <v>20241130</v>
      </c>
      <c r="C3082" s="130">
        <v>45626</v>
      </c>
      <c r="D3082" s="13">
        <f>INDEX(C:C,ROW(A3081)+MATCH(1,INDEX(A:A,ROW(A3082)):INDEX(A:A,ROW(A3082)+10),0))</f>
        <v>45628</v>
      </c>
      <c r="E3082" s="13">
        <f>INDEX(C:C,MATCH(D3082,C:C,0)+MATCH(1,INDEX(A:A,MATCH(D3082+1,C:C,0)):INDEX(A:A,MATCH(D3082+1,C:C,0)+10),0))</f>
        <v>45629</v>
      </c>
      <c r="F3082" s="13">
        <f>INDEX(C:C,MATCH(E3082,C:C,0)+MATCH(1,INDEX(A:A,MATCH(E3082+1,C:C,0)):INDEX(A:A,MATCH(E3082+1,C:C,0)+10),0))</f>
        <v>45630</v>
      </c>
      <c r="G3082" s="13">
        <f>INDEX(C:C,MATCH(F3082,C:C,0)+MATCH(1,INDEX(A:A,MATCH(F3082+1,C:C,0)):INDEX(A:A,MATCH(F3082+1,C:C,0)+10),0))</f>
        <v>45631</v>
      </c>
    </row>
    <row r="3083" spans="1:7" x14ac:dyDescent="0.25">
      <c r="A3083">
        <v>0</v>
      </c>
      <c r="B3083">
        <v>20241201</v>
      </c>
      <c r="C3083" s="130">
        <v>45627</v>
      </c>
      <c r="D3083" s="13">
        <f>INDEX(C:C,ROW(A3082)+MATCH(1,INDEX(A:A,ROW(A3083)):INDEX(A:A,ROW(A3083)+10),0))</f>
        <v>45628</v>
      </c>
      <c r="E3083" s="13">
        <f>INDEX(C:C,MATCH(D3083,C:C,0)+MATCH(1,INDEX(A:A,MATCH(D3083+1,C:C,0)):INDEX(A:A,MATCH(D3083+1,C:C,0)+10),0))</f>
        <v>45629</v>
      </c>
      <c r="F3083" s="13">
        <f>INDEX(C:C,MATCH(E3083,C:C,0)+MATCH(1,INDEX(A:A,MATCH(E3083+1,C:C,0)):INDEX(A:A,MATCH(E3083+1,C:C,0)+10),0))</f>
        <v>45630</v>
      </c>
      <c r="G3083" s="13">
        <f>INDEX(C:C,MATCH(F3083,C:C,0)+MATCH(1,INDEX(A:A,MATCH(F3083+1,C:C,0)):INDEX(A:A,MATCH(F3083+1,C:C,0)+10),0))</f>
        <v>45631</v>
      </c>
    </row>
    <row r="3084" spans="1:7" x14ac:dyDescent="0.25">
      <c r="A3084">
        <v>1</v>
      </c>
      <c r="B3084">
        <v>20241202</v>
      </c>
      <c r="C3084" s="130">
        <v>45628</v>
      </c>
      <c r="D3084" s="13">
        <f>INDEX(C:C,ROW(A3083)+MATCH(1,INDEX(A:A,ROW(A3084)):INDEX(A:A,ROW(A3084)+10),0))</f>
        <v>45628</v>
      </c>
      <c r="E3084" s="13">
        <f>INDEX(C:C,MATCH(D3084,C:C,0)+MATCH(1,INDEX(A:A,MATCH(D3084+1,C:C,0)):INDEX(A:A,MATCH(D3084+1,C:C,0)+10),0))</f>
        <v>45629</v>
      </c>
      <c r="F3084" s="13">
        <f>INDEX(C:C,MATCH(E3084,C:C,0)+MATCH(1,INDEX(A:A,MATCH(E3084+1,C:C,0)):INDEX(A:A,MATCH(E3084+1,C:C,0)+10),0))</f>
        <v>45630</v>
      </c>
      <c r="G3084" s="13">
        <f>INDEX(C:C,MATCH(F3084,C:C,0)+MATCH(1,INDEX(A:A,MATCH(F3084+1,C:C,0)):INDEX(A:A,MATCH(F3084+1,C:C,0)+10),0))</f>
        <v>45631</v>
      </c>
    </row>
    <row r="3085" spans="1:7" x14ac:dyDescent="0.25">
      <c r="A3085">
        <v>1</v>
      </c>
      <c r="B3085">
        <v>20241203</v>
      </c>
      <c r="C3085" s="130">
        <v>45629</v>
      </c>
      <c r="D3085" s="13">
        <f>INDEX(C:C,ROW(A3084)+MATCH(1,INDEX(A:A,ROW(A3085)):INDEX(A:A,ROW(A3085)+10),0))</f>
        <v>45629</v>
      </c>
      <c r="E3085" s="13">
        <f>INDEX(C:C,MATCH(D3085,C:C,0)+MATCH(1,INDEX(A:A,MATCH(D3085+1,C:C,0)):INDEX(A:A,MATCH(D3085+1,C:C,0)+10),0))</f>
        <v>45630</v>
      </c>
      <c r="F3085" s="13">
        <f>INDEX(C:C,MATCH(E3085,C:C,0)+MATCH(1,INDEX(A:A,MATCH(E3085+1,C:C,0)):INDEX(A:A,MATCH(E3085+1,C:C,0)+10),0))</f>
        <v>45631</v>
      </c>
      <c r="G3085" s="13">
        <f>INDEX(C:C,MATCH(F3085,C:C,0)+MATCH(1,INDEX(A:A,MATCH(F3085+1,C:C,0)):INDEX(A:A,MATCH(F3085+1,C:C,0)+10),0))</f>
        <v>45632</v>
      </c>
    </row>
    <row r="3086" spans="1:7" x14ac:dyDescent="0.25">
      <c r="A3086">
        <v>1</v>
      </c>
      <c r="B3086">
        <v>20241204</v>
      </c>
      <c r="C3086" s="130">
        <v>45630</v>
      </c>
      <c r="D3086" s="13">
        <f>INDEX(C:C,ROW(A3085)+MATCH(1,INDEX(A:A,ROW(A3086)):INDEX(A:A,ROW(A3086)+10),0))</f>
        <v>45630</v>
      </c>
      <c r="E3086" s="13">
        <f>INDEX(C:C,MATCH(D3086,C:C,0)+MATCH(1,INDEX(A:A,MATCH(D3086+1,C:C,0)):INDEX(A:A,MATCH(D3086+1,C:C,0)+10),0))</f>
        <v>45631</v>
      </c>
      <c r="F3086" s="13">
        <f>INDEX(C:C,MATCH(E3086,C:C,0)+MATCH(1,INDEX(A:A,MATCH(E3086+1,C:C,0)):INDEX(A:A,MATCH(E3086+1,C:C,0)+10),0))</f>
        <v>45632</v>
      </c>
      <c r="G3086" s="13">
        <f>INDEX(C:C,MATCH(F3086,C:C,0)+MATCH(1,INDEX(A:A,MATCH(F3086+1,C:C,0)):INDEX(A:A,MATCH(F3086+1,C:C,0)+10),0))</f>
        <v>45635</v>
      </c>
    </row>
    <row r="3087" spans="1:7" x14ac:dyDescent="0.25">
      <c r="A3087">
        <v>1</v>
      </c>
      <c r="B3087">
        <v>20241205</v>
      </c>
      <c r="C3087" s="130">
        <v>45631</v>
      </c>
      <c r="D3087" s="13">
        <f>INDEX(C:C,ROW(A3086)+MATCH(1,INDEX(A:A,ROW(A3087)):INDEX(A:A,ROW(A3087)+10),0))</f>
        <v>45631</v>
      </c>
      <c r="E3087" s="13">
        <f>INDEX(C:C,MATCH(D3087,C:C,0)+MATCH(1,INDEX(A:A,MATCH(D3087+1,C:C,0)):INDEX(A:A,MATCH(D3087+1,C:C,0)+10),0))</f>
        <v>45632</v>
      </c>
      <c r="F3087" s="13">
        <f>INDEX(C:C,MATCH(E3087,C:C,0)+MATCH(1,INDEX(A:A,MATCH(E3087+1,C:C,0)):INDEX(A:A,MATCH(E3087+1,C:C,0)+10),0))</f>
        <v>45635</v>
      </c>
      <c r="G3087" s="13">
        <f>INDEX(C:C,MATCH(F3087,C:C,0)+MATCH(1,INDEX(A:A,MATCH(F3087+1,C:C,0)):INDEX(A:A,MATCH(F3087+1,C:C,0)+10),0))</f>
        <v>45636</v>
      </c>
    </row>
    <row r="3088" spans="1:7" x14ac:dyDescent="0.25">
      <c r="A3088">
        <v>1</v>
      </c>
      <c r="B3088">
        <v>20241206</v>
      </c>
      <c r="C3088" s="130">
        <v>45632</v>
      </c>
      <c r="D3088" s="13">
        <f>INDEX(C:C,ROW(A3087)+MATCH(1,INDEX(A:A,ROW(A3088)):INDEX(A:A,ROW(A3088)+10),0))</f>
        <v>45632</v>
      </c>
      <c r="E3088" s="13">
        <f>INDEX(C:C,MATCH(D3088,C:C,0)+MATCH(1,INDEX(A:A,MATCH(D3088+1,C:C,0)):INDEX(A:A,MATCH(D3088+1,C:C,0)+10),0))</f>
        <v>45635</v>
      </c>
      <c r="F3088" s="13">
        <f>INDEX(C:C,MATCH(E3088,C:C,0)+MATCH(1,INDEX(A:A,MATCH(E3088+1,C:C,0)):INDEX(A:A,MATCH(E3088+1,C:C,0)+10),0))</f>
        <v>45636</v>
      </c>
      <c r="G3088" s="13">
        <f>INDEX(C:C,MATCH(F3088,C:C,0)+MATCH(1,INDEX(A:A,MATCH(F3088+1,C:C,0)):INDEX(A:A,MATCH(F3088+1,C:C,0)+10),0))</f>
        <v>45637</v>
      </c>
    </row>
    <row r="3089" spans="1:7" x14ac:dyDescent="0.25">
      <c r="A3089">
        <v>0</v>
      </c>
      <c r="B3089">
        <v>20241207</v>
      </c>
      <c r="C3089" s="130">
        <v>45633</v>
      </c>
      <c r="D3089" s="13">
        <f>INDEX(C:C,ROW(A3088)+MATCH(1,INDEX(A:A,ROW(A3089)):INDEX(A:A,ROW(A3089)+10),0))</f>
        <v>45635</v>
      </c>
      <c r="E3089" s="13">
        <f>INDEX(C:C,MATCH(D3089,C:C,0)+MATCH(1,INDEX(A:A,MATCH(D3089+1,C:C,0)):INDEX(A:A,MATCH(D3089+1,C:C,0)+10),0))</f>
        <v>45636</v>
      </c>
      <c r="F3089" s="13">
        <f>INDEX(C:C,MATCH(E3089,C:C,0)+MATCH(1,INDEX(A:A,MATCH(E3089+1,C:C,0)):INDEX(A:A,MATCH(E3089+1,C:C,0)+10),0))</f>
        <v>45637</v>
      </c>
      <c r="G3089" s="13">
        <f>INDEX(C:C,MATCH(F3089,C:C,0)+MATCH(1,INDEX(A:A,MATCH(F3089+1,C:C,0)):INDEX(A:A,MATCH(F3089+1,C:C,0)+10),0))</f>
        <v>45638</v>
      </c>
    </row>
    <row r="3090" spans="1:7" x14ac:dyDescent="0.25">
      <c r="A3090">
        <v>0</v>
      </c>
      <c r="B3090">
        <v>20241208</v>
      </c>
      <c r="C3090" s="130">
        <v>45634</v>
      </c>
      <c r="D3090" s="13">
        <f>INDEX(C:C,ROW(A3089)+MATCH(1,INDEX(A:A,ROW(A3090)):INDEX(A:A,ROW(A3090)+10),0))</f>
        <v>45635</v>
      </c>
      <c r="E3090" s="13">
        <f>INDEX(C:C,MATCH(D3090,C:C,0)+MATCH(1,INDEX(A:A,MATCH(D3090+1,C:C,0)):INDEX(A:A,MATCH(D3090+1,C:C,0)+10),0))</f>
        <v>45636</v>
      </c>
      <c r="F3090" s="13">
        <f>INDEX(C:C,MATCH(E3090,C:C,0)+MATCH(1,INDEX(A:A,MATCH(E3090+1,C:C,0)):INDEX(A:A,MATCH(E3090+1,C:C,0)+10),0))</f>
        <v>45637</v>
      </c>
      <c r="G3090" s="13">
        <f>INDEX(C:C,MATCH(F3090,C:C,0)+MATCH(1,INDEX(A:A,MATCH(F3090+1,C:C,0)):INDEX(A:A,MATCH(F3090+1,C:C,0)+10),0))</f>
        <v>45638</v>
      </c>
    </row>
    <row r="3091" spans="1:7" x14ac:dyDescent="0.25">
      <c r="A3091">
        <v>1</v>
      </c>
      <c r="B3091">
        <v>20241209</v>
      </c>
      <c r="C3091" s="130">
        <v>45635</v>
      </c>
      <c r="D3091" s="13">
        <f>INDEX(C:C,ROW(A3090)+MATCH(1,INDEX(A:A,ROW(A3091)):INDEX(A:A,ROW(A3091)+10),0))</f>
        <v>45635</v>
      </c>
      <c r="E3091" s="13">
        <f>INDEX(C:C,MATCH(D3091,C:C,0)+MATCH(1,INDEX(A:A,MATCH(D3091+1,C:C,0)):INDEX(A:A,MATCH(D3091+1,C:C,0)+10),0))</f>
        <v>45636</v>
      </c>
      <c r="F3091" s="13">
        <f>INDEX(C:C,MATCH(E3091,C:C,0)+MATCH(1,INDEX(A:A,MATCH(E3091+1,C:C,0)):INDEX(A:A,MATCH(E3091+1,C:C,0)+10),0))</f>
        <v>45637</v>
      </c>
      <c r="G3091" s="13">
        <f>INDEX(C:C,MATCH(F3091,C:C,0)+MATCH(1,INDEX(A:A,MATCH(F3091+1,C:C,0)):INDEX(A:A,MATCH(F3091+1,C:C,0)+10),0))</f>
        <v>45638</v>
      </c>
    </row>
    <row r="3092" spans="1:7" x14ac:dyDescent="0.25">
      <c r="A3092">
        <v>1</v>
      </c>
      <c r="B3092">
        <v>20241210</v>
      </c>
      <c r="C3092" s="130">
        <v>45636</v>
      </c>
      <c r="D3092" s="13">
        <f>INDEX(C:C,ROW(A3091)+MATCH(1,INDEX(A:A,ROW(A3092)):INDEX(A:A,ROW(A3092)+10),0))</f>
        <v>45636</v>
      </c>
      <c r="E3092" s="13">
        <f>INDEX(C:C,MATCH(D3092,C:C,0)+MATCH(1,INDEX(A:A,MATCH(D3092+1,C:C,0)):INDEX(A:A,MATCH(D3092+1,C:C,0)+10),0))</f>
        <v>45637</v>
      </c>
      <c r="F3092" s="13">
        <f>INDEX(C:C,MATCH(E3092,C:C,0)+MATCH(1,INDEX(A:A,MATCH(E3092+1,C:C,0)):INDEX(A:A,MATCH(E3092+1,C:C,0)+10),0))</f>
        <v>45638</v>
      </c>
      <c r="G3092" s="13">
        <f>INDEX(C:C,MATCH(F3092,C:C,0)+MATCH(1,INDEX(A:A,MATCH(F3092+1,C:C,0)):INDEX(A:A,MATCH(F3092+1,C:C,0)+10),0))</f>
        <v>45639</v>
      </c>
    </row>
    <row r="3093" spans="1:7" x14ac:dyDescent="0.25">
      <c r="A3093">
        <v>1</v>
      </c>
      <c r="B3093">
        <v>20241211</v>
      </c>
      <c r="C3093" s="130">
        <v>45637</v>
      </c>
      <c r="D3093" s="13">
        <f>INDEX(C:C,ROW(A3092)+MATCH(1,INDEX(A:A,ROW(A3093)):INDEX(A:A,ROW(A3093)+10),0))</f>
        <v>45637</v>
      </c>
      <c r="E3093" s="13">
        <f>INDEX(C:C,MATCH(D3093,C:C,0)+MATCH(1,INDEX(A:A,MATCH(D3093+1,C:C,0)):INDEX(A:A,MATCH(D3093+1,C:C,0)+10),0))</f>
        <v>45638</v>
      </c>
      <c r="F3093" s="13">
        <f>INDEX(C:C,MATCH(E3093,C:C,0)+MATCH(1,INDEX(A:A,MATCH(E3093+1,C:C,0)):INDEX(A:A,MATCH(E3093+1,C:C,0)+10),0))</f>
        <v>45639</v>
      </c>
      <c r="G3093" s="13">
        <f>INDEX(C:C,MATCH(F3093,C:C,0)+MATCH(1,INDEX(A:A,MATCH(F3093+1,C:C,0)):INDEX(A:A,MATCH(F3093+1,C:C,0)+10),0))</f>
        <v>45642</v>
      </c>
    </row>
    <row r="3094" spans="1:7" x14ac:dyDescent="0.25">
      <c r="A3094">
        <v>1</v>
      </c>
      <c r="B3094">
        <v>20241212</v>
      </c>
      <c r="C3094" s="130">
        <v>45638</v>
      </c>
      <c r="D3094" s="13">
        <f>INDEX(C:C,ROW(A3093)+MATCH(1,INDEX(A:A,ROW(A3094)):INDEX(A:A,ROW(A3094)+10),0))</f>
        <v>45638</v>
      </c>
      <c r="E3094" s="13">
        <f>INDEX(C:C,MATCH(D3094,C:C,0)+MATCH(1,INDEX(A:A,MATCH(D3094+1,C:C,0)):INDEX(A:A,MATCH(D3094+1,C:C,0)+10),0))</f>
        <v>45639</v>
      </c>
      <c r="F3094" s="13">
        <f>INDEX(C:C,MATCH(E3094,C:C,0)+MATCH(1,INDEX(A:A,MATCH(E3094+1,C:C,0)):INDEX(A:A,MATCH(E3094+1,C:C,0)+10),0))</f>
        <v>45642</v>
      </c>
      <c r="G3094" s="13">
        <f>INDEX(C:C,MATCH(F3094,C:C,0)+MATCH(1,INDEX(A:A,MATCH(F3094+1,C:C,0)):INDEX(A:A,MATCH(F3094+1,C:C,0)+10),0))</f>
        <v>45643</v>
      </c>
    </row>
    <row r="3095" spans="1:7" x14ac:dyDescent="0.25">
      <c r="A3095">
        <v>1</v>
      </c>
      <c r="B3095">
        <v>20241213</v>
      </c>
      <c r="C3095" s="130">
        <v>45639</v>
      </c>
      <c r="D3095" s="13">
        <f>INDEX(C:C,ROW(A3094)+MATCH(1,INDEX(A:A,ROW(A3095)):INDEX(A:A,ROW(A3095)+10),0))</f>
        <v>45639</v>
      </c>
      <c r="E3095" s="13">
        <f>INDEX(C:C,MATCH(D3095,C:C,0)+MATCH(1,INDEX(A:A,MATCH(D3095+1,C:C,0)):INDEX(A:A,MATCH(D3095+1,C:C,0)+10),0))</f>
        <v>45642</v>
      </c>
      <c r="F3095" s="13">
        <f>INDEX(C:C,MATCH(E3095,C:C,0)+MATCH(1,INDEX(A:A,MATCH(E3095+1,C:C,0)):INDEX(A:A,MATCH(E3095+1,C:C,0)+10),0))</f>
        <v>45643</v>
      </c>
      <c r="G3095" s="13">
        <f>INDEX(C:C,MATCH(F3095,C:C,0)+MATCH(1,INDEX(A:A,MATCH(F3095+1,C:C,0)):INDEX(A:A,MATCH(F3095+1,C:C,0)+10),0))</f>
        <v>45644</v>
      </c>
    </row>
    <row r="3096" spans="1:7" x14ac:dyDescent="0.25">
      <c r="A3096">
        <v>0</v>
      </c>
      <c r="B3096">
        <v>20241214</v>
      </c>
      <c r="C3096" s="130">
        <v>45640</v>
      </c>
      <c r="D3096" s="13">
        <f>INDEX(C:C,ROW(A3095)+MATCH(1,INDEX(A:A,ROW(A3096)):INDEX(A:A,ROW(A3096)+10),0))</f>
        <v>45642</v>
      </c>
      <c r="E3096" s="13">
        <f>INDEX(C:C,MATCH(D3096,C:C,0)+MATCH(1,INDEX(A:A,MATCH(D3096+1,C:C,0)):INDEX(A:A,MATCH(D3096+1,C:C,0)+10),0))</f>
        <v>45643</v>
      </c>
      <c r="F3096" s="13">
        <f>INDEX(C:C,MATCH(E3096,C:C,0)+MATCH(1,INDEX(A:A,MATCH(E3096+1,C:C,0)):INDEX(A:A,MATCH(E3096+1,C:C,0)+10),0))</f>
        <v>45644</v>
      </c>
      <c r="G3096" s="13">
        <f>INDEX(C:C,MATCH(F3096,C:C,0)+MATCH(1,INDEX(A:A,MATCH(F3096+1,C:C,0)):INDEX(A:A,MATCH(F3096+1,C:C,0)+10),0))</f>
        <v>45645</v>
      </c>
    </row>
    <row r="3097" spans="1:7" x14ac:dyDescent="0.25">
      <c r="A3097">
        <v>0</v>
      </c>
      <c r="B3097">
        <v>20241215</v>
      </c>
      <c r="C3097" s="130">
        <v>45641</v>
      </c>
      <c r="D3097" s="13">
        <f>INDEX(C:C,ROW(A3096)+MATCH(1,INDEX(A:A,ROW(A3097)):INDEX(A:A,ROW(A3097)+10),0))</f>
        <v>45642</v>
      </c>
      <c r="E3097" s="13">
        <f>INDEX(C:C,MATCH(D3097,C:C,0)+MATCH(1,INDEX(A:A,MATCH(D3097+1,C:C,0)):INDEX(A:A,MATCH(D3097+1,C:C,0)+10),0))</f>
        <v>45643</v>
      </c>
      <c r="F3097" s="13">
        <f>INDEX(C:C,MATCH(E3097,C:C,0)+MATCH(1,INDEX(A:A,MATCH(E3097+1,C:C,0)):INDEX(A:A,MATCH(E3097+1,C:C,0)+10),0))</f>
        <v>45644</v>
      </c>
      <c r="G3097" s="13">
        <f>INDEX(C:C,MATCH(F3097,C:C,0)+MATCH(1,INDEX(A:A,MATCH(F3097+1,C:C,0)):INDEX(A:A,MATCH(F3097+1,C:C,0)+10),0))</f>
        <v>45645</v>
      </c>
    </row>
    <row r="3098" spans="1:7" x14ac:dyDescent="0.25">
      <c r="A3098">
        <v>1</v>
      </c>
      <c r="B3098">
        <v>20241216</v>
      </c>
      <c r="C3098" s="130">
        <v>45642</v>
      </c>
      <c r="D3098" s="13">
        <f>INDEX(C:C,ROW(A3097)+MATCH(1,INDEX(A:A,ROW(A3098)):INDEX(A:A,ROW(A3098)+10),0))</f>
        <v>45642</v>
      </c>
      <c r="E3098" s="13">
        <f>INDEX(C:C,MATCH(D3098,C:C,0)+MATCH(1,INDEX(A:A,MATCH(D3098+1,C:C,0)):INDEX(A:A,MATCH(D3098+1,C:C,0)+10),0))</f>
        <v>45643</v>
      </c>
      <c r="F3098" s="13">
        <f>INDEX(C:C,MATCH(E3098,C:C,0)+MATCH(1,INDEX(A:A,MATCH(E3098+1,C:C,0)):INDEX(A:A,MATCH(E3098+1,C:C,0)+10),0))</f>
        <v>45644</v>
      </c>
      <c r="G3098" s="13">
        <f>INDEX(C:C,MATCH(F3098,C:C,0)+MATCH(1,INDEX(A:A,MATCH(F3098+1,C:C,0)):INDEX(A:A,MATCH(F3098+1,C:C,0)+10),0))</f>
        <v>45645</v>
      </c>
    </row>
    <row r="3099" spans="1:7" x14ac:dyDescent="0.25">
      <c r="A3099">
        <v>1</v>
      </c>
      <c r="B3099">
        <v>20241217</v>
      </c>
      <c r="C3099" s="130">
        <v>45643</v>
      </c>
      <c r="D3099" s="13">
        <f>INDEX(C:C,ROW(A3098)+MATCH(1,INDEX(A:A,ROW(A3099)):INDEX(A:A,ROW(A3099)+10),0))</f>
        <v>45643</v>
      </c>
      <c r="E3099" s="13">
        <f>INDEX(C:C,MATCH(D3099,C:C,0)+MATCH(1,INDEX(A:A,MATCH(D3099+1,C:C,0)):INDEX(A:A,MATCH(D3099+1,C:C,0)+10),0))</f>
        <v>45644</v>
      </c>
      <c r="F3099" s="13">
        <f>INDEX(C:C,MATCH(E3099,C:C,0)+MATCH(1,INDEX(A:A,MATCH(E3099+1,C:C,0)):INDEX(A:A,MATCH(E3099+1,C:C,0)+10),0))</f>
        <v>45645</v>
      </c>
      <c r="G3099" s="13">
        <f>INDEX(C:C,MATCH(F3099,C:C,0)+MATCH(1,INDEX(A:A,MATCH(F3099+1,C:C,0)):INDEX(A:A,MATCH(F3099+1,C:C,0)+10),0))</f>
        <v>45646</v>
      </c>
    </row>
    <row r="3100" spans="1:7" x14ac:dyDescent="0.25">
      <c r="A3100">
        <v>1</v>
      </c>
      <c r="B3100">
        <v>20241218</v>
      </c>
      <c r="C3100" s="130">
        <v>45644</v>
      </c>
      <c r="D3100" s="13">
        <f>INDEX(C:C,ROW(A3099)+MATCH(1,INDEX(A:A,ROW(A3100)):INDEX(A:A,ROW(A3100)+10),0))</f>
        <v>45644</v>
      </c>
      <c r="E3100" s="13">
        <f>INDEX(C:C,MATCH(D3100,C:C,0)+MATCH(1,INDEX(A:A,MATCH(D3100+1,C:C,0)):INDEX(A:A,MATCH(D3100+1,C:C,0)+10),0))</f>
        <v>45645</v>
      </c>
      <c r="F3100" s="13">
        <f>INDEX(C:C,MATCH(E3100,C:C,0)+MATCH(1,INDEX(A:A,MATCH(E3100+1,C:C,0)):INDEX(A:A,MATCH(E3100+1,C:C,0)+10),0))</f>
        <v>45646</v>
      </c>
      <c r="G3100" s="13">
        <f>INDEX(C:C,MATCH(F3100,C:C,0)+MATCH(1,INDEX(A:A,MATCH(F3100+1,C:C,0)):INDEX(A:A,MATCH(F3100+1,C:C,0)+10),0))</f>
        <v>45649</v>
      </c>
    </row>
    <row r="3101" spans="1:7" x14ac:dyDescent="0.25">
      <c r="A3101">
        <v>1</v>
      </c>
      <c r="B3101">
        <v>20241219</v>
      </c>
      <c r="C3101" s="130">
        <v>45645</v>
      </c>
      <c r="D3101" s="13">
        <f>INDEX(C:C,ROW(A3100)+MATCH(1,INDEX(A:A,ROW(A3101)):INDEX(A:A,ROW(A3101)+10),0))</f>
        <v>45645</v>
      </c>
      <c r="E3101" s="13">
        <f>INDEX(C:C,MATCH(D3101,C:C,0)+MATCH(1,INDEX(A:A,MATCH(D3101+1,C:C,0)):INDEX(A:A,MATCH(D3101+1,C:C,0)+10),0))</f>
        <v>45646</v>
      </c>
      <c r="F3101" s="13">
        <f>INDEX(C:C,MATCH(E3101,C:C,0)+MATCH(1,INDEX(A:A,MATCH(E3101+1,C:C,0)):INDEX(A:A,MATCH(E3101+1,C:C,0)+10),0))</f>
        <v>45649</v>
      </c>
      <c r="G3101" s="13">
        <f>INDEX(C:C,MATCH(F3101,C:C,0)+MATCH(1,INDEX(A:A,MATCH(F3101+1,C:C,0)):INDEX(A:A,MATCH(F3101+1,C:C,0)+10),0))</f>
        <v>45650</v>
      </c>
    </row>
    <row r="3102" spans="1:7" x14ac:dyDescent="0.25">
      <c r="A3102">
        <v>1</v>
      </c>
      <c r="B3102">
        <v>20241220</v>
      </c>
      <c r="C3102" s="130">
        <v>45646</v>
      </c>
      <c r="D3102" s="13">
        <f>INDEX(C:C,ROW(A3101)+MATCH(1,INDEX(A:A,ROW(A3102)):INDEX(A:A,ROW(A3102)+10),0))</f>
        <v>45646</v>
      </c>
      <c r="E3102" s="13">
        <f>INDEX(C:C,MATCH(D3102,C:C,0)+MATCH(1,INDEX(A:A,MATCH(D3102+1,C:C,0)):INDEX(A:A,MATCH(D3102+1,C:C,0)+10),0))</f>
        <v>45649</v>
      </c>
      <c r="F3102" s="13">
        <f>INDEX(C:C,MATCH(E3102,C:C,0)+MATCH(1,INDEX(A:A,MATCH(E3102+1,C:C,0)):INDEX(A:A,MATCH(E3102+1,C:C,0)+10),0))</f>
        <v>45650</v>
      </c>
      <c r="G3102" s="13">
        <f>INDEX(C:C,MATCH(F3102,C:C,0)+MATCH(1,INDEX(A:A,MATCH(F3102+1,C:C,0)):INDEX(A:A,MATCH(F3102+1,C:C,0)+10),0))</f>
        <v>45653</v>
      </c>
    </row>
    <row r="3103" spans="1:7" x14ac:dyDescent="0.25">
      <c r="A3103">
        <v>0</v>
      </c>
      <c r="B3103">
        <v>20241221</v>
      </c>
      <c r="C3103" s="130">
        <v>45647</v>
      </c>
      <c r="D3103" s="13">
        <f>INDEX(C:C,ROW(A3102)+MATCH(1,INDEX(A:A,ROW(A3103)):INDEX(A:A,ROW(A3103)+10),0))</f>
        <v>45649</v>
      </c>
      <c r="E3103" s="13">
        <f>INDEX(C:C,MATCH(D3103,C:C,0)+MATCH(1,INDEX(A:A,MATCH(D3103+1,C:C,0)):INDEX(A:A,MATCH(D3103+1,C:C,0)+10),0))</f>
        <v>45650</v>
      </c>
      <c r="F3103" s="13">
        <f>INDEX(C:C,MATCH(E3103,C:C,0)+MATCH(1,INDEX(A:A,MATCH(E3103+1,C:C,0)):INDEX(A:A,MATCH(E3103+1,C:C,0)+10),0))</f>
        <v>45653</v>
      </c>
      <c r="G3103" s="13">
        <f>INDEX(C:C,MATCH(F3103,C:C,0)+MATCH(1,INDEX(A:A,MATCH(F3103+1,C:C,0)):INDEX(A:A,MATCH(F3103+1,C:C,0)+10),0))</f>
        <v>45656</v>
      </c>
    </row>
    <row r="3104" spans="1:7" x14ac:dyDescent="0.25">
      <c r="A3104">
        <v>0</v>
      </c>
      <c r="B3104">
        <v>20241222</v>
      </c>
      <c r="C3104" s="130">
        <v>45648</v>
      </c>
      <c r="D3104" s="13">
        <f>INDEX(C:C,ROW(A3103)+MATCH(1,INDEX(A:A,ROW(A3104)):INDEX(A:A,ROW(A3104)+10),0))</f>
        <v>45649</v>
      </c>
      <c r="E3104" s="13">
        <f>INDEX(C:C,MATCH(D3104,C:C,0)+MATCH(1,INDEX(A:A,MATCH(D3104+1,C:C,0)):INDEX(A:A,MATCH(D3104+1,C:C,0)+10),0))</f>
        <v>45650</v>
      </c>
      <c r="F3104" s="13">
        <f>INDEX(C:C,MATCH(E3104,C:C,0)+MATCH(1,INDEX(A:A,MATCH(E3104+1,C:C,0)):INDEX(A:A,MATCH(E3104+1,C:C,0)+10),0))</f>
        <v>45653</v>
      </c>
      <c r="G3104" s="13">
        <f>INDEX(C:C,MATCH(F3104,C:C,0)+MATCH(1,INDEX(A:A,MATCH(F3104+1,C:C,0)):INDEX(A:A,MATCH(F3104+1,C:C,0)+10),0))</f>
        <v>45656</v>
      </c>
    </row>
    <row r="3105" spans="1:7" x14ac:dyDescent="0.25">
      <c r="A3105">
        <v>1</v>
      </c>
      <c r="B3105">
        <v>20241223</v>
      </c>
      <c r="C3105" s="130">
        <v>45649</v>
      </c>
      <c r="D3105" s="13">
        <f>INDEX(C:C,ROW(A3104)+MATCH(1,INDEX(A:A,ROW(A3105)):INDEX(A:A,ROW(A3105)+10),0))</f>
        <v>45649</v>
      </c>
      <c r="E3105" s="13">
        <f>INDEX(C:C,MATCH(D3105,C:C,0)+MATCH(1,INDEX(A:A,MATCH(D3105+1,C:C,0)):INDEX(A:A,MATCH(D3105+1,C:C,0)+10),0))</f>
        <v>45650</v>
      </c>
      <c r="F3105" s="13">
        <f>INDEX(C:C,MATCH(E3105,C:C,0)+MATCH(1,INDEX(A:A,MATCH(E3105+1,C:C,0)):INDEX(A:A,MATCH(E3105+1,C:C,0)+10),0))</f>
        <v>45653</v>
      </c>
      <c r="G3105" s="13">
        <f>INDEX(C:C,MATCH(F3105,C:C,0)+MATCH(1,INDEX(A:A,MATCH(F3105+1,C:C,0)):INDEX(A:A,MATCH(F3105+1,C:C,0)+10),0))</f>
        <v>45656</v>
      </c>
    </row>
    <row r="3106" spans="1:7" x14ac:dyDescent="0.25">
      <c r="A3106">
        <v>1</v>
      </c>
      <c r="B3106">
        <v>20241224</v>
      </c>
      <c r="C3106" s="130">
        <v>45650</v>
      </c>
      <c r="D3106" s="13">
        <f>INDEX(C:C,ROW(A3105)+MATCH(1,INDEX(A:A,ROW(A3106)):INDEX(A:A,ROW(A3106)+10),0))</f>
        <v>45650</v>
      </c>
      <c r="E3106" s="13">
        <f>INDEX(C:C,MATCH(D3106,C:C,0)+MATCH(1,INDEX(A:A,MATCH(D3106+1,C:C,0)):INDEX(A:A,MATCH(D3106+1,C:C,0)+10),0))</f>
        <v>45653</v>
      </c>
      <c r="F3106" s="13">
        <f>INDEX(C:C,MATCH(E3106,C:C,0)+MATCH(1,INDEX(A:A,MATCH(E3106+1,C:C,0)):INDEX(A:A,MATCH(E3106+1,C:C,0)+10),0))</f>
        <v>45656</v>
      </c>
      <c r="G3106" s="13">
        <f>INDEX(C:C,MATCH(F3106,C:C,0)+MATCH(1,INDEX(A:A,MATCH(F3106+1,C:C,0)):INDEX(A:A,MATCH(F3106+1,C:C,0)+10),0))</f>
        <v>45657</v>
      </c>
    </row>
    <row r="3107" spans="1:7" x14ac:dyDescent="0.25">
      <c r="A3107">
        <v>0</v>
      </c>
      <c r="B3107">
        <v>20241225</v>
      </c>
      <c r="C3107" s="130">
        <v>45651</v>
      </c>
      <c r="D3107" s="13">
        <f>INDEX(C:C,ROW(A3106)+MATCH(1,INDEX(A:A,ROW(A3107)):INDEX(A:A,ROW(A3107)+10),0))</f>
        <v>45653</v>
      </c>
      <c r="E3107" s="13">
        <f>INDEX(C:C,MATCH(D3107,C:C,0)+MATCH(1,INDEX(A:A,MATCH(D3107+1,C:C,0)):INDEX(A:A,MATCH(D3107+1,C:C,0)+10),0))</f>
        <v>45656</v>
      </c>
      <c r="F3107" s="13">
        <f>INDEX(C:C,MATCH(E3107,C:C,0)+MATCH(1,INDEX(A:A,MATCH(E3107+1,C:C,0)):INDEX(A:A,MATCH(E3107+1,C:C,0)+10),0))</f>
        <v>45657</v>
      </c>
      <c r="G3107" s="13" t="e">
        <f>INDEX(C:C,MATCH(F3107,C:C,0)+MATCH(1,INDEX(A:A,MATCH(F3107+1,C:C,0)):INDEX(A:A,MATCH(F3107+1,C:C,0)+10),0))</f>
        <v>#N/A</v>
      </c>
    </row>
    <row r="3108" spans="1:7" x14ac:dyDescent="0.25">
      <c r="A3108">
        <v>0</v>
      </c>
      <c r="B3108">
        <v>20241226</v>
      </c>
      <c r="C3108" s="130">
        <v>45652</v>
      </c>
      <c r="D3108" s="13">
        <f>INDEX(C:C,ROW(A3107)+MATCH(1,INDEX(A:A,ROW(A3108)):INDEX(A:A,ROW(A3108)+10),0))</f>
        <v>45653</v>
      </c>
      <c r="E3108" s="13">
        <f>INDEX(C:C,MATCH(D3108,C:C,0)+MATCH(1,INDEX(A:A,MATCH(D3108+1,C:C,0)):INDEX(A:A,MATCH(D3108+1,C:C,0)+10),0))</f>
        <v>45656</v>
      </c>
      <c r="F3108" s="13">
        <f>INDEX(C:C,MATCH(E3108,C:C,0)+MATCH(1,INDEX(A:A,MATCH(E3108+1,C:C,0)):INDEX(A:A,MATCH(E3108+1,C:C,0)+10),0))</f>
        <v>45657</v>
      </c>
      <c r="G3108" s="13" t="e">
        <f>INDEX(C:C,MATCH(F3108,C:C,0)+MATCH(1,INDEX(A:A,MATCH(F3108+1,C:C,0)):INDEX(A:A,MATCH(F3108+1,C:C,0)+10),0))</f>
        <v>#N/A</v>
      </c>
    </row>
    <row r="3109" spans="1:7" x14ac:dyDescent="0.25">
      <c r="A3109">
        <v>1</v>
      </c>
      <c r="B3109">
        <v>20241227</v>
      </c>
      <c r="C3109" s="130">
        <v>45653</v>
      </c>
      <c r="D3109" s="13">
        <f>INDEX(C:C,ROW(A3108)+MATCH(1,INDEX(A:A,ROW(A3109)):INDEX(A:A,ROW(A3109)+10),0))</f>
        <v>45653</v>
      </c>
      <c r="E3109" s="13">
        <f>INDEX(C:C,MATCH(D3109,C:C,0)+MATCH(1,INDEX(A:A,MATCH(D3109+1,C:C,0)):INDEX(A:A,MATCH(D3109+1,C:C,0)+10),0))</f>
        <v>45656</v>
      </c>
      <c r="F3109" s="13">
        <f>INDEX(C:C,MATCH(E3109,C:C,0)+MATCH(1,INDEX(A:A,MATCH(E3109+1,C:C,0)):INDEX(A:A,MATCH(E3109+1,C:C,0)+10),0))</f>
        <v>45657</v>
      </c>
      <c r="G3109" s="13" t="e">
        <f>INDEX(C:C,MATCH(F3109,C:C,0)+MATCH(1,INDEX(A:A,MATCH(F3109+1,C:C,0)):INDEX(A:A,MATCH(F3109+1,C:C,0)+10),0))</f>
        <v>#N/A</v>
      </c>
    </row>
    <row r="3110" spans="1:7" x14ac:dyDescent="0.25">
      <c r="A3110">
        <v>0</v>
      </c>
      <c r="B3110">
        <v>20241228</v>
      </c>
      <c r="C3110" s="130">
        <v>45654</v>
      </c>
      <c r="D3110" s="13">
        <f>INDEX(C:C,ROW(A3109)+MATCH(1,INDEX(A:A,ROW(A3110)):INDEX(A:A,ROW(A3110)+10),0))</f>
        <v>45656</v>
      </c>
      <c r="E3110" s="13">
        <f>INDEX(C:C,MATCH(D3110,C:C,0)+MATCH(1,INDEX(A:A,MATCH(D3110+1,C:C,0)):INDEX(A:A,MATCH(D3110+1,C:C,0)+10),0))</f>
        <v>45657</v>
      </c>
      <c r="F3110" s="13" t="e">
        <f>INDEX(C:C,MATCH(E3110,C:C,0)+MATCH(1,INDEX(A:A,MATCH(E3110+1,C:C,0)):INDEX(A:A,MATCH(E3110+1,C:C,0)+10),0))</f>
        <v>#N/A</v>
      </c>
      <c r="G3110" s="13" t="e">
        <f>INDEX(C:C,MATCH(F3110,C:C,0)+MATCH(1,INDEX(A:A,MATCH(F3110+1,C:C,0)):INDEX(A:A,MATCH(F3110+1,C:C,0)+10),0))</f>
        <v>#N/A</v>
      </c>
    </row>
    <row r="3111" spans="1:7" x14ac:dyDescent="0.25">
      <c r="A3111">
        <v>0</v>
      </c>
      <c r="B3111">
        <v>20241229</v>
      </c>
      <c r="C3111" s="130">
        <v>45655</v>
      </c>
      <c r="D3111" s="13">
        <f>INDEX(C:C,ROW(A3110)+MATCH(1,INDEX(A:A,ROW(A3111)):INDEX(A:A,ROW(A3111)+10),0))</f>
        <v>45656</v>
      </c>
      <c r="E3111" s="13">
        <f>INDEX(C:C,MATCH(D3111,C:C,0)+MATCH(1,INDEX(A:A,MATCH(D3111+1,C:C,0)):INDEX(A:A,MATCH(D3111+1,C:C,0)+10),0))</f>
        <v>45657</v>
      </c>
      <c r="F3111" s="13" t="e">
        <f>INDEX(C:C,MATCH(E3111,C:C,0)+MATCH(1,INDEX(A:A,MATCH(E3111+1,C:C,0)):INDEX(A:A,MATCH(E3111+1,C:C,0)+10),0))</f>
        <v>#N/A</v>
      </c>
      <c r="G3111" s="13" t="e">
        <f>INDEX(C:C,MATCH(F3111,C:C,0)+MATCH(1,INDEX(A:A,MATCH(F3111+1,C:C,0)):INDEX(A:A,MATCH(F3111+1,C:C,0)+10),0))</f>
        <v>#N/A</v>
      </c>
    </row>
    <row r="3112" spans="1:7" x14ac:dyDescent="0.25">
      <c r="A3112">
        <v>1</v>
      </c>
      <c r="B3112">
        <v>20241230</v>
      </c>
      <c r="C3112" s="130">
        <v>45656</v>
      </c>
      <c r="D3112" s="13">
        <f>INDEX(C:C,ROW(A3111)+MATCH(1,INDEX(A:A,ROW(A3112)):INDEX(A:A,ROW(A3112)+10),0))</f>
        <v>45656</v>
      </c>
      <c r="E3112" s="13">
        <f>INDEX(C:C,MATCH(D3112,C:C,0)+MATCH(1,INDEX(A:A,MATCH(D3112+1,C:C,0)):INDEX(A:A,MATCH(D3112+1,C:C,0)+10),0))</f>
        <v>45657</v>
      </c>
      <c r="F3112" s="13" t="e">
        <f>INDEX(C:C,MATCH(E3112,C:C,0)+MATCH(1,INDEX(A:A,MATCH(E3112+1,C:C,0)):INDEX(A:A,MATCH(E3112+1,C:C,0)+10),0))</f>
        <v>#N/A</v>
      </c>
      <c r="G3112" s="13" t="e">
        <f>INDEX(C:C,MATCH(F3112,C:C,0)+MATCH(1,INDEX(A:A,MATCH(F3112+1,C:C,0)):INDEX(A:A,MATCH(F3112+1,C:C,0)+10),0))</f>
        <v>#N/A</v>
      </c>
    </row>
    <row r="3113" spans="1:7" x14ac:dyDescent="0.25">
      <c r="A3113">
        <v>1</v>
      </c>
      <c r="B3113">
        <v>20241231</v>
      </c>
      <c r="C3113" s="130">
        <v>45657</v>
      </c>
      <c r="D3113" s="13">
        <f>INDEX(C:C,ROW(A3112)+MATCH(1,INDEX(A:A,ROW(A3113)):INDEX(A:A,ROW(A3113)+10),0))</f>
        <v>45657</v>
      </c>
      <c r="E3113" s="13" t="e">
        <f>INDEX(C:C,MATCH(D3113,C:C,0)+MATCH(1,INDEX(A:A,MATCH(D3113+1,C:C,0)):INDEX(A:A,MATCH(D3113+1,C:C,0)+10),0))</f>
        <v>#N/A</v>
      </c>
      <c r="F3113" s="13" t="e">
        <f>INDEX(C:C,MATCH(E3113,C:C,0)+MATCH(1,INDEX(A:A,MATCH(E3113+1,C:C,0)):INDEX(A:A,MATCH(E3113+1,C:C,0)+10),0))</f>
        <v>#N/A</v>
      </c>
      <c r="G3113" s="13" t="e">
        <f>INDEX(C:C,MATCH(F3113,C:C,0)+MATCH(1,INDEX(A:A,MATCH(F3113+1,C:C,0)):INDEX(A:A,MATCH(F3113+1,C:C,0)+10),0))</f>
        <v>#N/A</v>
      </c>
    </row>
  </sheetData>
  <pageMargins left="0.7" right="0.7" top="0.78740157499999996" bottom="0.78740157499999996" header="0.3" footer="0.3"/>
  <pageSetup orientation="portrait" horizontalDpi="300" verticalDpi="300"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F1550"/>
  <sheetViews>
    <sheetView workbookViewId="0">
      <pane ySplit="4" topLeftCell="A5" activePane="bottomLeft" state="frozen"/>
      <selection activeCell="D1691" sqref="D1691"/>
      <selection pane="bottomLeft" activeCell="D9" sqref="D9"/>
    </sheetView>
  </sheetViews>
  <sheetFormatPr baseColWidth="10" defaultColWidth="11.42578125" defaultRowHeight="12.75" x14ac:dyDescent="0.2"/>
  <cols>
    <col min="1" max="1" width="8.85546875" customWidth="1"/>
    <col min="2" max="2" width="19.85546875" customWidth="1"/>
    <col min="3" max="3" width="13.42578125" customWidth="1"/>
    <col min="4" max="4" width="23.28515625" bestFit="1" customWidth="1"/>
    <col min="5" max="5" width="9" bestFit="1" customWidth="1"/>
    <col min="6" max="6" width="9.42578125" customWidth="1"/>
    <col min="7" max="7" width="15.7109375" customWidth="1"/>
    <col min="8" max="8" width="10" bestFit="1" customWidth="1"/>
    <col min="9" max="9" width="10.140625" bestFit="1" customWidth="1"/>
    <col min="11" max="11" width="11.28515625" bestFit="1" customWidth="1"/>
    <col min="12" max="12" width="10" bestFit="1" customWidth="1"/>
    <col min="13" max="13" width="10.42578125" bestFit="1" customWidth="1"/>
    <col min="14" max="14" width="10" bestFit="1" customWidth="1"/>
    <col min="15" max="15" width="10.42578125" bestFit="1" customWidth="1"/>
    <col min="16" max="16" width="10" bestFit="1" customWidth="1"/>
    <col min="17" max="17" width="10.42578125" bestFit="1" customWidth="1"/>
    <col min="18" max="18" width="14.5703125" bestFit="1" customWidth="1"/>
  </cols>
  <sheetData>
    <row r="1" spans="1:6" x14ac:dyDescent="0.2">
      <c r="A1" t="s">
        <v>154</v>
      </c>
    </row>
    <row r="2" spans="1:6" x14ac:dyDescent="0.2">
      <c r="A2" t="s">
        <v>133</v>
      </c>
    </row>
    <row r="4" spans="1:6" x14ac:dyDescent="0.2">
      <c r="A4" t="s">
        <v>64</v>
      </c>
      <c r="B4" t="s">
        <v>63</v>
      </c>
      <c r="C4" t="s">
        <v>61</v>
      </c>
      <c r="D4" t="s">
        <v>65</v>
      </c>
      <c r="E4" t="s">
        <v>60</v>
      </c>
      <c r="F4" t="s">
        <v>62</v>
      </c>
    </row>
    <row r="5" spans="1:6" x14ac:dyDescent="0.2">
      <c r="A5">
        <v>1</v>
      </c>
      <c r="B5" t="s">
        <v>112</v>
      </c>
      <c r="C5" t="s">
        <v>112</v>
      </c>
      <c r="D5" t="s">
        <v>112</v>
      </c>
      <c r="E5">
        <v>301</v>
      </c>
      <c r="F5">
        <v>3</v>
      </c>
    </row>
    <row r="6" spans="1:6" x14ac:dyDescent="0.2">
      <c r="A6">
        <v>10</v>
      </c>
      <c r="B6" t="s">
        <v>112</v>
      </c>
      <c r="C6" t="s">
        <v>112</v>
      </c>
      <c r="D6" t="s">
        <v>112</v>
      </c>
      <c r="E6">
        <v>301</v>
      </c>
      <c r="F6">
        <v>3</v>
      </c>
    </row>
    <row r="7" spans="1:6" x14ac:dyDescent="0.2">
      <c r="A7">
        <v>15</v>
      </c>
      <c r="B7" t="s">
        <v>112</v>
      </c>
      <c r="C7" t="s">
        <v>112</v>
      </c>
      <c r="D7" t="s">
        <v>112</v>
      </c>
      <c r="E7">
        <v>301</v>
      </c>
      <c r="F7">
        <v>3</v>
      </c>
    </row>
    <row r="8" spans="1:6" x14ac:dyDescent="0.2">
      <c r="A8">
        <v>18</v>
      </c>
      <c r="B8" t="s">
        <v>112</v>
      </c>
      <c r="C8" t="s">
        <v>112</v>
      </c>
      <c r="D8" t="s">
        <v>112</v>
      </c>
      <c r="E8">
        <v>301</v>
      </c>
      <c r="F8">
        <v>3</v>
      </c>
    </row>
    <row r="9" spans="1:6" x14ac:dyDescent="0.2">
      <c r="A9">
        <v>21</v>
      </c>
      <c r="B9" t="s">
        <v>112</v>
      </c>
      <c r="C9" t="s">
        <v>112</v>
      </c>
      <c r="D9" t="s">
        <v>112</v>
      </c>
      <c r="E9">
        <v>301</v>
      </c>
      <c r="F9">
        <v>3</v>
      </c>
    </row>
    <row r="10" spans="1:6" x14ac:dyDescent="0.2">
      <c r="A10">
        <v>24</v>
      </c>
      <c r="B10" t="s">
        <v>112</v>
      </c>
      <c r="C10" t="s">
        <v>112</v>
      </c>
      <c r="D10" t="s">
        <v>112</v>
      </c>
      <c r="E10">
        <v>301</v>
      </c>
      <c r="F10">
        <v>3</v>
      </c>
    </row>
    <row r="11" spans="1:6" x14ac:dyDescent="0.2">
      <c r="A11">
        <v>25</v>
      </c>
      <c r="B11" t="s">
        <v>112</v>
      </c>
      <c r="C11" t="s">
        <v>112</v>
      </c>
      <c r="D11" t="s">
        <v>112</v>
      </c>
      <c r="E11">
        <v>301</v>
      </c>
      <c r="F11">
        <v>3</v>
      </c>
    </row>
    <row r="12" spans="1:6" x14ac:dyDescent="0.2">
      <c r="A12">
        <v>26</v>
      </c>
      <c r="B12" t="s">
        <v>112</v>
      </c>
      <c r="C12" t="s">
        <v>112</v>
      </c>
      <c r="D12" t="s">
        <v>112</v>
      </c>
      <c r="E12">
        <v>301</v>
      </c>
      <c r="F12">
        <v>3</v>
      </c>
    </row>
    <row r="13" spans="1:6" x14ac:dyDescent="0.2">
      <c r="A13">
        <v>28</v>
      </c>
      <c r="B13" t="s">
        <v>112</v>
      </c>
      <c r="C13" t="s">
        <v>112</v>
      </c>
      <c r="D13" t="s">
        <v>112</v>
      </c>
      <c r="E13">
        <v>301</v>
      </c>
      <c r="F13">
        <v>3</v>
      </c>
    </row>
    <row r="14" spans="1:6" x14ac:dyDescent="0.2">
      <c r="A14">
        <v>30</v>
      </c>
      <c r="B14" t="s">
        <v>112</v>
      </c>
      <c r="C14" t="s">
        <v>112</v>
      </c>
      <c r="D14" t="s">
        <v>112</v>
      </c>
      <c r="E14">
        <v>301</v>
      </c>
      <c r="F14">
        <v>3</v>
      </c>
    </row>
    <row r="15" spans="1:6" x14ac:dyDescent="0.2">
      <c r="A15">
        <v>31</v>
      </c>
      <c r="B15" t="s">
        <v>112</v>
      </c>
      <c r="C15" t="s">
        <v>112</v>
      </c>
      <c r="D15" t="s">
        <v>112</v>
      </c>
      <c r="E15">
        <v>301</v>
      </c>
      <c r="F15">
        <v>3</v>
      </c>
    </row>
    <row r="16" spans="1:6" x14ac:dyDescent="0.2">
      <c r="A16">
        <v>32</v>
      </c>
      <c r="B16" t="s">
        <v>112</v>
      </c>
      <c r="C16" t="s">
        <v>112</v>
      </c>
      <c r="D16" t="s">
        <v>112</v>
      </c>
      <c r="E16">
        <v>301</v>
      </c>
      <c r="F16">
        <v>3</v>
      </c>
    </row>
    <row r="17" spans="1:6" x14ac:dyDescent="0.2">
      <c r="A17">
        <v>33</v>
      </c>
      <c r="B17" t="s">
        <v>112</v>
      </c>
      <c r="C17" t="s">
        <v>112</v>
      </c>
      <c r="D17" t="s">
        <v>112</v>
      </c>
      <c r="E17">
        <v>301</v>
      </c>
      <c r="F17">
        <v>3</v>
      </c>
    </row>
    <row r="18" spans="1:6" x14ac:dyDescent="0.2">
      <c r="A18">
        <v>34</v>
      </c>
      <c r="B18" t="s">
        <v>112</v>
      </c>
      <c r="C18" t="s">
        <v>112</v>
      </c>
      <c r="D18" t="s">
        <v>112</v>
      </c>
      <c r="E18">
        <v>301</v>
      </c>
      <c r="F18">
        <v>3</v>
      </c>
    </row>
    <row r="19" spans="1:6" x14ac:dyDescent="0.2">
      <c r="A19">
        <v>37</v>
      </c>
      <c r="B19" t="s">
        <v>112</v>
      </c>
      <c r="C19" t="s">
        <v>112</v>
      </c>
      <c r="D19" t="s">
        <v>112</v>
      </c>
      <c r="E19">
        <v>301</v>
      </c>
      <c r="F19">
        <v>3</v>
      </c>
    </row>
    <row r="20" spans="1:6" x14ac:dyDescent="0.2">
      <c r="A20">
        <v>40</v>
      </c>
      <c r="B20" t="s">
        <v>112</v>
      </c>
      <c r="C20" t="s">
        <v>112</v>
      </c>
      <c r="D20" t="s">
        <v>112</v>
      </c>
      <c r="E20">
        <v>301</v>
      </c>
      <c r="F20">
        <v>3</v>
      </c>
    </row>
    <row r="21" spans="1:6" x14ac:dyDescent="0.2">
      <c r="A21">
        <v>45</v>
      </c>
      <c r="B21" t="s">
        <v>112</v>
      </c>
      <c r="C21" t="s">
        <v>112</v>
      </c>
      <c r="D21" t="s">
        <v>112</v>
      </c>
      <c r="E21">
        <v>301</v>
      </c>
      <c r="F21">
        <v>3</v>
      </c>
    </row>
    <row r="22" spans="1:6" x14ac:dyDescent="0.2">
      <c r="A22">
        <v>46</v>
      </c>
      <c r="B22" t="s">
        <v>112</v>
      </c>
      <c r="C22" t="s">
        <v>112</v>
      </c>
      <c r="D22" t="s">
        <v>112</v>
      </c>
      <c r="E22">
        <v>301</v>
      </c>
      <c r="F22">
        <v>3</v>
      </c>
    </row>
    <row r="23" spans="1:6" x14ac:dyDescent="0.2">
      <c r="A23">
        <v>47</v>
      </c>
      <c r="B23" t="s">
        <v>112</v>
      </c>
      <c r="C23" t="s">
        <v>112</v>
      </c>
      <c r="D23" t="s">
        <v>112</v>
      </c>
      <c r="E23">
        <v>301</v>
      </c>
      <c r="F23">
        <v>3</v>
      </c>
    </row>
    <row r="24" spans="1:6" x14ac:dyDescent="0.2">
      <c r="A24">
        <v>48</v>
      </c>
      <c r="B24" t="s">
        <v>112</v>
      </c>
      <c r="C24" t="s">
        <v>112</v>
      </c>
      <c r="D24" t="s">
        <v>112</v>
      </c>
      <c r="E24">
        <v>301</v>
      </c>
      <c r="F24">
        <v>3</v>
      </c>
    </row>
    <row r="25" spans="1:6" x14ac:dyDescent="0.2">
      <c r="A25">
        <v>50</v>
      </c>
      <c r="B25" t="s">
        <v>112</v>
      </c>
      <c r="C25" t="s">
        <v>112</v>
      </c>
      <c r="D25" t="s">
        <v>112</v>
      </c>
      <c r="E25">
        <v>301</v>
      </c>
      <c r="F25">
        <v>3</v>
      </c>
    </row>
    <row r="26" spans="1:6" x14ac:dyDescent="0.2">
      <c r="A26">
        <v>51</v>
      </c>
      <c r="B26" t="s">
        <v>112</v>
      </c>
      <c r="C26" t="s">
        <v>112</v>
      </c>
      <c r="D26" t="s">
        <v>112</v>
      </c>
      <c r="E26">
        <v>301</v>
      </c>
      <c r="F26">
        <v>3</v>
      </c>
    </row>
    <row r="27" spans="1:6" x14ac:dyDescent="0.2">
      <c r="A27">
        <v>55</v>
      </c>
      <c r="B27" t="s">
        <v>112</v>
      </c>
      <c r="C27" t="s">
        <v>112</v>
      </c>
      <c r="D27" t="s">
        <v>112</v>
      </c>
      <c r="E27">
        <v>301</v>
      </c>
      <c r="F27">
        <v>3</v>
      </c>
    </row>
    <row r="28" spans="1:6" x14ac:dyDescent="0.2">
      <c r="A28">
        <v>60</v>
      </c>
      <c r="B28" t="s">
        <v>112</v>
      </c>
      <c r="C28" t="s">
        <v>112</v>
      </c>
      <c r="D28" t="s">
        <v>112</v>
      </c>
      <c r="E28">
        <v>301</v>
      </c>
      <c r="F28">
        <v>3</v>
      </c>
    </row>
    <row r="29" spans="1:6" x14ac:dyDescent="0.2">
      <c r="A29">
        <v>101</v>
      </c>
      <c r="B29" t="s">
        <v>112</v>
      </c>
      <c r="C29" t="s">
        <v>112</v>
      </c>
      <c r="D29" t="s">
        <v>112</v>
      </c>
      <c r="E29">
        <v>301</v>
      </c>
      <c r="F29">
        <v>3</v>
      </c>
    </row>
    <row r="30" spans="1:6" x14ac:dyDescent="0.2">
      <c r="A30">
        <v>102</v>
      </c>
      <c r="B30" t="s">
        <v>112</v>
      </c>
      <c r="C30" t="s">
        <v>112</v>
      </c>
      <c r="D30" t="s">
        <v>112</v>
      </c>
      <c r="E30">
        <v>301</v>
      </c>
      <c r="F30">
        <v>3</v>
      </c>
    </row>
    <row r="31" spans="1:6" x14ac:dyDescent="0.2">
      <c r="A31">
        <v>103</v>
      </c>
      <c r="B31" t="s">
        <v>112</v>
      </c>
      <c r="C31" t="s">
        <v>112</v>
      </c>
      <c r="D31" t="s">
        <v>112</v>
      </c>
      <c r="E31">
        <v>301</v>
      </c>
      <c r="F31">
        <v>3</v>
      </c>
    </row>
    <row r="32" spans="1:6" x14ac:dyDescent="0.2">
      <c r="A32">
        <v>104</v>
      </c>
      <c r="B32" t="s">
        <v>112</v>
      </c>
      <c r="C32" t="s">
        <v>112</v>
      </c>
      <c r="D32" t="s">
        <v>112</v>
      </c>
      <c r="E32">
        <v>301</v>
      </c>
      <c r="F32">
        <v>3</v>
      </c>
    </row>
    <row r="33" spans="1:6" x14ac:dyDescent="0.2">
      <c r="A33">
        <v>105</v>
      </c>
      <c r="B33" t="s">
        <v>112</v>
      </c>
      <c r="C33" t="s">
        <v>112</v>
      </c>
      <c r="D33" t="s">
        <v>112</v>
      </c>
      <c r="E33">
        <v>301</v>
      </c>
      <c r="F33">
        <v>3</v>
      </c>
    </row>
    <row r="34" spans="1:6" x14ac:dyDescent="0.2">
      <c r="A34">
        <v>106</v>
      </c>
      <c r="B34" t="s">
        <v>112</v>
      </c>
      <c r="C34" t="s">
        <v>112</v>
      </c>
      <c r="D34" t="s">
        <v>112</v>
      </c>
      <c r="E34">
        <v>301</v>
      </c>
      <c r="F34">
        <v>3</v>
      </c>
    </row>
    <row r="35" spans="1:6" x14ac:dyDescent="0.2">
      <c r="A35">
        <v>107</v>
      </c>
      <c r="B35" t="s">
        <v>112</v>
      </c>
      <c r="C35" t="s">
        <v>112</v>
      </c>
      <c r="D35" t="s">
        <v>112</v>
      </c>
      <c r="E35">
        <v>301</v>
      </c>
      <c r="F35">
        <v>3</v>
      </c>
    </row>
    <row r="36" spans="1:6" x14ac:dyDescent="0.2">
      <c r="A36">
        <v>109</v>
      </c>
      <c r="B36" t="s">
        <v>112</v>
      </c>
      <c r="C36" t="s">
        <v>112</v>
      </c>
      <c r="D36" t="s">
        <v>112</v>
      </c>
      <c r="E36">
        <v>301</v>
      </c>
      <c r="F36">
        <v>3</v>
      </c>
    </row>
    <row r="37" spans="1:6" x14ac:dyDescent="0.2">
      <c r="A37">
        <v>110</v>
      </c>
      <c r="B37" t="s">
        <v>112</v>
      </c>
      <c r="C37" t="s">
        <v>112</v>
      </c>
      <c r="D37" t="s">
        <v>112</v>
      </c>
      <c r="E37">
        <v>301</v>
      </c>
      <c r="F37">
        <v>3</v>
      </c>
    </row>
    <row r="38" spans="1:6" x14ac:dyDescent="0.2">
      <c r="A38">
        <v>111</v>
      </c>
      <c r="B38" t="s">
        <v>112</v>
      </c>
      <c r="C38" t="s">
        <v>112</v>
      </c>
      <c r="D38" t="s">
        <v>112</v>
      </c>
      <c r="E38">
        <v>301</v>
      </c>
      <c r="F38">
        <v>3</v>
      </c>
    </row>
    <row r="39" spans="1:6" x14ac:dyDescent="0.2">
      <c r="A39">
        <v>112</v>
      </c>
      <c r="B39" t="s">
        <v>112</v>
      </c>
      <c r="C39" t="s">
        <v>112</v>
      </c>
      <c r="D39" t="s">
        <v>112</v>
      </c>
      <c r="E39">
        <v>301</v>
      </c>
      <c r="F39">
        <v>3</v>
      </c>
    </row>
    <row r="40" spans="1:6" x14ac:dyDescent="0.2">
      <c r="A40">
        <v>113</v>
      </c>
      <c r="B40" t="s">
        <v>112</v>
      </c>
      <c r="C40" t="s">
        <v>112</v>
      </c>
      <c r="D40" t="s">
        <v>112</v>
      </c>
      <c r="E40">
        <v>301</v>
      </c>
      <c r="F40">
        <v>3</v>
      </c>
    </row>
    <row r="41" spans="1:6" x14ac:dyDescent="0.2">
      <c r="A41">
        <v>114</v>
      </c>
      <c r="B41" t="s">
        <v>112</v>
      </c>
      <c r="C41" t="s">
        <v>112</v>
      </c>
      <c r="D41" t="s">
        <v>112</v>
      </c>
      <c r="E41">
        <v>301</v>
      </c>
      <c r="F41">
        <v>3</v>
      </c>
    </row>
    <row r="42" spans="1:6" x14ac:dyDescent="0.2">
      <c r="A42">
        <v>115</v>
      </c>
      <c r="B42" t="s">
        <v>112</v>
      </c>
      <c r="C42" t="s">
        <v>112</v>
      </c>
      <c r="D42" t="s">
        <v>112</v>
      </c>
      <c r="E42">
        <v>301</v>
      </c>
      <c r="F42">
        <v>3</v>
      </c>
    </row>
    <row r="43" spans="1:6" x14ac:dyDescent="0.2">
      <c r="A43">
        <v>116</v>
      </c>
      <c r="B43" t="s">
        <v>112</v>
      </c>
      <c r="C43" t="s">
        <v>112</v>
      </c>
      <c r="D43" t="s">
        <v>112</v>
      </c>
      <c r="E43">
        <v>301</v>
      </c>
      <c r="F43">
        <v>3</v>
      </c>
    </row>
    <row r="44" spans="1:6" x14ac:dyDescent="0.2">
      <c r="A44">
        <v>117</v>
      </c>
      <c r="B44" t="s">
        <v>112</v>
      </c>
      <c r="C44" t="s">
        <v>112</v>
      </c>
      <c r="D44" t="s">
        <v>112</v>
      </c>
      <c r="E44">
        <v>301</v>
      </c>
      <c r="F44">
        <v>3</v>
      </c>
    </row>
    <row r="45" spans="1:6" x14ac:dyDescent="0.2">
      <c r="A45">
        <v>118</v>
      </c>
      <c r="B45" t="s">
        <v>112</v>
      </c>
      <c r="C45" t="s">
        <v>112</v>
      </c>
      <c r="D45" t="s">
        <v>112</v>
      </c>
      <c r="E45">
        <v>301</v>
      </c>
      <c r="F45">
        <v>3</v>
      </c>
    </row>
    <row r="46" spans="1:6" x14ac:dyDescent="0.2">
      <c r="A46">
        <v>119</v>
      </c>
      <c r="B46" t="s">
        <v>112</v>
      </c>
      <c r="C46" t="s">
        <v>112</v>
      </c>
      <c r="D46" t="s">
        <v>112</v>
      </c>
      <c r="E46">
        <v>301</v>
      </c>
      <c r="F46">
        <v>3</v>
      </c>
    </row>
    <row r="47" spans="1:6" x14ac:dyDescent="0.2">
      <c r="A47">
        <v>120</v>
      </c>
      <c r="B47" t="s">
        <v>112</v>
      </c>
      <c r="C47" t="s">
        <v>112</v>
      </c>
      <c r="D47" t="s">
        <v>112</v>
      </c>
      <c r="E47">
        <v>301</v>
      </c>
      <c r="F47">
        <v>3</v>
      </c>
    </row>
    <row r="48" spans="1:6" x14ac:dyDescent="0.2">
      <c r="A48">
        <v>121</v>
      </c>
      <c r="B48" t="s">
        <v>112</v>
      </c>
      <c r="C48" t="s">
        <v>112</v>
      </c>
      <c r="D48" t="s">
        <v>112</v>
      </c>
      <c r="E48">
        <v>301</v>
      </c>
      <c r="F48">
        <v>3</v>
      </c>
    </row>
    <row r="49" spans="1:6" x14ac:dyDescent="0.2">
      <c r="A49">
        <v>122</v>
      </c>
      <c r="B49" t="s">
        <v>112</v>
      </c>
      <c r="C49" t="s">
        <v>112</v>
      </c>
      <c r="D49" t="s">
        <v>112</v>
      </c>
      <c r="E49">
        <v>301</v>
      </c>
      <c r="F49">
        <v>3</v>
      </c>
    </row>
    <row r="50" spans="1:6" x14ac:dyDescent="0.2">
      <c r="A50">
        <v>123</v>
      </c>
      <c r="B50" t="s">
        <v>112</v>
      </c>
      <c r="C50" t="s">
        <v>112</v>
      </c>
      <c r="D50" t="s">
        <v>112</v>
      </c>
      <c r="E50">
        <v>301</v>
      </c>
      <c r="F50">
        <v>3</v>
      </c>
    </row>
    <row r="51" spans="1:6" x14ac:dyDescent="0.2">
      <c r="A51">
        <v>124</v>
      </c>
      <c r="B51" t="s">
        <v>112</v>
      </c>
      <c r="C51" t="s">
        <v>112</v>
      </c>
      <c r="D51" t="s">
        <v>112</v>
      </c>
      <c r="E51">
        <v>301</v>
      </c>
      <c r="F51">
        <v>3</v>
      </c>
    </row>
    <row r="52" spans="1:6" x14ac:dyDescent="0.2">
      <c r="A52">
        <v>125</v>
      </c>
      <c r="B52" t="s">
        <v>112</v>
      </c>
      <c r="C52" t="s">
        <v>112</v>
      </c>
      <c r="D52" t="s">
        <v>112</v>
      </c>
      <c r="E52">
        <v>301</v>
      </c>
      <c r="F52">
        <v>3</v>
      </c>
    </row>
    <row r="53" spans="1:6" x14ac:dyDescent="0.2">
      <c r="A53">
        <v>128</v>
      </c>
      <c r="B53" t="s">
        <v>112</v>
      </c>
      <c r="C53" t="s">
        <v>112</v>
      </c>
      <c r="D53" t="s">
        <v>112</v>
      </c>
      <c r="E53">
        <v>301</v>
      </c>
      <c r="F53">
        <v>3</v>
      </c>
    </row>
    <row r="54" spans="1:6" x14ac:dyDescent="0.2">
      <c r="A54">
        <v>129</v>
      </c>
      <c r="B54" t="s">
        <v>112</v>
      </c>
      <c r="C54" t="s">
        <v>112</v>
      </c>
      <c r="D54" t="s">
        <v>112</v>
      </c>
      <c r="E54">
        <v>301</v>
      </c>
      <c r="F54">
        <v>3</v>
      </c>
    </row>
    <row r="55" spans="1:6" x14ac:dyDescent="0.2">
      <c r="A55">
        <v>130</v>
      </c>
      <c r="B55" t="s">
        <v>112</v>
      </c>
      <c r="C55" t="s">
        <v>112</v>
      </c>
      <c r="D55" t="s">
        <v>112</v>
      </c>
      <c r="E55">
        <v>301</v>
      </c>
      <c r="F55">
        <v>3</v>
      </c>
    </row>
    <row r="56" spans="1:6" x14ac:dyDescent="0.2">
      <c r="A56">
        <v>131</v>
      </c>
      <c r="B56" t="s">
        <v>112</v>
      </c>
      <c r="C56" t="s">
        <v>112</v>
      </c>
      <c r="D56" t="s">
        <v>112</v>
      </c>
      <c r="E56">
        <v>301</v>
      </c>
      <c r="F56">
        <v>3</v>
      </c>
    </row>
    <row r="57" spans="1:6" x14ac:dyDescent="0.2">
      <c r="A57">
        <v>132</v>
      </c>
      <c r="B57" t="s">
        <v>112</v>
      </c>
      <c r="C57" t="s">
        <v>112</v>
      </c>
      <c r="D57" t="s">
        <v>112</v>
      </c>
      <c r="E57">
        <v>301</v>
      </c>
      <c r="F57">
        <v>3</v>
      </c>
    </row>
    <row r="58" spans="1:6" x14ac:dyDescent="0.2">
      <c r="A58">
        <v>133</v>
      </c>
      <c r="B58" t="s">
        <v>112</v>
      </c>
      <c r="C58" t="s">
        <v>112</v>
      </c>
      <c r="D58" t="s">
        <v>112</v>
      </c>
      <c r="E58">
        <v>301</v>
      </c>
      <c r="F58">
        <v>3</v>
      </c>
    </row>
    <row r="59" spans="1:6" x14ac:dyDescent="0.2">
      <c r="A59">
        <v>134</v>
      </c>
      <c r="B59" t="s">
        <v>112</v>
      </c>
      <c r="C59" t="s">
        <v>112</v>
      </c>
      <c r="D59" t="s">
        <v>112</v>
      </c>
      <c r="E59">
        <v>301</v>
      </c>
      <c r="F59">
        <v>3</v>
      </c>
    </row>
    <row r="60" spans="1:6" x14ac:dyDescent="0.2">
      <c r="A60">
        <v>135</v>
      </c>
      <c r="B60" t="s">
        <v>112</v>
      </c>
      <c r="C60" t="s">
        <v>112</v>
      </c>
      <c r="D60" t="s">
        <v>112</v>
      </c>
      <c r="E60">
        <v>301</v>
      </c>
      <c r="F60">
        <v>3</v>
      </c>
    </row>
    <row r="61" spans="1:6" x14ac:dyDescent="0.2">
      <c r="A61">
        <v>136</v>
      </c>
      <c r="B61" t="s">
        <v>112</v>
      </c>
      <c r="C61" t="s">
        <v>112</v>
      </c>
      <c r="D61" t="s">
        <v>112</v>
      </c>
      <c r="E61">
        <v>301</v>
      </c>
      <c r="F61">
        <v>3</v>
      </c>
    </row>
    <row r="62" spans="1:6" x14ac:dyDescent="0.2">
      <c r="A62">
        <v>138</v>
      </c>
      <c r="B62" t="s">
        <v>112</v>
      </c>
      <c r="C62" t="s">
        <v>112</v>
      </c>
      <c r="D62" t="s">
        <v>112</v>
      </c>
      <c r="E62">
        <v>301</v>
      </c>
      <c r="F62">
        <v>3</v>
      </c>
    </row>
    <row r="63" spans="1:6" x14ac:dyDescent="0.2">
      <c r="A63">
        <v>139</v>
      </c>
      <c r="B63" t="s">
        <v>112</v>
      </c>
      <c r="C63" t="s">
        <v>112</v>
      </c>
      <c r="D63" t="s">
        <v>112</v>
      </c>
      <c r="E63">
        <v>301</v>
      </c>
      <c r="F63">
        <v>3</v>
      </c>
    </row>
    <row r="64" spans="1:6" x14ac:dyDescent="0.2">
      <c r="A64">
        <v>140</v>
      </c>
      <c r="B64" t="s">
        <v>112</v>
      </c>
      <c r="C64" t="s">
        <v>112</v>
      </c>
      <c r="D64" t="s">
        <v>112</v>
      </c>
      <c r="E64">
        <v>301</v>
      </c>
      <c r="F64">
        <v>3</v>
      </c>
    </row>
    <row r="65" spans="1:6" x14ac:dyDescent="0.2">
      <c r="A65">
        <v>150</v>
      </c>
      <c r="B65" t="s">
        <v>112</v>
      </c>
      <c r="C65" t="s">
        <v>112</v>
      </c>
      <c r="D65" t="s">
        <v>112</v>
      </c>
      <c r="E65">
        <v>301</v>
      </c>
      <c r="F65">
        <v>3</v>
      </c>
    </row>
    <row r="66" spans="1:6" x14ac:dyDescent="0.2">
      <c r="A66">
        <v>151</v>
      </c>
      <c r="B66" t="s">
        <v>112</v>
      </c>
      <c r="C66" t="s">
        <v>112</v>
      </c>
      <c r="D66" t="s">
        <v>112</v>
      </c>
      <c r="E66">
        <v>301</v>
      </c>
      <c r="F66">
        <v>3</v>
      </c>
    </row>
    <row r="67" spans="1:6" x14ac:dyDescent="0.2">
      <c r="A67">
        <v>152</v>
      </c>
      <c r="B67" t="s">
        <v>112</v>
      </c>
      <c r="C67" t="s">
        <v>112</v>
      </c>
      <c r="D67" t="s">
        <v>112</v>
      </c>
      <c r="E67">
        <v>301</v>
      </c>
      <c r="F67">
        <v>3</v>
      </c>
    </row>
    <row r="68" spans="1:6" x14ac:dyDescent="0.2">
      <c r="A68">
        <v>153</v>
      </c>
      <c r="B68" t="s">
        <v>112</v>
      </c>
      <c r="C68" t="s">
        <v>112</v>
      </c>
      <c r="D68" t="s">
        <v>112</v>
      </c>
      <c r="E68">
        <v>301</v>
      </c>
      <c r="F68">
        <v>3</v>
      </c>
    </row>
    <row r="69" spans="1:6" x14ac:dyDescent="0.2">
      <c r="A69">
        <v>154</v>
      </c>
      <c r="B69" t="s">
        <v>112</v>
      </c>
      <c r="C69" t="s">
        <v>112</v>
      </c>
      <c r="D69" t="s">
        <v>112</v>
      </c>
      <c r="E69">
        <v>301</v>
      </c>
      <c r="F69">
        <v>3</v>
      </c>
    </row>
    <row r="70" spans="1:6" x14ac:dyDescent="0.2">
      <c r="A70">
        <v>155</v>
      </c>
      <c r="B70" t="s">
        <v>112</v>
      </c>
      <c r="C70" t="s">
        <v>112</v>
      </c>
      <c r="D70" t="s">
        <v>112</v>
      </c>
      <c r="E70">
        <v>301</v>
      </c>
      <c r="F70">
        <v>3</v>
      </c>
    </row>
    <row r="71" spans="1:6" x14ac:dyDescent="0.2">
      <c r="A71">
        <v>157</v>
      </c>
      <c r="B71" t="s">
        <v>112</v>
      </c>
      <c r="C71" t="s">
        <v>112</v>
      </c>
      <c r="D71" t="s">
        <v>112</v>
      </c>
      <c r="E71">
        <v>301</v>
      </c>
      <c r="F71">
        <v>3</v>
      </c>
    </row>
    <row r="72" spans="1:6" x14ac:dyDescent="0.2">
      <c r="A72">
        <v>158</v>
      </c>
      <c r="B72" t="s">
        <v>112</v>
      </c>
      <c r="C72" t="s">
        <v>112</v>
      </c>
      <c r="D72" t="s">
        <v>112</v>
      </c>
      <c r="E72">
        <v>301</v>
      </c>
      <c r="F72">
        <v>3</v>
      </c>
    </row>
    <row r="73" spans="1:6" x14ac:dyDescent="0.2">
      <c r="A73">
        <v>159</v>
      </c>
      <c r="B73" t="s">
        <v>112</v>
      </c>
      <c r="C73" t="s">
        <v>112</v>
      </c>
      <c r="D73" t="s">
        <v>112</v>
      </c>
      <c r="E73">
        <v>301</v>
      </c>
      <c r="F73">
        <v>3</v>
      </c>
    </row>
    <row r="74" spans="1:6" x14ac:dyDescent="0.2">
      <c r="A74">
        <v>160</v>
      </c>
      <c r="B74" t="s">
        <v>112</v>
      </c>
      <c r="C74" t="s">
        <v>112</v>
      </c>
      <c r="D74" t="s">
        <v>112</v>
      </c>
      <c r="E74">
        <v>301</v>
      </c>
      <c r="F74">
        <v>3</v>
      </c>
    </row>
    <row r="75" spans="1:6" x14ac:dyDescent="0.2">
      <c r="A75">
        <v>161</v>
      </c>
      <c r="B75" t="s">
        <v>112</v>
      </c>
      <c r="C75" t="s">
        <v>112</v>
      </c>
      <c r="D75" t="s">
        <v>112</v>
      </c>
      <c r="E75">
        <v>301</v>
      </c>
      <c r="F75">
        <v>3</v>
      </c>
    </row>
    <row r="76" spans="1:6" x14ac:dyDescent="0.2">
      <c r="A76">
        <v>162</v>
      </c>
      <c r="B76" t="s">
        <v>112</v>
      </c>
      <c r="C76" t="s">
        <v>112</v>
      </c>
      <c r="D76" t="s">
        <v>112</v>
      </c>
      <c r="E76">
        <v>301</v>
      </c>
      <c r="F76">
        <v>3</v>
      </c>
    </row>
    <row r="77" spans="1:6" x14ac:dyDescent="0.2">
      <c r="A77">
        <v>164</v>
      </c>
      <c r="B77" t="s">
        <v>112</v>
      </c>
      <c r="C77" t="s">
        <v>112</v>
      </c>
      <c r="D77" t="s">
        <v>112</v>
      </c>
      <c r="E77">
        <v>301</v>
      </c>
      <c r="F77">
        <v>3</v>
      </c>
    </row>
    <row r="78" spans="1:6" x14ac:dyDescent="0.2">
      <c r="A78">
        <v>165</v>
      </c>
      <c r="B78" t="s">
        <v>112</v>
      </c>
      <c r="C78" t="s">
        <v>112</v>
      </c>
      <c r="D78" t="s">
        <v>112</v>
      </c>
      <c r="E78">
        <v>301</v>
      </c>
      <c r="F78">
        <v>3</v>
      </c>
    </row>
    <row r="79" spans="1:6" x14ac:dyDescent="0.2">
      <c r="A79">
        <v>166</v>
      </c>
      <c r="B79" t="s">
        <v>112</v>
      </c>
      <c r="C79" t="s">
        <v>112</v>
      </c>
      <c r="D79" t="s">
        <v>112</v>
      </c>
      <c r="E79">
        <v>301</v>
      </c>
      <c r="F79">
        <v>3</v>
      </c>
    </row>
    <row r="80" spans="1:6" x14ac:dyDescent="0.2">
      <c r="A80">
        <v>167</v>
      </c>
      <c r="B80" t="s">
        <v>112</v>
      </c>
      <c r="C80" t="s">
        <v>112</v>
      </c>
      <c r="D80" t="s">
        <v>112</v>
      </c>
      <c r="E80">
        <v>301</v>
      </c>
      <c r="F80">
        <v>3</v>
      </c>
    </row>
    <row r="81" spans="1:6" x14ac:dyDescent="0.2">
      <c r="A81">
        <v>168</v>
      </c>
      <c r="B81" t="s">
        <v>112</v>
      </c>
      <c r="C81" t="s">
        <v>112</v>
      </c>
      <c r="D81" t="s">
        <v>112</v>
      </c>
      <c r="E81">
        <v>301</v>
      </c>
      <c r="F81">
        <v>3</v>
      </c>
    </row>
    <row r="82" spans="1:6" x14ac:dyDescent="0.2">
      <c r="A82">
        <v>169</v>
      </c>
      <c r="B82" t="s">
        <v>112</v>
      </c>
      <c r="C82" t="s">
        <v>112</v>
      </c>
      <c r="D82" t="s">
        <v>112</v>
      </c>
      <c r="E82">
        <v>301</v>
      </c>
      <c r="F82">
        <v>3</v>
      </c>
    </row>
    <row r="83" spans="1:6" x14ac:dyDescent="0.2">
      <c r="A83">
        <v>170</v>
      </c>
      <c r="B83" t="s">
        <v>112</v>
      </c>
      <c r="C83" t="s">
        <v>112</v>
      </c>
      <c r="D83" t="s">
        <v>112</v>
      </c>
      <c r="E83">
        <v>301</v>
      </c>
      <c r="F83">
        <v>3</v>
      </c>
    </row>
    <row r="84" spans="1:6" x14ac:dyDescent="0.2">
      <c r="A84">
        <v>171</v>
      </c>
      <c r="B84" t="s">
        <v>112</v>
      </c>
      <c r="C84" t="s">
        <v>112</v>
      </c>
      <c r="D84" t="s">
        <v>112</v>
      </c>
      <c r="E84">
        <v>301</v>
      </c>
      <c r="F84">
        <v>3</v>
      </c>
    </row>
    <row r="85" spans="1:6" x14ac:dyDescent="0.2">
      <c r="A85">
        <v>172</v>
      </c>
      <c r="B85" t="s">
        <v>112</v>
      </c>
      <c r="C85" t="s">
        <v>112</v>
      </c>
      <c r="D85" t="s">
        <v>112</v>
      </c>
      <c r="E85">
        <v>301</v>
      </c>
      <c r="F85">
        <v>3</v>
      </c>
    </row>
    <row r="86" spans="1:6" x14ac:dyDescent="0.2">
      <c r="A86">
        <v>173</v>
      </c>
      <c r="B86" t="s">
        <v>112</v>
      </c>
      <c r="C86" t="s">
        <v>112</v>
      </c>
      <c r="D86" t="s">
        <v>112</v>
      </c>
      <c r="E86">
        <v>301</v>
      </c>
      <c r="F86">
        <v>3</v>
      </c>
    </row>
    <row r="87" spans="1:6" x14ac:dyDescent="0.2">
      <c r="A87">
        <v>174</v>
      </c>
      <c r="B87" t="s">
        <v>112</v>
      </c>
      <c r="C87" t="s">
        <v>112</v>
      </c>
      <c r="D87" t="s">
        <v>112</v>
      </c>
      <c r="E87">
        <v>301</v>
      </c>
      <c r="F87">
        <v>3</v>
      </c>
    </row>
    <row r="88" spans="1:6" x14ac:dyDescent="0.2">
      <c r="A88">
        <v>175</v>
      </c>
      <c r="B88" t="s">
        <v>112</v>
      </c>
      <c r="C88" t="s">
        <v>112</v>
      </c>
      <c r="D88" t="s">
        <v>112</v>
      </c>
      <c r="E88">
        <v>301</v>
      </c>
      <c r="F88">
        <v>3</v>
      </c>
    </row>
    <row r="89" spans="1:6" x14ac:dyDescent="0.2">
      <c r="A89">
        <v>176</v>
      </c>
      <c r="B89" t="s">
        <v>112</v>
      </c>
      <c r="C89" t="s">
        <v>112</v>
      </c>
      <c r="D89" t="s">
        <v>112</v>
      </c>
      <c r="E89">
        <v>301</v>
      </c>
      <c r="F89">
        <v>3</v>
      </c>
    </row>
    <row r="90" spans="1:6" x14ac:dyDescent="0.2">
      <c r="A90">
        <v>177</v>
      </c>
      <c r="B90" t="s">
        <v>112</v>
      </c>
      <c r="C90" t="s">
        <v>112</v>
      </c>
      <c r="D90" t="s">
        <v>112</v>
      </c>
      <c r="E90">
        <v>301</v>
      </c>
      <c r="F90">
        <v>3</v>
      </c>
    </row>
    <row r="91" spans="1:6" x14ac:dyDescent="0.2">
      <c r="A91">
        <v>178</v>
      </c>
      <c r="B91" t="s">
        <v>112</v>
      </c>
      <c r="C91" t="s">
        <v>112</v>
      </c>
      <c r="D91" t="s">
        <v>112</v>
      </c>
      <c r="E91">
        <v>301</v>
      </c>
      <c r="F91">
        <v>3</v>
      </c>
    </row>
    <row r="92" spans="1:6" x14ac:dyDescent="0.2">
      <c r="A92">
        <v>179</v>
      </c>
      <c r="B92" t="s">
        <v>112</v>
      </c>
      <c r="C92" t="s">
        <v>112</v>
      </c>
      <c r="D92" t="s">
        <v>112</v>
      </c>
      <c r="E92">
        <v>301</v>
      </c>
      <c r="F92">
        <v>3</v>
      </c>
    </row>
    <row r="93" spans="1:6" x14ac:dyDescent="0.2">
      <c r="A93">
        <v>180</v>
      </c>
      <c r="B93" t="s">
        <v>112</v>
      </c>
      <c r="C93" t="s">
        <v>112</v>
      </c>
      <c r="D93" t="s">
        <v>112</v>
      </c>
      <c r="E93">
        <v>301</v>
      </c>
      <c r="F93">
        <v>3</v>
      </c>
    </row>
    <row r="94" spans="1:6" x14ac:dyDescent="0.2">
      <c r="A94">
        <v>181</v>
      </c>
      <c r="B94" t="s">
        <v>112</v>
      </c>
      <c r="C94" t="s">
        <v>112</v>
      </c>
      <c r="D94" t="s">
        <v>112</v>
      </c>
      <c r="E94">
        <v>301</v>
      </c>
      <c r="F94">
        <v>3</v>
      </c>
    </row>
    <row r="95" spans="1:6" x14ac:dyDescent="0.2">
      <c r="A95">
        <v>182</v>
      </c>
      <c r="B95" t="s">
        <v>112</v>
      </c>
      <c r="C95" t="s">
        <v>112</v>
      </c>
      <c r="D95" t="s">
        <v>112</v>
      </c>
      <c r="E95">
        <v>301</v>
      </c>
      <c r="F95">
        <v>3</v>
      </c>
    </row>
    <row r="96" spans="1:6" x14ac:dyDescent="0.2">
      <c r="A96">
        <v>183</v>
      </c>
      <c r="B96" t="s">
        <v>112</v>
      </c>
      <c r="C96" t="s">
        <v>112</v>
      </c>
      <c r="D96" t="s">
        <v>112</v>
      </c>
      <c r="E96">
        <v>301</v>
      </c>
      <c r="F96">
        <v>3</v>
      </c>
    </row>
    <row r="97" spans="1:6" x14ac:dyDescent="0.2">
      <c r="A97">
        <v>184</v>
      </c>
      <c r="B97" t="s">
        <v>112</v>
      </c>
      <c r="C97" t="s">
        <v>112</v>
      </c>
      <c r="D97" t="s">
        <v>112</v>
      </c>
      <c r="E97">
        <v>301</v>
      </c>
      <c r="F97">
        <v>3</v>
      </c>
    </row>
    <row r="98" spans="1:6" x14ac:dyDescent="0.2">
      <c r="A98">
        <v>185</v>
      </c>
      <c r="B98" t="s">
        <v>112</v>
      </c>
      <c r="C98" t="s">
        <v>112</v>
      </c>
      <c r="D98" t="s">
        <v>112</v>
      </c>
      <c r="E98">
        <v>301</v>
      </c>
      <c r="F98">
        <v>3</v>
      </c>
    </row>
    <row r="99" spans="1:6" x14ac:dyDescent="0.2">
      <c r="A99">
        <v>186</v>
      </c>
      <c r="B99" t="s">
        <v>112</v>
      </c>
      <c r="C99" t="s">
        <v>112</v>
      </c>
      <c r="D99" t="s">
        <v>112</v>
      </c>
      <c r="E99">
        <v>301</v>
      </c>
      <c r="F99">
        <v>3</v>
      </c>
    </row>
    <row r="100" spans="1:6" x14ac:dyDescent="0.2">
      <c r="A100">
        <v>187</v>
      </c>
      <c r="B100" t="s">
        <v>112</v>
      </c>
      <c r="C100" t="s">
        <v>112</v>
      </c>
      <c r="D100" t="s">
        <v>112</v>
      </c>
      <c r="E100">
        <v>301</v>
      </c>
      <c r="F100">
        <v>3</v>
      </c>
    </row>
    <row r="101" spans="1:6" x14ac:dyDescent="0.2">
      <c r="A101">
        <v>188</v>
      </c>
      <c r="B101" t="s">
        <v>112</v>
      </c>
      <c r="C101" t="s">
        <v>112</v>
      </c>
      <c r="D101" t="s">
        <v>112</v>
      </c>
      <c r="E101">
        <v>301</v>
      </c>
      <c r="F101">
        <v>3</v>
      </c>
    </row>
    <row r="102" spans="1:6" x14ac:dyDescent="0.2">
      <c r="A102">
        <v>190</v>
      </c>
      <c r="B102" t="s">
        <v>112</v>
      </c>
      <c r="C102" t="s">
        <v>112</v>
      </c>
      <c r="D102" t="s">
        <v>112</v>
      </c>
      <c r="E102">
        <v>301</v>
      </c>
      <c r="F102">
        <v>3</v>
      </c>
    </row>
    <row r="103" spans="1:6" x14ac:dyDescent="0.2">
      <c r="A103">
        <v>191</v>
      </c>
      <c r="B103" t="s">
        <v>112</v>
      </c>
      <c r="C103" t="s">
        <v>112</v>
      </c>
      <c r="D103" t="s">
        <v>112</v>
      </c>
      <c r="E103">
        <v>301</v>
      </c>
      <c r="F103">
        <v>3</v>
      </c>
    </row>
    <row r="104" spans="1:6" x14ac:dyDescent="0.2">
      <c r="A104">
        <v>192</v>
      </c>
      <c r="B104" t="s">
        <v>112</v>
      </c>
      <c r="C104" t="s">
        <v>112</v>
      </c>
      <c r="D104" t="s">
        <v>112</v>
      </c>
      <c r="E104">
        <v>301</v>
      </c>
      <c r="F104">
        <v>3</v>
      </c>
    </row>
    <row r="105" spans="1:6" x14ac:dyDescent="0.2">
      <c r="A105">
        <v>193</v>
      </c>
      <c r="B105" t="s">
        <v>112</v>
      </c>
      <c r="C105" t="s">
        <v>112</v>
      </c>
      <c r="D105" t="s">
        <v>112</v>
      </c>
      <c r="E105">
        <v>301</v>
      </c>
      <c r="F105">
        <v>3</v>
      </c>
    </row>
    <row r="106" spans="1:6" x14ac:dyDescent="0.2">
      <c r="A106">
        <v>194</v>
      </c>
      <c r="B106" t="s">
        <v>112</v>
      </c>
      <c r="C106" t="s">
        <v>112</v>
      </c>
      <c r="D106" t="s">
        <v>112</v>
      </c>
      <c r="E106">
        <v>301</v>
      </c>
      <c r="F106">
        <v>3</v>
      </c>
    </row>
    <row r="107" spans="1:6" x14ac:dyDescent="0.2">
      <c r="A107">
        <v>195</v>
      </c>
      <c r="B107" t="s">
        <v>112</v>
      </c>
      <c r="C107" t="s">
        <v>112</v>
      </c>
      <c r="D107" t="s">
        <v>112</v>
      </c>
      <c r="E107">
        <v>301</v>
      </c>
      <c r="F107">
        <v>3</v>
      </c>
    </row>
    <row r="108" spans="1:6" x14ac:dyDescent="0.2">
      <c r="A108">
        <v>196</v>
      </c>
      <c r="B108" t="s">
        <v>112</v>
      </c>
      <c r="C108" t="s">
        <v>112</v>
      </c>
      <c r="D108" t="s">
        <v>112</v>
      </c>
      <c r="E108">
        <v>301</v>
      </c>
      <c r="F108">
        <v>3</v>
      </c>
    </row>
    <row r="109" spans="1:6" x14ac:dyDescent="0.2">
      <c r="A109">
        <v>198</v>
      </c>
      <c r="B109" t="s">
        <v>112</v>
      </c>
      <c r="C109" t="s">
        <v>112</v>
      </c>
      <c r="D109" t="s">
        <v>112</v>
      </c>
      <c r="E109">
        <v>301</v>
      </c>
      <c r="F109">
        <v>3</v>
      </c>
    </row>
    <row r="110" spans="1:6" x14ac:dyDescent="0.2">
      <c r="A110">
        <v>201</v>
      </c>
      <c r="B110" t="s">
        <v>112</v>
      </c>
      <c r="C110" t="s">
        <v>112</v>
      </c>
      <c r="D110" t="s">
        <v>112</v>
      </c>
      <c r="E110">
        <v>301</v>
      </c>
      <c r="F110">
        <v>3</v>
      </c>
    </row>
    <row r="111" spans="1:6" x14ac:dyDescent="0.2">
      <c r="A111">
        <v>202</v>
      </c>
      <c r="B111" t="s">
        <v>112</v>
      </c>
      <c r="C111" t="s">
        <v>112</v>
      </c>
      <c r="D111" t="s">
        <v>112</v>
      </c>
      <c r="E111">
        <v>301</v>
      </c>
      <c r="F111">
        <v>3</v>
      </c>
    </row>
    <row r="112" spans="1:6" x14ac:dyDescent="0.2">
      <c r="A112">
        <v>203</v>
      </c>
      <c r="B112" t="s">
        <v>112</v>
      </c>
      <c r="C112" t="s">
        <v>112</v>
      </c>
      <c r="D112" t="s">
        <v>112</v>
      </c>
      <c r="E112">
        <v>301</v>
      </c>
      <c r="F112">
        <v>3</v>
      </c>
    </row>
    <row r="113" spans="1:6" x14ac:dyDescent="0.2">
      <c r="A113">
        <v>204</v>
      </c>
      <c r="B113" t="s">
        <v>112</v>
      </c>
      <c r="C113" t="s">
        <v>112</v>
      </c>
      <c r="D113" t="s">
        <v>112</v>
      </c>
      <c r="E113">
        <v>301</v>
      </c>
      <c r="F113">
        <v>3</v>
      </c>
    </row>
    <row r="114" spans="1:6" x14ac:dyDescent="0.2">
      <c r="A114">
        <v>207</v>
      </c>
      <c r="B114" t="s">
        <v>112</v>
      </c>
      <c r="C114" t="s">
        <v>112</v>
      </c>
      <c r="D114" t="s">
        <v>112</v>
      </c>
      <c r="E114">
        <v>301</v>
      </c>
      <c r="F114">
        <v>3</v>
      </c>
    </row>
    <row r="115" spans="1:6" x14ac:dyDescent="0.2">
      <c r="A115">
        <v>208</v>
      </c>
      <c r="B115" t="s">
        <v>112</v>
      </c>
      <c r="C115" t="s">
        <v>112</v>
      </c>
      <c r="D115" t="s">
        <v>112</v>
      </c>
      <c r="E115">
        <v>301</v>
      </c>
      <c r="F115">
        <v>3</v>
      </c>
    </row>
    <row r="116" spans="1:6" x14ac:dyDescent="0.2">
      <c r="A116">
        <v>211</v>
      </c>
      <c r="B116" t="s">
        <v>112</v>
      </c>
      <c r="C116" t="s">
        <v>112</v>
      </c>
      <c r="D116" t="s">
        <v>112</v>
      </c>
      <c r="E116">
        <v>301</v>
      </c>
      <c r="F116">
        <v>3</v>
      </c>
    </row>
    <row r="117" spans="1:6" x14ac:dyDescent="0.2">
      <c r="A117">
        <v>212</v>
      </c>
      <c r="B117" t="s">
        <v>112</v>
      </c>
      <c r="C117" t="s">
        <v>112</v>
      </c>
      <c r="D117" t="s">
        <v>112</v>
      </c>
      <c r="E117">
        <v>301</v>
      </c>
      <c r="F117">
        <v>3</v>
      </c>
    </row>
    <row r="118" spans="1:6" x14ac:dyDescent="0.2">
      <c r="A118">
        <v>213</v>
      </c>
      <c r="B118" t="s">
        <v>112</v>
      </c>
      <c r="C118" t="s">
        <v>112</v>
      </c>
      <c r="D118" t="s">
        <v>112</v>
      </c>
      <c r="E118">
        <v>301</v>
      </c>
      <c r="F118">
        <v>3</v>
      </c>
    </row>
    <row r="119" spans="1:6" x14ac:dyDescent="0.2">
      <c r="A119">
        <v>214</v>
      </c>
      <c r="B119" t="s">
        <v>112</v>
      </c>
      <c r="C119" t="s">
        <v>112</v>
      </c>
      <c r="D119" t="s">
        <v>112</v>
      </c>
      <c r="E119">
        <v>301</v>
      </c>
      <c r="F119">
        <v>3</v>
      </c>
    </row>
    <row r="120" spans="1:6" x14ac:dyDescent="0.2">
      <c r="A120">
        <v>215</v>
      </c>
      <c r="B120" t="s">
        <v>112</v>
      </c>
      <c r="C120" t="s">
        <v>112</v>
      </c>
      <c r="D120" t="s">
        <v>112</v>
      </c>
      <c r="E120">
        <v>301</v>
      </c>
      <c r="F120">
        <v>3</v>
      </c>
    </row>
    <row r="121" spans="1:6" x14ac:dyDescent="0.2">
      <c r="A121">
        <v>216</v>
      </c>
      <c r="B121" t="s">
        <v>112</v>
      </c>
      <c r="C121" t="s">
        <v>112</v>
      </c>
      <c r="D121" t="s">
        <v>112</v>
      </c>
      <c r="E121">
        <v>301</v>
      </c>
      <c r="F121">
        <v>3</v>
      </c>
    </row>
    <row r="122" spans="1:6" x14ac:dyDescent="0.2">
      <c r="A122">
        <v>217</v>
      </c>
      <c r="B122" t="s">
        <v>112</v>
      </c>
      <c r="C122" t="s">
        <v>112</v>
      </c>
      <c r="D122" t="s">
        <v>112</v>
      </c>
      <c r="E122">
        <v>301</v>
      </c>
      <c r="F122">
        <v>3</v>
      </c>
    </row>
    <row r="123" spans="1:6" x14ac:dyDescent="0.2">
      <c r="A123">
        <v>218</v>
      </c>
      <c r="B123" t="s">
        <v>112</v>
      </c>
      <c r="C123" t="s">
        <v>112</v>
      </c>
      <c r="D123" t="s">
        <v>112</v>
      </c>
      <c r="E123">
        <v>301</v>
      </c>
      <c r="F123">
        <v>3</v>
      </c>
    </row>
    <row r="124" spans="1:6" x14ac:dyDescent="0.2">
      <c r="A124">
        <v>230</v>
      </c>
      <c r="B124" t="s">
        <v>112</v>
      </c>
      <c r="C124" t="s">
        <v>112</v>
      </c>
      <c r="D124" t="s">
        <v>112</v>
      </c>
      <c r="E124">
        <v>301</v>
      </c>
      <c r="F124">
        <v>3</v>
      </c>
    </row>
    <row r="125" spans="1:6" x14ac:dyDescent="0.2">
      <c r="A125">
        <v>240</v>
      </c>
      <c r="B125" t="s">
        <v>112</v>
      </c>
      <c r="C125" t="s">
        <v>112</v>
      </c>
      <c r="D125" t="s">
        <v>112</v>
      </c>
      <c r="E125">
        <v>301</v>
      </c>
      <c r="F125">
        <v>3</v>
      </c>
    </row>
    <row r="126" spans="1:6" x14ac:dyDescent="0.2">
      <c r="A126">
        <v>244</v>
      </c>
      <c r="B126" t="s">
        <v>112</v>
      </c>
      <c r="C126" t="s">
        <v>112</v>
      </c>
      <c r="D126" t="s">
        <v>112</v>
      </c>
      <c r="E126">
        <v>301</v>
      </c>
      <c r="F126">
        <v>3</v>
      </c>
    </row>
    <row r="127" spans="1:6" x14ac:dyDescent="0.2">
      <c r="A127">
        <v>247</v>
      </c>
      <c r="B127" t="s">
        <v>112</v>
      </c>
      <c r="C127" t="s">
        <v>112</v>
      </c>
      <c r="D127" t="s">
        <v>112</v>
      </c>
      <c r="E127">
        <v>301</v>
      </c>
      <c r="F127">
        <v>3</v>
      </c>
    </row>
    <row r="128" spans="1:6" x14ac:dyDescent="0.2">
      <c r="A128">
        <v>250</v>
      </c>
      <c r="B128" t="s">
        <v>112</v>
      </c>
      <c r="C128" t="s">
        <v>112</v>
      </c>
      <c r="D128" t="s">
        <v>112</v>
      </c>
      <c r="E128">
        <v>301</v>
      </c>
      <c r="F128">
        <v>3</v>
      </c>
    </row>
    <row r="129" spans="1:6" x14ac:dyDescent="0.2">
      <c r="A129">
        <v>251</v>
      </c>
      <c r="B129" t="s">
        <v>112</v>
      </c>
      <c r="C129" t="s">
        <v>112</v>
      </c>
      <c r="D129" t="s">
        <v>112</v>
      </c>
      <c r="E129">
        <v>301</v>
      </c>
      <c r="F129">
        <v>3</v>
      </c>
    </row>
    <row r="130" spans="1:6" x14ac:dyDescent="0.2">
      <c r="A130">
        <v>252</v>
      </c>
      <c r="B130" t="s">
        <v>112</v>
      </c>
      <c r="C130" t="s">
        <v>112</v>
      </c>
      <c r="D130" t="s">
        <v>112</v>
      </c>
      <c r="E130">
        <v>301</v>
      </c>
      <c r="F130">
        <v>3</v>
      </c>
    </row>
    <row r="131" spans="1:6" x14ac:dyDescent="0.2">
      <c r="A131">
        <v>253</v>
      </c>
      <c r="B131" t="s">
        <v>112</v>
      </c>
      <c r="C131" t="s">
        <v>112</v>
      </c>
      <c r="D131" t="s">
        <v>112</v>
      </c>
      <c r="E131">
        <v>301</v>
      </c>
      <c r="F131">
        <v>3</v>
      </c>
    </row>
    <row r="132" spans="1:6" x14ac:dyDescent="0.2">
      <c r="A132">
        <v>254</v>
      </c>
      <c r="B132" t="s">
        <v>112</v>
      </c>
      <c r="C132" t="s">
        <v>112</v>
      </c>
      <c r="D132" t="s">
        <v>112</v>
      </c>
      <c r="E132">
        <v>301</v>
      </c>
      <c r="F132">
        <v>3</v>
      </c>
    </row>
    <row r="133" spans="1:6" x14ac:dyDescent="0.2">
      <c r="A133">
        <v>255</v>
      </c>
      <c r="B133" t="s">
        <v>112</v>
      </c>
      <c r="C133" t="s">
        <v>112</v>
      </c>
      <c r="D133" t="s">
        <v>112</v>
      </c>
      <c r="E133">
        <v>301</v>
      </c>
      <c r="F133">
        <v>3</v>
      </c>
    </row>
    <row r="134" spans="1:6" x14ac:dyDescent="0.2">
      <c r="A134">
        <v>256</v>
      </c>
      <c r="B134" t="s">
        <v>112</v>
      </c>
      <c r="C134" t="s">
        <v>112</v>
      </c>
      <c r="D134" t="s">
        <v>112</v>
      </c>
      <c r="E134">
        <v>301</v>
      </c>
      <c r="F134">
        <v>3</v>
      </c>
    </row>
    <row r="135" spans="1:6" x14ac:dyDescent="0.2">
      <c r="A135">
        <v>257</v>
      </c>
      <c r="B135" t="s">
        <v>112</v>
      </c>
      <c r="C135" t="s">
        <v>112</v>
      </c>
      <c r="D135" t="s">
        <v>112</v>
      </c>
      <c r="E135">
        <v>301</v>
      </c>
      <c r="F135">
        <v>3</v>
      </c>
    </row>
    <row r="136" spans="1:6" x14ac:dyDescent="0.2">
      <c r="A136">
        <v>258</v>
      </c>
      <c r="B136" t="s">
        <v>112</v>
      </c>
      <c r="C136" t="s">
        <v>112</v>
      </c>
      <c r="D136" t="s">
        <v>112</v>
      </c>
      <c r="E136">
        <v>301</v>
      </c>
      <c r="F136">
        <v>3</v>
      </c>
    </row>
    <row r="137" spans="1:6" x14ac:dyDescent="0.2">
      <c r="A137">
        <v>259</v>
      </c>
      <c r="B137" t="s">
        <v>112</v>
      </c>
      <c r="C137" t="s">
        <v>112</v>
      </c>
      <c r="D137" t="s">
        <v>112</v>
      </c>
      <c r="E137">
        <v>301</v>
      </c>
      <c r="F137">
        <v>3</v>
      </c>
    </row>
    <row r="138" spans="1:6" x14ac:dyDescent="0.2">
      <c r="A138">
        <v>260</v>
      </c>
      <c r="B138" t="s">
        <v>112</v>
      </c>
      <c r="C138" t="s">
        <v>112</v>
      </c>
      <c r="D138" t="s">
        <v>112</v>
      </c>
      <c r="E138">
        <v>301</v>
      </c>
      <c r="F138">
        <v>3</v>
      </c>
    </row>
    <row r="139" spans="1:6" x14ac:dyDescent="0.2">
      <c r="A139">
        <v>262</v>
      </c>
      <c r="B139" t="s">
        <v>112</v>
      </c>
      <c r="C139" t="s">
        <v>112</v>
      </c>
      <c r="D139" t="s">
        <v>112</v>
      </c>
      <c r="E139">
        <v>301</v>
      </c>
      <c r="F139">
        <v>3</v>
      </c>
    </row>
    <row r="140" spans="1:6" x14ac:dyDescent="0.2">
      <c r="A140">
        <v>263</v>
      </c>
      <c r="B140" t="s">
        <v>112</v>
      </c>
      <c r="C140" t="s">
        <v>112</v>
      </c>
      <c r="D140" t="s">
        <v>112</v>
      </c>
      <c r="E140">
        <v>301</v>
      </c>
      <c r="F140">
        <v>3</v>
      </c>
    </row>
    <row r="141" spans="1:6" x14ac:dyDescent="0.2">
      <c r="A141">
        <v>264</v>
      </c>
      <c r="B141" t="s">
        <v>112</v>
      </c>
      <c r="C141" t="s">
        <v>112</v>
      </c>
      <c r="D141" t="s">
        <v>112</v>
      </c>
      <c r="E141">
        <v>301</v>
      </c>
      <c r="F141">
        <v>3</v>
      </c>
    </row>
    <row r="142" spans="1:6" x14ac:dyDescent="0.2">
      <c r="A142">
        <v>265</v>
      </c>
      <c r="B142" t="s">
        <v>112</v>
      </c>
      <c r="C142" t="s">
        <v>112</v>
      </c>
      <c r="D142" t="s">
        <v>112</v>
      </c>
      <c r="E142">
        <v>301</v>
      </c>
      <c r="F142">
        <v>3</v>
      </c>
    </row>
    <row r="143" spans="1:6" x14ac:dyDescent="0.2">
      <c r="A143">
        <v>266</v>
      </c>
      <c r="B143" t="s">
        <v>112</v>
      </c>
      <c r="C143" t="s">
        <v>112</v>
      </c>
      <c r="D143" t="s">
        <v>112</v>
      </c>
      <c r="E143">
        <v>301</v>
      </c>
      <c r="F143">
        <v>3</v>
      </c>
    </row>
    <row r="144" spans="1:6" x14ac:dyDescent="0.2">
      <c r="A144">
        <v>267</v>
      </c>
      <c r="B144" t="s">
        <v>112</v>
      </c>
      <c r="C144" t="s">
        <v>112</v>
      </c>
      <c r="D144" t="s">
        <v>112</v>
      </c>
      <c r="E144">
        <v>301</v>
      </c>
      <c r="F144">
        <v>3</v>
      </c>
    </row>
    <row r="145" spans="1:6" x14ac:dyDescent="0.2">
      <c r="A145">
        <v>268</v>
      </c>
      <c r="B145" t="s">
        <v>112</v>
      </c>
      <c r="C145" t="s">
        <v>112</v>
      </c>
      <c r="D145" t="s">
        <v>112</v>
      </c>
      <c r="E145">
        <v>301</v>
      </c>
      <c r="F145">
        <v>3</v>
      </c>
    </row>
    <row r="146" spans="1:6" x14ac:dyDescent="0.2">
      <c r="A146">
        <v>270</v>
      </c>
      <c r="B146" t="s">
        <v>112</v>
      </c>
      <c r="C146" t="s">
        <v>112</v>
      </c>
      <c r="D146" t="s">
        <v>112</v>
      </c>
      <c r="E146">
        <v>301</v>
      </c>
      <c r="F146">
        <v>3</v>
      </c>
    </row>
    <row r="147" spans="1:6" x14ac:dyDescent="0.2">
      <c r="A147">
        <v>271</v>
      </c>
      <c r="B147" t="s">
        <v>112</v>
      </c>
      <c r="C147" t="s">
        <v>112</v>
      </c>
      <c r="D147" t="s">
        <v>112</v>
      </c>
      <c r="E147">
        <v>301</v>
      </c>
      <c r="F147">
        <v>3</v>
      </c>
    </row>
    <row r="148" spans="1:6" x14ac:dyDescent="0.2">
      <c r="A148">
        <v>272</v>
      </c>
      <c r="B148" t="s">
        <v>112</v>
      </c>
      <c r="C148" t="s">
        <v>112</v>
      </c>
      <c r="D148" t="s">
        <v>112</v>
      </c>
      <c r="E148">
        <v>301</v>
      </c>
      <c r="F148">
        <v>3</v>
      </c>
    </row>
    <row r="149" spans="1:6" x14ac:dyDescent="0.2">
      <c r="A149">
        <v>273</v>
      </c>
      <c r="B149" t="s">
        <v>112</v>
      </c>
      <c r="C149" t="s">
        <v>112</v>
      </c>
      <c r="D149" t="s">
        <v>112</v>
      </c>
      <c r="E149">
        <v>301</v>
      </c>
      <c r="F149">
        <v>3</v>
      </c>
    </row>
    <row r="150" spans="1:6" x14ac:dyDescent="0.2">
      <c r="A150">
        <v>274</v>
      </c>
      <c r="B150" t="s">
        <v>112</v>
      </c>
      <c r="C150" t="s">
        <v>112</v>
      </c>
      <c r="D150" t="s">
        <v>112</v>
      </c>
      <c r="E150">
        <v>301</v>
      </c>
      <c r="F150">
        <v>3</v>
      </c>
    </row>
    <row r="151" spans="1:6" x14ac:dyDescent="0.2">
      <c r="A151">
        <v>275</v>
      </c>
      <c r="B151" t="s">
        <v>112</v>
      </c>
      <c r="C151" t="s">
        <v>112</v>
      </c>
      <c r="D151" t="s">
        <v>112</v>
      </c>
      <c r="E151">
        <v>301</v>
      </c>
      <c r="F151">
        <v>3</v>
      </c>
    </row>
    <row r="152" spans="1:6" x14ac:dyDescent="0.2">
      <c r="A152">
        <v>276</v>
      </c>
      <c r="B152" t="s">
        <v>112</v>
      </c>
      <c r="C152" t="s">
        <v>112</v>
      </c>
      <c r="D152" t="s">
        <v>112</v>
      </c>
      <c r="E152">
        <v>301</v>
      </c>
      <c r="F152">
        <v>3</v>
      </c>
    </row>
    <row r="153" spans="1:6" x14ac:dyDescent="0.2">
      <c r="A153">
        <v>277</v>
      </c>
      <c r="B153" t="s">
        <v>112</v>
      </c>
      <c r="C153" t="s">
        <v>112</v>
      </c>
      <c r="D153" t="s">
        <v>112</v>
      </c>
      <c r="E153">
        <v>301</v>
      </c>
      <c r="F153">
        <v>3</v>
      </c>
    </row>
    <row r="154" spans="1:6" x14ac:dyDescent="0.2">
      <c r="A154">
        <v>278</v>
      </c>
      <c r="B154" t="s">
        <v>112</v>
      </c>
      <c r="C154" t="s">
        <v>112</v>
      </c>
      <c r="D154" t="s">
        <v>112</v>
      </c>
      <c r="E154">
        <v>301</v>
      </c>
      <c r="F154">
        <v>3</v>
      </c>
    </row>
    <row r="155" spans="1:6" x14ac:dyDescent="0.2">
      <c r="A155">
        <v>279</v>
      </c>
      <c r="B155" t="s">
        <v>112</v>
      </c>
      <c r="C155" t="s">
        <v>112</v>
      </c>
      <c r="D155" t="s">
        <v>112</v>
      </c>
      <c r="E155">
        <v>301</v>
      </c>
      <c r="F155">
        <v>3</v>
      </c>
    </row>
    <row r="156" spans="1:6" x14ac:dyDescent="0.2">
      <c r="A156">
        <v>280</v>
      </c>
      <c r="B156" t="s">
        <v>112</v>
      </c>
      <c r="C156" t="s">
        <v>112</v>
      </c>
      <c r="D156" t="s">
        <v>112</v>
      </c>
      <c r="E156">
        <v>301</v>
      </c>
      <c r="F156">
        <v>3</v>
      </c>
    </row>
    <row r="157" spans="1:6" x14ac:dyDescent="0.2">
      <c r="A157">
        <v>281</v>
      </c>
      <c r="B157" t="s">
        <v>112</v>
      </c>
      <c r="C157" t="s">
        <v>112</v>
      </c>
      <c r="D157" t="s">
        <v>112</v>
      </c>
      <c r="E157">
        <v>301</v>
      </c>
      <c r="F157">
        <v>3</v>
      </c>
    </row>
    <row r="158" spans="1:6" x14ac:dyDescent="0.2">
      <c r="A158">
        <v>282</v>
      </c>
      <c r="B158" t="s">
        <v>112</v>
      </c>
      <c r="C158" t="s">
        <v>112</v>
      </c>
      <c r="D158" t="s">
        <v>112</v>
      </c>
      <c r="E158">
        <v>301</v>
      </c>
      <c r="F158">
        <v>3</v>
      </c>
    </row>
    <row r="159" spans="1:6" x14ac:dyDescent="0.2">
      <c r="A159">
        <v>283</v>
      </c>
      <c r="B159" t="s">
        <v>112</v>
      </c>
      <c r="C159" t="s">
        <v>112</v>
      </c>
      <c r="D159" t="s">
        <v>112</v>
      </c>
      <c r="E159">
        <v>301</v>
      </c>
      <c r="F159">
        <v>3</v>
      </c>
    </row>
    <row r="160" spans="1:6" x14ac:dyDescent="0.2">
      <c r="A160">
        <v>284</v>
      </c>
      <c r="B160" t="s">
        <v>112</v>
      </c>
      <c r="C160" t="s">
        <v>112</v>
      </c>
      <c r="D160" t="s">
        <v>112</v>
      </c>
      <c r="E160">
        <v>301</v>
      </c>
      <c r="F160">
        <v>3</v>
      </c>
    </row>
    <row r="161" spans="1:6" x14ac:dyDescent="0.2">
      <c r="A161">
        <v>286</v>
      </c>
      <c r="B161" t="s">
        <v>112</v>
      </c>
      <c r="C161" t="s">
        <v>112</v>
      </c>
      <c r="D161" t="s">
        <v>112</v>
      </c>
      <c r="E161">
        <v>301</v>
      </c>
      <c r="F161">
        <v>3</v>
      </c>
    </row>
    <row r="162" spans="1:6" x14ac:dyDescent="0.2">
      <c r="A162">
        <v>287</v>
      </c>
      <c r="B162" t="s">
        <v>112</v>
      </c>
      <c r="C162" t="s">
        <v>112</v>
      </c>
      <c r="D162" t="s">
        <v>112</v>
      </c>
      <c r="E162">
        <v>301</v>
      </c>
      <c r="F162">
        <v>3</v>
      </c>
    </row>
    <row r="163" spans="1:6" x14ac:dyDescent="0.2">
      <c r="A163">
        <v>301</v>
      </c>
      <c r="B163" t="s">
        <v>112</v>
      </c>
      <c r="C163" t="s">
        <v>112</v>
      </c>
      <c r="D163" t="s">
        <v>112</v>
      </c>
      <c r="E163">
        <v>301</v>
      </c>
      <c r="F163">
        <v>3</v>
      </c>
    </row>
    <row r="164" spans="1:6" x14ac:dyDescent="0.2">
      <c r="A164">
        <v>302</v>
      </c>
      <c r="B164" t="s">
        <v>112</v>
      </c>
      <c r="C164" t="s">
        <v>112</v>
      </c>
      <c r="D164" t="s">
        <v>112</v>
      </c>
      <c r="E164">
        <v>301</v>
      </c>
      <c r="F164">
        <v>3</v>
      </c>
    </row>
    <row r="165" spans="1:6" x14ac:dyDescent="0.2">
      <c r="A165">
        <v>303</v>
      </c>
      <c r="B165" t="s">
        <v>112</v>
      </c>
      <c r="C165" t="s">
        <v>112</v>
      </c>
      <c r="D165" t="s">
        <v>112</v>
      </c>
      <c r="E165">
        <v>301</v>
      </c>
      <c r="F165">
        <v>3</v>
      </c>
    </row>
    <row r="166" spans="1:6" x14ac:dyDescent="0.2">
      <c r="A166">
        <v>304</v>
      </c>
      <c r="B166" t="s">
        <v>112</v>
      </c>
      <c r="C166" t="s">
        <v>112</v>
      </c>
      <c r="D166" t="s">
        <v>112</v>
      </c>
      <c r="E166">
        <v>301</v>
      </c>
      <c r="F166">
        <v>3</v>
      </c>
    </row>
    <row r="167" spans="1:6" x14ac:dyDescent="0.2">
      <c r="A167">
        <v>305</v>
      </c>
      <c r="B167" t="s">
        <v>112</v>
      </c>
      <c r="C167" t="s">
        <v>112</v>
      </c>
      <c r="D167" t="s">
        <v>112</v>
      </c>
      <c r="E167">
        <v>301</v>
      </c>
      <c r="F167">
        <v>3</v>
      </c>
    </row>
    <row r="168" spans="1:6" x14ac:dyDescent="0.2">
      <c r="A168">
        <v>306</v>
      </c>
      <c r="B168" t="s">
        <v>112</v>
      </c>
      <c r="C168" t="s">
        <v>112</v>
      </c>
      <c r="D168" t="s">
        <v>112</v>
      </c>
      <c r="E168">
        <v>301</v>
      </c>
      <c r="F168">
        <v>3</v>
      </c>
    </row>
    <row r="169" spans="1:6" x14ac:dyDescent="0.2">
      <c r="A169">
        <v>307</v>
      </c>
      <c r="B169" t="s">
        <v>112</v>
      </c>
      <c r="C169" t="s">
        <v>112</v>
      </c>
      <c r="D169" t="s">
        <v>112</v>
      </c>
      <c r="E169">
        <v>301</v>
      </c>
      <c r="F169">
        <v>3</v>
      </c>
    </row>
    <row r="170" spans="1:6" x14ac:dyDescent="0.2">
      <c r="A170">
        <v>308</v>
      </c>
      <c r="B170" t="s">
        <v>112</v>
      </c>
      <c r="C170" t="s">
        <v>112</v>
      </c>
      <c r="D170" t="s">
        <v>112</v>
      </c>
      <c r="E170">
        <v>301</v>
      </c>
      <c r="F170">
        <v>3</v>
      </c>
    </row>
    <row r="171" spans="1:6" x14ac:dyDescent="0.2">
      <c r="A171">
        <v>309</v>
      </c>
      <c r="B171" t="s">
        <v>112</v>
      </c>
      <c r="C171" t="s">
        <v>112</v>
      </c>
      <c r="D171" t="s">
        <v>112</v>
      </c>
      <c r="E171">
        <v>301</v>
      </c>
      <c r="F171">
        <v>3</v>
      </c>
    </row>
    <row r="172" spans="1:6" x14ac:dyDescent="0.2">
      <c r="A172">
        <v>311</v>
      </c>
      <c r="B172" t="s">
        <v>112</v>
      </c>
      <c r="C172" t="s">
        <v>112</v>
      </c>
      <c r="D172" t="s">
        <v>112</v>
      </c>
      <c r="E172">
        <v>301</v>
      </c>
      <c r="F172">
        <v>3</v>
      </c>
    </row>
    <row r="173" spans="1:6" x14ac:dyDescent="0.2">
      <c r="A173">
        <v>313</v>
      </c>
      <c r="B173" t="s">
        <v>112</v>
      </c>
      <c r="C173" t="s">
        <v>112</v>
      </c>
      <c r="D173" t="s">
        <v>112</v>
      </c>
      <c r="E173">
        <v>301</v>
      </c>
      <c r="F173">
        <v>3</v>
      </c>
    </row>
    <row r="174" spans="1:6" x14ac:dyDescent="0.2">
      <c r="A174">
        <v>314</v>
      </c>
      <c r="B174" t="s">
        <v>112</v>
      </c>
      <c r="C174" t="s">
        <v>112</v>
      </c>
      <c r="D174" t="s">
        <v>112</v>
      </c>
      <c r="E174">
        <v>301</v>
      </c>
      <c r="F174">
        <v>3</v>
      </c>
    </row>
    <row r="175" spans="1:6" x14ac:dyDescent="0.2">
      <c r="A175">
        <v>315</v>
      </c>
      <c r="B175" t="s">
        <v>112</v>
      </c>
      <c r="C175" t="s">
        <v>112</v>
      </c>
      <c r="D175" t="s">
        <v>112</v>
      </c>
      <c r="E175">
        <v>301</v>
      </c>
      <c r="F175">
        <v>3</v>
      </c>
    </row>
    <row r="176" spans="1:6" x14ac:dyDescent="0.2">
      <c r="A176">
        <v>316</v>
      </c>
      <c r="B176" t="s">
        <v>112</v>
      </c>
      <c r="C176" t="s">
        <v>112</v>
      </c>
      <c r="D176" t="s">
        <v>112</v>
      </c>
      <c r="E176">
        <v>301</v>
      </c>
      <c r="F176">
        <v>3</v>
      </c>
    </row>
    <row r="177" spans="1:6" x14ac:dyDescent="0.2">
      <c r="A177">
        <v>317</v>
      </c>
      <c r="B177" t="s">
        <v>112</v>
      </c>
      <c r="C177" t="s">
        <v>112</v>
      </c>
      <c r="D177" t="s">
        <v>112</v>
      </c>
      <c r="E177">
        <v>301</v>
      </c>
      <c r="F177">
        <v>3</v>
      </c>
    </row>
    <row r="178" spans="1:6" x14ac:dyDescent="0.2">
      <c r="A178">
        <v>318</v>
      </c>
      <c r="B178" t="s">
        <v>112</v>
      </c>
      <c r="C178" t="s">
        <v>112</v>
      </c>
      <c r="D178" t="s">
        <v>112</v>
      </c>
      <c r="E178">
        <v>301</v>
      </c>
      <c r="F178">
        <v>3</v>
      </c>
    </row>
    <row r="179" spans="1:6" x14ac:dyDescent="0.2">
      <c r="A179">
        <v>319</v>
      </c>
      <c r="B179" t="s">
        <v>112</v>
      </c>
      <c r="C179" t="s">
        <v>112</v>
      </c>
      <c r="D179" t="s">
        <v>112</v>
      </c>
      <c r="E179">
        <v>301</v>
      </c>
      <c r="F179">
        <v>3</v>
      </c>
    </row>
    <row r="180" spans="1:6" x14ac:dyDescent="0.2">
      <c r="A180">
        <v>323</v>
      </c>
      <c r="B180" t="s">
        <v>112</v>
      </c>
      <c r="C180" t="s">
        <v>112</v>
      </c>
      <c r="D180" t="s">
        <v>112</v>
      </c>
      <c r="E180">
        <v>301</v>
      </c>
      <c r="F180">
        <v>3</v>
      </c>
    </row>
    <row r="181" spans="1:6" x14ac:dyDescent="0.2">
      <c r="A181">
        <v>330</v>
      </c>
      <c r="B181" t="s">
        <v>112</v>
      </c>
      <c r="C181" t="s">
        <v>112</v>
      </c>
      <c r="D181" t="s">
        <v>112</v>
      </c>
      <c r="E181">
        <v>301</v>
      </c>
      <c r="F181">
        <v>3</v>
      </c>
    </row>
    <row r="182" spans="1:6" x14ac:dyDescent="0.2">
      <c r="A182">
        <v>340</v>
      </c>
      <c r="B182" t="s">
        <v>112</v>
      </c>
      <c r="C182" t="s">
        <v>112</v>
      </c>
      <c r="D182" t="s">
        <v>112</v>
      </c>
      <c r="E182">
        <v>301</v>
      </c>
      <c r="F182">
        <v>3</v>
      </c>
    </row>
    <row r="183" spans="1:6" x14ac:dyDescent="0.2">
      <c r="A183">
        <v>349</v>
      </c>
      <c r="B183" t="s">
        <v>112</v>
      </c>
      <c r="C183" t="s">
        <v>112</v>
      </c>
      <c r="D183" t="s">
        <v>112</v>
      </c>
      <c r="E183">
        <v>301</v>
      </c>
      <c r="F183">
        <v>3</v>
      </c>
    </row>
    <row r="184" spans="1:6" x14ac:dyDescent="0.2">
      <c r="A184">
        <v>350</v>
      </c>
      <c r="B184" t="s">
        <v>112</v>
      </c>
      <c r="C184" t="s">
        <v>112</v>
      </c>
      <c r="D184" t="s">
        <v>112</v>
      </c>
      <c r="E184">
        <v>301</v>
      </c>
      <c r="F184">
        <v>3</v>
      </c>
    </row>
    <row r="185" spans="1:6" x14ac:dyDescent="0.2">
      <c r="A185">
        <v>351</v>
      </c>
      <c r="B185" t="s">
        <v>112</v>
      </c>
      <c r="C185" t="s">
        <v>112</v>
      </c>
      <c r="D185" t="s">
        <v>112</v>
      </c>
      <c r="E185">
        <v>301</v>
      </c>
      <c r="F185">
        <v>3</v>
      </c>
    </row>
    <row r="186" spans="1:6" x14ac:dyDescent="0.2">
      <c r="A186">
        <v>352</v>
      </c>
      <c r="B186" t="s">
        <v>112</v>
      </c>
      <c r="C186" t="s">
        <v>112</v>
      </c>
      <c r="D186" t="s">
        <v>112</v>
      </c>
      <c r="E186">
        <v>301</v>
      </c>
      <c r="F186">
        <v>3</v>
      </c>
    </row>
    <row r="187" spans="1:6" x14ac:dyDescent="0.2">
      <c r="A187">
        <v>353</v>
      </c>
      <c r="B187" t="s">
        <v>112</v>
      </c>
      <c r="C187" t="s">
        <v>112</v>
      </c>
      <c r="D187" t="s">
        <v>112</v>
      </c>
      <c r="E187">
        <v>301</v>
      </c>
      <c r="F187">
        <v>3</v>
      </c>
    </row>
    <row r="188" spans="1:6" x14ac:dyDescent="0.2">
      <c r="A188">
        <v>354</v>
      </c>
      <c r="B188" t="s">
        <v>112</v>
      </c>
      <c r="C188" t="s">
        <v>112</v>
      </c>
      <c r="D188" t="s">
        <v>112</v>
      </c>
      <c r="E188">
        <v>301</v>
      </c>
      <c r="F188">
        <v>3</v>
      </c>
    </row>
    <row r="189" spans="1:6" x14ac:dyDescent="0.2">
      <c r="A189">
        <v>355</v>
      </c>
      <c r="B189" t="s">
        <v>112</v>
      </c>
      <c r="C189" t="s">
        <v>112</v>
      </c>
      <c r="D189" t="s">
        <v>112</v>
      </c>
      <c r="E189">
        <v>301</v>
      </c>
      <c r="F189">
        <v>3</v>
      </c>
    </row>
    <row r="190" spans="1:6" x14ac:dyDescent="0.2">
      <c r="A190">
        <v>356</v>
      </c>
      <c r="B190" t="s">
        <v>112</v>
      </c>
      <c r="C190" t="s">
        <v>112</v>
      </c>
      <c r="D190" t="s">
        <v>112</v>
      </c>
      <c r="E190">
        <v>301</v>
      </c>
      <c r="F190">
        <v>3</v>
      </c>
    </row>
    <row r="191" spans="1:6" x14ac:dyDescent="0.2">
      <c r="A191">
        <v>357</v>
      </c>
      <c r="B191" t="s">
        <v>112</v>
      </c>
      <c r="C191" t="s">
        <v>112</v>
      </c>
      <c r="D191" t="s">
        <v>112</v>
      </c>
      <c r="E191">
        <v>301</v>
      </c>
      <c r="F191">
        <v>3</v>
      </c>
    </row>
    <row r="192" spans="1:6" x14ac:dyDescent="0.2">
      <c r="A192">
        <v>358</v>
      </c>
      <c r="B192" t="s">
        <v>112</v>
      </c>
      <c r="C192" t="s">
        <v>112</v>
      </c>
      <c r="D192" t="s">
        <v>112</v>
      </c>
      <c r="E192">
        <v>301</v>
      </c>
      <c r="F192">
        <v>3</v>
      </c>
    </row>
    <row r="193" spans="1:6" x14ac:dyDescent="0.2">
      <c r="A193">
        <v>359</v>
      </c>
      <c r="B193" t="s">
        <v>112</v>
      </c>
      <c r="C193" t="s">
        <v>112</v>
      </c>
      <c r="D193" t="s">
        <v>112</v>
      </c>
      <c r="E193">
        <v>301</v>
      </c>
      <c r="F193">
        <v>3</v>
      </c>
    </row>
    <row r="194" spans="1:6" x14ac:dyDescent="0.2">
      <c r="A194">
        <v>360</v>
      </c>
      <c r="B194" t="s">
        <v>112</v>
      </c>
      <c r="C194" t="s">
        <v>112</v>
      </c>
      <c r="D194" t="s">
        <v>112</v>
      </c>
      <c r="E194">
        <v>301</v>
      </c>
      <c r="F194">
        <v>3</v>
      </c>
    </row>
    <row r="195" spans="1:6" x14ac:dyDescent="0.2">
      <c r="A195">
        <v>361</v>
      </c>
      <c r="B195" t="s">
        <v>112</v>
      </c>
      <c r="C195" t="s">
        <v>112</v>
      </c>
      <c r="D195" t="s">
        <v>112</v>
      </c>
      <c r="E195">
        <v>301</v>
      </c>
      <c r="F195">
        <v>3</v>
      </c>
    </row>
    <row r="196" spans="1:6" x14ac:dyDescent="0.2">
      <c r="A196">
        <v>362</v>
      </c>
      <c r="B196" t="s">
        <v>112</v>
      </c>
      <c r="C196" t="s">
        <v>112</v>
      </c>
      <c r="D196" t="s">
        <v>112</v>
      </c>
      <c r="E196">
        <v>301</v>
      </c>
      <c r="F196">
        <v>3</v>
      </c>
    </row>
    <row r="197" spans="1:6" x14ac:dyDescent="0.2">
      <c r="A197">
        <v>363</v>
      </c>
      <c r="B197" t="s">
        <v>112</v>
      </c>
      <c r="C197" t="s">
        <v>112</v>
      </c>
      <c r="D197" t="s">
        <v>112</v>
      </c>
      <c r="E197">
        <v>301</v>
      </c>
      <c r="F197">
        <v>3</v>
      </c>
    </row>
    <row r="198" spans="1:6" x14ac:dyDescent="0.2">
      <c r="A198">
        <v>364</v>
      </c>
      <c r="B198" t="s">
        <v>112</v>
      </c>
      <c r="C198" t="s">
        <v>112</v>
      </c>
      <c r="D198" t="s">
        <v>112</v>
      </c>
      <c r="E198">
        <v>301</v>
      </c>
      <c r="F198">
        <v>3</v>
      </c>
    </row>
    <row r="199" spans="1:6" x14ac:dyDescent="0.2">
      <c r="A199">
        <v>365</v>
      </c>
      <c r="B199" t="s">
        <v>112</v>
      </c>
      <c r="C199" t="s">
        <v>112</v>
      </c>
      <c r="D199" t="s">
        <v>112</v>
      </c>
      <c r="E199">
        <v>301</v>
      </c>
      <c r="F199">
        <v>3</v>
      </c>
    </row>
    <row r="200" spans="1:6" x14ac:dyDescent="0.2">
      <c r="A200">
        <v>366</v>
      </c>
      <c r="B200" t="s">
        <v>112</v>
      </c>
      <c r="C200" t="s">
        <v>112</v>
      </c>
      <c r="D200" t="s">
        <v>112</v>
      </c>
      <c r="E200">
        <v>301</v>
      </c>
      <c r="F200">
        <v>3</v>
      </c>
    </row>
    <row r="201" spans="1:6" x14ac:dyDescent="0.2">
      <c r="A201">
        <v>367</v>
      </c>
      <c r="B201" t="s">
        <v>112</v>
      </c>
      <c r="C201" t="s">
        <v>112</v>
      </c>
      <c r="D201" t="s">
        <v>112</v>
      </c>
      <c r="E201">
        <v>301</v>
      </c>
      <c r="F201">
        <v>3</v>
      </c>
    </row>
    <row r="202" spans="1:6" x14ac:dyDescent="0.2">
      <c r="A202">
        <v>368</v>
      </c>
      <c r="B202" t="s">
        <v>112</v>
      </c>
      <c r="C202" t="s">
        <v>112</v>
      </c>
      <c r="D202" t="s">
        <v>112</v>
      </c>
      <c r="E202">
        <v>301</v>
      </c>
      <c r="F202">
        <v>3</v>
      </c>
    </row>
    <row r="203" spans="1:6" x14ac:dyDescent="0.2">
      <c r="A203">
        <v>369</v>
      </c>
      <c r="B203" t="s">
        <v>112</v>
      </c>
      <c r="C203" t="s">
        <v>112</v>
      </c>
      <c r="D203" t="s">
        <v>112</v>
      </c>
      <c r="E203">
        <v>301</v>
      </c>
      <c r="F203">
        <v>3</v>
      </c>
    </row>
    <row r="204" spans="1:6" x14ac:dyDescent="0.2">
      <c r="A204">
        <v>370</v>
      </c>
      <c r="B204" t="s">
        <v>112</v>
      </c>
      <c r="C204" t="s">
        <v>112</v>
      </c>
      <c r="D204" t="s">
        <v>112</v>
      </c>
      <c r="E204">
        <v>301</v>
      </c>
      <c r="F204">
        <v>3</v>
      </c>
    </row>
    <row r="205" spans="1:6" x14ac:dyDescent="0.2">
      <c r="A205">
        <v>371</v>
      </c>
      <c r="B205" t="s">
        <v>112</v>
      </c>
      <c r="C205" t="s">
        <v>112</v>
      </c>
      <c r="D205" t="s">
        <v>112</v>
      </c>
      <c r="E205">
        <v>301</v>
      </c>
      <c r="F205">
        <v>3</v>
      </c>
    </row>
    <row r="206" spans="1:6" x14ac:dyDescent="0.2">
      <c r="A206">
        <v>372</v>
      </c>
      <c r="B206" t="s">
        <v>112</v>
      </c>
      <c r="C206" t="s">
        <v>112</v>
      </c>
      <c r="D206" t="s">
        <v>112</v>
      </c>
      <c r="E206">
        <v>301</v>
      </c>
      <c r="F206">
        <v>3</v>
      </c>
    </row>
    <row r="207" spans="1:6" x14ac:dyDescent="0.2">
      <c r="A207">
        <v>373</v>
      </c>
      <c r="B207" t="s">
        <v>112</v>
      </c>
      <c r="C207" t="s">
        <v>112</v>
      </c>
      <c r="D207" t="s">
        <v>112</v>
      </c>
      <c r="E207">
        <v>301</v>
      </c>
      <c r="F207">
        <v>3</v>
      </c>
    </row>
    <row r="208" spans="1:6" x14ac:dyDescent="0.2">
      <c r="A208">
        <v>374</v>
      </c>
      <c r="B208" t="s">
        <v>112</v>
      </c>
      <c r="C208" t="s">
        <v>112</v>
      </c>
      <c r="D208" t="s">
        <v>112</v>
      </c>
      <c r="E208">
        <v>301</v>
      </c>
      <c r="F208">
        <v>3</v>
      </c>
    </row>
    <row r="209" spans="1:6" x14ac:dyDescent="0.2">
      <c r="A209">
        <v>375</v>
      </c>
      <c r="B209" t="s">
        <v>112</v>
      </c>
      <c r="C209" t="s">
        <v>112</v>
      </c>
      <c r="D209" t="s">
        <v>112</v>
      </c>
      <c r="E209">
        <v>301</v>
      </c>
      <c r="F209">
        <v>3</v>
      </c>
    </row>
    <row r="210" spans="1:6" x14ac:dyDescent="0.2">
      <c r="A210">
        <v>376</v>
      </c>
      <c r="B210" t="s">
        <v>112</v>
      </c>
      <c r="C210" t="s">
        <v>112</v>
      </c>
      <c r="D210" t="s">
        <v>112</v>
      </c>
      <c r="E210">
        <v>301</v>
      </c>
      <c r="F210">
        <v>3</v>
      </c>
    </row>
    <row r="211" spans="1:6" x14ac:dyDescent="0.2">
      <c r="A211">
        <v>377</v>
      </c>
      <c r="B211" t="s">
        <v>112</v>
      </c>
      <c r="C211" t="s">
        <v>112</v>
      </c>
      <c r="D211" t="s">
        <v>112</v>
      </c>
      <c r="E211">
        <v>301</v>
      </c>
      <c r="F211">
        <v>3</v>
      </c>
    </row>
    <row r="212" spans="1:6" x14ac:dyDescent="0.2">
      <c r="A212">
        <v>378</v>
      </c>
      <c r="B212" t="s">
        <v>112</v>
      </c>
      <c r="C212" t="s">
        <v>112</v>
      </c>
      <c r="D212" t="s">
        <v>112</v>
      </c>
      <c r="E212">
        <v>301</v>
      </c>
      <c r="F212">
        <v>3</v>
      </c>
    </row>
    <row r="213" spans="1:6" x14ac:dyDescent="0.2">
      <c r="A213">
        <v>379</v>
      </c>
      <c r="B213" t="s">
        <v>112</v>
      </c>
      <c r="C213" t="s">
        <v>112</v>
      </c>
      <c r="D213" t="s">
        <v>112</v>
      </c>
      <c r="E213">
        <v>301</v>
      </c>
      <c r="F213">
        <v>3</v>
      </c>
    </row>
    <row r="214" spans="1:6" x14ac:dyDescent="0.2">
      <c r="A214">
        <v>380</v>
      </c>
      <c r="B214" t="s">
        <v>112</v>
      </c>
      <c r="C214" t="s">
        <v>112</v>
      </c>
      <c r="D214" t="s">
        <v>112</v>
      </c>
      <c r="E214">
        <v>301</v>
      </c>
      <c r="F214">
        <v>3</v>
      </c>
    </row>
    <row r="215" spans="1:6" x14ac:dyDescent="0.2">
      <c r="A215">
        <v>381</v>
      </c>
      <c r="B215" t="s">
        <v>112</v>
      </c>
      <c r="C215" t="s">
        <v>112</v>
      </c>
      <c r="D215" t="s">
        <v>112</v>
      </c>
      <c r="E215">
        <v>301</v>
      </c>
      <c r="F215">
        <v>3</v>
      </c>
    </row>
    <row r="216" spans="1:6" x14ac:dyDescent="0.2">
      <c r="A216">
        <v>382</v>
      </c>
      <c r="B216" t="s">
        <v>112</v>
      </c>
      <c r="C216" t="s">
        <v>112</v>
      </c>
      <c r="D216" t="s">
        <v>112</v>
      </c>
      <c r="E216">
        <v>301</v>
      </c>
      <c r="F216">
        <v>3</v>
      </c>
    </row>
    <row r="217" spans="1:6" x14ac:dyDescent="0.2">
      <c r="A217">
        <v>383</v>
      </c>
      <c r="B217" t="s">
        <v>112</v>
      </c>
      <c r="C217" t="s">
        <v>112</v>
      </c>
      <c r="D217" t="s">
        <v>112</v>
      </c>
      <c r="E217">
        <v>301</v>
      </c>
      <c r="F217">
        <v>3</v>
      </c>
    </row>
    <row r="218" spans="1:6" x14ac:dyDescent="0.2">
      <c r="A218">
        <v>401</v>
      </c>
      <c r="B218" t="s">
        <v>112</v>
      </c>
      <c r="C218" t="s">
        <v>112</v>
      </c>
      <c r="D218" t="s">
        <v>112</v>
      </c>
      <c r="E218">
        <v>301</v>
      </c>
      <c r="F218">
        <v>3</v>
      </c>
    </row>
    <row r="219" spans="1:6" x14ac:dyDescent="0.2">
      <c r="A219">
        <v>402</v>
      </c>
      <c r="B219" t="s">
        <v>112</v>
      </c>
      <c r="C219" t="s">
        <v>112</v>
      </c>
      <c r="D219" t="s">
        <v>112</v>
      </c>
      <c r="E219">
        <v>301</v>
      </c>
      <c r="F219">
        <v>3</v>
      </c>
    </row>
    <row r="220" spans="1:6" x14ac:dyDescent="0.2">
      <c r="A220">
        <v>403</v>
      </c>
      <c r="B220" t="s">
        <v>112</v>
      </c>
      <c r="C220" t="s">
        <v>112</v>
      </c>
      <c r="D220" t="s">
        <v>112</v>
      </c>
      <c r="E220">
        <v>301</v>
      </c>
      <c r="F220">
        <v>3</v>
      </c>
    </row>
    <row r="221" spans="1:6" x14ac:dyDescent="0.2">
      <c r="A221">
        <v>404</v>
      </c>
      <c r="B221" t="s">
        <v>112</v>
      </c>
      <c r="C221" t="s">
        <v>112</v>
      </c>
      <c r="D221" t="s">
        <v>112</v>
      </c>
      <c r="E221">
        <v>301</v>
      </c>
      <c r="F221">
        <v>3</v>
      </c>
    </row>
    <row r="222" spans="1:6" x14ac:dyDescent="0.2">
      <c r="A222">
        <v>405</v>
      </c>
      <c r="B222" t="s">
        <v>112</v>
      </c>
      <c r="C222" t="s">
        <v>112</v>
      </c>
      <c r="D222" t="s">
        <v>112</v>
      </c>
      <c r="E222">
        <v>301</v>
      </c>
      <c r="F222">
        <v>3</v>
      </c>
    </row>
    <row r="223" spans="1:6" x14ac:dyDescent="0.2">
      <c r="A223">
        <v>406</v>
      </c>
      <c r="B223" t="s">
        <v>112</v>
      </c>
      <c r="C223" t="s">
        <v>112</v>
      </c>
      <c r="D223" t="s">
        <v>112</v>
      </c>
      <c r="E223">
        <v>301</v>
      </c>
      <c r="F223">
        <v>3</v>
      </c>
    </row>
    <row r="224" spans="1:6" x14ac:dyDescent="0.2">
      <c r="A224">
        <v>408</v>
      </c>
      <c r="B224" t="s">
        <v>112</v>
      </c>
      <c r="C224" t="s">
        <v>112</v>
      </c>
      <c r="D224" t="s">
        <v>112</v>
      </c>
      <c r="E224">
        <v>301</v>
      </c>
      <c r="F224">
        <v>3</v>
      </c>
    </row>
    <row r="225" spans="1:6" x14ac:dyDescent="0.2">
      <c r="A225">
        <v>409</v>
      </c>
      <c r="B225" t="s">
        <v>112</v>
      </c>
      <c r="C225" t="s">
        <v>112</v>
      </c>
      <c r="D225" t="s">
        <v>112</v>
      </c>
      <c r="E225">
        <v>301</v>
      </c>
      <c r="F225">
        <v>3</v>
      </c>
    </row>
    <row r="226" spans="1:6" x14ac:dyDescent="0.2">
      <c r="A226">
        <v>410</v>
      </c>
      <c r="B226" t="s">
        <v>112</v>
      </c>
      <c r="C226" t="s">
        <v>112</v>
      </c>
      <c r="D226" t="s">
        <v>112</v>
      </c>
      <c r="E226">
        <v>301</v>
      </c>
      <c r="F226">
        <v>3</v>
      </c>
    </row>
    <row r="227" spans="1:6" x14ac:dyDescent="0.2">
      <c r="A227">
        <v>411</v>
      </c>
      <c r="B227" t="s">
        <v>112</v>
      </c>
      <c r="C227" t="s">
        <v>112</v>
      </c>
      <c r="D227" t="s">
        <v>112</v>
      </c>
      <c r="E227">
        <v>301</v>
      </c>
      <c r="F227">
        <v>3</v>
      </c>
    </row>
    <row r="228" spans="1:6" x14ac:dyDescent="0.2">
      <c r="A228">
        <v>412</v>
      </c>
      <c r="B228" t="s">
        <v>112</v>
      </c>
      <c r="C228" t="s">
        <v>112</v>
      </c>
      <c r="D228" t="s">
        <v>112</v>
      </c>
      <c r="E228">
        <v>301</v>
      </c>
      <c r="F228">
        <v>3</v>
      </c>
    </row>
    <row r="229" spans="1:6" x14ac:dyDescent="0.2">
      <c r="A229">
        <v>413</v>
      </c>
      <c r="B229" t="s">
        <v>112</v>
      </c>
      <c r="C229" t="s">
        <v>112</v>
      </c>
      <c r="D229" t="s">
        <v>112</v>
      </c>
      <c r="E229">
        <v>301</v>
      </c>
      <c r="F229">
        <v>3</v>
      </c>
    </row>
    <row r="230" spans="1:6" x14ac:dyDescent="0.2">
      <c r="A230">
        <v>415</v>
      </c>
      <c r="B230" t="s">
        <v>112</v>
      </c>
      <c r="C230" t="s">
        <v>112</v>
      </c>
      <c r="D230" t="s">
        <v>112</v>
      </c>
      <c r="E230">
        <v>301</v>
      </c>
      <c r="F230">
        <v>3</v>
      </c>
    </row>
    <row r="231" spans="1:6" x14ac:dyDescent="0.2">
      <c r="A231">
        <v>421</v>
      </c>
      <c r="B231" t="s">
        <v>112</v>
      </c>
      <c r="C231" t="s">
        <v>112</v>
      </c>
      <c r="D231" t="s">
        <v>112</v>
      </c>
      <c r="E231">
        <v>301</v>
      </c>
      <c r="F231">
        <v>3</v>
      </c>
    </row>
    <row r="232" spans="1:6" x14ac:dyDescent="0.2">
      <c r="A232">
        <v>422</v>
      </c>
      <c r="B232" t="s">
        <v>112</v>
      </c>
      <c r="C232" t="s">
        <v>112</v>
      </c>
      <c r="D232" t="s">
        <v>112</v>
      </c>
      <c r="E232">
        <v>301</v>
      </c>
      <c r="F232">
        <v>3</v>
      </c>
    </row>
    <row r="233" spans="1:6" x14ac:dyDescent="0.2">
      <c r="A233">
        <v>423</v>
      </c>
      <c r="B233" t="s">
        <v>112</v>
      </c>
      <c r="C233" t="s">
        <v>112</v>
      </c>
      <c r="D233" t="s">
        <v>112</v>
      </c>
      <c r="E233">
        <v>301</v>
      </c>
      <c r="F233">
        <v>3</v>
      </c>
    </row>
    <row r="234" spans="1:6" x14ac:dyDescent="0.2">
      <c r="A234">
        <v>424</v>
      </c>
      <c r="B234" t="s">
        <v>112</v>
      </c>
      <c r="C234" t="s">
        <v>112</v>
      </c>
      <c r="D234" t="s">
        <v>112</v>
      </c>
      <c r="E234">
        <v>301</v>
      </c>
      <c r="F234">
        <v>3</v>
      </c>
    </row>
    <row r="235" spans="1:6" x14ac:dyDescent="0.2">
      <c r="A235">
        <v>440</v>
      </c>
      <c r="B235" t="s">
        <v>112</v>
      </c>
      <c r="C235" t="s">
        <v>112</v>
      </c>
      <c r="D235" t="s">
        <v>112</v>
      </c>
      <c r="E235">
        <v>301</v>
      </c>
      <c r="F235">
        <v>3</v>
      </c>
    </row>
    <row r="236" spans="1:6" x14ac:dyDescent="0.2">
      <c r="A236">
        <v>441</v>
      </c>
      <c r="B236" t="s">
        <v>112</v>
      </c>
      <c r="C236" t="s">
        <v>112</v>
      </c>
      <c r="D236" t="s">
        <v>112</v>
      </c>
      <c r="E236">
        <v>301</v>
      </c>
      <c r="F236">
        <v>3</v>
      </c>
    </row>
    <row r="237" spans="1:6" x14ac:dyDescent="0.2">
      <c r="A237">
        <v>442</v>
      </c>
      <c r="B237" t="s">
        <v>112</v>
      </c>
      <c r="C237" t="s">
        <v>112</v>
      </c>
      <c r="D237" t="s">
        <v>112</v>
      </c>
      <c r="E237">
        <v>301</v>
      </c>
      <c r="F237">
        <v>3</v>
      </c>
    </row>
    <row r="238" spans="1:6" x14ac:dyDescent="0.2">
      <c r="A238">
        <v>445</v>
      </c>
      <c r="B238" t="s">
        <v>112</v>
      </c>
      <c r="C238" t="s">
        <v>112</v>
      </c>
      <c r="D238" t="s">
        <v>112</v>
      </c>
      <c r="E238">
        <v>301</v>
      </c>
      <c r="F238">
        <v>3</v>
      </c>
    </row>
    <row r="239" spans="1:6" x14ac:dyDescent="0.2">
      <c r="A239">
        <v>450</v>
      </c>
      <c r="B239" t="s">
        <v>112</v>
      </c>
      <c r="C239" t="s">
        <v>112</v>
      </c>
      <c r="D239" t="s">
        <v>112</v>
      </c>
      <c r="E239">
        <v>301</v>
      </c>
      <c r="F239">
        <v>3</v>
      </c>
    </row>
    <row r="240" spans="1:6" x14ac:dyDescent="0.2">
      <c r="A240">
        <v>451</v>
      </c>
      <c r="B240" t="s">
        <v>112</v>
      </c>
      <c r="C240" t="s">
        <v>112</v>
      </c>
      <c r="D240" t="s">
        <v>112</v>
      </c>
      <c r="E240">
        <v>301</v>
      </c>
      <c r="F240">
        <v>3</v>
      </c>
    </row>
    <row r="241" spans="1:6" x14ac:dyDescent="0.2">
      <c r="A241">
        <v>452</v>
      </c>
      <c r="B241" t="s">
        <v>112</v>
      </c>
      <c r="C241" t="s">
        <v>112</v>
      </c>
      <c r="D241" t="s">
        <v>112</v>
      </c>
      <c r="E241">
        <v>301</v>
      </c>
      <c r="F241">
        <v>3</v>
      </c>
    </row>
    <row r="242" spans="1:6" x14ac:dyDescent="0.2">
      <c r="A242">
        <v>454</v>
      </c>
      <c r="B242" t="s">
        <v>112</v>
      </c>
      <c r="C242" t="s">
        <v>112</v>
      </c>
      <c r="D242" t="s">
        <v>112</v>
      </c>
      <c r="E242">
        <v>301</v>
      </c>
      <c r="F242">
        <v>3</v>
      </c>
    </row>
    <row r="243" spans="1:6" x14ac:dyDescent="0.2">
      <c r="A243">
        <v>455</v>
      </c>
      <c r="B243" t="s">
        <v>112</v>
      </c>
      <c r="C243" t="s">
        <v>112</v>
      </c>
      <c r="D243" t="s">
        <v>112</v>
      </c>
      <c r="E243">
        <v>301</v>
      </c>
      <c r="F243">
        <v>3</v>
      </c>
    </row>
    <row r="244" spans="1:6" x14ac:dyDescent="0.2">
      <c r="A244">
        <v>456</v>
      </c>
      <c r="B244" t="s">
        <v>112</v>
      </c>
      <c r="C244" t="s">
        <v>112</v>
      </c>
      <c r="D244" t="s">
        <v>112</v>
      </c>
      <c r="E244">
        <v>301</v>
      </c>
      <c r="F244">
        <v>3</v>
      </c>
    </row>
    <row r="245" spans="1:6" x14ac:dyDescent="0.2">
      <c r="A245">
        <v>457</v>
      </c>
      <c r="B245" t="s">
        <v>112</v>
      </c>
      <c r="C245" t="s">
        <v>112</v>
      </c>
      <c r="D245" t="s">
        <v>112</v>
      </c>
      <c r="E245">
        <v>301</v>
      </c>
      <c r="F245">
        <v>3</v>
      </c>
    </row>
    <row r="246" spans="1:6" x14ac:dyDescent="0.2">
      <c r="A246">
        <v>458</v>
      </c>
      <c r="B246" t="s">
        <v>112</v>
      </c>
      <c r="C246" t="s">
        <v>112</v>
      </c>
      <c r="D246" t="s">
        <v>112</v>
      </c>
      <c r="E246">
        <v>301</v>
      </c>
      <c r="F246">
        <v>3</v>
      </c>
    </row>
    <row r="247" spans="1:6" x14ac:dyDescent="0.2">
      <c r="A247">
        <v>459</v>
      </c>
      <c r="B247" t="s">
        <v>112</v>
      </c>
      <c r="C247" t="s">
        <v>112</v>
      </c>
      <c r="D247" t="s">
        <v>112</v>
      </c>
      <c r="E247">
        <v>301</v>
      </c>
      <c r="F247">
        <v>3</v>
      </c>
    </row>
    <row r="248" spans="1:6" x14ac:dyDescent="0.2">
      <c r="A248">
        <v>460</v>
      </c>
      <c r="B248" t="s">
        <v>112</v>
      </c>
      <c r="C248" t="s">
        <v>112</v>
      </c>
      <c r="D248" t="s">
        <v>112</v>
      </c>
      <c r="E248">
        <v>301</v>
      </c>
      <c r="F248">
        <v>3</v>
      </c>
    </row>
    <row r="249" spans="1:6" x14ac:dyDescent="0.2">
      <c r="A249">
        <v>461</v>
      </c>
      <c r="B249" t="s">
        <v>112</v>
      </c>
      <c r="C249" t="s">
        <v>112</v>
      </c>
      <c r="D249" t="s">
        <v>112</v>
      </c>
      <c r="E249">
        <v>301</v>
      </c>
      <c r="F249">
        <v>3</v>
      </c>
    </row>
    <row r="250" spans="1:6" x14ac:dyDescent="0.2">
      <c r="A250">
        <v>462</v>
      </c>
      <c r="B250" t="s">
        <v>112</v>
      </c>
      <c r="C250" t="s">
        <v>112</v>
      </c>
      <c r="D250" t="s">
        <v>112</v>
      </c>
      <c r="E250">
        <v>301</v>
      </c>
      <c r="F250">
        <v>3</v>
      </c>
    </row>
    <row r="251" spans="1:6" x14ac:dyDescent="0.2">
      <c r="A251">
        <v>463</v>
      </c>
      <c r="B251" t="s">
        <v>112</v>
      </c>
      <c r="C251" t="s">
        <v>112</v>
      </c>
      <c r="D251" t="s">
        <v>112</v>
      </c>
      <c r="E251">
        <v>301</v>
      </c>
      <c r="F251">
        <v>3</v>
      </c>
    </row>
    <row r="252" spans="1:6" x14ac:dyDescent="0.2">
      <c r="A252">
        <v>464</v>
      </c>
      <c r="B252" t="s">
        <v>112</v>
      </c>
      <c r="C252" t="s">
        <v>112</v>
      </c>
      <c r="D252" t="s">
        <v>112</v>
      </c>
      <c r="E252">
        <v>301</v>
      </c>
      <c r="F252">
        <v>3</v>
      </c>
    </row>
    <row r="253" spans="1:6" x14ac:dyDescent="0.2">
      <c r="A253">
        <v>465</v>
      </c>
      <c r="B253" t="s">
        <v>112</v>
      </c>
      <c r="C253" t="s">
        <v>112</v>
      </c>
      <c r="D253" t="s">
        <v>112</v>
      </c>
      <c r="E253">
        <v>301</v>
      </c>
      <c r="F253">
        <v>3</v>
      </c>
    </row>
    <row r="254" spans="1:6" x14ac:dyDescent="0.2">
      <c r="A254">
        <v>467</v>
      </c>
      <c r="B254" t="s">
        <v>112</v>
      </c>
      <c r="C254" t="s">
        <v>112</v>
      </c>
      <c r="D254" t="s">
        <v>112</v>
      </c>
      <c r="E254">
        <v>301</v>
      </c>
      <c r="F254">
        <v>3</v>
      </c>
    </row>
    <row r="255" spans="1:6" x14ac:dyDescent="0.2">
      <c r="A255">
        <v>468</v>
      </c>
      <c r="B255" t="s">
        <v>112</v>
      </c>
      <c r="C255" t="s">
        <v>112</v>
      </c>
      <c r="D255" t="s">
        <v>112</v>
      </c>
      <c r="E255">
        <v>301</v>
      </c>
      <c r="F255">
        <v>3</v>
      </c>
    </row>
    <row r="256" spans="1:6" x14ac:dyDescent="0.2">
      <c r="A256">
        <v>469</v>
      </c>
      <c r="B256" t="s">
        <v>112</v>
      </c>
      <c r="C256" t="s">
        <v>112</v>
      </c>
      <c r="D256" t="s">
        <v>112</v>
      </c>
      <c r="E256">
        <v>301</v>
      </c>
      <c r="F256">
        <v>3</v>
      </c>
    </row>
    <row r="257" spans="1:6" x14ac:dyDescent="0.2">
      <c r="A257">
        <v>470</v>
      </c>
      <c r="B257" t="s">
        <v>112</v>
      </c>
      <c r="C257" t="s">
        <v>112</v>
      </c>
      <c r="D257" t="s">
        <v>112</v>
      </c>
      <c r="E257">
        <v>301</v>
      </c>
      <c r="F257">
        <v>3</v>
      </c>
    </row>
    <row r="258" spans="1:6" x14ac:dyDescent="0.2">
      <c r="A258">
        <v>472</v>
      </c>
      <c r="B258" t="s">
        <v>112</v>
      </c>
      <c r="C258" t="s">
        <v>112</v>
      </c>
      <c r="D258" t="s">
        <v>112</v>
      </c>
      <c r="E258">
        <v>301</v>
      </c>
      <c r="F258">
        <v>3</v>
      </c>
    </row>
    <row r="259" spans="1:6" x14ac:dyDescent="0.2">
      <c r="A259">
        <v>473</v>
      </c>
      <c r="B259" t="s">
        <v>112</v>
      </c>
      <c r="C259" t="s">
        <v>112</v>
      </c>
      <c r="D259" t="s">
        <v>112</v>
      </c>
      <c r="E259">
        <v>301</v>
      </c>
      <c r="F259">
        <v>3</v>
      </c>
    </row>
    <row r="260" spans="1:6" x14ac:dyDescent="0.2">
      <c r="A260">
        <v>474</v>
      </c>
      <c r="B260" t="s">
        <v>112</v>
      </c>
      <c r="C260" t="s">
        <v>112</v>
      </c>
      <c r="D260" t="s">
        <v>112</v>
      </c>
      <c r="E260">
        <v>301</v>
      </c>
      <c r="F260">
        <v>3</v>
      </c>
    </row>
    <row r="261" spans="1:6" x14ac:dyDescent="0.2">
      <c r="A261">
        <v>475</v>
      </c>
      <c r="B261" t="s">
        <v>112</v>
      </c>
      <c r="C261" t="s">
        <v>112</v>
      </c>
      <c r="D261" t="s">
        <v>112</v>
      </c>
      <c r="E261">
        <v>301</v>
      </c>
      <c r="F261">
        <v>3</v>
      </c>
    </row>
    <row r="262" spans="1:6" x14ac:dyDescent="0.2">
      <c r="A262">
        <v>476</v>
      </c>
      <c r="B262" t="s">
        <v>112</v>
      </c>
      <c r="C262" t="s">
        <v>112</v>
      </c>
      <c r="D262" t="s">
        <v>112</v>
      </c>
      <c r="E262">
        <v>301</v>
      </c>
      <c r="F262">
        <v>3</v>
      </c>
    </row>
    <row r="263" spans="1:6" x14ac:dyDescent="0.2">
      <c r="A263">
        <v>477</v>
      </c>
      <c r="B263" t="s">
        <v>112</v>
      </c>
      <c r="C263" t="s">
        <v>112</v>
      </c>
      <c r="D263" t="s">
        <v>112</v>
      </c>
      <c r="E263">
        <v>301</v>
      </c>
      <c r="F263">
        <v>3</v>
      </c>
    </row>
    <row r="264" spans="1:6" x14ac:dyDescent="0.2">
      <c r="A264">
        <v>478</v>
      </c>
      <c r="B264" t="s">
        <v>112</v>
      </c>
      <c r="C264" t="s">
        <v>112</v>
      </c>
      <c r="D264" t="s">
        <v>112</v>
      </c>
      <c r="E264">
        <v>301</v>
      </c>
      <c r="F264">
        <v>3</v>
      </c>
    </row>
    <row r="265" spans="1:6" x14ac:dyDescent="0.2">
      <c r="A265">
        <v>479</v>
      </c>
      <c r="B265" t="s">
        <v>112</v>
      </c>
      <c r="C265" t="s">
        <v>112</v>
      </c>
      <c r="D265" t="s">
        <v>112</v>
      </c>
      <c r="E265">
        <v>301</v>
      </c>
      <c r="F265">
        <v>3</v>
      </c>
    </row>
    <row r="266" spans="1:6" x14ac:dyDescent="0.2">
      <c r="A266">
        <v>480</v>
      </c>
      <c r="B266" t="s">
        <v>112</v>
      </c>
      <c r="C266" t="s">
        <v>112</v>
      </c>
      <c r="D266" t="s">
        <v>112</v>
      </c>
      <c r="E266">
        <v>301</v>
      </c>
      <c r="F266">
        <v>3</v>
      </c>
    </row>
    <row r="267" spans="1:6" x14ac:dyDescent="0.2">
      <c r="A267">
        <v>481</v>
      </c>
      <c r="B267" t="s">
        <v>112</v>
      </c>
      <c r="C267" t="s">
        <v>112</v>
      </c>
      <c r="D267" t="s">
        <v>112</v>
      </c>
      <c r="E267">
        <v>301</v>
      </c>
      <c r="F267">
        <v>3</v>
      </c>
    </row>
    <row r="268" spans="1:6" x14ac:dyDescent="0.2">
      <c r="A268">
        <v>482</v>
      </c>
      <c r="B268" t="s">
        <v>112</v>
      </c>
      <c r="C268" t="s">
        <v>112</v>
      </c>
      <c r="D268" t="s">
        <v>112</v>
      </c>
      <c r="E268">
        <v>301</v>
      </c>
      <c r="F268">
        <v>3</v>
      </c>
    </row>
    <row r="269" spans="1:6" x14ac:dyDescent="0.2">
      <c r="A269">
        <v>483</v>
      </c>
      <c r="B269" t="s">
        <v>112</v>
      </c>
      <c r="C269" t="s">
        <v>112</v>
      </c>
      <c r="D269" t="s">
        <v>112</v>
      </c>
      <c r="E269">
        <v>301</v>
      </c>
      <c r="F269">
        <v>3</v>
      </c>
    </row>
    <row r="270" spans="1:6" x14ac:dyDescent="0.2">
      <c r="A270">
        <v>484</v>
      </c>
      <c r="B270" t="s">
        <v>112</v>
      </c>
      <c r="C270" t="s">
        <v>112</v>
      </c>
      <c r="D270" t="s">
        <v>112</v>
      </c>
      <c r="E270">
        <v>301</v>
      </c>
      <c r="F270">
        <v>3</v>
      </c>
    </row>
    <row r="271" spans="1:6" x14ac:dyDescent="0.2">
      <c r="A271">
        <v>485</v>
      </c>
      <c r="B271" t="s">
        <v>112</v>
      </c>
      <c r="C271" t="s">
        <v>112</v>
      </c>
      <c r="D271" t="s">
        <v>112</v>
      </c>
      <c r="E271">
        <v>301</v>
      </c>
      <c r="F271">
        <v>3</v>
      </c>
    </row>
    <row r="272" spans="1:6" x14ac:dyDescent="0.2">
      <c r="A272">
        <v>486</v>
      </c>
      <c r="B272" t="s">
        <v>112</v>
      </c>
      <c r="C272" t="s">
        <v>112</v>
      </c>
      <c r="D272" t="s">
        <v>112</v>
      </c>
      <c r="E272">
        <v>301</v>
      </c>
      <c r="F272">
        <v>3</v>
      </c>
    </row>
    <row r="273" spans="1:6" x14ac:dyDescent="0.2">
      <c r="A273">
        <v>487</v>
      </c>
      <c r="B273" t="s">
        <v>112</v>
      </c>
      <c r="C273" t="s">
        <v>112</v>
      </c>
      <c r="D273" t="s">
        <v>112</v>
      </c>
      <c r="E273">
        <v>301</v>
      </c>
      <c r="F273">
        <v>3</v>
      </c>
    </row>
    <row r="274" spans="1:6" x14ac:dyDescent="0.2">
      <c r="A274">
        <v>488</v>
      </c>
      <c r="B274" t="s">
        <v>112</v>
      </c>
      <c r="C274" t="s">
        <v>112</v>
      </c>
      <c r="D274" t="s">
        <v>112</v>
      </c>
      <c r="E274">
        <v>301</v>
      </c>
      <c r="F274">
        <v>3</v>
      </c>
    </row>
    <row r="275" spans="1:6" x14ac:dyDescent="0.2">
      <c r="A275">
        <v>489</v>
      </c>
      <c r="B275" t="s">
        <v>112</v>
      </c>
      <c r="C275" t="s">
        <v>112</v>
      </c>
      <c r="D275" t="s">
        <v>112</v>
      </c>
      <c r="E275">
        <v>301</v>
      </c>
      <c r="F275">
        <v>3</v>
      </c>
    </row>
    <row r="276" spans="1:6" x14ac:dyDescent="0.2">
      <c r="A276">
        <v>490</v>
      </c>
      <c r="B276" t="s">
        <v>112</v>
      </c>
      <c r="C276" t="s">
        <v>112</v>
      </c>
      <c r="D276" t="s">
        <v>112</v>
      </c>
      <c r="E276">
        <v>301</v>
      </c>
      <c r="F276">
        <v>3</v>
      </c>
    </row>
    <row r="277" spans="1:6" x14ac:dyDescent="0.2">
      <c r="A277">
        <v>491</v>
      </c>
      <c r="B277" t="s">
        <v>112</v>
      </c>
      <c r="C277" t="s">
        <v>112</v>
      </c>
      <c r="D277" t="s">
        <v>112</v>
      </c>
      <c r="E277">
        <v>301</v>
      </c>
      <c r="F277">
        <v>3</v>
      </c>
    </row>
    <row r="278" spans="1:6" x14ac:dyDescent="0.2">
      <c r="A278">
        <v>492</v>
      </c>
      <c r="B278" t="s">
        <v>112</v>
      </c>
      <c r="C278" t="s">
        <v>112</v>
      </c>
      <c r="D278" t="s">
        <v>112</v>
      </c>
      <c r="E278">
        <v>301</v>
      </c>
      <c r="F278">
        <v>3</v>
      </c>
    </row>
    <row r="279" spans="1:6" x14ac:dyDescent="0.2">
      <c r="A279">
        <v>493</v>
      </c>
      <c r="B279" t="s">
        <v>112</v>
      </c>
      <c r="C279" t="s">
        <v>112</v>
      </c>
      <c r="D279" t="s">
        <v>112</v>
      </c>
      <c r="E279">
        <v>301</v>
      </c>
      <c r="F279">
        <v>3</v>
      </c>
    </row>
    <row r="280" spans="1:6" x14ac:dyDescent="0.2">
      <c r="A280">
        <v>494</v>
      </c>
      <c r="B280" t="s">
        <v>112</v>
      </c>
      <c r="C280" t="s">
        <v>112</v>
      </c>
      <c r="D280" t="s">
        <v>112</v>
      </c>
      <c r="E280">
        <v>301</v>
      </c>
      <c r="F280">
        <v>3</v>
      </c>
    </row>
    <row r="281" spans="1:6" x14ac:dyDescent="0.2">
      <c r="A281">
        <v>495</v>
      </c>
      <c r="B281" t="s">
        <v>112</v>
      </c>
      <c r="C281" t="s">
        <v>112</v>
      </c>
      <c r="D281" t="s">
        <v>112</v>
      </c>
      <c r="E281">
        <v>301</v>
      </c>
      <c r="F281">
        <v>3</v>
      </c>
    </row>
    <row r="282" spans="1:6" x14ac:dyDescent="0.2">
      <c r="A282">
        <v>496</v>
      </c>
      <c r="B282" t="s">
        <v>112</v>
      </c>
      <c r="C282" t="s">
        <v>112</v>
      </c>
      <c r="D282" t="s">
        <v>112</v>
      </c>
      <c r="E282">
        <v>301</v>
      </c>
      <c r="F282">
        <v>3</v>
      </c>
    </row>
    <row r="283" spans="1:6" x14ac:dyDescent="0.2">
      <c r="A283">
        <v>501</v>
      </c>
      <c r="B283" t="s">
        <v>112</v>
      </c>
      <c r="C283" t="s">
        <v>112</v>
      </c>
      <c r="D283" t="s">
        <v>112</v>
      </c>
      <c r="E283">
        <v>301</v>
      </c>
      <c r="F283">
        <v>3</v>
      </c>
    </row>
    <row r="284" spans="1:6" x14ac:dyDescent="0.2">
      <c r="A284">
        <v>502</v>
      </c>
      <c r="B284" t="s">
        <v>112</v>
      </c>
      <c r="C284" t="s">
        <v>112</v>
      </c>
      <c r="D284" t="s">
        <v>112</v>
      </c>
      <c r="E284">
        <v>301</v>
      </c>
      <c r="F284">
        <v>3</v>
      </c>
    </row>
    <row r="285" spans="1:6" x14ac:dyDescent="0.2">
      <c r="A285">
        <v>503</v>
      </c>
      <c r="B285" t="s">
        <v>112</v>
      </c>
      <c r="C285" t="s">
        <v>112</v>
      </c>
      <c r="D285" t="s">
        <v>112</v>
      </c>
      <c r="E285">
        <v>301</v>
      </c>
      <c r="F285">
        <v>3</v>
      </c>
    </row>
    <row r="286" spans="1:6" x14ac:dyDescent="0.2">
      <c r="A286">
        <v>504</v>
      </c>
      <c r="B286" t="s">
        <v>112</v>
      </c>
      <c r="C286" t="s">
        <v>112</v>
      </c>
      <c r="D286" t="s">
        <v>112</v>
      </c>
      <c r="E286">
        <v>301</v>
      </c>
      <c r="F286">
        <v>3</v>
      </c>
    </row>
    <row r="287" spans="1:6" x14ac:dyDescent="0.2">
      <c r="A287">
        <v>505</v>
      </c>
      <c r="B287" t="s">
        <v>112</v>
      </c>
      <c r="C287" t="s">
        <v>112</v>
      </c>
      <c r="D287" t="s">
        <v>112</v>
      </c>
      <c r="E287">
        <v>301</v>
      </c>
      <c r="F287">
        <v>3</v>
      </c>
    </row>
    <row r="288" spans="1:6" x14ac:dyDescent="0.2">
      <c r="A288">
        <v>506</v>
      </c>
      <c r="B288" t="s">
        <v>112</v>
      </c>
      <c r="C288" t="s">
        <v>112</v>
      </c>
      <c r="D288" t="s">
        <v>112</v>
      </c>
      <c r="E288">
        <v>301</v>
      </c>
      <c r="F288">
        <v>3</v>
      </c>
    </row>
    <row r="289" spans="1:6" x14ac:dyDescent="0.2">
      <c r="A289">
        <v>507</v>
      </c>
      <c r="B289" t="s">
        <v>112</v>
      </c>
      <c r="C289" t="s">
        <v>112</v>
      </c>
      <c r="D289" t="s">
        <v>112</v>
      </c>
      <c r="E289">
        <v>301</v>
      </c>
      <c r="F289">
        <v>3</v>
      </c>
    </row>
    <row r="290" spans="1:6" x14ac:dyDescent="0.2">
      <c r="A290">
        <v>508</v>
      </c>
      <c r="B290" t="s">
        <v>112</v>
      </c>
      <c r="C290" t="s">
        <v>112</v>
      </c>
      <c r="D290" t="s">
        <v>112</v>
      </c>
      <c r="E290">
        <v>301</v>
      </c>
      <c r="F290">
        <v>3</v>
      </c>
    </row>
    <row r="291" spans="1:6" x14ac:dyDescent="0.2">
      <c r="A291">
        <v>509</v>
      </c>
      <c r="B291" t="s">
        <v>112</v>
      </c>
      <c r="C291" t="s">
        <v>112</v>
      </c>
      <c r="D291" t="s">
        <v>112</v>
      </c>
      <c r="E291">
        <v>301</v>
      </c>
      <c r="F291">
        <v>3</v>
      </c>
    </row>
    <row r="292" spans="1:6" x14ac:dyDescent="0.2">
      <c r="A292">
        <v>510</v>
      </c>
      <c r="B292" t="s">
        <v>112</v>
      </c>
      <c r="C292" t="s">
        <v>112</v>
      </c>
      <c r="D292" t="s">
        <v>112</v>
      </c>
      <c r="E292">
        <v>301</v>
      </c>
      <c r="F292">
        <v>3</v>
      </c>
    </row>
    <row r="293" spans="1:6" x14ac:dyDescent="0.2">
      <c r="A293">
        <v>511</v>
      </c>
      <c r="B293" t="s">
        <v>112</v>
      </c>
      <c r="C293" t="s">
        <v>112</v>
      </c>
      <c r="D293" t="s">
        <v>112</v>
      </c>
      <c r="E293">
        <v>301</v>
      </c>
      <c r="F293">
        <v>3</v>
      </c>
    </row>
    <row r="294" spans="1:6" x14ac:dyDescent="0.2">
      <c r="A294">
        <v>512</v>
      </c>
      <c r="B294" t="s">
        <v>112</v>
      </c>
      <c r="C294" t="s">
        <v>112</v>
      </c>
      <c r="D294" t="s">
        <v>112</v>
      </c>
      <c r="E294">
        <v>301</v>
      </c>
      <c r="F294">
        <v>3</v>
      </c>
    </row>
    <row r="295" spans="1:6" x14ac:dyDescent="0.2">
      <c r="A295">
        <v>513</v>
      </c>
      <c r="B295" t="s">
        <v>112</v>
      </c>
      <c r="C295" t="s">
        <v>112</v>
      </c>
      <c r="D295" t="s">
        <v>112</v>
      </c>
      <c r="E295">
        <v>301</v>
      </c>
      <c r="F295">
        <v>3</v>
      </c>
    </row>
    <row r="296" spans="1:6" x14ac:dyDescent="0.2">
      <c r="A296">
        <v>515</v>
      </c>
      <c r="B296" t="s">
        <v>112</v>
      </c>
      <c r="C296" t="s">
        <v>112</v>
      </c>
      <c r="D296" t="s">
        <v>112</v>
      </c>
      <c r="E296">
        <v>301</v>
      </c>
      <c r="F296">
        <v>3</v>
      </c>
    </row>
    <row r="297" spans="1:6" x14ac:dyDescent="0.2">
      <c r="A297">
        <v>516</v>
      </c>
      <c r="B297" t="s">
        <v>112</v>
      </c>
      <c r="C297" t="s">
        <v>112</v>
      </c>
      <c r="D297" t="s">
        <v>112</v>
      </c>
      <c r="E297">
        <v>301</v>
      </c>
      <c r="F297">
        <v>3</v>
      </c>
    </row>
    <row r="298" spans="1:6" x14ac:dyDescent="0.2">
      <c r="A298">
        <v>517</v>
      </c>
      <c r="B298" t="s">
        <v>112</v>
      </c>
      <c r="C298" t="s">
        <v>112</v>
      </c>
      <c r="D298" t="s">
        <v>112</v>
      </c>
      <c r="E298">
        <v>301</v>
      </c>
      <c r="F298">
        <v>3</v>
      </c>
    </row>
    <row r="299" spans="1:6" x14ac:dyDescent="0.2">
      <c r="A299">
        <v>518</v>
      </c>
      <c r="B299" t="s">
        <v>112</v>
      </c>
      <c r="C299" t="s">
        <v>112</v>
      </c>
      <c r="D299" t="s">
        <v>112</v>
      </c>
      <c r="E299">
        <v>301</v>
      </c>
      <c r="F299">
        <v>3</v>
      </c>
    </row>
    <row r="300" spans="1:6" x14ac:dyDescent="0.2">
      <c r="A300">
        <v>520</v>
      </c>
      <c r="B300" t="s">
        <v>112</v>
      </c>
      <c r="C300" t="s">
        <v>112</v>
      </c>
      <c r="D300" t="s">
        <v>112</v>
      </c>
      <c r="E300">
        <v>301</v>
      </c>
      <c r="F300">
        <v>3</v>
      </c>
    </row>
    <row r="301" spans="1:6" x14ac:dyDescent="0.2">
      <c r="A301">
        <v>540</v>
      </c>
      <c r="B301" t="s">
        <v>112</v>
      </c>
      <c r="C301" t="s">
        <v>112</v>
      </c>
      <c r="D301" t="s">
        <v>112</v>
      </c>
      <c r="E301">
        <v>301</v>
      </c>
      <c r="F301">
        <v>3</v>
      </c>
    </row>
    <row r="302" spans="1:6" x14ac:dyDescent="0.2">
      <c r="A302">
        <v>550</v>
      </c>
      <c r="B302" t="s">
        <v>112</v>
      </c>
      <c r="C302" t="s">
        <v>112</v>
      </c>
      <c r="D302" t="s">
        <v>112</v>
      </c>
      <c r="E302">
        <v>301</v>
      </c>
      <c r="F302">
        <v>3</v>
      </c>
    </row>
    <row r="303" spans="1:6" x14ac:dyDescent="0.2">
      <c r="A303">
        <v>551</v>
      </c>
      <c r="B303" t="s">
        <v>112</v>
      </c>
      <c r="C303" t="s">
        <v>112</v>
      </c>
      <c r="D303" t="s">
        <v>112</v>
      </c>
      <c r="E303">
        <v>301</v>
      </c>
      <c r="F303">
        <v>3</v>
      </c>
    </row>
    <row r="304" spans="1:6" x14ac:dyDescent="0.2">
      <c r="A304">
        <v>552</v>
      </c>
      <c r="B304" t="s">
        <v>112</v>
      </c>
      <c r="C304" t="s">
        <v>112</v>
      </c>
      <c r="D304" t="s">
        <v>112</v>
      </c>
      <c r="E304">
        <v>301</v>
      </c>
      <c r="F304">
        <v>3</v>
      </c>
    </row>
    <row r="305" spans="1:6" x14ac:dyDescent="0.2">
      <c r="A305">
        <v>553</v>
      </c>
      <c r="B305" t="s">
        <v>112</v>
      </c>
      <c r="C305" t="s">
        <v>112</v>
      </c>
      <c r="D305" t="s">
        <v>112</v>
      </c>
      <c r="E305">
        <v>301</v>
      </c>
      <c r="F305">
        <v>3</v>
      </c>
    </row>
    <row r="306" spans="1:6" x14ac:dyDescent="0.2">
      <c r="A306">
        <v>554</v>
      </c>
      <c r="B306" t="s">
        <v>112</v>
      </c>
      <c r="C306" t="s">
        <v>112</v>
      </c>
      <c r="D306" t="s">
        <v>112</v>
      </c>
      <c r="E306">
        <v>301</v>
      </c>
      <c r="F306">
        <v>3</v>
      </c>
    </row>
    <row r="307" spans="1:6" x14ac:dyDescent="0.2">
      <c r="A307">
        <v>555</v>
      </c>
      <c r="B307" t="s">
        <v>112</v>
      </c>
      <c r="C307" t="s">
        <v>112</v>
      </c>
      <c r="D307" t="s">
        <v>112</v>
      </c>
      <c r="E307">
        <v>301</v>
      </c>
      <c r="F307">
        <v>3</v>
      </c>
    </row>
    <row r="308" spans="1:6" x14ac:dyDescent="0.2">
      <c r="A308">
        <v>556</v>
      </c>
      <c r="B308" t="s">
        <v>112</v>
      </c>
      <c r="C308" t="s">
        <v>112</v>
      </c>
      <c r="D308" t="s">
        <v>112</v>
      </c>
      <c r="E308">
        <v>301</v>
      </c>
      <c r="F308">
        <v>3</v>
      </c>
    </row>
    <row r="309" spans="1:6" x14ac:dyDescent="0.2">
      <c r="A309">
        <v>557</v>
      </c>
      <c r="B309" t="s">
        <v>112</v>
      </c>
      <c r="C309" t="s">
        <v>112</v>
      </c>
      <c r="D309" t="s">
        <v>112</v>
      </c>
      <c r="E309">
        <v>301</v>
      </c>
      <c r="F309">
        <v>3</v>
      </c>
    </row>
    <row r="310" spans="1:6" x14ac:dyDescent="0.2">
      <c r="A310">
        <v>558</v>
      </c>
      <c r="B310" t="s">
        <v>112</v>
      </c>
      <c r="C310" t="s">
        <v>112</v>
      </c>
      <c r="D310" t="s">
        <v>112</v>
      </c>
      <c r="E310">
        <v>301</v>
      </c>
      <c r="F310">
        <v>3</v>
      </c>
    </row>
    <row r="311" spans="1:6" x14ac:dyDescent="0.2">
      <c r="A311">
        <v>559</v>
      </c>
      <c r="B311" t="s">
        <v>112</v>
      </c>
      <c r="C311" t="s">
        <v>112</v>
      </c>
      <c r="D311" t="s">
        <v>112</v>
      </c>
      <c r="E311">
        <v>301</v>
      </c>
      <c r="F311">
        <v>3</v>
      </c>
    </row>
    <row r="312" spans="1:6" x14ac:dyDescent="0.2">
      <c r="A312">
        <v>560</v>
      </c>
      <c r="B312" t="s">
        <v>112</v>
      </c>
      <c r="C312" t="s">
        <v>112</v>
      </c>
      <c r="D312" t="s">
        <v>112</v>
      </c>
      <c r="E312">
        <v>301</v>
      </c>
      <c r="F312">
        <v>3</v>
      </c>
    </row>
    <row r="313" spans="1:6" x14ac:dyDescent="0.2">
      <c r="A313">
        <v>561</v>
      </c>
      <c r="B313" t="s">
        <v>112</v>
      </c>
      <c r="C313" t="s">
        <v>112</v>
      </c>
      <c r="D313" t="s">
        <v>112</v>
      </c>
      <c r="E313">
        <v>301</v>
      </c>
      <c r="F313">
        <v>3</v>
      </c>
    </row>
    <row r="314" spans="1:6" x14ac:dyDescent="0.2">
      <c r="A314">
        <v>562</v>
      </c>
      <c r="B314" t="s">
        <v>112</v>
      </c>
      <c r="C314" t="s">
        <v>112</v>
      </c>
      <c r="D314" t="s">
        <v>112</v>
      </c>
      <c r="E314">
        <v>301</v>
      </c>
      <c r="F314">
        <v>3</v>
      </c>
    </row>
    <row r="315" spans="1:6" x14ac:dyDescent="0.2">
      <c r="A315">
        <v>563</v>
      </c>
      <c r="B315" t="s">
        <v>112</v>
      </c>
      <c r="C315" t="s">
        <v>112</v>
      </c>
      <c r="D315" t="s">
        <v>112</v>
      </c>
      <c r="E315">
        <v>301</v>
      </c>
      <c r="F315">
        <v>3</v>
      </c>
    </row>
    <row r="316" spans="1:6" x14ac:dyDescent="0.2">
      <c r="A316">
        <v>564</v>
      </c>
      <c r="B316" t="s">
        <v>112</v>
      </c>
      <c r="C316" t="s">
        <v>112</v>
      </c>
      <c r="D316" t="s">
        <v>112</v>
      </c>
      <c r="E316">
        <v>301</v>
      </c>
      <c r="F316">
        <v>3</v>
      </c>
    </row>
    <row r="317" spans="1:6" x14ac:dyDescent="0.2">
      <c r="A317">
        <v>565</v>
      </c>
      <c r="B317" t="s">
        <v>112</v>
      </c>
      <c r="C317" t="s">
        <v>112</v>
      </c>
      <c r="D317" t="s">
        <v>112</v>
      </c>
      <c r="E317">
        <v>301</v>
      </c>
      <c r="F317">
        <v>3</v>
      </c>
    </row>
    <row r="318" spans="1:6" x14ac:dyDescent="0.2">
      <c r="A318">
        <v>566</v>
      </c>
      <c r="B318" t="s">
        <v>112</v>
      </c>
      <c r="C318" t="s">
        <v>112</v>
      </c>
      <c r="D318" t="s">
        <v>112</v>
      </c>
      <c r="E318">
        <v>301</v>
      </c>
      <c r="F318">
        <v>3</v>
      </c>
    </row>
    <row r="319" spans="1:6" x14ac:dyDescent="0.2">
      <c r="A319">
        <v>567</v>
      </c>
      <c r="B319" t="s">
        <v>112</v>
      </c>
      <c r="C319" t="s">
        <v>112</v>
      </c>
      <c r="D319" t="s">
        <v>112</v>
      </c>
      <c r="E319">
        <v>301</v>
      </c>
      <c r="F319">
        <v>3</v>
      </c>
    </row>
    <row r="320" spans="1:6" x14ac:dyDescent="0.2">
      <c r="A320">
        <v>568</v>
      </c>
      <c r="B320" t="s">
        <v>112</v>
      </c>
      <c r="C320" t="s">
        <v>112</v>
      </c>
      <c r="D320" t="s">
        <v>112</v>
      </c>
      <c r="E320">
        <v>301</v>
      </c>
      <c r="F320">
        <v>3</v>
      </c>
    </row>
    <row r="321" spans="1:6" x14ac:dyDescent="0.2">
      <c r="A321">
        <v>569</v>
      </c>
      <c r="B321" t="s">
        <v>112</v>
      </c>
      <c r="C321" t="s">
        <v>112</v>
      </c>
      <c r="D321" t="s">
        <v>112</v>
      </c>
      <c r="E321">
        <v>301</v>
      </c>
      <c r="F321">
        <v>3</v>
      </c>
    </row>
    <row r="322" spans="1:6" x14ac:dyDescent="0.2">
      <c r="A322">
        <v>570</v>
      </c>
      <c r="B322" t="s">
        <v>112</v>
      </c>
      <c r="C322" t="s">
        <v>112</v>
      </c>
      <c r="D322" t="s">
        <v>112</v>
      </c>
      <c r="E322">
        <v>301</v>
      </c>
      <c r="F322">
        <v>3</v>
      </c>
    </row>
    <row r="323" spans="1:6" x14ac:dyDescent="0.2">
      <c r="A323">
        <v>571</v>
      </c>
      <c r="B323" t="s">
        <v>112</v>
      </c>
      <c r="C323" t="s">
        <v>112</v>
      </c>
      <c r="D323" t="s">
        <v>112</v>
      </c>
      <c r="E323">
        <v>301</v>
      </c>
      <c r="F323">
        <v>3</v>
      </c>
    </row>
    <row r="324" spans="1:6" x14ac:dyDescent="0.2">
      <c r="A324">
        <v>572</v>
      </c>
      <c r="B324" t="s">
        <v>112</v>
      </c>
      <c r="C324" t="s">
        <v>112</v>
      </c>
      <c r="D324" t="s">
        <v>112</v>
      </c>
      <c r="E324">
        <v>301</v>
      </c>
      <c r="F324">
        <v>3</v>
      </c>
    </row>
    <row r="325" spans="1:6" x14ac:dyDescent="0.2">
      <c r="A325">
        <v>573</v>
      </c>
      <c r="B325" t="s">
        <v>112</v>
      </c>
      <c r="C325" t="s">
        <v>112</v>
      </c>
      <c r="D325" t="s">
        <v>112</v>
      </c>
      <c r="E325">
        <v>301</v>
      </c>
      <c r="F325">
        <v>3</v>
      </c>
    </row>
    <row r="326" spans="1:6" x14ac:dyDescent="0.2">
      <c r="A326">
        <v>574</v>
      </c>
      <c r="B326" t="s">
        <v>112</v>
      </c>
      <c r="C326" t="s">
        <v>112</v>
      </c>
      <c r="D326" t="s">
        <v>112</v>
      </c>
      <c r="E326">
        <v>301</v>
      </c>
      <c r="F326">
        <v>3</v>
      </c>
    </row>
    <row r="327" spans="1:6" x14ac:dyDescent="0.2">
      <c r="A327">
        <v>575</v>
      </c>
      <c r="B327" t="s">
        <v>112</v>
      </c>
      <c r="C327" t="s">
        <v>112</v>
      </c>
      <c r="D327" t="s">
        <v>112</v>
      </c>
      <c r="E327">
        <v>301</v>
      </c>
      <c r="F327">
        <v>3</v>
      </c>
    </row>
    <row r="328" spans="1:6" x14ac:dyDescent="0.2">
      <c r="A328">
        <v>576</v>
      </c>
      <c r="B328" t="s">
        <v>112</v>
      </c>
      <c r="C328" t="s">
        <v>112</v>
      </c>
      <c r="D328" t="s">
        <v>112</v>
      </c>
      <c r="E328">
        <v>301</v>
      </c>
      <c r="F328">
        <v>3</v>
      </c>
    </row>
    <row r="329" spans="1:6" x14ac:dyDescent="0.2">
      <c r="A329">
        <v>577</v>
      </c>
      <c r="B329" t="s">
        <v>112</v>
      </c>
      <c r="C329" t="s">
        <v>112</v>
      </c>
      <c r="D329" t="s">
        <v>112</v>
      </c>
      <c r="E329">
        <v>301</v>
      </c>
      <c r="F329">
        <v>3</v>
      </c>
    </row>
    <row r="330" spans="1:6" x14ac:dyDescent="0.2">
      <c r="A330">
        <v>578</v>
      </c>
      <c r="B330" t="s">
        <v>112</v>
      </c>
      <c r="C330" t="s">
        <v>112</v>
      </c>
      <c r="D330" t="s">
        <v>112</v>
      </c>
      <c r="E330">
        <v>301</v>
      </c>
      <c r="F330">
        <v>3</v>
      </c>
    </row>
    <row r="331" spans="1:6" x14ac:dyDescent="0.2">
      <c r="A331">
        <v>579</v>
      </c>
      <c r="B331" t="s">
        <v>112</v>
      </c>
      <c r="C331" t="s">
        <v>112</v>
      </c>
      <c r="D331" t="s">
        <v>112</v>
      </c>
      <c r="E331">
        <v>301</v>
      </c>
      <c r="F331">
        <v>3</v>
      </c>
    </row>
    <row r="332" spans="1:6" x14ac:dyDescent="0.2">
      <c r="A332">
        <v>580</v>
      </c>
      <c r="B332" t="s">
        <v>112</v>
      </c>
      <c r="C332" t="s">
        <v>112</v>
      </c>
      <c r="D332" t="s">
        <v>112</v>
      </c>
      <c r="E332">
        <v>301</v>
      </c>
      <c r="F332">
        <v>3</v>
      </c>
    </row>
    <row r="333" spans="1:6" x14ac:dyDescent="0.2">
      <c r="A333">
        <v>581</v>
      </c>
      <c r="B333" t="s">
        <v>112</v>
      </c>
      <c r="C333" t="s">
        <v>112</v>
      </c>
      <c r="D333" t="s">
        <v>112</v>
      </c>
      <c r="E333">
        <v>301</v>
      </c>
      <c r="F333">
        <v>3</v>
      </c>
    </row>
    <row r="334" spans="1:6" x14ac:dyDescent="0.2">
      <c r="A334">
        <v>582</v>
      </c>
      <c r="B334" t="s">
        <v>112</v>
      </c>
      <c r="C334" t="s">
        <v>112</v>
      </c>
      <c r="D334" t="s">
        <v>112</v>
      </c>
      <c r="E334">
        <v>301</v>
      </c>
      <c r="F334">
        <v>3</v>
      </c>
    </row>
    <row r="335" spans="1:6" x14ac:dyDescent="0.2">
      <c r="A335">
        <v>583</v>
      </c>
      <c r="B335" t="s">
        <v>112</v>
      </c>
      <c r="C335" t="s">
        <v>112</v>
      </c>
      <c r="D335" t="s">
        <v>112</v>
      </c>
      <c r="E335">
        <v>301</v>
      </c>
      <c r="F335">
        <v>3</v>
      </c>
    </row>
    <row r="336" spans="1:6" x14ac:dyDescent="0.2">
      <c r="A336">
        <v>584</v>
      </c>
      <c r="B336" t="s">
        <v>112</v>
      </c>
      <c r="C336" t="s">
        <v>112</v>
      </c>
      <c r="D336" t="s">
        <v>112</v>
      </c>
      <c r="E336">
        <v>301</v>
      </c>
      <c r="F336">
        <v>3</v>
      </c>
    </row>
    <row r="337" spans="1:6" x14ac:dyDescent="0.2">
      <c r="A337">
        <v>585</v>
      </c>
      <c r="B337" t="s">
        <v>112</v>
      </c>
      <c r="C337" t="s">
        <v>112</v>
      </c>
      <c r="D337" t="s">
        <v>112</v>
      </c>
      <c r="E337">
        <v>301</v>
      </c>
      <c r="F337">
        <v>3</v>
      </c>
    </row>
    <row r="338" spans="1:6" x14ac:dyDescent="0.2">
      <c r="A338">
        <v>586</v>
      </c>
      <c r="B338" t="s">
        <v>112</v>
      </c>
      <c r="C338" t="s">
        <v>112</v>
      </c>
      <c r="D338" t="s">
        <v>112</v>
      </c>
      <c r="E338">
        <v>301</v>
      </c>
      <c r="F338">
        <v>3</v>
      </c>
    </row>
    <row r="339" spans="1:6" x14ac:dyDescent="0.2">
      <c r="A339">
        <v>587</v>
      </c>
      <c r="B339" t="s">
        <v>112</v>
      </c>
      <c r="C339" t="s">
        <v>112</v>
      </c>
      <c r="D339" t="s">
        <v>112</v>
      </c>
      <c r="E339">
        <v>301</v>
      </c>
      <c r="F339">
        <v>3</v>
      </c>
    </row>
    <row r="340" spans="1:6" x14ac:dyDescent="0.2">
      <c r="A340">
        <v>588</v>
      </c>
      <c r="B340" t="s">
        <v>112</v>
      </c>
      <c r="C340" t="s">
        <v>112</v>
      </c>
      <c r="D340" t="s">
        <v>112</v>
      </c>
      <c r="E340">
        <v>301</v>
      </c>
      <c r="F340">
        <v>3</v>
      </c>
    </row>
    <row r="341" spans="1:6" x14ac:dyDescent="0.2">
      <c r="A341">
        <v>589</v>
      </c>
      <c r="B341" t="s">
        <v>112</v>
      </c>
      <c r="C341" t="s">
        <v>112</v>
      </c>
      <c r="D341" t="s">
        <v>112</v>
      </c>
      <c r="E341">
        <v>301</v>
      </c>
      <c r="F341">
        <v>3</v>
      </c>
    </row>
    <row r="342" spans="1:6" x14ac:dyDescent="0.2">
      <c r="A342">
        <v>590</v>
      </c>
      <c r="B342" t="s">
        <v>112</v>
      </c>
      <c r="C342" t="s">
        <v>112</v>
      </c>
      <c r="D342" t="s">
        <v>112</v>
      </c>
      <c r="E342">
        <v>301</v>
      </c>
      <c r="F342">
        <v>3</v>
      </c>
    </row>
    <row r="343" spans="1:6" x14ac:dyDescent="0.2">
      <c r="A343">
        <v>591</v>
      </c>
      <c r="B343" t="s">
        <v>112</v>
      </c>
      <c r="C343" t="s">
        <v>112</v>
      </c>
      <c r="D343" t="s">
        <v>112</v>
      </c>
      <c r="E343">
        <v>301</v>
      </c>
      <c r="F343">
        <v>3</v>
      </c>
    </row>
    <row r="344" spans="1:6" x14ac:dyDescent="0.2">
      <c r="A344">
        <v>592</v>
      </c>
      <c r="B344" t="s">
        <v>112</v>
      </c>
      <c r="C344" t="s">
        <v>112</v>
      </c>
      <c r="D344" t="s">
        <v>112</v>
      </c>
      <c r="E344">
        <v>301</v>
      </c>
      <c r="F344">
        <v>3</v>
      </c>
    </row>
    <row r="345" spans="1:6" x14ac:dyDescent="0.2">
      <c r="A345">
        <v>593</v>
      </c>
      <c r="B345" t="s">
        <v>112</v>
      </c>
      <c r="C345" t="s">
        <v>112</v>
      </c>
      <c r="D345" t="s">
        <v>112</v>
      </c>
      <c r="E345">
        <v>301</v>
      </c>
      <c r="F345">
        <v>3</v>
      </c>
    </row>
    <row r="346" spans="1:6" x14ac:dyDescent="0.2">
      <c r="A346">
        <v>594</v>
      </c>
      <c r="B346" t="s">
        <v>112</v>
      </c>
      <c r="C346" t="s">
        <v>112</v>
      </c>
      <c r="D346" t="s">
        <v>112</v>
      </c>
      <c r="E346">
        <v>301</v>
      </c>
      <c r="F346">
        <v>3</v>
      </c>
    </row>
    <row r="347" spans="1:6" x14ac:dyDescent="0.2">
      <c r="A347">
        <v>595</v>
      </c>
      <c r="B347" t="s">
        <v>112</v>
      </c>
      <c r="C347" t="s">
        <v>112</v>
      </c>
      <c r="D347" t="s">
        <v>112</v>
      </c>
      <c r="E347">
        <v>301</v>
      </c>
      <c r="F347">
        <v>3</v>
      </c>
    </row>
    <row r="348" spans="1:6" x14ac:dyDescent="0.2">
      <c r="A348">
        <v>596</v>
      </c>
      <c r="B348" t="s">
        <v>112</v>
      </c>
      <c r="C348" t="s">
        <v>112</v>
      </c>
      <c r="D348" t="s">
        <v>112</v>
      </c>
      <c r="E348">
        <v>301</v>
      </c>
      <c r="F348">
        <v>3</v>
      </c>
    </row>
    <row r="349" spans="1:6" x14ac:dyDescent="0.2">
      <c r="A349">
        <v>597</v>
      </c>
      <c r="B349" t="s">
        <v>112</v>
      </c>
      <c r="C349" t="s">
        <v>112</v>
      </c>
      <c r="D349" t="s">
        <v>112</v>
      </c>
      <c r="E349">
        <v>301</v>
      </c>
      <c r="F349">
        <v>3</v>
      </c>
    </row>
    <row r="350" spans="1:6" x14ac:dyDescent="0.2">
      <c r="A350">
        <v>598</v>
      </c>
      <c r="B350" t="s">
        <v>112</v>
      </c>
      <c r="C350" t="s">
        <v>112</v>
      </c>
      <c r="D350" t="s">
        <v>112</v>
      </c>
      <c r="E350">
        <v>301</v>
      </c>
      <c r="F350">
        <v>3</v>
      </c>
    </row>
    <row r="351" spans="1:6" x14ac:dyDescent="0.2">
      <c r="A351">
        <v>601</v>
      </c>
      <c r="B351" t="s">
        <v>112</v>
      </c>
      <c r="C351" t="s">
        <v>112</v>
      </c>
      <c r="D351" t="s">
        <v>112</v>
      </c>
      <c r="E351">
        <v>301</v>
      </c>
      <c r="F351">
        <v>3</v>
      </c>
    </row>
    <row r="352" spans="1:6" x14ac:dyDescent="0.2">
      <c r="A352">
        <v>602</v>
      </c>
      <c r="B352" t="s">
        <v>112</v>
      </c>
      <c r="C352" t="s">
        <v>112</v>
      </c>
      <c r="D352" t="s">
        <v>112</v>
      </c>
      <c r="E352">
        <v>301</v>
      </c>
      <c r="F352">
        <v>3</v>
      </c>
    </row>
    <row r="353" spans="1:6" x14ac:dyDescent="0.2">
      <c r="A353">
        <v>603</v>
      </c>
      <c r="B353" t="s">
        <v>112</v>
      </c>
      <c r="C353" t="s">
        <v>112</v>
      </c>
      <c r="D353" t="s">
        <v>112</v>
      </c>
      <c r="E353">
        <v>301</v>
      </c>
      <c r="F353">
        <v>3</v>
      </c>
    </row>
    <row r="354" spans="1:6" x14ac:dyDescent="0.2">
      <c r="A354">
        <v>604</v>
      </c>
      <c r="B354" t="s">
        <v>112</v>
      </c>
      <c r="C354" t="s">
        <v>112</v>
      </c>
      <c r="D354" t="s">
        <v>112</v>
      </c>
      <c r="E354">
        <v>301</v>
      </c>
      <c r="F354">
        <v>3</v>
      </c>
    </row>
    <row r="355" spans="1:6" x14ac:dyDescent="0.2">
      <c r="A355">
        <v>605</v>
      </c>
      <c r="B355" t="s">
        <v>112</v>
      </c>
      <c r="C355" t="s">
        <v>112</v>
      </c>
      <c r="D355" t="s">
        <v>112</v>
      </c>
      <c r="E355">
        <v>301</v>
      </c>
      <c r="F355">
        <v>3</v>
      </c>
    </row>
    <row r="356" spans="1:6" x14ac:dyDescent="0.2">
      <c r="A356">
        <v>606</v>
      </c>
      <c r="B356" t="s">
        <v>112</v>
      </c>
      <c r="C356" t="s">
        <v>112</v>
      </c>
      <c r="D356" t="s">
        <v>112</v>
      </c>
      <c r="E356">
        <v>301</v>
      </c>
      <c r="F356">
        <v>3</v>
      </c>
    </row>
    <row r="357" spans="1:6" x14ac:dyDescent="0.2">
      <c r="A357">
        <v>607</v>
      </c>
      <c r="B357" t="s">
        <v>112</v>
      </c>
      <c r="C357" t="s">
        <v>112</v>
      </c>
      <c r="D357" t="s">
        <v>112</v>
      </c>
      <c r="E357">
        <v>301</v>
      </c>
      <c r="F357">
        <v>3</v>
      </c>
    </row>
    <row r="358" spans="1:6" x14ac:dyDescent="0.2">
      <c r="A358">
        <v>608</v>
      </c>
      <c r="B358" t="s">
        <v>112</v>
      </c>
      <c r="C358" t="s">
        <v>112</v>
      </c>
      <c r="D358" t="s">
        <v>112</v>
      </c>
      <c r="E358">
        <v>301</v>
      </c>
      <c r="F358">
        <v>3</v>
      </c>
    </row>
    <row r="359" spans="1:6" x14ac:dyDescent="0.2">
      <c r="A359">
        <v>609</v>
      </c>
      <c r="B359" t="s">
        <v>112</v>
      </c>
      <c r="C359" t="s">
        <v>112</v>
      </c>
      <c r="D359" t="s">
        <v>112</v>
      </c>
      <c r="E359">
        <v>301</v>
      </c>
      <c r="F359">
        <v>3</v>
      </c>
    </row>
    <row r="360" spans="1:6" x14ac:dyDescent="0.2">
      <c r="A360">
        <v>611</v>
      </c>
      <c r="B360" t="s">
        <v>112</v>
      </c>
      <c r="C360" t="s">
        <v>112</v>
      </c>
      <c r="D360" t="s">
        <v>112</v>
      </c>
      <c r="E360">
        <v>301</v>
      </c>
      <c r="F360">
        <v>3</v>
      </c>
    </row>
    <row r="361" spans="1:6" x14ac:dyDescent="0.2">
      <c r="A361">
        <v>612</v>
      </c>
      <c r="B361" t="s">
        <v>112</v>
      </c>
      <c r="C361" t="s">
        <v>112</v>
      </c>
      <c r="D361" t="s">
        <v>112</v>
      </c>
      <c r="E361">
        <v>301</v>
      </c>
      <c r="F361">
        <v>3</v>
      </c>
    </row>
    <row r="362" spans="1:6" x14ac:dyDescent="0.2">
      <c r="A362">
        <v>613</v>
      </c>
      <c r="B362" t="s">
        <v>112</v>
      </c>
      <c r="C362" t="s">
        <v>112</v>
      </c>
      <c r="D362" t="s">
        <v>112</v>
      </c>
      <c r="E362">
        <v>301</v>
      </c>
      <c r="F362">
        <v>3</v>
      </c>
    </row>
    <row r="363" spans="1:6" x14ac:dyDescent="0.2">
      <c r="A363">
        <v>614</v>
      </c>
      <c r="B363" t="s">
        <v>112</v>
      </c>
      <c r="C363" t="s">
        <v>112</v>
      </c>
      <c r="D363" t="s">
        <v>112</v>
      </c>
      <c r="E363">
        <v>301</v>
      </c>
      <c r="F363">
        <v>3</v>
      </c>
    </row>
    <row r="364" spans="1:6" x14ac:dyDescent="0.2">
      <c r="A364">
        <v>615</v>
      </c>
      <c r="B364" t="s">
        <v>112</v>
      </c>
      <c r="C364" t="s">
        <v>112</v>
      </c>
      <c r="D364" t="s">
        <v>112</v>
      </c>
      <c r="E364">
        <v>301</v>
      </c>
      <c r="F364">
        <v>3</v>
      </c>
    </row>
    <row r="365" spans="1:6" x14ac:dyDescent="0.2">
      <c r="A365">
        <v>616</v>
      </c>
      <c r="B365" t="s">
        <v>112</v>
      </c>
      <c r="C365" t="s">
        <v>112</v>
      </c>
      <c r="D365" t="s">
        <v>112</v>
      </c>
      <c r="E365">
        <v>301</v>
      </c>
      <c r="F365">
        <v>3</v>
      </c>
    </row>
    <row r="366" spans="1:6" x14ac:dyDescent="0.2">
      <c r="A366">
        <v>617</v>
      </c>
      <c r="B366" t="s">
        <v>112</v>
      </c>
      <c r="C366" t="s">
        <v>112</v>
      </c>
      <c r="D366" t="s">
        <v>112</v>
      </c>
      <c r="E366">
        <v>301</v>
      </c>
      <c r="F366">
        <v>3</v>
      </c>
    </row>
    <row r="367" spans="1:6" x14ac:dyDescent="0.2">
      <c r="A367">
        <v>618</v>
      </c>
      <c r="B367" t="s">
        <v>112</v>
      </c>
      <c r="C367" t="s">
        <v>112</v>
      </c>
      <c r="D367" t="s">
        <v>112</v>
      </c>
      <c r="E367">
        <v>301</v>
      </c>
      <c r="F367">
        <v>3</v>
      </c>
    </row>
    <row r="368" spans="1:6" x14ac:dyDescent="0.2">
      <c r="A368">
        <v>619</v>
      </c>
      <c r="B368" t="s">
        <v>112</v>
      </c>
      <c r="C368" t="s">
        <v>112</v>
      </c>
      <c r="D368" t="s">
        <v>112</v>
      </c>
      <c r="E368">
        <v>301</v>
      </c>
      <c r="F368">
        <v>3</v>
      </c>
    </row>
    <row r="369" spans="1:6" x14ac:dyDescent="0.2">
      <c r="A369">
        <v>620</v>
      </c>
      <c r="B369" t="s">
        <v>112</v>
      </c>
      <c r="C369" t="s">
        <v>112</v>
      </c>
      <c r="D369" t="s">
        <v>112</v>
      </c>
      <c r="E369">
        <v>301</v>
      </c>
      <c r="F369">
        <v>3</v>
      </c>
    </row>
    <row r="370" spans="1:6" x14ac:dyDescent="0.2">
      <c r="A370">
        <v>621</v>
      </c>
      <c r="B370" t="s">
        <v>112</v>
      </c>
      <c r="C370" t="s">
        <v>112</v>
      </c>
      <c r="D370" t="s">
        <v>112</v>
      </c>
      <c r="E370">
        <v>301</v>
      </c>
      <c r="F370">
        <v>3</v>
      </c>
    </row>
    <row r="371" spans="1:6" x14ac:dyDescent="0.2">
      <c r="A371">
        <v>622</v>
      </c>
      <c r="B371" t="s">
        <v>112</v>
      </c>
      <c r="C371" t="s">
        <v>112</v>
      </c>
      <c r="D371" t="s">
        <v>112</v>
      </c>
      <c r="E371">
        <v>301</v>
      </c>
      <c r="F371">
        <v>3</v>
      </c>
    </row>
    <row r="372" spans="1:6" x14ac:dyDescent="0.2">
      <c r="A372">
        <v>623</v>
      </c>
      <c r="B372" t="s">
        <v>112</v>
      </c>
      <c r="C372" t="s">
        <v>112</v>
      </c>
      <c r="D372" t="s">
        <v>112</v>
      </c>
      <c r="E372">
        <v>301</v>
      </c>
      <c r="F372">
        <v>3</v>
      </c>
    </row>
    <row r="373" spans="1:6" x14ac:dyDescent="0.2">
      <c r="A373">
        <v>624</v>
      </c>
      <c r="B373" t="s">
        <v>112</v>
      </c>
      <c r="C373" t="s">
        <v>112</v>
      </c>
      <c r="D373" t="s">
        <v>112</v>
      </c>
      <c r="E373">
        <v>301</v>
      </c>
      <c r="F373">
        <v>3</v>
      </c>
    </row>
    <row r="374" spans="1:6" x14ac:dyDescent="0.2">
      <c r="A374">
        <v>626</v>
      </c>
      <c r="B374" t="s">
        <v>112</v>
      </c>
      <c r="C374" t="s">
        <v>112</v>
      </c>
      <c r="D374" t="s">
        <v>112</v>
      </c>
      <c r="E374">
        <v>301</v>
      </c>
      <c r="F374">
        <v>3</v>
      </c>
    </row>
    <row r="375" spans="1:6" x14ac:dyDescent="0.2">
      <c r="A375">
        <v>650</v>
      </c>
      <c r="B375" t="s">
        <v>112</v>
      </c>
      <c r="C375" t="s">
        <v>112</v>
      </c>
      <c r="D375" t="s">
        <v>112</v>
      </c>
      <c r="E375">
        <v>301</v>
      </c>
      <c r="F375">
        <v>3</v>
      </c>
    </row>
    <row r="376" spans="1:6" x14ac:dyDescent="0.2">
      <c r="A376">
        <v>651</v>
      </c>
      <c r="B376" t="s">
        <v>112</v>
      </c>
      <c r="C376" t="s">
        <v>112</v>
      </c>
      <c r="D376" t="s">
        <v>112</v>
      </c>
      <c r="E376">
        <v>301</v>
      </c>
      <c r="F376">
        <v>3</v>
      </c>
    </row>
    <row r="377" spans="1:6" x14ac:dyDescent="0.2">
      <c r="A377">
        <v>652</v>
      </c>
      <c r="B377" t="s">
        <v>112</v>
      </c>
      <c r="C377" t="s">
        <v>112</v>
      </c>
      <c r="D377" t="s">
        <v>112</v>
      </c>
      <c r="E377">
        <v>301</v>
      </c>
      <c r="F377">
        <v>3</v>
      </c>
    </row>
    <row r="378" spans="1:6" x14ac:dyDescent="0.2">
      <c r="A378">
        <v>653</v>
      </c>
      <c r="B378" t="s">
        <v>112</v>
      </c>
      <c r="C378" t="s">
        <v>112</v>
      </c>
      <c r="D378" t="s">
        <v>112</v>
      </c>
      <c r="E378">
        <v>301</v>
      </c>
      <c r="F378">
        <v>3</v>
      </c>
    </row>
    <row r="379" spans="1:6" x14ac:dyDescent="0.2">
      <c r="A379">
        <v>654</v>
      </c>
      <c r="B379" t="s">
        <v>112</v>
      </c>
      <c r="C379" t="s">
        <v>112</v>
      </c>
      <c r="D379" t="s">
        <v>112</v>
      </c>
      <c r="E379">
        <v>301</v>
      </c>
      <c r="F379">
        <v>3</v>
      </c>
    </row>
    <row r="380" spans="1:6" x14ac:dyDescent="0.2">
      <c r="A380">
        <v>655</v>
      </c>
      <c r="B380" t="s">
        <v>112</v>
      </c>
      <c r="C380" t="s">
        <v>112</v>
      </c>
      <c r="D380" t="s">
        <v>112</v>
      </c>
      <c r="E380">
        <v>301</v>
      </c>
      <c r="F380">
        <v>3</v>
      </c>
    </row>
    <row r="381" spans="1:6" x14ac:dyDescent="0.2">
      <c r="A381">
        <v>656</v>
      </c>
      <c r="B381" t="s">
        <v>112</v>
      </c>
      <c r="C381" t="s">
        <v>112</v>
      </c>
      <c r="D381" t="s">
        <v>112</v>
      </c>
      <c r="E381">
        <v>301</v>
      </c>
      <c r="F381">
        <v>3</v>
      </c>
    </row>
    <row r="382" spans="1:6" x14ac:dyDescent="0.2">
      <c r="A382">
        <v>657</v>
      </c>
      <c r="B382" t="s">
        <v>112</v>
      </c>
      <c r="C382" t="s">
        <v>112</v>
      </c>
      <c r="D382" t="s">
        <v>112</v>
      </c>
      <c r="E382">
        <v>301</v>
      </c>
      <c r="F382">
        <v>3</v>
      </c>
    </row>
    <row r="383" spans="1:6" x14ac:dyDescent="0.2">
      <c r="A383">
        <v>658</v>
      </c>
      <c r="B383" t="s">
        <v>112</v>
      </c>
      <c r="C383" t="s">
        <v>112</v>
      </c>
      <c r="D383" t="s">
        <v>112</v>
      </c>
      <c r="E383">
        <v>301</v>
      </c>
      <c r="F383">
        <v>3</v>
      </c>
    </row>
    <row r="384" spans="1:6" x14ac:dyDescent="0.2">
      <c r="A384">
        <v>659</v>
      </c>
      <c r="B384" t="s">
        <v>112</v>
      </c>
      <c r="C384" t="s">
        <v>112</v>
      </c>
      <c r="D384" t="s">
        <v>112</v>
      </c>
      <c r="E384">
        <v>301</v>
      </c>
      <c r="F384">
        <v>3</v>
      </c>
    </row>
    <row r="385" spans="1:6" x14ac:dyDescent="0.2">
      <c r="A385">
        <v>660</v>
      </c>
      <c r="B385" t="s">
        <v>112</v>
      </c>
      <c r="C385" t="s">
        <v>112</v>
      </c>
      <c r="D385" t="s">
        <v>112</v>
      </c>
      <c r="E385">
        <v>301</v>
      </c>
      <c r="F385">
        <v>3</v>
      </c>
    </row>
    <row r="386" spans="1:6" x14ac:dyDescent="0.2">
      <c r="A386">
        <v>661</v>
      </c>
      <c r="B386" t="s">
        <v>112</v>
      </c>
      <c r="C386" t="s">
        <v>112</v>
      </c>
      <c r="D386" t="s">
        <v>112</v>
      </c>
      <c r="E386">
        <v>301</v>
      </c>
      <c r="F386">
        <v>3</v>
      </c>
    </row>
    <row r="387" spans="1:6" x14ac:dyDescent="0.2">
      <c r="A387">
        <v>662</v>
      </c>
      <c r="B387" t="s">
        <v>112</v>
      </c>
      <c r="C387" t="s">
        <v>112</v>
      </c>
      <c r="D387" t="s">
        <v>112</v>
      </c>
      <c r="E387">
        <v>301</v>
      </c>
      <c r="F387">
        <v>3</v>
      </c>
    </row>
    <row r="388" spans="1:6" x14ac:dyDescent="0.2">
      <c r="A388">
        <v>663</v>
      </c>
      <c r="B388" t="s">
        <v>112</v>
      </c>
      <c r="C388" t="s">
        <v>112</v>
      </c>
      <c r="D388" t="s">
        <v>112</v>
      </c>
      <c r="E388">
        <v>301</v>
      </c>
      <c r="F388">
        <v>3</v>
      </c>
    </row>
    <row r="389" spans="1:6" x14ac:dyDescent="0.2">
      <c r="A389">
        <v>664</v>
      </c>
      <c r="B389" t="s">
        <v>112</v>
      </c>
      <c r="C389" t="s">
        <v>112</v>
      </c>
      <c r="D389" t="s">
        <v>112</v>
      </c>
      <c r="E389">
        <v>301</v>
      </c>
      <c r="F389">
        <v>3</v>
      </c>
    </row>
    <row r="390" spans="1:6" x14ac:dyDescent="0.2">
      <c r="A390">
        <v>665</v>
      </c>
      <c r="B390" t="s">
        <v>112</v>
      </c>
      <c r="C390" t="s">
        <v>112</v>
      </c>
      <c r="D390" t="s">
        <v>112</v>
      </c>
      <c r="E390">
        <v>301</v>
      </c>
      <c r="F390">
        <v>3</v>
      </c>
    </row>
    <row r="391" spans="1:6" x14ac:dyDescent="0.2">
      <c r="A391">
        <v>666</v>
      </c>
      <c r="B391" t="s">
        <v>112</v>
      </c>
      <c r="C391" t="s">
        <v>112</v>
      </c>
      <c r="D391" t="s">
        <v>112</v>
      </c>
      <c r="E391">
        <v>301</v>
      </c>
      <c r="F391">
        <v>3</v>
      </c>
    </row>
    <row r="392" spans="1:6" x14ac:dyDescent="0.2">
      <c r="A392">
        <v>667</v>
      </c>
      <c r="B392" t="s">
        <v>112</v>
      </c>
      <c r="C392" t="s">
        <v>112</v>
      </c>
      <c r="D392" t="s">
        <v>112</v>
      </c>
      <c r="E392">
        <v>301</v>
      </c>
      <c r="F392">
        <v>3</v>
      </c>
    </row>
    <row r="393" spans="1:6" x14ac:dyDescent="0.2">
      <c r="A393">
        <v>668</v>
      </c>
      <c r="B393" t="s">
        <v>112</v>
      </c>
      <c r="C393" t="s">
        <v>112</v>
      </c>
      <c r="D393" t="s">
        <v>112</v>
      </c>
      <c r="E393">
        <v>301</v>
      </c>
      <c r="F393">
        <v>3</v>
      </c>
    </row>
    <row r="394" spans="1:6" x14ac:dyDescent="0.2">
      <c r="A394">
        <v>669</v>
      </c>
      <c r="B394" t="s">
        <v>112</v>
      </c>
      <c r="C394" t="s">
        <v>112</v>
      </c>
      <c r="D394" t="s">
        <v>112</v>
      </c>
      <c r="E394">
        <v>301</v>
      </c>
      <c r="F394">
        <v>3</v>
      </c>
    </row>
    <row r="395" spans="1:6" x14ac:dyDescent="0.2">
      <c r="A395">
        <v>670</v>
      </c>
      <c r="B395" t="s">
        <v>112</v>
      </c>
      <c r="C395" t="s">
        <v>112</v>
      </c>
      <c r="D395" t="s">
        <v>112</v>
      </c>
      <c r="E395">
        <v>301</v>
      </c>
      <c r="F395">
        <v>3</v>
      </c>
    </row>
    <row r="396" spans="1:6" x14ac:dyDescent="0.2">
      <c r="A396">
        <v>671</v>
      </c>
      <c r="B396" t="s">
        <v>112</v>
      </c>
      <c r="C396" t="s">
        <v>112</v>
      </c>
      <c r="D396" t="s">
        <v>112</v>
      </c>
      <c r="E396">
        <v>301</v>
      </c>
      <c r="F396">
        <v>3</v>
      </c>
    </row>
    <row r="397" spans="1:6" x14ac:dyDescent="0.2">
      <c r="A397">
        <v>672</v>
      </c>
      <c r="B397" t="s">
        <v>112</v>
      </c>
      <c r="C397" t="s">
        <v>112</v>
      </c>
      <c r="D397" t="s">
        <v>112</v>
      </c>
      <c r="E397">
        <v>301</v>
      </c>
      <c r="F397">
        <v>3</v>
      </c>
    </row>
    <row r="398" spans="1:6" x14ac:dyDescent="0.2">
      <c r="A398">
        <v>673</v>
      </c>
      <c r="B398" t="s">
        <v>112</v>
      </c>
      <c r="C398" t="s">
        <v>112</v>
      </c>
      <c r="D398" t="s">
        <v>112</v>
      </c>
      <c r="E398">
        <v>301</v>
      </c>
      <c r="F398">
        <v>3</v>
      </c>
    </row>
    <row r="399" spans="1:6" x14ac:dyDescent="0.2">
      <c r="A399">
        <v>674</v>
      </c>
      <c r="B399" t="s">
        <v>112</v>
      </c>
      <c r="C399" t="s">
        <v>112</v>
      </c>
      <c r="D399" t="s">
        <v>112</v>
      </c>
      <c r="E399">
        <v>301</v>
      </c>
      <c r="F399">
        <v>3</v>
      </c>
    </row>
    <row r="400" spans="1:6" x14ac:dyDescent="0.2">
      <c r="A400">
        <v>675</v>
      </c>
      <c r="B400" t="s">
        <v>112</v>
      </c>
      <c r="C400" t="s">
        <v>112</v>
      </c>
      <c r="D400" t="s">
        <v>112</v>
      </c>
      <c r="E400">
        <v>301</v>
      </c>
      <c r="F400">
        <v>3</v>
      </c>
    </row>
    <row r="401" spans="1:6" x14ac:dyDescent="0.2">
      <c r="A401">
        <v>676</v>
      </c>
      <c r="B401" t="s">
        <v>112</v>
      </c>
      <c r="C401" t="s">
        <v>112</v>
      </c>
      <c r="D401" t="s">
        <v>112</v>
      </c>
      <c r="E401">
        <v>301</v>
      </c>
      <c r="F401">
        <v>3</v>
      </c>
    </row>
    <row r="402" spans="1:6" x14ac:dyDescent="0.2">
      <c r="A402">
        <v>677</v>
      </c>
      <c r="B402" t="s">
        <v>112</v>
      </c>
      <c r="C402" t="s">
        <v>112</v>
      </c>
      <c r="D402" t="s">
        <v>112</v>
      </c>
      <c r="E402">
        <v>301</v>
      </c>
      <c r="F402">
        <v>3</v>
      </c>
    </row>
    <row r="403" spans="1:6" x14ac:dyDescent="0.2">
      <c r="A403">
        <v>678</v>
      </c>
      <c r="B403" t="s">
        <v>112</v>
      </c>
      <c r="C403" t="s">
        <v>112</v>
      </c>
      <c r="D403" t="s">
        <v>112</v>
      </c>
      <c r="E403">
        <v>301</v>
      </c>
      <c r="F403">
        <v>3</v>
      </c>
    </row>
    <row r="404" spans="1:6" x14ac:dyDescent="0.2">
      <c r="A404">
        <v>679</v>
      </c>
      <c r="B404" t="s">
        <v>112</v>
      </c>
      <c r="C404" t="s">
        <v>112</v>
      </c>
      <c r="D404" t="s">
        <v>112</v>
      </c>
      <c r="E404">
        <v>301</v>
      </c>
      <c r="F404">
        <v>3</v>
      </c>
    </row>
    <row r="405" spans="1:6" x14ac:dyDescent="0.2">
      <c r="A405">
        <v>680</v>
      </c>
      <c r="B405" t="s">
        <v>112</v>
      </c>
      <c r="C405" t="s">
        <v>112</v>
      </c>
      <c r="D405" t="s">
        <v>112</v>
      </c>
      <c r="E405">
        <v>301</v>
      </c>
      <c r="F405">
        <v>3</v>
      </c>
    </row>
    <row r="406" spans="1:6" x14ac:dyDescent="0.2">
      <c r="A406">
        <v>681</v>
      </c>
      <c r="B406" t="s">
        <v>112</v>
      </c>
      <c r="C406" t="s">
        <v>112</v>
      </c>
      <c r="D406" t="s">
        <v>112</v>
      </c>
      <c r="E406">
        <v>301</v>
      </c>
      <c r="F406">
        <v>3</v>
      </c>
    </row>
    <row r="407" spans="1:6" x14ac:dyDescent="0.2">
      <c r="A407">
        <v>682</v>
      </c>
      <c r="B407" t="s">
        <v>112</v>
      </c>
      <c r="C407" t="s">
        <v>112</v>
      </c>
      <c r="D407" t="s">
        <v>112</v>
      </c>
      <c r="E407">
        <v>301</v>
      </c>
      <c r="F407">
        <v>3</v>
      </c>
    </row>
    <row r="408" spans="1:6" x14ac:dyDescent="0.2">
      <c r="A408">
        <v>683</v>
      </c>
      <c r="B408" t="s">
        <v>112</v>
      </c>
      <c r="C408" t="s">
        <v>112</v>
      </c>
      <c r="D408" t="s">
        <v>112</v>
      </c>
      <c r="E408">
        <v>301</v>
      </c>
      <c r="F408">
        <v>3</v>
      </c>
    </row>
    <row r="409" spans="1:6" x14ac:dyDescent="0.2">
      <c r="A409">
        <v>684</v>
      </c>
      <c r="B409" t="s">
        <v>112</v>
      </c>
      <c r="C409" t="s">
        <v>112</v>
      </c>
      <c r="D409" t="s">
        <v>112</v>
      </c>
      <c r="E409">
        <v>301</v>
      </c>
      <c r="F409">
        <v>3</v>
      </c>
    </row>
    <row r="410" spans="1:6" x14ac:dyDescent="0.2">
      <c r="A410">
        <v>685</v>
      </c>
      <c r="B410" t="s">
        <v>112</v>
      </c>
      <c r="C410" t="s">
        <v>112</v>
      </c>
      <c r="D410" t="s">
        <v>112</v>
      </c>
      <c r="E410">
        <v>301</v>
      </c>
      <c r="F410">
        <v>3</v>
      </c>
    </row>
    <row r="411" spans="1:6" x14ac:dyDescent="0.2">
      <c r="A411">
        <v>686</v>
      </c>
      <c r="B411" t="s">
        <v>112</v>
      </c>
      <c r="C411" t="s">
        <v>112</v>
      </c>
      <c r="D411" t="s">
        <v>112</v>
      </c>
      <c r="E411">
        <v>301</v>
      </c>
      <c r="F411">
        <v>3</v>
      </c>
    </row>
    <row r="412" spans="1:6" x14ac:dyDescent="0.2">
      <c r="A412">
        <v>687</v>
      </c>
      <c r="B412" t="s">
        <v>112</v>
      </c>
      <c r="C412" t="s">
        <v>112</v>
      </c>
      <c r="D412" t="s">
        <v>112</v>
      </c>
      <c r="E412">
        <v>301</v>
      </c>
      <c r="F412">
        <v>3</v>
      </c>
    </row>
    <row r="413" spans="1:6" x14ac:dyDescent="0.2">
      <c r="A413">
        <v>688</v>
      </c>
      <c r="B413" t="s">
        <v>112</v>
      </c>
      <c r="C413" t="s">
        <v>112</v>
      </c>
      <c r="D413" t="s">
        <v>112</v>
      </c>
      <c r="E413">
        <v>301</v>
      </c>
      <c r="F413">
        <v>3</v>
      </c>
    </row>
    <row r="414" spans="1:6" x14ac:dyDescent="0.2">
      <c r="A414">
        <v>689</v>
      </c>
      <c r="B414" t="s">
        <v>112</v>
      </c>
      <c r="C414" t="s">
        <v>112</v>
      </c>
      <c r="D414" t="s">
        <v>112</v>
      </c>
      <c r="E414">
        <v>301</v>
      </c>
      <c r="F414">
        <v>3</v>
      </c>
    </row>
    <row r="415" spans="1:6" x14ac:dyDescent="0.2">
      <c r="A415">
        <v>690</v>
      </c>
      <c r="B415" t="s">
        <v>112</v>
      </c>
      <c r="C415" t="s">
        <v>112</v>
      </c>
      <c r="D415" t="s">
        <v>112</v>
      </c>
      <c r="E415">
        <v>301</v>
      </c>
      <c r="F415">
        <v>3</v>
      </c>
    </row>
    <row r="416" spans="1:6" x14ac:dyDescent="0.2">
      <c r="A416">
        <v>691</v>
      </c>
      <c r="B416" t="s">
        <v>112</v>
      </c>
      <c r="C416" t="s">
        <v>112</v>
      </c>
      <c r="D416" t="s">
        <v>112</v>
      </c>
      <c r="E416">
        <v>301</v>
      </c>
      <c r="F416">
        <v>3</v>
      </c>
    </row>
    <row r="417" spans="1:6" x14ac:dyDescent="0.2">
      <c r="A417">
        <v>692</v>
      </c>
      <c r="B417" t="s">
        <v>112</v>
      </c>
      <c r="C417" t="s">
        <v>112</v>
      </c>
      <c r="D417" t="s">
        <v>112</v>
      </c>
      <c r="E417">
        <v>301</v>
      </c>
      <c r="F417">
        <v>3</v>
      </c>
    </row>
    <row r="418" spans="1:6" x14ac:dyDescent="0.2">
      <c r="A418">
        <v>693</v>
      </c>
      <c r="B418" t="s">
        <v>112</v>
      </c>
      <c r="C418" t="s">
        <v>112</v>
      </c>
      <c r="D418" t="s">
        <v>112</v>
      </c>
      <c r="E418">
        <v>301</v>
      </c>
      <c r="F418">
        <v>3</v>
      </c>
    </row>
    <row r="419" spans="1:6" x14ac:dyDescent="0.2">
      <c r="A419">
        <v>694</v>
      </c>
      <c r="B419" t="s">
        <v>112</v>
      </c>
      <c r="C419" t="s">
        <v>112</v>
      </c>
      <c r="D419" t="s">
        <v>112</v>
      </c>
      <c r="E419">
        <v>301</v>
      </c>
      <c r="F419">
        <v>3</v>
      </c>
    </row>
    <row r="420" spans="1:6" x14ac:dyDescent="0.2">
      <c r="A420">
        <v>701</v>
      </c>
      <c r="B420" t="s">
        <v>112</v>
      </c>
      <c r="C420" t="s">
        <v>112</v>
      </c>
      <c r="D420" t="s">
        <v>112</v>
      </c>
      <c r="E420">
        <v>301</v>
      </c>
      <c r="F420">
        <v>3</v>
      </c>
    </row>
    <row r="421" spans="1:6" x14ac:dyDescent="0.2">
      <c r="A421">
        <v>702</v>
      </c>
      <c r="B421" t="s">
        <v>112</v>
      </c>
      <c r="C421" t="s">
        <v>112</v>
      </c>
      <c r="D421" t="s">
        <v>112</v>
      </c>
      <c r="E421">
        <v>301</v>
      </c>
      <c r="F421">
        <v>3</v>
      </c>
    </row>
    <row r="422" spans="1:6" x14ac:dyDescent="0.2">
      <c r="A422">
        <v>705</v>
      </c>
      <c r="B422" t="s">
        <v>112</v>
      </c>
      <c r="C422" t="s">
        <v>112</v>
      </c>
      <c r="D422" t="s">
        <v>112</v>
      </c>
      <c r="E422">
        <v>301</v>
      </c>
      <c r="F422">
        <v>3</v>
      </c>
    </row>
    <row r="423" spans="1:6" x14ac:dyDescent="0.2">
      <c r="A423">
        <v>710</v>
      </c>
      <c r="B423" t="s">
        <v>112</v>
      </c>
      <c r="C423" t="s">
        <v>112</v>
      </c>
      <c r="D423" t="s">
        <v>112</v>
      </c>
      <c r="E423">
        <v>301</v>
      </c>
      <c r="F423">
        <v>3</v>
      </c>
    </row>
    <row r="424" spans="1:6" x14ac:dyDescent="0.2">
      <c r="A424">
        <v>712</v>
      </c>
      <c r="B424" t="s">
        <v>112</v>
      </c>
      <c r="C424" t="s">
        <v>112</v>
      </c>
      <c r="D424" t="s">
        <v>112</v>
      </c>
      <c r="E424">
        <v>301</v>
      </c>
      <c r="F424">
        <v>3</v>
      </c>
    </row>
    <row r="425" spans="1:6" x14ac:dyDescent="0.2">
      <c r="A425">
        <v>750</v>
      </c>
      <c r="B425" t="s">
        <v>112</v>
      </c>
      <c r="C425" t="s">
        <v>112</v>
      </c>
      <c r="D425" t="s">
        <v>112</v>
      </c>
      <c r="E425">
        <v>301</v>
      </c>
      <c r="F425">
        <v>3</v>
      </c>
    </row>
    <row r="426" spans="1:6" x14ac:dyDescent="0.2">
      <c r="A426">
        <v>751</v>
      </c>
      <c r="B426" t="s">
        <v>112</v>
      </c>
      <c r="C426" t="s">
        <v>112</v>
      </c>
      <c r="D426" t="s">
        <v>112</v>
      </c>
      <c r="E426">
        <v>301</v>
      </c>
      <c r="F426">
        <v>3</v>
      </c>
    </row>
    <row r="427" spans="1:6" x14ac:dyDescent="0.2">
      <c r="A427">
        <v>752</v>
      </c>
      <c r="B427" t="s">
        <v>112</v>
      </c>
      <c r="C427" t="s">
        <v>112</v>
      </c>
      <c r="D427" t="s">
        <v>112</v>
      </c>
      <c r="E427">
        <v>301</v>
      </c>
      <c r="F427">
        <v>3</v>
      </c>
    </row>
    <row r="428" spans="1:6" x14ac:dyDescent="0.2">
      <c r="A428">
        <v>753</v>
      </c>
      <c r="B428" t="s">
        <v>112</v>
      </c>
      <c r="C428" t="s">
        <v>112</v>
      </c>
      <c r="D428" t="s">
        <v>112</v>
      </c>
      <c r="E428">
        <v>301</v>
      </c>
      <c r="F428">
        <v>3</v>
      </c>
    </row>
    <row r="429" spans="1:6" x14ac:dyDescent="0.2">
      <c r="A429">
        <v>754</v>
      </c>
      <c r="B429" t="s">
        <v>112</v>
      </c>
      <c r="C429" t="s">
        <v>112</v>
      </c>
      <c r="D429" t="s">
        <v>112</v>
      </c>
      <c r="E429">
        <v>301</v>
      </c>
      <c r="F429">
        <v>3</v>
      </c>
    </row>
    <row r="430" spans="1:6" x14ac:dyDescent="0.2">
      <c r="A430">
        <v>755</v>
      </c>
      <c r="B430" t="s">
        <v>112</v>
      </c>
      <c r="C430" t="s">
        <v>112</v>
      </c>
      <c r="D430" t="s">
        <v>112</v>
      </c>
      <c r="E430">
        <v>301</v>
      </c>
      <c r="F430">
        <v>3</v>
      </c>
    </row>
    <row r="431" spans="1:6" x14ac:dyDescent="0.2">
      <c r="A431">
        <v>756</v>
      </c>
      <c r="B431" t="s">
        <v>112</v>
      </c>
      <c r="C431" t="s">
        <v>112</v>
      </c>
      <c r="D431" t="s">
        <v>112</v>
      </c>
      <c r="E431">
        <v>301</v>
      </c>
      <c r="F431">
        <v>3</v>
      </c>
    </row>
    <row r="432" spans="1:6" x14ac:dyDescent="0.2">
      <c r="A432">
        <v>757</v>
      </c>
      <c r="B432" t="s">
        <v>112</v>
      </c>
      <c r="C432" t="s">
        <v>112</v>
      </c>
      <c r="D432" t="s">
        <v>112</v>
      </c>
      <c r="E432">
        <v>301</v>
      </c>
      <c r="F432">
        <v>3</v>
      </c>
    </row>
    <row r="433" spans="1:6" x14ac:dyDescent="0.2">
      <c r="A433">
        <v>758</v>
      </c>
      <c r="B433" t="s">
        <v>112</v>
      </c>
      <c r="C433" t="s">
        <v>112</v>
      </c>
      <c r="D433" t="s">
        <v>112</v>
      </c>
      <c r="E433">
        <v>301</v>
      </c>
      <c r="F433">
        <v>3</v>
      </c>
    </row>
    <row r="434" spans="1:6" x14ac:dyDescent="0.2">
      <c r="A434">
        <v>760</v>
      </c>
      <c r="B434" t="s">
        <v>112</v>
      </c>
      <c r="C434" t="s">
        <v>112</v>
      </c>
      <c r="D434" t="s">
        <v>112</v>
      </c>
      <c r="E434">
        <v>301</v>
      </c>
      <c r="F434">
        <v>3</v>
      </c>
    </row>
    <row r="435" spans="1:6" x14ac:dyDescent="0.2">
      <c r="A435">
        <v>763</v>
      </c>
      <c r="B435" t="s">
        <v>112</v>
      </c>
      <c r="C435" t="s">
        <v>112</v>
      </c>
      <c r="D435" t="s">
        <v>112</v>
      </c>
      <c r="E435">
        <v>301</v>
      </c>
      <c r="F435">
        <v>3</v>
      </c>
    </row>
    <row r="436" spans="1:6" x14ac:dyDescent="0.2">
      <c r="A436">
        <v>764</v>
      </c>
      <c r="B436" t="s">
        <v>112</v>
      </c>
      <c r="C436" t="s">
        <v>112</v>
      </c>
      <c r="D436" t="s">
        <v>112</v>
      </c>
      <c r="E436">
        <v>301</v>
      </c>
      <c r="F436">
        <v>3</v>
      </c>
    </row>
    <row r="437" spans="1:6" x14ac:dyDescent="0.2">
      <c r="A437">
        <v>765</v>
      </c>
      <c r="B437" t="s">
        <v>112</v>
      </c>
      <c r="C437" t="s">
        <v>112</v>
      </c>
      <c r="D437" t="s">
        <v>112</v>
      </c>
      <c r="E437">
        <v>301</v>
      </c>
      <c r="F437">
        <v>3</v>
      </c>
    </row>
    <row r="438" spans="1:6" x14ac:dyDescent="0.2">
      <c r="A438">
        <v>766</v>
      </c>
      <c r="B438" t="s">
        <v>112</v>
      </c>
      <c r="C438" t="s">
        <v>112</v>
      </c>
      <c r="D438" t="s">
        <v>112</v>
      </c>
      <c r="E438">
        <v>301</v>
      </c>
      <c r="F438">
        <v>3</v>
      </c>
    </row>
    <row r="439" spans="1:6" x14ac:dyDescent="0.2">
      <c r="A439">
        <v>767</v>
      </c>
      <c r="B439" t="s">
        <v>112</v>
      </c>
      <c r="C439" t="s">
        <v>112</v>
      </c>
      <c r="D439" t="s">
        <v>112</v>
      </c>
      <c r="E439">
        <v>301</v>
      </c>
      <c r="F439">
        <v>3</v>
      </c>
    </row>
    <row r="440" spans="1:6" x14ac:dyDescent="0.2">
      <c r="A440">
        <v>768</v>
      </c>
      <c r="B440" t="s">
        <v>112</v>
      </c>
      <c r="C440" t="s">
        <v>112</v>
      </c>
      <c r="D440" t="s">
        <v>112</v>
      </c>
      <c r="E440">
        <v>301</v>
      </c>
      <c r="F440">
        <v>3</v>
      </c>
    </row>
    <row r="441" spans="1:6" x14ac:dyDescent="0.2">
      <c r="A441">
        <v>770</v>
      </c>
      <c r="B441" t="s">
        <v>112</v>
      </c>
      <c r="C441" t="s">
        <v>112</v>
      </c>
      <c r="D441" t="s">
        <v>112</v>
      </c>
      <c r="E441">
        <v>301</v>
      </c>
      <c r="F441">
        <v>3</v>
      </c>
    </row>
    <row r="442" spans="1:6" x14ac:dyDescent="0.2">
      <c r="A442">
        <v>771</v>
      </c>
      <c r="B442" t="s">
        <v>112</v>
      </c>
      <c r="C442" t="s">
        <v>112</v>
      </c>
      <c r="D442" t="s">
        <v>112</v>
      </c>
      <c r="E442">
        <v>301</v>
      </c>
      <c r="F442">
        <v>3</v>
      </c>
    </row>
    <row r="443" spans="1:6" x14ac:dyDescent="0.2">
      <c r="A443">
        <v>772</v>
      </c>
      <c r="B443" t="s">
        <v>112</v>
      </c>
      <c r="C443" t="s">
        <v>112</v>
      </c>
      <c r="D443" t="s">
        <v>112</v>
      </c>
      <c r="E443">
        <v>301</v>
      </c>
      <c r="F443">
        <v>3</v>
      </c>
    </row>
    <row r="444" spans="1:6" x14ac:dyDescent="0.2">
      <c r="A444">
        <v>773</v>
      </c>
      <c r="B444" t="s">
        <v>112</v>
      </c>
      <c r="C444" t="s">
        <v>112</v>
      </c>
      <c r="D444" t="s">
        <v>112</v>
      </c>
      <c r="E444">
        <v>301</v>
      </c>
      <c r="F444">
        <v>3</v>
      </c>
    </row>
    <row r="445" spans="1:6" x14ac:dyDescent="0.2">
      <c r="A445">
        <v>774</v>
      </c>
      <c r="B445" t="s">
        <v>112</v>
      </c>
      <c r="C445" t="s">
        <v>112</v>
      </c>
      <c r="D445" t="s">
        <v>112</v>
      </c>
      <c r="E445">
        <v>301</v>
      </c>
      <c r="F445">
        <v>3</v>
      </c>
    </row>
    <row r="446" spans="1:6" x14ac:dyDescent="0.2">
      <c r="A446">
        <v>775</v>
      </c>
      <c r="B446" t="s">
        <v>112</v>
      </c>
      <c r="C446" t="s">
        <v>112</v>
      </c>
      <c r="D446" t="s">
        <v>112</v>
      </c>
      <c r="E446">
        <v>301</v>
      </c>
      <c r="F446">
        <v>3</v>
      </c>
    </row>
    <row r="447" spans="1:6" x14ac:dyDescent="0.2">
      <c r="A447">
        <v>776</v>
      </c>
      <c r="B447" t="s">
        <v>112</v>
      </c>
      <c r="C447" t="s">
        <v>112</v>
      </c>
      <c r="D447" t="s">
        <v>112</v>
      </c>
      <c r="E447">
        <v>301</v>
      </c>
      <c r="F447">
        <v>3</v>
      </c>
    </row>
    <row r="448" spans="1:6" x14ac:dyDescent="0.2">
      <c r="A448">
        <v>777</v>
      </c>
      <c r="B448" t="s">
        <v>112</v>
      </c>
      <c r="C448" t="s">
        <v>112</v>
      </c>
      <c r="D448" t="s">
        <v>112</v>
      </c>
      <c r="E448">
        <v>301</v>
      </c>
      <c r="F448">
        <v>3</v>
      </c>
    </row>
    <row r="449" spans="1:6" x14ac:dyDescent="0.2">
      <c r="A449">
        <v>778</v>
      </c>
      <c r="B449" t="s">
        <v>112</v>
      </c>
      <c r="C449" t="s">
        <v>112</v>
      </c>
      <c r="D449" t="s">
        <v>112</v>
      </c>
      <c r="E449">
        <v>301</v>
      </c>
      <c r="F449">
        <v>3</v>
      </c>
    </row>
    <row r="450" spans="1:6" x14ac:dyDescent="0.2">
      <c r="A450">
        <v>779</v>
      </c>
      <c r="B450" t="s">
        <v>112</v>
      </c>
      <c r="C450" t="s">
        <v>112</v>
      </c>
      <c r="D450" t="s">
        <v>112</v>
      </c>
      <c r="E450">
        <v>301</v>
      </c>
      <c r="F450">
        <v>3</v>
      </c>
    </row>
    <row r="451" spans="1:6" x14ac:dyDescent="0.2">
      <c r="A451">
        <v>781</v>
      </c>
      <c r="B451" t="s">
        <v>112</v>
      </c>
      <c r="C451" t="s">
        <v>112</v>
      </c>
      <c r="D451" t="s">
        <v>112</v>
      </c>
      <c r="E451">
        <v>301</v>
      </c>
      <c r="F451">
        <v>3</v>
      </c>
    </row>
    <row r="452" spans="1:6" x14ac:dyDescent="0.2">
      <c r="A452">
        <v>782</v>
      </c>
      <c r="B452" t="s">
        <v>112</v>
      </c>
      <c r="C452" t="s">
        <v>112</v>
      </c>
      <c r="D452" t="s">
        <v>112</v>
      </c>
      <c r="E452">
        <v>301</v>
      </c>
      <c r="F452">
        <v>3</v>
      </c>
    </row>
    <row r="453" spans="1:6" x14ac:dyDescent="0.2">
      <c r="A453">
        <v>783</v>
      </c>
      <c r="B453" t="s">
        <v>112</v>
      </c>
      <c r="C453" t="s">
        <v>112</v>
      </c>
      <c r="D453" t="s">
        <v>112</v>
      </c>
      <c r="E453">
        <v>301</v>
      </c>
      <c r="F453">
        <v>3</v>
      </c>
    </row>
    <row r="454" spans="1:6" x14ac:dyDescent="0.2">
      <c r="A454">
        <v>784</v>
      </c>
      <c r="B454" t="s">
        <v>112</v>
      </c>
      <c r="C454" t="s">
        <v>112</v>
      </c>
      <c r="D454" t="s">
        <v>112</v>
      </c>
      <c r="E454">
        <v>301</v>
      </c>
      <c r="F454">
        <v>3</v>
      </c>
    </row>
    <row r="455" spans="1:6" x14ac:dyDescent="0.2">
      <c r="A455">
        <v>785</v>
      </c>
      <c r="B455" t="s">
        <v>112</v>
      </c>
      <c r="C455" t="s">
        <v>112</v>
      </c>
      <c r="D455" t="s">
        <v>112</v>
      </c>
      <c r="E455">
        <v>301</v>
      </c>
      <c r="F455">
        <v>3</v>
      </c>
    </row>
    <row r="456" spans="1:6" x14ac:dyDescent="0.2">
      <c r="A456">
        <v>786</v>
      </c>
      <c r="B456" t="s">
        <v>112</v>
      </c>
      <c r="C456" t="s">
        <v>112</v>
      </c>
      <c r="D456" t="s">
        <v>112</v>
      </c>
      <c r="E456">
        <v>301</v>
      </c>
      <c r="F456">
        <v>3</v>
      </c>
    </row>
    <row r="457" spans="1:6" x14ac:dyDescent="0.2">
      <c r="A457">
        <v>787</v>
      </c>
      <c r="B457" t="s">
        <v>112</v>
      </c>
      <c r="C457" t="s">
        <v>112</v>
      </c>
      <c r="D457" t="s">
        <v>112</v>
      </c>
      <c r="E457">
        <v>301</v>
      </c>
      <c r="F457">
        <v>3</v>
      </c>
    </row>
    <row r="458" spans="1:6" x14ac:dyDescent="0.2">
      <c r="A458">
        <v>788</v>
      </c>
      <c r="B458" t="s">
        <v>112</v>
      </c>
      <c r="C458" t="s">
        <v>112</v>
      </c>
      <c r="D458" t="s">
        <v>112</v>
      </c>
      <c r="E458">
        <v>301</v>
      </c>
      <c r="F458">
        <v>3</v>
      </c>
    </row>
    <row r="459" spans="1:6" x14ac:dyDescent="0.2">
      <c r="A459">
        <v>789</v>
      </c>
      <c r="B459" t="s">
        <v>112</v>
      </c>
      <c r="C459" t="s">
        <v>112</v>
      </c>
      <c r="D459" t="s">
        <v>112</v>
      </c>
      <c r="E459">
        <v>301</v>
      </c>
      <c r="F459">
        <v>3</v>
      </c>
    </row>
    <row r="460" spans="1:6" x14ac:dyDescent="0.2">
      <c r="A460">
        <v>790</v>
      </c>
      <c r="B460" t="s">
        <v>112</v>
      </c>
      <c r="C460" t="s">
        <v>112</v>
      </c>
      <c r="D460" t="s">
        <v>112</v>
      </c>
      <c r="E460">
        <v>301</v>
      </c>
      <c r="F460">
        <v>3</v>
      </c>
    </row>
    <row r="461" spans="1:6" x14ac:dyDescent="0.2">
      <c r="A461">
        <v>791</v>
      </c>
      <c r="B461" t="s">
        <v>112</v>
      </c>
      <c r="C461" t="s">
        <v>112</v>
      </c>
      <c r="D461" t="s">
        <v>112</v>
      </c>
      <c r="E461">
        <v>301</v>
      </c>
      <c r="F461">
        <v>3</v>
      </c>
    </row>
    <row r="462" spans="1:6" x14ac:dyDescent="0.2">
      <c r="A462">
        <v>801</v>
      </c>
      <c r="B462" t="s">
        <v>112</v>
      </c>
      <c r="C462" t="s">
        <v>112</v>
      </c>
      <c r="D462" t="s">
        <v>112</v>
      </c>
      <c r="E462">
        <v>301</v>
      </c>
      <c r="F462">
        <v>3</v>
      </c>
    </row>
    <row r="463" spans="1:6" x14ac:dyDescent="0.2">
      <c r="A463">
        <v>805</v>
      </c>
      <c r="B463" t="s">
        <v>112</v>
      </c>
      <c r="C463" t="s">
        <v>112</v>
      </c>
      <c r="D463" t="s">
        <v>112</v>
      </c>
      <c r="E463">
        <v>301</v>
      </c>
      <c r="F463">
        <v>3</v>
      </c>
    </row>
    <row r="464" spans="1:6" x14ac:dyDescent="0.2">
      <c r="A464">
        <v>806</v>
      </c>
      <c r="B464" t="s">
        <v>112</v>
      </c>
      <c r="C464" t="s">
        <v>112</v>
      </c>
      <c r="D464" t="s">
        <v>112</v>
      </c>
      <c r="E464">
        <v>301</v>
      </c>
      <c r="F464">
        <v>3</v>
      </c>
    </row>
    <row r="465" spans="1:6" x14ac:dyDescent="0.2">
      <c r="A465">
        <v>807</v>
      </c>
      <c r="B465" t="s">
        <v>112</v>
      </c>
      <c r="C465" t="s">
        <v>112</v>
      </c>
      <c r="D465" t="s">
        <v>112</v>
      </c>
      <c r="E465">
        <v>301</v>
      </c>
      <c r="F465">
        <v>3</v>
      </c>
    </row>
    <row r="466" spans="1:6" x14ac:dyDescent="0.2">
      <c r="A466">
        <v>840</v>
      </c>
      <c r="B466" t="s">
        <v>112</v>
      </c>
      <c r="C466" t="s">
        <v>112</v>
      </c>
      <c r="D466" t="s">
        <v>112</v>
      </c>
      <c r="E466">
        <v>301</v>
      </c>
      <c r="F466">
        <v>3</v>
      </c>
    </row>
    <row r="467" spans="1:6" x14ac:dyDescent="0.2">
      <c r="A467">
        <v>850</v>
      </c>
      <c r="B467" t="s">
        <v>112</v>
      </c>
      <c r="C467" t="s">
        <v>112</v>
      </c>
      <c r="D467" t="s">
        <v>112</v>
      </c>
      <c r="E467">
        <v>301</v>
      </c>
      <c r="F467">
        <v>3</v>
      </c>
    </row>
    <row r="468" spans="1:6" x14ac:dyDescent="0.2">
      <c r="A468">
        <v>851</v>
      </c>
      <c r="B468" t="s">
        <v>112</v>
      </c>
      <c r="C468" t="s">
        <v>112</v>
      </c>
      <c r="D468" t="s">
        <v>112</v>
      </c>
      <c r="E468">
        <v>301</v>
      </c>
      <c r="F468">
        <v>3</v>
      </c>
    </row>
    <row r="469" spans="1:6" x14ac:dyDescent="0.2">
      <c r="A469">
        <v>852</v>
      </c>
      <c r="B469" t="s">
        <v>112</v>
      </c>
      <c r="C469" t="s">
        <v>112</v>
      </c>
      <c r="D469" t="s">
        <v>112</v>
      </c>
      <c r="E469">
        <v>301</v>
      </c>
      <c r="F469">
        <v>3</v>
      </c>
    </row>
    <row r="470" spans="1:6" x14ac:dyDescent="0.2">
      <c r="A470">
        <v>853</v>
      </c>
      <c r="B470" t="s">
        <v>112</v>
      </c>
      <c r="C470" t="s">
        <v>112</v>
      </c>
      <c r="D470" t="s">
        <v>112</v>
      </c>
      <c r="E470">
        <v>301</v>
      </c>
      <c r="F470">
        <v>3</v>
      </c>
    </row>
    <row r="471" spans="1:6" x14ac:dyDescent="0.2">
      <c r="A471">
        <v>854</v>
      </c>
      <c r="B471" t="s">
        <v>112</v>
      </c>
      <c r="C471" t="s">
        <v>112</v>
      </c>
      <c r="D471" t="s">
        <v>112</v>
      </c>
      <c r="E471">
        <v>301</v>
      </c>
      <c r="F471">
        <v>3</v>
      </c>
    </row>
    <row r="472" spans="1:6" x14ac:dyDescent="0.2">
      <c r="A472">
        <v>855</v>
      </c>
      <c r="B472" t="s">
        <v>112</v>
      </c>
      <c r="C472" t="s">
        <v>112</v>
      </c>
      <c r="D472" t="s">
        <v>112</v>
      </c>
      <c r="E472">
        <v>301</v>
      </c>
      <c r="F472">
        <v>3</v>
      </c>
    </row>
    <row r="473" spans="1:6" x14ac:dyDescent="0.2">
      <c r="A473">
        <v>856</v>
      </c>
      <c r="B473" t="s">
        <v>112</v>
      </c>
      <c r="C473" t="s">
        <v>112</v>
      </c>
      <c r="D473" t="s">
        <v>112</v>
      </c>
      <c r="E473">
        <v>301</v>
      </c>
      <c r="F473">
        <v>3</v>
      </c>
    </row>
    <row r="474" spans="1:6" x14ac:dyDescent="0.2">
      <c r="A474">
        <v>857</v>
      </c>
      <c r="B474" t="s">
        <v>112</v>
      </c>
      <c r="C474" t="s">
        <v>112</v>
      </c>
      <c r="D474" t="s">
        <v>112</v>
      </c>
      <c r="E474">
        <v>301</v>
      </c>
      <c r="F474">
        <v>3</v>
      </c>
    </row>
    <row r="475" spans="1:6" x14ac:dyDescent="0.2">
      <c r="A475">
        <v>858</v>
      </c>
      <c r="B475" t="s">
        <v>112</v>
      </c>
      <c r="C475" t="s">
        <v>112</v>
      </c>
      <c r="D475" t="s">
        <v>112</v>
      </c>
      <c r="E475">
        <v>301</v>
      </c>
      <c r="F475">
        <v>3</v>
      </c>
    </row>
    <row r="476" spans="1:6" x14ac:dyDescent="0.2">
      <c r="A476">
        <v>860</v>
      </c>
      <c r="B476" t="s">
        <v>112</v>
      </c>
      <c r="C476" t="s">
        <v>112</v>
      </c>
      <c r="D476" t="s">
        <v>112</v>
      </c>
      <c r="E476">
        <v>301</v>
      </c>
      <c r="F476">
        <v>3</v>
      </c>
    </row>
    <row r="477" spans="1:6" x14ac:dyDescent="0.2">
      <c r="A477">
        <v>861</v>
      </c>
      <c r="B477" t="s">
        <v>112</v>
      </c>
      <c r="C477" t="s">
        <v>112</v>
      </c>
      <c r="D477" t="s">
        <v>112</v>
      </c>
      <c r="E477">
        <v>301</v>
      </c>
      <c r="F477">
        <v>3</v>
      </c>
    </row>
    <row r="478" spans="1:6" x14ac:dyDescent="0.2">
      <c r="A478">
        <v>862</v>
      </c>
      <c r="B478" t="s">
        <v>112</v>
      </c>
      <c r="C478" t="s">
        <v>112</v>
      </c>
      <c r="D478" t="s">
        <v>112</v>
      </c>
      <c r="E478">
        <v>301</v>
      </c>
      <c r="F478">
        <v>3</v>
      </c>
    </row>
    <row r="479" spans="1:6" x14ac:dyDescent="0.2">
      <c r="A479">
        <v>863</v>
      </c>
      <c r="B479" t="s">
        <v>112</v>
      </c>
      <c r="C479" t="s">
        <v>112</v>
      </c>
      <c r="D479" t="s">
        <v>112</v>
      </c>
      <c r="E479">
        <v>301</v>
      </c>
      <c r="F479">
        <v>3</v>
      </c>
    </row>
    <row r="480" spans="1:6" x14ac:dyDescent="0.2">
      <c r="A480">
        <v>864</v>
      </c>
      <c r="B480" t="s">
        <v>112</v>
      </c>
      <c r="C480" t="s">
        <v>112</v>
      </c>
      <c r="D480" t="s">
        <v>112</v>
      </c>
      <c r="E480">
        <v>301</v>
      </c>
      <c r="F480">
        <v>3</v>
      </c>
    </row>
    <row r="481" spans="1:6" x14ac:dyDescent="0.2">
      <c r="A481">
        <v>870</v>
      </c>
      <c r="B481" t="s">
        <v>112</v>
      </c>
      <c r="C481" t="s">
        <v>112</v>
      </c>
      <c r="D481" t="s">
        <v>112</v>
      </c>
      <c r="E481">
        <v>301</v>
      </c>
      <c r="F481">
        <v>3</v>
      </c>
    </row>
    <row r="482" spans="1:6" x14ac:dyDescent="0.2">
      <c r="A482">
        <v>871</v>
      </c>
      <c r="B482" t="s">
        <v>112</v>
      </c>
      <c r="C482" t="s">
        <v>112</v>
      </c>
      <c r="D482" t="s">
        <v>112</v>
      </c>
      <c r="E482">
        <v>301</v>
      </c>
      <c r="F482">
        <v>3</v>
      </c>
    </row>
    <row r="483" spans="1:6" x14ac:dyDescent="0.2">
      <c r="A483">
        <v>872</v>
      </c>
      <c r="B483" t="s">
        <v>112</v>
      </c>
      <c r="C483" t="s">
        <v>112</v>
      </c>
      <c r="D483" t="s">
        <v>112</v>
      </c>
      <c r="E483">
        <v>301</v>
      </c>
      <c r="F483">
        <v>3</v>
      </c>
    </row>
    <row r="484" spans="1:6" x14ac:dyDescent="0.2">
      <c r="A484">
        <v>873</v>
      </c>
      <c r="B484" t="s">
        <v>112</v>
      </c>
      <c r="C484" t="s">
        <v>112</v>
      </c>
      <c r="D484" t="s">
        <v>112</v>
      </c>
      <c r="E484">
        <v>301</v>
      </c>
      <c r="F484">
        <v>3</v>
      </c>
    </row>
    <row r="485" spans="1:6" x14ac:dyDescent="0.2">
      <c r="A485">
        <v>874</v>
      </c>
      <c r="B485" t="s">
        <v>112</v>
      </c>
      <c r="C485" t="s">
        <v>112</v>
      </c>
      <c r="D485" t="s">
        <v>112</v>
      </c>
      <c r="E485">
        <v>301</v>
      </c>
      <c r="F485">
        <v>3</v>
      </c>
    </row>
    <row r="486" spans="1:6" x14ac:dyDescent="0.2">
      <c r="A486">
        <v>875</v>
      </c>
      <c r="B486" t="s">
        <v>112</v>
      </c>
      <c r="C486" t="s">
        <v>112</v>
      </c>
      <c r="D486" t="s">
        <v>112</v>
      </c>
      <c r="E486">
        <v>301</v>
      </c>
      <c r="F486">
        <v>3</v>
      </c>
    </row>
    <row r="487" spans="1:6" x14ac:dyDescent="0.2">
      <c r="A487">
        <v>876</v>
      </c>
      <c r="B487" t="s">
        <v>112</v>
      </c>
      <c r="C487" t="s">
        <v>112</v>
      </c>
      <c r="D487" t="s">
        <v>112</v>
      </c>
      <c r="E487">
        <v>301</v>
      </c>
      <c r="F487">
        <v>3</v>
      </c>
    </row>
    <row r="488" spans="1:6" x14ac:dyDescent="0.2">
      <c r="A488">
        <v>877</v>
      </c>
      <c r="B488" t="s">
        <v>112</v>
      </c>
      <c r="C488" t="s">
        <v>112</v>
      </c>
      <c r="D488" t="s">
        <v>112</v>
      </c>
      <c r="E488">
        <v>301</v>
      </c>
      <c r="F488">
        <v>3</v>
      </c>
    </row>
    <row r="489" spans="1:6" x14ac:dyDescent="0.2">
      <c r="A489">
        <v>880</v>
      </c>
      <c r="B489" t="s">
        <v>112</v>
      </c>
      <c r="C489" t="s">
        <v>112</v>
      </c>
      <c r="D489" t="s">
        <v>112</v>
      </c>
      <c r="E489">
        <v>301</v>
      </c>
      <c r="F489">
        <v>3</v>
      </c>
    </row>
    <row r="490" spans="1:6" x14ac:dyDescent="0.2">
      <c r="A490">
        <v>881</v>
      </c>
      <c r="B490" t="s">
        <v>112</v>
      </c>
      <c r="C490" t="s">
        <v>112</v>
      </c>
      <c r="D490" t="s">
        <v>112</v>
      </c>
      <c r="E490">
        <v>301</v>
      </c>
      <c r="F490">
        <v>3</v>
      </c>
    </row>
    <row r="491" spans="1:6" x14ac:dyDescent="0.2">
      <c r="A491">
        <v>882</v>
      </c>
      <c r="B491" t="s">
        <v>112</v>
      </c>
      <c r="C491" t="s">
        <v>112</v>
      </c>
      <c r="D491" t="s">
        <v>112</v>
      </c>
      <c r="E491">
        <v>301</v>
      </c>
      <c r="F491">
        <v>3</v>
      </c>
    </row>
    <row r="492" spans="1:6" x14ac:dyDescent="0.2">
      <c r="A492">
        <v>883</v>
      </c>
      <c r="B492" t="s">
        <v>112</v>
      </c>
      <c r="C492" t="s">
        <v>112</v>
      </c>
      <c r="D492" t="s">
        <v>112</v>
      </c>
      <c r="E492">
        <v>301</v>
      </c>
      <c r="F492">
        <v>3</v>
      </c>
    </row>
    <row r="493" spans="1:6" x14ac:dyDescent="0.2">
      <c r="A493">
        <v>884</v>
      </c>
      <c r="B493" t="s">
        <v>112</v>
      </c>
      <c r="C493" t="s">
        <v>112</v>
      </c>
      <c r="D493" t="s">
        <v>112</v>
      </c>
      <c r="E493">
        <v>301</v>
      </c>
      <c r="F493">
        <v>3</v>
      </c>
    </row>
    <row r="494" spans="1:6" x14ac:dyDescent="0.2">
      <c r="A494">
        <v>890</v>
      </c>
      <c r="B494" t="s">
        <v>112</v>
      </c>
      <c r="C494" t="s">
        <v>112</v>
      </c>
      <c r="D494" t="s">
        <v>112</v>
      </c>
      <c r="E494">
        <v>301</v>
      </c>
      <c r="F494">
        <v>3</v>
      </c>
    </row>
    <row r="495" spans="1:6" x14ac:dyDescent="0.2">
      <c r="A495">
        <v>891</v>
      </c>
      <c r="B495" t="s">
        <v>112</v>
      </c>
      <c r="C495" t="s">
        <v>112</v>
      </c>
      <c r="D495" t="s">
        <v>112</v>
      </c>
      <c r="E495">
        <v>301</v>
      </c>
      <c r="F495">
        <v>3</v>
      </c>
    </row>
    <row r="496" spans="1:6" x14ac:dyDescent="0.2">
      <c r="A496">
        <v>901</v>
      </c>
      <c r="B496" t="s">
        <v>112</v>
      </c>
      <c r="C496" t="s">
        <v>112</v>
      </c>
      <c r="D496" t="s">
        <v>112</v>
      </c>
      <c r="E496">
        <v>301</v>
      </c>
      <c r="F496">
        <v>3</v>
      </c>
    </row>
    <row r="497" spans="1:6" x14ac:dyDescent="0.2">
      <c r="A497">
        <v>902</v>
      </c>
      <c r="B497" t="s">
        <v>112</v>
      </c>
      <c r="C497" t="s">
        <v>112</v>
      </c>
      <c r="D497" t="s">
        <v>112</v>
      </c>
      <c r="E497">
        <v>301</v>
      </c>
      <c r="F497">
        <v>3</v>
      </c>
    </row>
    <row r="498" spans="1:6" x14ac:dyDescent="0.2">
      <c r="A498">
        <v>903</v>
      </c>
      <c r="B498" t="s">
        <v>112</v>
      </c>
      <c r="C498" t="s">
        <v>112</v>
      </c>
      <c r="D498" t="s">
        <v>112</v>
      </c>
      <c r="E498">
        <v>301</v>
      </c>
      <c r="F498">
        <v>3</v>
      </c>
    </row>
    <row r="499" spans="1:6" x14ac:dyDescent="0.2">
      <c r="A499">
        <v>904</v>
      </c>
      <c r="B499" t="s">
        <v>112</v>
      </c>
      <c r="C499" t="s">
        <v>112</v>
      </c>
      <c r="D499" t="s">
        <v>112</v>
      </c>
      <c r="E499">
        <v>301</v>
      </c>
      <c r="F499">
        <v>3</v>
      </c>
    </row>
    <row r="500" spans="1:6" x14ac:dyDescent="0.2">
      <c r="A500">
        <v>905</v>
      </c>
      <c r="B500" t="s">
        <v>112</v>
      </c>
      <c r="C500" t="s">
        <v>112</v>
      </c>
      <c r="D500" t="s">
        <v>112</v>
      </c>
      <c r="E500">
        <v>301</v>
      </c>
      <c r="F500">
        <v>3</v>
      </c>
    </row>
    <row r="501" spans="1:6" x14ac:dyDescent="0.2">
      <c r="A501">
        <v>907</v>
      </c>
      <c r="B501" t="s">
        <v>112</v>
      </c>
      <c r="C501" t="s">
        <v>112</v>
      </c>
      <c r="D501" t="s">
        <v>112</v>
      </c>
      <c r="E501">
        <v>301</v>
      </c>
      <c r="F501">
        <v>3</v>
      </c>
    </row>
    <row r="502" spans="1:6" x14ac:dyDescent="0.2">
      <c r="A502">
        <v>908</v>
      </c>
      <c r="B502" t="s">
        <v>112</v>
      </c>
      <c r="C502" t="s">
        <v>112</v>
      </c>
      <c r="D502" t="s">
        <v>112</v>
      </c>
      <c r="E502">
        <v>301</v>
      </c>
      <c r="F502">
        <v>3</v>
      </c>
    </row>
    <row r="503" spans="1:6" x14ac:dyDescent="0.2">
      <c r="A503">
        <v>913</v>
      </c>
      <c r="B503" t="s">
        <v>112</v>
      </c>
      <c r="C503" t="s">
        <v>112</v>
      </c>
      <c r="D503" t="s">
        <v>112</v>
      </c>
      <c r="E503">
        <v>301</v>
      </c>
      <c r="F503">
        <v>3</v>
      </c>
    </row>
    <row r="504" spans="1:6" x14ac:dyDescent="0.2">
      <c r="A504">
        <v>914</v>
      </c>
      <c r="B504" t="s">
        <v>112</v>
      </c>
      <c r="C504" t="s">
        <v>112</v>
      </c>
      <c r="D504" t="s">
        <v>112</v>
      </c>
      <c r="E504">
        <v>301</v>
      </c>
      <c r="F504">
        <v>3</v>
      </c>
    </row>
    <row r="505" spans="1:6" x14ac:dyDescent="0.2">
      <c r="A505">
        <v>915</v>
      </c>
      <c r="B505" t="s">
        <v>112</v>
      </c>
      <c r="C505" t="s">
        <v>112</v>
      </c>
      <c r="D505" t="s">
        <v>112</v>
      </c>
      <c r="E505">
        <v>301</v>
      </c>
      <c r="F505">
        <v>3</v>
      </c>
    </row>
    <row r="506" spans="1:6" x14ac:dyDescent="0.2">
      <c r="A506">
        <v>950</v>
      </c>
      <c r="B506" t="s">
        <v>112</v>
      </c>
      <c r="C506" t="s">
        <v>112</v>
      </c>
      <c r="D506" t="s">
        <v>112</v>
      </c>
      <c r="E506">
        <v>301</v>
      </c>
      <c r="F506">
        <v>3</v>
      </c>
    </row>
    <row r="507" spans="1:6" x14ac:dyDescent="0.2">
      <c r="A507">
        <v>951</v>
      </c>
      <c r="B507" t="s">
        <v>112</v>
      </c>
      <c r="C507" t="s">
        <v>112</v>
      </c>
      <c r="D507" t="s">
        <v>112</v>
      </c>
      <c r="E507">
        <v>301</v>
      </c>
      <c r="F507">
        <v>3</v>
      </c>
    </row>
    <row r="508" spans="1:6" x14ac:dyDescent="0.2">
      <c r="A508">
        <v>952</v>
      </c>
      <c r="B508" t="s">
        <v>112</v>
      </c>
      <c r="C508" t="s">
        <v>112</v>
      </c>
      <c r="D508" t="s">
        <v>112</v>
      </c>
      <c r="E508">
        <v>301</v>
      </c>
      <c r="F508">
        <v>3</v>
      </c>
    </row>
    <row r="509" spans="1:6" x14ac:dyDescent="0.2">
      <c r="A509">
        <v>953</v>
      </c>
      <c r="B509" t="s">
        <v>112</v>
      </c>
      <c r="C509" t="s">
        <v>112</v>
      </c>
      <c r="D509" t="s">
        <v>112</v>
      </c>
      <c r="E509">
        <v>301</v>
      </c>
      <c r="F509">
        <v>3</v>
      </c>
    </row>
    <row r="510" spans="1:6" x14ac:dyDescent="0.2">
      <c r="A510">
        <v>954</v>
      </c>
      <c r="B510" t="s">
        <v>112</v>
      </c>
      <c r="C510" t="s">
        <v>112</v>
      </c>
      <c r="D510" t="s">
        <v>112</v>
      </c>
      <c r="E510">
        <v>301</v>
      </c>
      <c r="F510">
        <v>3</v>
      </c>
    </row>
    <row r="511" spans="1:6" x14ac:dyDescent="0.2">
      <c r="A511">
        <v>955</v>
      </c>
      <c r="B511" t="s">
        <v>112</v>
      </c>
      <c r="C511" t="s">
        <v>112</v>
      </c>
      <c r="D511" t="s">
        <v>112</v>
      </c>
      <c r="E511">
        <v>301</v>
      </c>
      <c r="F511">
        <v>3</v>
      </c>
    </row>
    <row r="512" spans="1:6" x14ac:dyDescent="0.2">
      <c r="A512">
        <v>956</v>
      </c>
      <c r="B512" t="s">
        <v>112</v>
      </c>
      <c r="C512" t="s">
        <v>112</v>
      </c>
      <c r="D512" t="s">
        <v>112</v>
      </c>
      <c r="E512">
        <v>301</v>
      </c>
      <c r="F512">
        <v>3</v>
      </c>
    </row>
    <row r="513" spans="1:6" x14ac:dyDescent="0.2">
      <c r="A513">
        <v>957</v>
      </c>
      <c r="B513" t="s">
        <v>112</v>
      </c>
      <c r="C513" t="s">
        <v>112</v>
      </c>
      <c r="D513" t="s">
        <v>112</v>
      </c>
      <c r="E513">
        <v>301</v>
      </c>
      <c r="F513">
        <v>3</v>
      </c>
    </row>
    <row r="514" spans="1:6" x14ac:dyDescent="0.2">
      <c r="A514">
        <v>958</v>
      </c>
      <c r="B514" t="s">
        <v>112</v>
      </c>
      <c r="C514" t="s">
        <v>112</v>
      </c>
      <c r="D514" t="s">
        <v>112</v>
      </c>
      <c r="E514">
        <v>301</v>
      </c>
      <c r="F514">
        <v>3</v>
      </c>
    </row>
    <row r="515" spans="1:6" x14ac:dyDescent="0.2">
      <c r="A515">
        <v>959</v>
      </c>
      <c r="B515" t="s">
        <v>112</v>
      </c>
      <c r="C515" t="s">
        <v>112</v>
      </c>
      <c r="D515" t="s">
        <v>112</v>
      </c>
      <c r="E515">
        <v>301</v>
      </c>
      <c r="F515">
        <v>3</v>
      </c>
    </row>
    <row r="516" spans="1:6" x14ac:dyDescent="0.2">
      <c r="A516">
        <v>960</v>
      </c>
      <c r="B516" t="s">
        <v>112</v>
      </c>
      <c r="C516" t="s">
        <v>112</v>
      </c>
      <c r="D516" t="s">
        <v>112</v>
      </c>
      <c r="E516">
        <v>301</v>
      </c>
      <c r="F516">
        <v>3</v>
      </c>
    </row>
    <row r="517" spans="1:6" x14ac:dyDescent="0.2">
      <c r="A517">
        <v>962</v>
      </c>
      <c r="B517" t="s">
        <v>112</v>
      </c>
      <c r="C517" t="s">
        <v>112</v>
      </c>
      <c r="D517" t="s">
        <v>112</v>
      </c>
      <c r="E517">
        <v>301</v>
      </c>
      <c r="F517">
        <v>3</v>
      </c>
    </row>
    <row r="518" spans="1:6" x14ac:dyDescent="0.2">
      <c r="A518">
        <v>963</v>
      </c>
      <c r="B518" t="s">
        <v>112</v>
      </c>
      <c r="C518" t="s">
        <v>112</v>
      </c>
      <c r="D518" t="s">
        <v>112</v>
      </c>
      <c r="E518">
        <v>301</v>
      </c>
      <c r="F518">
        <v>3</v>
      </c>
    </row>
    <row r="519" spans="1:6" x14ac:dyDescent="0.2">
      <c r="A519">
        <v>964</v>
      </c>
      <c r="B519" t="s">
        <v>112</v>
      </c>
      <c r="C519" t="s">
        <v>112</v>
      </c>
      <c r="D519" t="s">
        <v>112</v>
      </c>
      <c r="E519">
        <v>301</v>
      </c>
      <c r="F519">
        <v>3</v>
      </c>
    </row>
    <row r="520" spans="1:6" x14ac:dyDescent="0.2">
      <c r="A520">
        <v>968</v>
      </c>
      <c r="B520" t="s">
        <v>112</v>
      </c>
      <c r="C520" t="s">
        <v>112</v>
      </c>
      <c r="D520" t="s">
        <v>112</v>
      </c>
      <c r="E520">
        <v>301</v>
      </c>
      <c r="F520">
        <v>3</v>
      </c>
    </row>
    <row r="521" spans="1:6" x14ac:dyDescent="0.2">
      <c r="A521">
        <v>969</v>
      </c>
      <c r="B521" t="s">
        <v>112</v>
      </c>
      <c r="C521" t="s">
        <v>112</v>
      </c>
      <c r="D521" t="s">
        <v>112</v>
      </c>
      <c r="E521">
        <v>301</v>
      </c>
      <c r="F521">
        <v>3</v>
      </c>
    </row>
    <row r="522" spans="1:6" x14ac:dyDescent="0.2">
      <c r="A522">
        <v>970</v>
      </c>
      <c r="B522" t="s">
        <v>112</v>
      </c>
      <c r="C522" t="s">
        <v>112</v>
      </c>
      <c r="D522" t="s">
        <v>112</v>
      </c>
      <c r="E522">
        <v>301</v>
      </c>
      <c r="F522">
        <v>3</v>
      </c>
    </row>
    <row r="523" spans="1:6" x14ac:dyDescent="0.2">
      <c r="A523">
        <v>971</v>
      </c>
      <c r="B523" t="s">
        <v>112</v>
      </c>
      <c r="C523" t="s">
        <v>112</v>
      </c>
      <c r="D523" t="s">
        <v>112</v>
      </c>
      <c r="E523">
        <v>301</v>
      </c>
      <c r="F523">
        <v>3</v>
      </c>
    </row>
    <row r="524" spans="1:6" x14ac:dyDescent="0.2">
      <c r="A524">
        <v>972</v>
      </c>
      <c r="B524" t="s">
        <v>112</v>
      </c>
      <c r="C524" t="s">
        <v>112</v>
      </c>
      <c r="D524" t="s">
        <v>112</v>
      </c>
      <c r="E524">
        <v>301</v>
      </c>
      <c r="F524">
        <v>3</v>
      </c>
    </row>
    <row r="525" spans="1:6" x14ac:dyDescent="0.2">
      <c r="A525">
        <v>973</v>
      </c>
      <c r="B525" t="s">
        <v>112</v>
      </c>
      <c r="C525" t="s">
        <v>112</v>
      </c>
      <c r="D525" t="s">
        <v>112</v>
      </c>
      <c r="E525">
        <v>301</v>
      </c>
      <c r="F525">
        <v>3</v>
      </c>
    </row>
    <row r="526" spans="1:6" x14ac:dyDescent="0.2">
      <c r="A526">
        <v>975</v>
      </c>
      <c r="B526" t="s">
        <v>112</v>
      </c>
      <c r="C526" t="s">
        <v>112</v>
      </c>
      <c r="D526" t="s">
        <v>112</v>
      </c>
      <c r="E526">
        <v>301</v>
      </c>
      <c r="F526">
        <v>3</v>
      </c>
    </row>
    <row r="527" spans="1:6" x14ac:dyDescent="0.2">
      <c r="A527">
        <v>976</v>
      </c>
      <c r="B527" t="s">
        <v>112</v>
      </c>
      <c r="C527" t="s">
        <v>112</v>
      </c>
      <c r="D527" t="s">
        <v>112</v>
      </c>
      <c r="E527">
        <v>301</v>
      </c>
      <c r="F527">
        <v>3</v>
      </c>
    </row>
    <row r="528" spans="1:6" x14ac:dyDescent="0.2">
      <c r="A528">
        <v>977</v>
      </c>
      <c r="B528" t="s">
        <v>112</v>
      </c>
      <c r="C528" t="s">
        <v>112</v>
      </c>
      <c r="D528" t="s">
        <v>112</v>
      </c>
      <c r="E528">
        <v>301</v>
      </c>
      <c r="F528">
        <v>3</v>
      </c>
    </row>
    <row r="529" spans="1:6" x14ac:dyDescent="0.2">
      <c r="A529">
        <v>978</v>
      </c>
      <c r="B529" t="s">
        <v>112</v>
      </c>
      <c r="C529" t="s">
        <v>112</v>
      </c>
      <c r="D529" t="s">
        <v>112</v>
      </c>
      <c r="E529">
        <v>301</v>
      </c>
      <c r="F529">
        <v>3</v>
      </c>
    </row>
    <row r="530" spans="1:6" x14ac:dyDescent="0.2">
      <c r="A530">
        <v>979</v>
      </c>
      <c r="B530" t="s">
        <v>112</v>
      </c>
      <c r="C530" t="s">
        <v>112</v>
      </c>
      <c r="D530" t="s">
        <v>112</v>
      </c>
      <c r="E530">
        <v>301</v>
      </c>
      <c r="F530">
        <v>3</v>
      </c>
    </row>
    <row r="531" spans="1:6" x14ac:dyDescent="0.2">
      <c r="A531">
        <v>980</v>
      </c>
      <c r="B531" t="s">
        <v>112</v>
      </c>
      <c r="C531" t="s">
        <v>112</v>
      </c>
      <c r="D531" t="s">
        <v>112</v>
      </c>
      <c r="E531">
        <v>301</v>
      </c>
      <c r="F531">
        <v>3</v>
      </c>
    </row>
    <row r="532" spans="1:6" x14ac:dyDescent="0.2">
      <c r="A532">
        <v>981</v>
      </c>
      <c r="B532" t="s">
        <v>112</v>
      </c>
      <c r="C532" t="s">
        <v>112</v>
      </c>
      <c r="D532" t="s">
        <v>112</v>
      </c>
      <c r="E532">
        <v>301</v>
      </c>
      <c r="F532">
        <v>3</v>
      </c>
    </row>
    <row r="533" spans="1:6" x14ac:dyDescent="0.2">
      <c r="A533">
        <v>982</v>
      </c>
      <c r="B533" t="s">
        <v>112</v>
      </c>
      <c r="C533" t="s">
        <v>112</v>
      </c>
      <c r="D533" t="s">
        <v>112</v>
      </c>
      <c r="E533">
        <v>301</v>
      </c>
      <c r="F533">
        <v>3</v>
      </c>
    </row>
    <row r="534" spans="1:6" x14ac:dyDescent="0.2">
      <c r="A534">
        <v>983</v>
      </c>
      <c r="B534" t="s">
        <v>112</v>
      </c>
      <c r="C534" t="s">
        <v>112</v>
      </c>
      <c r="D534" t="s">
        <v>112</v>
      </c>
      <c r="E534">
        <v>301</v>
      </c>
      <c r="F534">
        <v>3</v>
      </c>
    </row>
    <row r="535" spans="1:6" x14ac:dyDescent="0.2">
      <c r="A535">
        <v>984</v>
      </c>
      <c r="B535" t="s">
        <v>112</v>
      </c>
      <c r="C535" t="s">
        <v>112</v>
      </c>
      <c r="D535" t="s">
        <v>112</v>
      </c>
      <c r="E535">
        <v>301</v>
      </c>
      <c r="F535">
        <v>3</v>
      </c>
    </row>
    <row r="536" spans="1:6" x14ac:dyDescent="0.2">
      <c r="A536">
        <v>985</v>
      </c>
      <c r="B536" t="s">
        <v>112</v>
      </c>
      <c r="C536" t="s">
        <v>112</v>
      </c>
      <c r="D536" t="s">
        <v>112</v>
      </c>
      <c r="E536">
        <v>301</v>
      </c>
      <c r="F536">
        <v>3</v>
      </c>
    </row>
    <row r="537" spans="1:6" x14ac:dyDescent="0.2">
      <c r="A537">
        <v>986</v>
      </c>
      <c r="B537" t="s">
        <v>112</v>
      </c>
      <c r="C537" t="s">
        <v>112</v>
      </c>
      <c r="D537" t="s">
        <v>112</v>
      </c>
      <c r="E537">
        <v>301</v>
      </c>
      <c r="F537">
        <v>3</v>
      </c>
    </row>
    <row r="538" spans="1:6" x14ac:dyDescent="0.2">
      <c r="A538">
        <v>987</v>
      </c>
      <c r="B538" t="s">
        <v>112</v>
      </c>
      <c r="C538" t="s">
        <v>112</v>
      </c>
      <c r="D538" t="s">
        <v>112</v>
      </c>
      <c r="E538">
        <v>301</v>
      </c>
      <c r="F538">
        <v>3</v>
      </c>
    </row>
    <row r="539" spans="1:6" x14ac:dyDescent="0.2">
      <c r="A539">
        <v>988</v>
      </c>
      <c r="B539" t="s">
        <v>112</v>
      </c>
      <c r="C539" t="s">
        <v>112</v>
      </c>
      <c r="D539" t="s">
        <v>112</v>
      </c>
      <c r="E539">
        <v>301</v>
      </c>
      <c r="F539">
        <v>3</v>
      </c>
    </row>
    <row r="540" spans="1:6" x14ac:dyDescent="0.2">
      <c r="A540">
        <v>1001</v>
      </c>
      <c r="B540" t="s">
        <v>112</v>
      </c>
      <c r="C540" t="s">
        <v>112</v>
      </c>
      <c r="D540" t="s">
        <v>112</v>
      </c>
      <c r="E540">
        <v>301</v>
      </c>
      <c r="F540">
        <v>3</v>
      </c>
    </row>
    <row r="541" spans="1:6" x14ac:dyDescent="0.2">
      <c r="A541">
        <v>1003</v>
      </c>
      <c r="B541" t="s">
        <v>112</v>
      </c>
      <c r="C541" t="s">
        <v>112</v>
      </c>
      <c r="D541" t="s">
        <v>112</v>
      </c>
      <c r="E541">
        <v>301</v>
      </c>
      <c r="F541">
        <v>3</v>
      </c>
    </row>
    <row r="542" spans="1:6" x14ac:dyDescent="0.2">
      <c r="A542">
        <v>1005</v>
      </c>
      <c r="B542" t="s">
        <v>112</v>
      </c>
      <c r="C542" t="s">
        <v>112</v>
      </c>
      <c r="D542" t="s">
        <v>112</v>
      </c>
      <c r="E542">
        <v>301</v>
      </c>
      <c r="F542">
        <v>3</v>
      </c>
    </row>
    <row r="543" spans="1:6" x14ac:dyDescent="0.2">
      <c r="A543">
        <v>1006</v>
      </c>
      <c r="B543" t="s">
        <v>112</v>
      </c>
      <c r="C543" t="s">
        <v>112</v>
      </c>
      <c r="D543" t="s">
        <v>112</v>
      </c>
      <c r="E543">
        <v>301</v>
      </c>
      <c r="F543">
        <v>3</v>
      </c>
    </row>
    <row r="544" spans="1:6" x14ac:dyDescent="0.2">
      <c r="A544">
        <v>1007</v>
      </c>
      <c r="B544" t="s">
        <v>112</v>
      </c>
      <c r="C544" t="s">
        <v>112</v>
      </c>
      <c r="D544" t="s">
        <v>112</v>
      </c>
      <c r="E544">
        <v>301</v>
      </c>
      <c r="F544">
        <v>3</v>
      </c>
    </row>
    <row r="545" spans="1:6" x14ac:dyDescent="0.2">
      <c r="A545">
        <v>1008</v>
      </c>
      <c r="B545" t="s">
        <v>112</v>
      </c>
      <c r="C545" t="s">
        <v>112</v>
      </c>
      <c r="D545" t="s">
        <v>112</v>
      </c>
      <c r="E545">
        <v>301</v>
      </c>
      <c r="F545">
        <v>3</v>
      </c>
    </row>
    <row r="546" spans="1:6" x14ac:dyDescent="0.2">
      <c r="A546">
        <v>1009</v>
      </c>
      <c r="B546" t="s">
        <v>112</v>
      </c>
      <c r="C546" t="s">
        <v>112</v>
      </c>
      <c r="D546" t="s">
        <v>112</v>
      </c>
      <c r="E546">
        <v>301</v>
      </c>
      <c r="F546">
        <v>3</v>
      </c>
    </row>
    <row r="547" spans="1:6" x14ac:dyDescent="0.2">
      <c r="A547">
        <v>1011</v>
      </c>
      <c r="B547" t="s">
        <v>112</v>
      </c>
      <c r="C547" t="s">
        <v>112</v>
      </c>
      <c r="D547" t="s">
        <v>112</v>
      </c>
      <c r="E547">
        <v>301</v>
      </c>
      <c r="F547">
        <v>3</v>
      </c>
    </row>
    <row r="548" spans="1:6" x14ac:dyDescent="0.2">
      <c r="A548">
        <v>1051</v>
      </c>
      <c r="B548" t="s">
        <v>112</v>
      </c>
      <c r="C548" t="s">
        <v>112</v>
      </c>
      <c r="D548" t="s">
        <v>112</v>
      </c>
      <c r="E548">
        <v>301</v>
      </c>
      <c r="F548">
        <v>3</v>
      </c>
    </row>
    <row r="549" spans="1:6" x14ac:dyDescent="0.2">
      <c r="A549">
        <v>1052</v>
      </c>
      <c r="B549" t="s">
        <v>112</v>
      </c>
      <c r="C549" t="s">
        <v>112</v>
      </c>
      <c r="D549" t="s">
        <v>112</v>
      </c>
      <c r="E549">
        <v>301</v>
      </c>
      <c r="F549">
        <v>3</v>
      </c>
    </row>
    <row r="550" spans="1:6" x14ac:dyDescent="0.2">
      <c r="A550">
        <v>1053</v>
      </c>
      <c r="B550" t="s">
        <v>112</v>
      </c>
      <c r="C550" t="s">
        <v>112</v>
      </c>
      <c r="D550" t="s">
        <v>112</v>
      </c>
      <c r="E550">
        <v>301</v>
      </c>
      <c r="F550">
        <v>3</v>
      </c>
    </row>
    <row r="551" spans="1:6" x14ac:dyDescent="0.2">
      <c r="A551">
        <v>1054</v>
      </c>
      <c r="B551" t="s">
        <v>112</v>
      </c>
      <c r="C551" t="s">
        <v>112</v>
      </c>
      <c r="D551" t="s">
        <v>112</v>
      </c>
      <c r="E551">
        <v>301</v>
      </c>
      <c r="F551">
        <v>3</v>
      </c>
    </row>
    <row r="552" spans="1:6" x14ac:dyDescent="0.2">
      <c r="A552">
        <v>1055</v>
      </c>
      <c r="B552" t="s">
        <v>112</v>
      </c>
      <c r="C552" t="s">
        <v>112</v>
      </c>
      <c r="D552" t="s">
        <v>112</v>
      </c>
      <c r="E552">
        <v>301</v>
      </c>
      <c r="F552">
        <v>3</v>
      </c>
    </row>
    <row r="553" spans="1:6" x14ac:dyDescent="0.2">
      <c r="A553">
        <v>1056</v>
      </c>
      <c r="B553" t="s">
        <v>112</v>
      </c>
      <c r="C553" t="s">
        <v>112</v>
      </c>
      <c r="D553" t="s">
        <v>112</v>
      </c>
      <c r="E553">
        <v>301</v>
      </c>
      <c r="F553">
        <v>3</v>
      </c>
    </row>
    <row r="554" spans="1:6" x14ac:dyDescent="0.2">
      <c r="A554">
        <v>1061</v>
      </c>
      <c r="B554" t="s">
        <v>112</v>
      </c>
      <c r="C554" t="s">
        <v>112</v>
      </c>
      <c r="D554" t="s">
        <v>112</v>
      </c>
      <c r="E554">
        <v>301</v>
      </c>
      <c r="F554">
        <v>3</v>
      </c>
    </row>
    <row r="555" spans="1:6" x14ac:dyDescent="0.2">
      <c r="A555">
        <v>1062</v>
      </c>
      <c r="B555" t="s">
        <v>112</v>
      </c>
      <c r="C555" t="s">
        <v>112</v>
      </c>
      <c r="D555" t="s">
        <v>112</v>
      </c>
      <c r="E555">
        <v>301</v>
      </c>
      <c r="F555">
        <v>3</v>
      </c>
    </row>
    <row r="556" spans="1:6" x14ac:dyDescent="0.2">
      <c r="A556">
        <v>1063</v>
      </c>
      <c r="B556" t="s">
        <v>112</v>
      </c>
      <c r="C556" t="s">
        <v>112</v>
      </c>
      <c r="D556" t="s">
        <v>112</v>
      </c>
      <c r="E556">
        <v>301</v>
      </c>
      <c r="F556">
        <v>3</v>
      </c>
    </row>
    <row r="557" spans="1:6" x14ac:dyDescent="0.2">
      <c r="A557">
        <v>1064</v>
      </c>
      <c r="B557" t="s">
        <v>112</v>
      </c>
      <c r="C557" t="s">
        <v>112</v>
      </c>
      <c r="D557" t="s">
        <v>112</v>
      </c>
      <c r="E557">
        <v>301</v>
      </c>
      <c r="F557">
        <v>3</v>
      </c>
    </row>
    <row r="558" spans="1:6" x14ac:dyDescent="0.2">
      <c r="A558">
        <v>1065</v>
      </c>
      <c r="B558" t="s">
        <v>112</v>
      </c>
      <c r="C558" t="s">
        <v>112</v>
      </c>
      <c r="D558" t="s">
        <v>112</v>
      </c>
      <c r="E558">
        <v>301</v>
      </c>
      <c r="F558">
        <v>3</v>
      </c>
    </row>
    <row r="559" spans="1:6" x14ac:dyDescent="0.2">
      <c r="A559">
        <v>1067</v>
      </c>
      <c r="B559" t="s">
        <v>112</v>
      </c>
      <c r="C559" t="s">
        <v>112</v>
      </c>
      <c r="D559" t="s">
        <v>112</v>
      </c>
      <c r="E559">
        <v>301</v>
      </c>
      <c r="F559">
        <v>3</v>
      </c>
    </row>
    <row r="560" spans="1:6" x14ac:dyDescent="0.2">
      <c r="A560">
        <v>1068</v>
      </c>
      <c r="B560" t="s">
        <v>112</v>
      </c>
      <c r="C560" t="s">
        <v>112</v>
      </c>
      <c r="D560" t="s">
        <v>112</v>
      </c>
      <c r="E560">
        <v>301</v>
      </c>
      <c r="F560">
        <v>3</v>
      </c>
    </row>
    <row r="561" spans="1:6" x14ac:dyDescent="0.2">
      <c r="A561">
        <v>1069</v>
      </c>
      <c r="B561" t="s">
        <v>112</v>
      </c>
      <c r="C561" t="s">
        <v>112</v>
      </c>
      <c r="D561" t="s">
        <v>112</v>
      </c>
      <c r="E561">
        <v>301</v>
      </c>
      <c r="F561">
        <v>3</v>
      </c>
    </row>
    <row r="562" spans="1:6" x14ac:dyDescent="0.2">
      <c r="A562">
        <v>1071</v>
      </c>
      <c r="B562" t="s">
        <v>112</v>
      </c>
      <c r="C562" t="s">
        <v>112</v>
      </c>
      <c r="D562" t="s">
        <v>112</v>
      </c>
      <c r="E562">
        <v>301</v>
      </c>
      <c r="F562">
        <v>3</v>
      </c>
    </row>
    <row r="563" spans="1:6" x14ac:dyDescent="0.2">
      <c r="A563">
        <v>1081</v>
      </c>
      <c r="B563" t="s">
        <v>112</v>
      </c>
      <c r="C563" t="s">
        <v>112</v>
      </c>
      <c r="D563" t="s">
        <v>112</v>
      </c>
      <c r="E563">
        <v>301</v>
      </c>
      <c r="F563">
        <v>3</v>
      </c>
    </row>
    <row r="564" spans="1:6" x14ac:dyDescent="0.2">
      <c r="A564">
        <v>1083</v>
      </c>
      <c r="B564" t="s">
        <v>112</v>
      </c>
      <c r="C564" t="s">
        <v>112</v>
      </c>
      <c r="D564" t="s">
        <v>112</v>
      </c>
      <c r="E564">
        <v>301</v>
      </c>
      <c r="F564">
        <v>3</v>
      </c>
    </row>
    <row r="565" spans="1:6" x14ac:dyDescent="0.2">
      <c r="A565">
        <v>1084</v>
      </c>
      <c r="B565" t="s">
        <v>112</v>
      </c>
      <c r="C565" t="s">
        <v>112</v>
      </c>
      <c r="D565" t="s">
        <v>112</v>
      </c>
      <c r="E565">
        <v>301</v>
      </c>
      <c r="F565">
        <v>3</v>
      </c>
    </row>
    <row r="566" spans="1:6" x14ac:dyDescent="0.2">
      <c r="A566">
        <v>1086</v>
      </c>
      <c r="B566" t="s">
        <v>112</v>
      </c>
      <c r="C566" t="s">
        <v>112</v>
      </c>
      <c r="D566" t="s">
        <v>112</v>
      </c>
      <c r="E566">
        <v>301</v>
      </c>
      <c r="F566">
        <v>3</v>
      </c>
    </row>
    <row r="567" spans="1:6" x14ac:dyDescent="0.2">
      <c r="A567">
        <v>1087</v>
      </c>
      <c r="B567" t="s">
        <v>112</v>
      </c>
      <c r="C567" t="s">
        <v>112</v>
      </c>
      <c r="D567" t="s">
        <v>112</v>
      </c>
      <c r="E567">
        <v>301</v>
      </c>
      <c r="F567">
        <v>3</v>
      </c>
    </row>
    <row r="568" spans="1:6" x14ac:dyDescent="0.2">
      <c r="A568">
        <v>1088</v>
      </c>
      <c r="B568" t="s">
        <v>112</v>
      </c>
      <c r="C568" t="s">
        <v>112</v>
      </c>
      <c r="D568" t="s">
        <v>112</v>
      </c>
      <c r="E568">
        <v>301</v>
      </c>
      <c r="F568">
        <v>3</v>
      </c>
    </row>
    <row r="569" spans="1:6" x14ac:dyDescent="0.2">
      <c r="A569">
        <v>1089</v>
      </c>
      <c r="B569" t="s">
        <v>112</v>
      </c>
      <c r="C569" t="s">
        <v>112</v>
      </c>
      <c r="D569" t="s">
        <v>112</v>
      </c>
      <c r="E569">
        <v>301</v>
      </c>
      <c r="F569">
        <v>3</v>
      </c>
    </row>
    <row r="570" spans="1:6" x14ac:dyDescent="0.2">
      <c r="A570">
        <v>1101</v>
      </c>
      <c r="B570" t="s">
        <v>112</v>
      </c>
      <c r="C570" t="s">
        <v>112</v>
      </c>
      <c r="D570" t="s">
        <v>112</v>
      </c>
      <c r="E570">
        <v>301</v>
      </c>
      <c r="F570">
        <v>3</v>
      </c>
    </row>
    <row r="571" spans="1:6" x14ac:dyDescent="0.2">
      <c r="A571">
        <v>1102</v>
      </c>
      <c r="B571" t="s">
        <v>112</v>
      </c>
      <c r="C571" t="s">
        <v>112</v>
      </c>
      <c r="D571" t="s">
        <v>112</v>
      </c>
      <c r="E571">
        <v>301</v>
      </c>
      <c r="F571">
        <v>3</v>
      </c>
    </row>
    <row r="572" spans="1:6" x14ac:dyDescent="0.2">
      <c r="A572">
        <v>1109</v>
      </c>
      <c r="B572" t="s">
        <v>112</v>
      </c>
      <c r="C572" t="s">
        <v>112</v>
      </c>
      <c r="D572" t="s">
        <v>112</v>
      </c>
      <c r="E572">
        <v>301</v>
      </c>
      <c r="F572">
        <v>3</v>
      </c>
    </row>
    <row r="573" spans="1:6" x14ac:dyDescent="0.2">
      <c r="A573">
        <v>1112</v>
      </c>
      <c r="B573" t="s">
        <v>112</v>
      </c>
      <c r="C573" t="s">
        <v>112</v>
      </c>
      <c r="D573" t="s">
        <v>112</v>
      </c>
      <c r="E573">
        <v>301</v>
      </c>
      <c r="F573">
        <v>3</v>
      </c>
    </row>
    <row r="574" spans="1:6" x14ac:dyDescent="0.2">
      <c r="A574">
        <v>1150</v>
      </c>
      <c r="B574" t="s">
        <v>112</v>
      </c>
      <c r="C574" t="s">
        <v>112</v>
      </c>
      <c r="D574" t="s">
        <v>112</v>
      </c>
      <c r="E574">
        <v>301</v>
      </c>
      <c r="F574">
        <v>3</v>
      </c>
    </row>
    <row r="575" spans="1:6" x14ac:dyDescent="0.2">
      <c r="A575">
        <v>1151</v>
      </c>
      <c r="B575" t="s">
        <v>112</v>
      </c>
      <c r="C575" t="s">
        <v>112</v>
      </c>
      <c r="D575" t="s">
        <v>112</v>
      </c>
      <c r="E575">
        <v>301</v>
      </c>
      <c r="F575">
        <v>3</v>
      </c>
    </row>
    <row r="576" spans="1:6" x14ac:dyDescent="0.2">
      <c r="A576">
        <v>1152</v>
      </c>
      <c r="B576" t="s">
        <v>112</v>
      </c>
      <c r="C576" t="s">
        <v>112</v>
      </c>
      <c r="D576" t="s">
        <v>112</v>
      </c>
      <c r="E576">
        <v>301</v>
      </c>
      <c r="F576">
        <v>3</v>
      </c>
    </row>
    <row r="577" spans="1:6" x14ac:dyDescent="0.2">
      <c r="A577">
        <v>1153</v>
      </c>
      <c r="B577" t="s">
        <v>112</v>
      </c>
      <c r="C577" t="s">
        <v>112</v>
      </c>
      <c r="D577" t="s">
        <v>112</v>
      </c>
      <c r="E577">
        <v>301</v>
      </c>
      <c r="F577">
        <v>3</v>
      </c>
    </row>
    <row r="578" spans="1:6" x14ac:dyDescent="0.2">
      <c r="A578">
        <v>1154</v>
      </c>
      <c r="B578" t="s">
        <v>112</v>
      </c>
      <c r="C578" t="s">
        <v>112</v>
      </c>
      <c r="D578" t="s">
        <v>112</v>
      </c>
      <c r="E578">
        <v>301</v>
      </c>
      <c r="F578">
        <v>3</v>
      </c>
    </row>
    <row r="579" spans="1:6" x14ac:dyDescent="0.2">
      <c r="A579">
        <v>1155</v>
      </c>
      <c r="B579" t="s">
        <v>112</v>
      </c>
      <c r="C579" t="s">
        <v>112</v>
      </c>
      <c r="D579" t="s">
        <v>112</v>
      </c>
      <c r="E579">
        <v>301</v>
      </c>
      <c r="F579">
        <v>3</v>
      </c>
    </row>
    <row r="580" spans="1:6" x14ac:dyDescent="0.2">
      <c r="A580">
        <v>1156</v>
      </c>
      <c r="B580" t="s">
        <v>112</v>
      </c>
      <c r="C580" t="s">
        <v>112</v>
      </c>
      <c r="D580" t="s">
        <v>112</v>
      </c>
      <c r="E580">
        <v>301</v>
      </c>
      <c r="F580">
        <v>3</v>
      </c>
    </row>
    <row r="581" spans="1:6" x14ac:dyDescent="0.2">
      <c r="A581">
        <v>1157</v>
      </c>
      <c r="B581" t="s">
        <v>112</v>
      </c>
      <c r="C581" t="s">
        <v>112</v>
      </c>
      <c r="D581" t="s">
        <v>112</v>
      </c>
      <c r="E581">
        <v>301</v>
      </c>
      <c r="F581">
        <v>3</v>
      </c>
    </row>
    <row r="582" spans="1:6" x14ac:dyDescent="0.2">
      <c r="A582">
        <v>1158</v>
      </c>
      <c r="B582" t="s">
        <v>112</v>
      </c>
      <c r="C582" t="s">
        <v>112</v>
      </c>
      <c r="D582" t="s">
        <v>112</v>
      </c>
      <c r="E582">
        <v>301</v>
      </c>
      <c r="F582">
        <v>3</v>
      </c>
    </row>
    <row r="583" spans="1:6" x14ac:dyDescent="0.2">
      <c r="A583">
        <v>1160</v>
      </c>
      <c r="B583" t="s">
        <v>112</v>
      </c>
      <c r="C583" t="s">
        <v>112</v>
      </c>
      <c r="D583" t="s">
        <v>112</v>
      </c>
      <c r="E583">
        <v>301</v>
      </c>
      <c r="F583">
        <v>3</v>
      </c>
    </row>
    <row r="584" spans="1:6" x14ac:dyDescent="0.2">
      <c r="A584">
        <v>1161</v>
      </c>
      <c r="B584" t="s">
        <v>112</v>
      </c>
      <c r="C584" t="s">
        <v>112</v>
      </c>
      <c r="D584" t="s">
        <v>112</v>
      </c>
      <c r="E584">
        <v>301</v>
      </c>
      <c r="F584">
        <v>3</v>
      </c>
    </row>
    <row r="585" spans="1:6" x14ac:dyDescent="0.2">
      <c r="A585">
        <v>1162</v>
      </c>
      <c r="B585" t="s">
        <v>112</v>
      </c>
      <c r="C585" t="s">
        <v>112</v>
      </c>
      <c r="D585" t="s">
        <v>112</v>
      </c>
      <c r="E585">
        <v>301</v>
      </c>
      <c r="F585">
        <v>3</v>
      </c>
    </row>
    <row r="586" spans="1:6" x14ac:dyDescent="0.2">
      <c r="A586">
        <v>1163</v>
      </c>
      <c r="B586" t="s">
        <v>112</v>
      </c>
      <c r="C586" t="s">
        <v>112</v>
      </c>
      <c r="D586" t="s">
        <v>112</v>
      </c>
      <c r="E586">
        <v>301</v>
      </c>
      <c r="F586">
        <v>3</v>
      </c>
    </row>
    <row r="587" spans="1:6" x14ac:dyDescent="0.2">
      <c r="A587">
        <v>1164</v>
      </c>
      <c r="B587" t="s">
        <v>112</v>
      </c>
      <c r="C587" t="s">
        <v>112</v>
      </c>
      <c r="D587" t="s">
        <v>112</v>
      </c>
      <c r="E587">
        <v>301</v>
      </c>
      <c r="F587">
        <v>3</v>
      </c>
    </row>
    <row r="588" spans="1:6" x14ac:dyDescent="0.2">
      <c r="A588">
        <v>1165</v>
      </c>
      <c r="B588" t="s">
        <v>112</v>
      </c>
      <c r="C588" t="s">
        <v>112</v>
      </c>
      <c r="D588" t="s">
        <v>112</v>
      </c>
      <c r="E588">
        <v>301</v>
      </c>
      <c r="F588">
        <v>3</v>
      </c>
    </row>
    <row r="589" spans="1:6" x14ac:dyDescent="0.2">
      <c r="A589">
        <v>1166</v>
      </c>
      <c r="B589" t="s">
        <v>112</v>
      </c>
      <c r="C589" t="s">
        <v>112</v>
      </c>
      <c r="D589" t="s">
        <v>112</v>
      </c>
      <c r="E589">
        <v>301</v>
      </c>
      <c r="F589">
        <v>3</v>
      </c>
    </row>
    <row r="590" spans="1:6" x14ac:dyDescent="0.2">
      <c r="A590">
        <v>1167</v>
      </c>
      <c r="B590" t="s">
        <v>112</v>
      </c>
      <c r="C590" t="s">
        <v>112</v>
      </c>
      <c r="D590" t="s">
        <v>112</v>
      </c>
      <c r="E590">
        <v>301</v>
      </c>
      <c r="F590">
        <v>3</v>
      </c>
    </row>
    <row r="591" spans="1:6" x14ac:dyDescent="0.2">
      <c r="A591">
        <v>1168</v>
      </c>
      <c r="B591" t="s">
        <v>112</v>
      </c>
      <c r="C591" t="s">
        <v>112</v>
      </c>
      <c r="D591" t="s">
        <v>112</v>
      </c>
      <c r="E591">
        <v>301</v>
      </c>
      <c r="F591">
        <v>3</v>
      </c>
    </row>
    <row r="592" spans="1:6" x14ac:dyDescent="0.2">
      <c r="A592">
        <v>1169</v>
      </c>
      <c r="B592" t="s">
        <v>112</v>
      </c>
      <c r="C592" t="s">
        <v>112</v>
      </c>
      <c r="D592" t="s">
        <v>112</v>
      </c>
      <c r="E592">
        <v>301</v>
      </c>
      <c r="F592">
        <v>3</v>
      </c>
    </row>
    <row r="593" spans="1:6" x14ac:dyDescent="0.2">
      <c r="A593">
        <v>1170</v>
      </c>
      <c r="B593" t="s">
        <v>112</v>
      </c>
      <c r="C593" t="s">
        <v>112</v>
      </c>
      <c r="D593" t="s">
        <v>112</v>
      </c>
      <c r="E593">
        <v>301</v>
      </c>
      <c r="F593">
        <v>3</v>
      </c>
    </row>
    <row r="594" spans="1:6" x14ac:dyDescent="0.2">
      <c r="A594">
        <v>1172</v>
      </c>
      <c r="B594" t="s">
        <v>112</v>
      </c>
      <c r="C594" t="s">
        <v>112</v>
      </c>
      <c r="D594" t="s">
        <v>112</v>
      </c>
      <c r="E594">
        <v>301</v>
      </c>
      <c r="F594">
        <v>3</v>
      </c>
    </row>
    <row r="595" spans="1:6" x14ac:dyDescent="0.2">
      <c r="A595">
        <v>1176</v>
      </c>
      <c r="B595" t="s">
        <v>112</v>
      </c>
      <c r="C595" t="s">
        <v>112</v>
      </c>
      <c r="D595" t="s">
        <v>112</v>
      </c>
      <c r="E595">
        <v>301</v>
      </c>
      <c r="F595">
        <v>3</v>
      </c>
    </row>
    <row r="596" spans="1:6" x14ac:dyDescent="0.2">
      <c r="A596">
        <v>1177</v>
      </c>
      <c r="B596" t="s">
        <v>112</v>
      </c>
      <c r="C596" t="s">
        <v>112</v>
      </c>
      <c r="D596" t="s">
        <v>112</v>
      </c>
      <c r="E596">
        <v>301</v>
      </c>
      <c r="F596">
        <v>3</v>
      </c>
    </row>
    <row r="597" spans="1:6" x14ac:dyDescent="0.2">
      <c r="A597">
        <v>1178</v>
      </c>
      <c r="B597" t="s">
        <v>112</v>
      </c>
      <c r="C597" t="s">
        <v>112</v>
      </c>
      <c r="D597" t="s">
        <v>112</v>
      </c>
      <c r="E597">
        <v>301</v>
      </c>
      <c r="F597">
        <v>3</v>
      </c>
    </row>
    <row r="598" spans="1:6" x14ac:dyDescent="0.2">
      <c r="A598">
        <v>1179</v>
      </c>
      <c r="B598" t="s">
        <v>112</v>
      </c>
      <c r="C598" t="s">
        <v>112</v>
      </c>
      <c r="D598" t="s">
        <v>112</v>
      </c>
      <c r="E598">
        <v>301</v>
      </c>
      <c r="F598">
        <v>3</v>
      </c>
    </row>
    <row r="599" spans="1:6" x14ac:dyDescent="0.2">
      <c r="A599">
        <v>1181</v>
      </c>
      <c r="B599" t="s">
        <v>112</v>
      </c>
      <c r="C599" t="s">
        <v>112</v>
      </c>
      <c r="D599" t="s">
        <v>112</v>
      </c>
      <c r="E599">
        <v>301</v>
      </c>
      <c r="F599">
        <v>3</v>
      </c>
    </row>
    <row r="600" spans="1:6" x14ac:dyDescent="0.2">
      <c r="A600">
        <v>1182</v>
      </c>
      <c r="B600" t="s">
        <v>112</v>
      </c>
      <c r="C600" t="s">
        <v>112</v>
      </c>
      <c r="D600" t="s">
        <v>112</v>
      </c>
      <c r="E600">
        <v>301</v>
      </c>
      <c r="F600">
        <v>3</v>
      </c>
    </row>
    <row r="601" spans="1:6" x14ac:dyDescent="0.2">
      <c r="A601">
        <v>1184</v>
      </c>
      <c r="B601" t="s">
        <v>112</v>
      </c>
      <c r="C601" t="s">
        <v>112</v>
      </c>
      <c r="D601" t="s">
        <v>112</v>
      </c>
      <c r="E601">
        <v>301</v>
      </c>
      <c r="F601">
        <v>3</v>
      </c>
    </row>
    <row r="602" spans="1:6" x14ac:dyDescent="0.2">
      <c r="A602">
        <v>1185</v>
      </c>
      <c r="B602" t="s">
        <v>112</v>
      </c>
      <c r="C602" t="s">
        <v>112</v>
      </c>
      <c r="D602" t="s">
        <v>112</v>
      </c>
      <c r="E602">
        <v>301</v>
      </c>
      <c r="F602">
        <v>3</v>
      </c>
    </row>
    <row r="603" spans="1:6" x14ac:dyDescent="0.2">
      <c r="A603">
        <v>1187</v>
      </c>
      <c r="B603" t="s">
        <v>112</v>
      </c>
      <c r="C603" t="s">
        <v>112</v>
      </c>
      <c r="D603" t="s">
        <v>112</v>
      </c>
      <c r="E603">
        <v>301</v>
      </c>
      <c r="F603">
        <v>3</v>
      </c>
    </row>
    <row r="604" spans="1:6" x14ac:dyDescent="0.2">
      <c r="A604">
        <v>1188</v>
      </c>
      <c r="B604" t="s">
        <v>112</v>
      </c>
      <c r="C604" t="s">
        <v>112</v>
      </c>
      <c r="D604" t="s">
        <v>112</v>
      </c>
      <c r="E604">
        <v>301</v>
      </c>
      <c r="F604">
        <v>3</v>
      </c>
    </row>
    <row r="605" spans="1:6" x14ac:dyDescent="0.2">
      <c r="A605">
        <v>1189</v>
      </c>
      <c r="B605" t="s">
        <v>112</v>
      </c>
      <c r="C605" t="s">
        <v>112</v>
      </c>
      <c r="D605" t="s">
        <v>112</v>
      </c>
      <c r="E605">
        <v>301</v>
      </c>
      <c r="F605">
        <v>3</v>
      </c>
    </row>
    <row r="606" spans="1:6" x14ac:dyDescent="0.2">
      <c r="A606">
        <v>1201</v>
      </c>
      <c r="B606" t="s">
        <v>112</v>
      </c>
      <c r="C606" t="s">
        <v>112</v>
      </c>
      <c r="D606" t="s">
        <v>112</v>
      </c>
      <c r="E606">
        <v>301</v>
      </c>
      <c r="F606">
        <v>3</v>
      </c>
    </row>
    <row r="607" spans="1:6" x14ac:dyDescent="0.2">
      <c r="A607">
        <v>1203</v>
      </c>
      <c r="B607" t="s">
        <v>112</v>
      </c>
      <c r="C607" t="s">
        <v>112</v>
      </c>
      <c r="D607" t="s">
        <v>112</v>
      </c>
      <c r="E607">
        <v>301</v>
      </c>
      <c r="F607">
        <v>3</v>
      </c>
    </row>
    <row r="608" spans="1:6" x14ac:dyDescent="0.2">
      <c r="A608">
        <v>1204</v>
      </c>
      <c r="B608" t="s">
        <v>112</v>
      </c>
      <c r="C608" t="s">
        <v>112</v>
      </c>
      <c r="D608" t="s">
        <v>112</v>
      </c>
      <c r="E608">
        <v>301</v>
      </c>
      <c r="F608">
        <v>3</v>
      </c>
    </row>
    <row r="609" spans="1:6" x14ac:dyDescent="0.2">
      <c r="A609">
        <v>1205</v>
      </c>
      <c r="B609" t="s">
        <v>112</v>
      </c>
      <c r="C609" t="s">
        <v>112</v>
      </c>
      <c r="D609" t="s">
        <v>112</v>
      </c>
      <c r="E609">
        <v>301</v>
      </c>
      <c r="F609">
        <v>3</v>
      </c>
    </row>
    <row r="610" spans="1:6" x14ac:dyDescent="0.2">
      <c r="A610">
        <v>1207</v>
      </c>
      <c r="B610" t="s">
        <v>112</v>
      </c>
      <c r="C610" t="s">
        <v>112</v>
      </c>
      <c r="D610" t="s">
        <v>112</v>
      </c>
      <c r="E610">
        <v>301</v>
      </c>
      <c r="F610">
        <v>3</v>
      </c>
    </row>
    <row r="611" spans="1:6" x14ac:dyDescent="0.2">
      <c r="A611">
        <v>1214</v>
      </c>
      <c r="B611" t="s">
        <v>112</v>
      </c>
      <c r="C611" t="s">
        <v>112</v>
      </c>
      <c r="D611" t="s">
        <v>112</v>
      </c>
      <c r="E611">
        <v>301</v>
      </c>
      <c r="F611">
        <v>3</v>
      </c>
    </row>
    <row r="612" spans="1:6" x14ac:dyDescent="0.2">
      <c r="A612">
        <v>1215</v>
      </c>
      <c r="B612" t="s">
        <v>112</v>
      </c>
      <c r="C612" t="s">
        <v>112</v>
      </c>
      <c r="D612" t="s">
        <v>112</v>
      </c>
      <c r="E612">
        <v>301</v>
      </c>
      <c r="F612">
        <v>3</v>
      </c>
    </row>
    <row r="613" spans="1:6" x14ac:dyDescent="0.2">
      <c r="A613">
        <v>1250</v>
      </c>
      <c r="B613" t="s">
        <v>112</v>
      </c>
      <c r="C613" t="s">
        <v>112</v>
      </c>
      <c r="D613" t="s">
        <v>112</v>
      </c>
      <c r="E613">
        <v>301</v>
      </c>
      <c r="F613">
        <v>3</v>
      </c>
    </row>
    <row r="614" spans="1:6" x14ac:dyDescent="0.2">
      <c r="A614">
        <v>1251</v>
      </c>
      <c r="B614" t="s">
        <v>112</v>
      </c>
      <c r="C614" t="s">
        <v>112</v>
      </c>
      <c r="D614" t="s">
        <v>112</v>
      </c>
      <c r="E614">
        <v>301</v>
      </c>
      <c r="F614">
        <v>3</v>
      </c>
    </row>
    <row r="615" spans="1:6" x14ac:dyDescent="0.2">
      <c r="A615">
        <v>1252</v>
      </c>
      <c r="B615" t="s">
        <v>112</v>
      </c>
      <c r="C615" t="s">
        <v>112</v>
      </c>
      <c r="D615" t="s">
        <v>112</v>
      </c>
      <c r="E615">
        <v>301</v>
      </c>
      <c r="F615">
        <v>3</v>
      </c>
    </row>
    <row r="616" spans="1:6" x14ac:dyDescent="0.2">
      <c r="A616">
        <v>1253</v>
      </c>
      <c r="B616" t="s">
        <v>112</v>
      </c>
      <c r="C616" t="s">
        <v>112</v>
      </c>
      <c r="D616" t="s">
        <v>112</v>
      </c>
      <c r="E616">
        <v>301</v>
      </c>
      <c r="F616">
        <v>3</v>
      </c>
    </row>
    <row r="617" spans="1:6" x14ac:dyDescent="0.2">
      <c r="A617">
        <v>1254</v>
      </c>
      <c r="B617" t="s">
        <v>112</v>
      </c>
      <c r="C617" t="s">
        <v>112</v>
      </c>
      <c r="D617" t="s">
        <v>112</v>
      </c>
      <c r="E617">
        <v>301</v>
      </c>
      <c r="F617">
        <v>3</v>
      </c>
    </row>
    <row r="618" spans="1:6" x14ac:dyDescent="0.2">
      <c r="A618">
        <v>1255</v>
      </c>
      <c r="B618" t="s">
        <v>112</v>
      </c>
      <c r="C618" t="s">
        <v>112</v>
      </c>
      <c r="D618" t="s">
        <v>112</v>
      </c>
      <c r="E618">
        <v>301</v>
      </c>
      <c r="F618">
        <v>3</v>
      </c>
    </row>
    <row r="619" spans="1:6" x14ac:dyDescent="0.2">
      <c r="A619">
        <v>1256</v>
      </c>
      <c r="B619" t="s">
        <v>112</v>
      </c>
      <c r="C619" t="s">
        <v>112</v>
      </c>
      <c r="D619" t="s">
        <v>112</v>
      </c>
      <c r="E619">
        <v>301</v>
      </c>
      <c r="F619">
        <v>3</v>
      </c>
    </row>
    <row r="620" spans="1:6" x14ac:dyDescent="0.2">
      <c r="A620">
        <v>1257</v>
      </c>
      <c r="B620" t="s">
        <v>112</v>
      </c>
      <c r="C620" t="s">
        <v>112</v>
      </c>
      <c r="D620" t="s">
        <v>112</v>
      </c>
      <c r="E620">
        <v>301</v>
      </c>
      <c r="F620">
        <v>3</v>
      </c>
    </row>
    <row r="621" spans="1:6" x14ac:dyDescent="0.2">
      <c r="A621">
        <v>1258</v>
      </c>
      <c r="B621" t="s">
        <v>112</v>
      </c>
      <c r="C621" t="s">
        <v>112</v>
      </c>
      <c r="D621" t="s">
        <v>112</v>
      </c>
      <c r="E621">
        <v>301</v>
      </c>
      <c r="F621">
        <v>3</v>
      </c>
    </row>
    <row r="622" spans="1:6" x14ac:dyDescent="0.2">
      <c r="A622">
        <v>1259</v>
      </c>
      <c r="B622" t="s">
        <v>112</v>
      </c>
      <c r="C622" t="s">
        <v>112</v>
      </c>
      <c r="D622" t="s">
        <v>112</v>
      </c>
      <c r="E622">
        <v>301</v>
      </c>
      <c r="F622">
        <v>3</v>
      </c>
    </row>
    <row r="623" spans="1:6" x14ac:dyDescent="0.2">
      <c r="A623">
        <v>1262</v>
      </c>
      <c r="B623" t="s">
        <v>112</v>
      </c>
      <c r="C623" t="s">
        <v>112</v>
      </c>
      <c r="D623" t="s">
        <v>112</v>
      </c>
      <c r="E623">
        <v>301</v>
      </c>
      <c r="F623">
        <v>3</v>
      </c>
    </row>
    <row r="624" spans="1:6" x14ac:dyDescent="0.2">
      <c r="A624">
        <v>1263</v>
      </c>
      <c r="B624" t="s">
        <v>112</v>
      </c>
      <c r="C624" t="s">
        <v>112</v>
      </c>
      <c r="D624" t="s">
        <v>112</v>
      </c>
      <c r="E624">
        <v>301</v>
      </c>
      <c r="F624">
        <v>3</v>
      </c>
    </row>
    <row r="625" spans="1:6" x14ac:dyDescent="0.2">
      <c r="A625">
        <v>1266</v>
      </c>
      <c r="B625" t="s">
        <v>112</v>
      </c>
      <c r="C625" t="s">
        <v>112</v>
      </c>
      <c r="D625" t="s">
        <v>112</v>
      </c>
      <c r="E625">
        <v>301</v>
      </c>
      <c r="F625">
        <v>3</v>
      </c>
    </row>
    <row r="626" spans="1:6" x14ac:dyDescent="0.2">
      <c r="A626">
        <v>1270</v>
      </c>
      <c r="B626" t="s">
        <v>112</v>
      </c>
      <c r="C626" t="s">
        <v>112</v>
      </c>
      <c r="D626" t="s">
        <v>112</v>
      </c>
      <c r="E626">
        <v>301</v>
      </c>
      <c r="F626">
        <v>3</v>
      </c>
    </row>
    <row r="627" spans="1:6" x14ac:dyDescent="0.2">
      <c r="A627">
        <v>1271</v>
      </c>
      <c r="B627" t="s">
        <v>112</v>
      </c>
      <c r="C627" t="s">
        <v>112</v>
      </c>
      <c r="D627" t="s">
        <v>112</v>
      </c>
      <c r="E627">
        <v>301</v>
      </c>
      <c r="F627">
        <v>3</v>
      </c>
    </row>
    <row r="628" spans="1:6" x14ac:dyDescent="0.2">
      <c r="A628">
        <v>1272</v>
      </c>
      <c r="B628" t="s">
        <v>112</v>
      </c>
      <c r="C628" t="s">
        <v>112</v>
      </c>
      <c r="D628" t="s">
        <v>112</v>
      </c>
      <c r="E628">
        <v>301</v>
      </c>
      <c r="F628">
        <v>3</v>
      </c>
    </row>
    <row r="629" spans="1:6" x14ac:dyDescent="0.2">
      <c r="A629">
        <v>1273</v>
      </c>
      <c r="B629" t="s">
        <v>112</v>
      </c>
      <c r="C629" t="s">
        <v>112</v>
      </c>
      <c r="D629" t="s">
        <v>112</v>
      </c>
      <c r="E629">
        <v>301</v>
      </c>
      <c r="F629">
        <v>3</v>
      </c>
    </row>
    <row r="630" spans="1:6" x14ac:dyDescent="0.2">
      <c r="A630">
        <v>1274</v>
      </c>
      <c r="B630" t="s">
        <v>112</v>
      </c>
      <c r="C630" t="s">
        <v>112</v>
      </c>
      <c r="D630" t="s">
        <v>112</v>
      </c>
      <c r="E630">
        <v>301</v>
      </c>
      <c r="F630">
        <v>3</v>
      </c>
    </row>
    <row r="631" spans="1:6" x14ac:dyDescent="0.2">
      <c r="A631">
        <v>1275</v>
      </c>
      <c r="B631" t="s">
        <v>112</v>
      </c>
      <c r="C631" t="s">
        <v>112</v>
      </c>
      <c r="D631" t="s">
        <v>112</v>
      </c>
      <c r="E631">
        <v>301</v>
      </c>
      <c r="F631">
        <v>3</v>
      </c>
    </row>
    <row r="632" spans="1:6" x14ac:dyDescent="0.2">
      <c r="A632">
        <v>1278</v>
      </c>
      <c r="B632" t="s">
        <v>112</v>
      </c>
      <c r="C632" t="s">
        <v>112</v>
      </c>
      <c r="D632" t="s">
        <v>112</v>
      </c>
      <c r="E632">
        <v>301</v>
      </c>
      <c r="F632">
        <v>3</v>
      </c>
    </row>
    <row r="633" spans="1:6" x14ac:dyDescent="0.2">
      <c r="A633">
        <v>1279</v>
      </c>
      <c r="B633" t="s">
        <v>112</v>
      </c>
      <c r="C633" t="s">
        <v>112</v>
      </c>
      <c r="D633" t="s">
        <v>112</v>
      </c>
      <c r="E633">
        <v>301</v>
      </c>
      <c r="F633">
        <v>3</v>
      </c>
    </row>
    <row r="634" spans="1:6" x14ac:dyDescent="0.2">
      <c r="A634">
        <v>1281</v>
      </c>
      <c r="B634" t="s">
        <v>112</v>
      </c>
      <c r="C634" t="s">
        <v>112</v>
      </c>
      <c r="D634" t="s">
        <v>112</v>
      </c>
      <c r="E634">
        <v>301</v>
      </c>
      <c r="F634">
        <v>3</v>
      </c>
    </row>
    <row r="635" spans="1:6" x14ac:dyDescent="0.2">
      <c r="A635">
        <v>1283</v>
      </c>
      <c r="B635" t="s">
        <v>112</v>
      </c>
      <c r="C635" t="s">
        <v>112</v>
      </c>
      <c r="D635" t="s">
        <v>112</v>
      </c>
      <c r="E635">
        <v>301</v>
      </c>
      <c r="F635">
        <v>3</v>
      </c>
    </row>
    <row r="636" spans="1:6" x14ac:dyDescent="0.2">
      <c r="A636">
        <v>1284</v>
      </c>
      <c r="B636" t="s">
        <v>112</v>
      </c>
      <c r="C636" t="s">
        <v>112</v>
      </c>
      <c r="D636" t="s">
        <v>112</v>
      </c>
      <c r="E636">
        <v>301</v>
      </c>
      <c r="F636">
        <v>3</v>
      </c>
    </row>
    <row r="637" spans="1:6" x14ac:dyDescent="0.2">
      <c r="A637">
        <v>1285</v>
      </c>
      <c r="B637" t="s">
        <v>112</v>
      </c>
      <c r="C637" t="s">
        <v>112</v>
      </c>
      <c r="D637" t="s">
        <v>112</v>
      </c>
      <c r="E637">
        <v>301</v>
      </c>
      <c r="F637">
        <v>3</v>
      </c>
    </row>
    <row r="638" spans="1:6" x14ac:dyDescent="0.2">
      <c r="A638">
        <v>1286</v>
      </c>
      <c r="B638" t="s">
        <v>112</v>
      </c>
      <c r="C638" t="s">
        <v>112</v>
      </c>
      <c r="D638" t="s">
        <v>112</v>
      </c>
      <c r="E638">
        <v>301</v>
      </c>
      <c r="F638">
        <v>3</v>
      </c>
    </row>
    <row r="639" spans="1:6" x14ac:dyDescent="0.2">
      <c r="A639">
        <v>1290</v>
      </c>
      <c r="B639" t="s">
        <v>112</v>
      </c>
      <c r="C639" t="s">
        <v>112</v>
      </c>
      <c r="D639" t="s">
        <v>112</v>
      </c>
      <c r="E639">
        <v>301</v>
      </c>
      <c r="F639">
        <v>3</v>
      </c>
    </row>
    <row r="640" spans="1:6" x14ac:dyDescent="0.2">
      <c r="A640">
        <v>1291</v>
      </c>
      <c r="B640" t="s">
        <v>112</v>
      </c>
      <c r="C640" t="s">
        <v>112</v>
      </c>
      <c r="D640" t="s">
        <v>112</v>
      </c>
      <c r="E640">
        <v>301</v>
      </c>
      <c r="F640">
        <v>3</v>
      </c>
    </row>
    <row r="641" spans="1:6" x14ac:dyDescent="0.2">
      <c r="A641">
        <v>1294</v>
      </c>
      <c r="B641" t="s">
        <v>112</v>
      </c>
      <c r="C641" t="s">
        <v>112</v>
      </c>
      <c r="D641" t="s">
        <v>112</v>
      </c>
      <c r="E641">
        <v>301</v>
      </c>
      <c r="F641">
        <v>3</v>
      </c>
    </row>
    <row r="642" spans="1:6" x14ac:dyDescent="0.2">
      <c r="A642">
        <v>1295</v>
      </c>
      <c r="B642" t="s">
        <v>112</v>
      </c>
      <c r="C642" t="s">
        <v>112</v>
      </c>
      <c r="D642" t="s">
        <v>112</v>
      </c>
      <c r="E642">
        <v>301</v>
      </c>
      <c r="F642">
        <v>3</v>
      </c>
    </row>
    <row r="643" spans="1:6" x14ac:dyDescent="0.2">
      <c r="A643">
        <v>1300</v>
      </c>
      <c r="B643" t="s">
        <v>67</v>
      </c>
      <c r="C643" t="s">
        <v>77</v>
      </c>
      <c r="D643" t="s">
        <v>78</v>
      </c>
      <c r="E643">
        <v>219</v>
      </c>
      <c r="F643">
        <v>2</v>
      </c>
    </row>
    <row r="644" spans="1:6" x14ac:dyDescent="0.2">
      <c r="A644">
        <v>1301</v>
      </c>
      <c r="B644" t="s">
        <v>67</v>
      </c>
      <c r="C644" t="s">
        <v>77</v>
      </c>
      <c r="D644" t="s">
        <v>78</v>
      </c>
      <c r="E644">
        <v>219</v>
      </c>
      <c r="F644">
        <v>2</v>
      </c>
    </row>
    <row r="645" spans="1:6" x14ac:dyDescent="0.2">
      <c r="A645">
        <v>1302</v>
      </c>
      <c r="B645" t="s">
        <v>67</v>
      </c>
      <c r="C645" t="s">
        <v>77</v>
      </c>
      <c r="D645" t="s">
        <v>78</v>
      </c>
      <c r="E645">
        <v>219</v>
      </c>
      <c r="F645">
        <v>2</v>
      </c>
    </row>
    <row r="646" spans="1:6" x14ac:dyDescent="0.2">
      <c r="A646">
        <v>1303</v>
      </c>
      <c r="B646" t="s">
        <v>67</v>
      </c>
      <c r="C646" t="s">
        <v>77</v>
      </c>
      <c r="D646" t="s">
        <v>78</v>
      </c>
      <c r="E646">
        <v>219</v>
      </c>
      <c r="F646">
        <v>2</v>
      </c>
    </row>
    <row r="647" spans="1:6" x14ac:dyDescent="0.2">
      <c r="A647">
        <v>1304</v>
      </c>
      <c r="B647" t="s">
        <v>67</v>
      </c>
      <c r="C647" t="s">
        <v>77</v>
      </c>
      <c r="D647" t="s">
        <v>78</v>
      </c>
      <c r="E647">
        <v>219</v>
      </c>
      <c r="F647">
        <v>2</v>
      </c>
    </row>
    <row r="648" spans="1:6" x14ac:dyDescent="0.2">
      <c r="A648">
        <v>1305</v>
      </c>
      <c r="B648" t="s">
        <v>67</v>
      </c>
      <c r="C648" t="s">
        <v>77</v>
      </c>
      <c r="D648" t="s">
        <v>79</v>
      </c>
      <c r="E648">
        <v>219</v>
      </c>
      <c r="F648">
        <v>2</v>
      </c>
    </row>
    <row r="649" spans="1:6" x14ac:dyDescent="0.2">
      <c r="A649">
        <v>1306</v>
      </c>
      <c r="B649" t="s">
        <v>67</v>
      </c>
      <c r="C649" t="s">
        <v>77</v>
      </c>
      <c r="D649" t="s">
        <v>78</v>
      </c>
      <c r="E649">
        <v>219</v>
      </c>
      <c r="F649">
        <v>2</v>
      </c>
    </row>
    <row r="650" spans="1:6" x14ac:dyDescent="0.2">
      <c r="A650">
        <v>1307</v>
      </c>
      <c r="B650" t="s">
        <v>67</v>
      </c>
      <c r="C650" t="s">
        <v>77</v>
      </c>
      <c r="D650" t="s">
        <v>90</v>
      </c>
      <c r="E650">
        <v>219</v>
      </c>
      <c r="F650">
        <v>2</v>
      </c>
    </row>
    <row r="651" spans="1:6" x14ac:dyDescent="0.2">
      <c r="A651">
        <v>1308</v>
      </c>
      <c r="B651" t="s">
        <v>67</v>
      </c>
      <c r="C651" t="s">
        <v>77</v>
      </c>
      <c r="D651" t="s">
        <v>98</v>
      </c>
      <c r="E651">
        <v>219</v>
      </c>
      <c r="F651">
        <v>2</v>
      </c>
    </row>
    <row r="652" spans="1:6" x14ac:dyDescent="0.2">
      <c r="A652">
        <v>1309</v>
      </c>
      <c r="B652" t="s">
        <v>67</v>
      </c>
      <c r="C652" t="s">
        <v>77</v>
      </c>
      <c r="D652" t="s">
        <v>80</v>
      </c>
      <c r="E652">
        <v>219</v>
      </c>
      <c r="F652">
        <v>2</v>
      </c>
    </row>
    <row r="653" spans="1:6" x14ac:dyDescent="0.2">
      <c r="A653">
        <v>1311</v>
      </c>
      <c r="B653" t="s">
        <v>67</v>
      </c>
      <c r="C653" t="s">
        <v>77</v>
      </c>
      <c r="D653" t="s">
        <v>81</v>
      </c>
      <c r="E653">
        <v>219</v>
      </c>
      <c r="F653">
        <v>2</v>
      </c>
    </row>
    <row r="654" spans="1:6" x14ac:dyDescent="0.2">
      <c r="A654">
        <v>1312</v>
      </c>
      <c r="B654" t="s">
        <v>67</v>
      </c>
      <c r="C654" t="s">
        <v>77</v>
      </c>
      <c r="D654" t="s">
        <v>68</v>
      </c>
      <c r="E654">
        <v>219</v>
      </c>
      <c r="F654">
        <v>2</v>
      </c>
    </row>
    <row r="655" spans="1:6" x14ac:dyDescent="0.2">
      <c r="A655">
        <v>1313</v>
      </c>
      <c r="B655" t="s">
        <v>67</v>
      </c>
      <c r="C655" t="s">
        <v>77</v>
      </c>
      <c r="D655" t="s">
        <v>82</v>
      </c>
      <c r="E655">
        <v>219</v>
      </c>
      <c r="F655">
        <v>2</v>
      </c>
    </row>
    <row r="656" spans="1:6" x14ac:dyDescent="0.2">
      <c r="A656">
        <v>1314</v>
      </c>
      <c r="B656" t="s">
        <v>67</v>
      </c>
      <c r="C656" t="s">
        <v>77</v>
      </c>
      <c r="D656" t="s">
        <v>82</v>
      </c>
      <c r="E656">
        <v>219</v>
      </c>
      <c r="F656">
        <v>2</v>
      </c>
    </row>
    <row r="657" spans="1:6" x14ac:dyDescent="0.2">
      <c r="A657">
        <v>1316</v>
      </c>
      <c r="B657" t="s">
        <v>67</v>
      </c>
      <c r="C657" t="s">
        <v>77</v>
      </c>
      <c r="D657" t="s">
        <v>83</v>
      </c>
      <c r="E657">
        <v>219</v>
      </c>
      <c r="F657">
        <v>2</v>
      </c>
    </row>
    <row r="658" spans="1:6" x14ac:dyDescent="0.2">
      <c r="A658">
        <v>1317</v>
      </c>
      <c r="B658" t="s">
        <v>67</v>
      </c>
      <c r="C658" t="s">
        <v>77</v>
      </c>
      <c r="D658" t="s">
        <v>84</v>
      </c>
      <c r="E658">
        <v>219</v>
      </c>
      <c r="F658">
        <v>2</v>
      </c>
    </row>
    <row r="659" spans="1:6" x14ac:dyDescent="0.2">
      <c r="A659">
        <v>1318</v>
      </c>
      <c r="B659" t="s">
        <v>67</v>
      </c>
      <c r="C659" t="s">
        <v>77</v>
      </c>
      <c r="D659" t="s">
        <v>85</v>
      </c>
      <c r="E659">
        <v>219</v>
      </c>
      <c r="F659">
        <v>2</v>
      </c>
    </row>
    <row r="660" spans="1:6" x14ac:dyDescent="0.2">
      <c r="A660">
        <v>1319</v>
      </c>
      <c r="B660" t="s">
        <v>67</v>
      </c>
      <c r="C660" t="s">
        <v>77</v>
      </c>
      <c r="D660" t="s">
        <v>85</v>
      </c>
      <c r="E660">
        <v>219</v>
      </c>
      <c r="F660">
        <v>2</v>
      </c>
    </row>
    <row r="661" spans="1:6" x14ac:dyDescent="0.2">
      <c r="A661">
        <v>1321</v>
      </c>
      <c r="B661" t="s">
        <v>67</v>
      </c>
      <c r="C661" t="s">
        <v>77</v>
      </c>
      <c r="D661" t="s">
        <v>86</v>
      </c>
      <c r="E661">
        <v>219</v>
      </c>
      <c r="F661">
        <v>2</v>
      </c>
    </row>
    <row r="662" spans="1:6" x14ac:dyDescent="0.2">
      <c r="A662">
        <v>1322</v>
      </c>
      <c r="B662" t="s">
        <v>67</v>
      </c>
      <c r="C662" t="s">
        <v>77</v>
      </c>
      <c r="D662" t="s">
        <v>87</v>
      </c>
      <c r="E662">
        <v>219</v>
      </c>
      <c r="F662">
        <v>2</v>
      </c>
    </row>
    <row r="663" spans="1:6" x14ac:dyDescent="0.2">
      <c r="A663">
        <v>1323</v>
      </c>
      <c r="B663" t="s">
        <v>67</v>
      </c>
      <c r="C663" t="s">
        <v>77</v>
      </c>
      <c r="D663" t="s">
        <v>87</v>
      </c>
      <c r="E663">
        <v>219</v>
      </c>
      <c r="F663">
        <v>2</v>
      </c>
    </row>
    <row r="664" spans="1:6" x14ac:dyDescent="0.2">
      <c r="A664">
        <v>1324</v>
      </c>
      <c r="B664" t="s">
        <v>67</v>
      </c>
      <c r="C664" t="s">
        <v>77</v>
      </c>
      <c r="D664" t="s">
        <v>88</v>
      </c>
      <c r="E664">
        <v>219</v>
      </c>
      <c r="F664">
        <v>2</v>
      </c>
    </row>
    <row r="665" spans="1:6" x14ac:dyDescent="0.2">
      <c r="A665">
        <v>1325</v>
      </c>
      <c r="B665" t="s">
        <v>67</v>
      </c>
      <c r="C665" t="s">
        <v>77</v>
      </c>
      <c r="D665" t="s">
        <v>88</v>
      </c>
      <c r="E665">
        <v>219</v>
      </c>
      <c r="F665">
        <v>2</v>
      </c>
    </row>
    <row r="666" spans="1:6" x14ac:dyDescent="0.2">
      <c r="A666">
        <v>1326</v>
      </c>
      <c r="B666" t="s">
        <v>67</v>
      </c>
      <c r="C666" t="s">
        <v>77</v>
      </c>
      <c r="D666" t="s">
        <v>88</v>
      </c>
      <c r="E666">
        <v>219</v>
      </c>
      <c r="F666">
        <v>2</v>
      </c>
    </row>
    <row r="667" spans="1:6" x14ac:dyDescent="0.2">
      <c r="A667">
        <v>1327</v>
      </c>
      <c r="B667" t="s">
        <v>67</v>
      </c>
      <c r="C667" t="s">
        <v>77</v>
      </c>
      <c r="D667" t="s">
        <v>88</v>
      </c>
      <c r="E667">
        <v>219</v>
      </c>
      <c r="F667">
        <v>2</v>
      </c>
    </row>
    <row r="668" spans="1:6" x14ac:dyDescent="0.2">
      <c r="A668">
        <v>1328</v>
      </c>
      <c r="B668" t="s">
        <v>67</v>
      </c>
      <c r="C668" t="s">
        <v>77</v>
      </c>
      <c r="D668" t="s">
        <v>87</v>
      </c>
      <c r="E668">
        <v>219</v>
      </c>
      <c r="F668">
        <v>2</v>
      </c>
    </row>
    <row r="669" spans="1:6" x14ac:dyDescent="0.2">
      <c r="A669">
        <v>1329</v>
      </c>
      <c r="B669" t="s">
        <v>67</v>
      </c>
      <c r="C669" t="s">
        <v>77</v>
      </c>
      <c r="D669" t="s">
        <v>89</v>
      </c>
      <c r="E669">
        <v>219</v>
      </c>
      <c r="F669">
        <v>2</v>
      </c>
    </row>
    <row r="670" spans="1:6" x14ac:dyDescent="0.2">
      <c r="A670">
        <v>1330</v>
      </c>
      <c r="B670" t="s">
        <v>67</v>
      </c>
      <c r="C670" t="s">
        <v>77</v>
      </c>
      <c r="D670" t="s">
        <v>90</v>
      </c>
      <c r="E670">
        <v>219</v>
      </c>
      <c r="F670">
        <v>2</v>
      </c>
    </row>
    <row r="671" spans="1:6" x14ac:dyDescent="0.2">
      <c r="A671">
        <v>1331</v>
      </c>
      <c r="B671" t="s">
        <v>67</v>
      </c>
      <c r="C671" t="s">
        <v>77</v>
      </c>
      <c r="D671" t="s">
        <v>90</v>
      </c>
      <c r="E671">
        <v>219</v>
      </c>
      <c r="F671">
        <v>2</v>
      </c>
    </row>
    <row r="672" spans="1:6" x14ac:dyDescent="0.2">
      <c r="A672">
        <v>1332</v>
      </c>
      <c r="B672" t="s">
        <v>67</v>
      </c>
      <c r="C672" t="s">
        <v>77</v>
      </c>
      <c r="D672" t="s">
        <v>91</v>
      </c>
      <c r="E672">
        <v>219</v>
      </c>
      <c r="F672">
        <v>2</v>
      </c>
    </row>
    <row r="673" spans="1:6" x14ac:dyDescent="0.2">
      <c r="A673">
        <v>1333</v>
      </c>
      <c r="B673" t="s">
        <v>67</v>
      </c>
      <c r="C673" t="s">
        <v>77</v>
      </c>
      <c r="D673" t="s">
        <v>92</v>
      </c>
      <c r="E673">
        <v>219</v>
      </c>
      <c r="F673">
        <v>2</v>
      </c>
    </row>
    <row r="674" spans="1:6" x14ac:dyDescent="0.2">
      <c r="A674">
        <v>1334</v>
      </c>
      <c r="B674" t="s">
        <v>67</v>
      </c>
      <c r="C674" t="s">
        <v>77</v>
      </c>
      <c r="D674" t="s">
        <v>93</v>
      </c>
      <c r="E674">
        <v>219</v>
      </c>
      <c r="F674">
        <v>2</v>
      </c>
    </row>
    <row r="675" spans="1:6" x14ac:dyDescent="0.2">
      <c r="A675">
        <v>1335</v>
      </c>
      <c r="B675" t="s">
        <v>67</v>
      </c>
      <c r="C675" t="s">
        <v>77</v>
      </c>
      <c r="D675" t="s">
        <v>94</v>
      </c>
      <c r="E675">
        <v>219</v>
      </c>
      <c r="F675">
        <v>2</v>
      </c>
    </row>
    <row r="676" spans="1:6" x14ac:dyDescent="0.2">
      <c r="A676">
        <v>1336</v>
      </c>
      <c r="B676" t="s">
        <v>67</v>
      </c>
      <c r="C676" t="s">
        <v>77</v>
      </c>
      <c r="D676" t="s">
        <v>78</v>
      </c>
      <c r="E676">
        <v>219</v>
      </c>
      <c r="F676">
        <v>2</v>
      </c>
    </row>
    <row r="677" spans="1:6" x14ac:dyDescent="0.2">
      <c r="A677">
        <v>1337</v>
      </c>
      <c r="B677" t="s">
        <v>67</v>
      </c>
      <c r="C677" t="s">
        <v>77</v>
      </c>
      <c r="D677" t="s">
        <v>78</v>
      </c>
      <c r="E677">
        <v>219</v>
      </c>
      <c r="F677">
        <v>2</v>
      </c>
    </row>
    <row r="678" spans="1:6" x14ac:dyDescent="0.2">
      <c r="A678">
        <v>1338</v>
      </c>
      <c r="B678" t="s">
        <v>67</v>
      </c>
      <c r="C678" t="s">
        <v>77</v>
      </c>
      <c r="D678" t="s">
        <v>78</v>
      </c>
      <c r="E678">
        <v>219</v>
      </c>
      <c r="F678">
        <v>2</v>
      </c>
    </row>
    <row r="679" spans="1:6" x14ac:dyDescent="0.2">
      <c r="A679">
        <v>1339</v>
      </c>
      <c r="B679" t="s">
        <v>67</v>
      </c>
      <c r="C679" t="s">
        <v>77</v>
      </c>
      <c r="D679" t="s">
        <v>82</v>
      </c>
      <c r="E679">
        <v>219</v>
      </c>
      <c r="F679">
        <v>2</v>
      </c>
    </row>
    <row r="680" spans="1:6" x14ac:dyDescent="0.2">
      <c r="A680">
        <v>1340</v>
      </c>
      <c r="B680" t="s">
        <v>67</v>
      </c>
      <c r="C680" t="s">
        <v>77</v>
      </c>
      <c r="D680" t="s">
        <v>95</v>
      </c>
      <c r="E680">
        <v>219</v>
      </c>
      <c r="F680">
        <v>2</v>
      </c>
    </row>
    <row r="681" spans="1:6" x14ac:dyDescent="0.2">
      <c r="A681">
        <v>1341</v>
      </c>
      <c r="B681" t="s">
        <v>67</v>
      </c>
      <c r="C681" t="s">
        <v>77</v>
      </c>
      <c r="D681" t="s">
        <v>68</v>
      </c>
      <c r="E681">
        <v>219</v>
      </c>
      <c r="F681">
        <v>2</v>
      </c>
    </row>
    <row r="682" spans="1:6" x14ac:dyDescent="0.2">
      <c r="A682">
        <v>1342</v>
      </c>
      <c r="B682" t="s">
        <v>67</v>
      </c>
      <c r="C682" t="s">
        <v>77</v>
      </c>
      <c r="D682" t="s">
        <v>96</v>
      </c>
      <c r="E682">
        <v>219</v>
      </c>
      <c r="F682">
        <v>2</v>
      </c>
    </row>
    <row r="683" spans="1:6" x14ac:dyDescent="0.2">
      <c r="A683">
        <v>1344</v>
      </c>
      <c r="B683" t="s">
        <v>67</v>
      </c>
      <c r="C683" t="s">
        <v>77</v>
      </c>
      <c r="D683" t="s">
        <v>79</v>
      </c>
      <c r="E683">
        <v>219</v>
      </c>
      <c r="F683">
        <v>2</v>
      </c>
    </row>
    <row r="684" spans="1:6" x14ac:dyDescent="0.2">
      <c r="A684">
        <v>1346</v>
      </c>
      <c r="B684" t="s">
        <v>67</v>
      </c>
      <c r="C684" t="s">
        <v>77</v>
      </c>
      <c r="D684" t="s">
        <v>96</v>
      </c>
      <c r="E684">
        <v>219</v>
      </c>
      <c r="F684">
        <v>2</v>
      </c>
    </row>
    <row r="685" spans="1:6" x14ac:dyDescent="0.2">
      <c r="A685">
        <v>1348</v>
      </c>
      <c r="B685" t="s">
        <v>67</v>
      </c>
      <c r="C685" t="s">
        <v>77</v>
      </c>
      <c r="D685" t="s">
        <v>93</v>
      </c>
      <c r="E685">
        <v>219</v>
      </c>
      <c r="F685">
        <v>2</v>
      </c>
    </row>
    <row r="686" spans="1:6" x14ac:dyDescent="0.2">
      <c r="A686">
        <v>1349</v>
      </c>
      <c r="B686" t="s">
        <v>67</v>
      </c>
      <c r="C686" t="s">
        <v>77</v>
      </c>
      <c r="D686" t="s">
        <v>93</v>
      </c>
      <c r="E686">
        <v>219</v>
      </c>
      <c r="F686">
        <v>2</v>
      </c>
    </row>
    <row r="687" spans="1:6" x14ac:dyDescent="0.2">
      <c r="A687">
        <v>1350</v>
      </c>
      <c r="B687" t="s">
        <v>67</v>
      </c>
      <c r="C687" t="s">
        <v>77</v>
      </c>
      <c r="D687" t="s">
        <v>89</v>
      </c>
      <c r="E687">
        <v>219</v>
      </c>
      <c r="F687">
        <v>2</v>
      </c>
    </row>
    <row r="688" spans="1:6" x14ac:dyDescent="0.2">
      <c r="A688">
        <v>1351</v>
      </c>
      <c r="B688" t="s">
        <v>67</v>
      </c>
      <c r="C688" t="s">
        <v>77</v>
      </c>
      <c r="D688" t="s">
        <v>80</v>
      </c>
      <c r="E688">
        <v>219</v>
      </c>
      <c r="F688">
        <v>2</v>
      </c>
    </row>
    <row r="689" spans="1:6" x14ac:dyDescent="0.2">
      <c r="A689">
        <v>1352</v>
      </c>
      <c r="B689" t="s">
        <v>67</v>
      </c>
      <c r="C689" t="s">
        <v>77</v>
      </c>
      <c r="D689" t="s">
        <v>92</v>
      </c>
      <c r="E689">
        <v>219</v>
      </c>
      <c r="F689">
        <v>2</v>
      </c>
    </row>
    <row r="690" spans="1:6" x14ac:dyDescent="0.2">
      <c r="A690">
        <v>1353</v>
      </c>
      <c r="B690" t="s">
        <v>67</v>
      </c>
      <c r="C690" t="s">
        <v>77</v>
      </c>
      <c r="D690" t="s">
        <v>84</v>
      </c>
      <c r="E690">
        <v>219</v>
      </c>
      <c r="F690">
        <v>2</v>
      </c>
    </row>
    <row r="691" spans="1:6" x14ac:dyDescent="0.2">
      <c r="A691">
        <v>1354</v>
      </c>
      <c r="B691" t="s">
        <v>67</v>
      </c>
      <c r="C691" t="s">
        <v>77</v>
      </c>
      <c r="D691" t="s">
        <v>84</v>
      </c>
      <c r="E691">
        <v>219</v>
      </c>
      <c r="F691">
        <v>2</v>
      </c>
    </row>
    <row r="692" spans="1:6" x14ac:dyDescent="0.2">
      <c r="A692">
        <v>1356</v>
      </c>
      <c r="B692" t="s">
        <v>67</v>
      </c>
      <c r="C692" t="s">
        <v>77</v>
      </c>
      <c r="D692" t="s">
        <v>85</v>
      </c>
      <c r="E692">
        <v>219</v>
      </c>
      <c r="F692">
        <v>2</v>
      </c>
    </row>
    <row r="693" spans="1:6" x14ac:dyDescent="0.2">
      <c r="A693">
        <v>1357</v>
      </c>
      <c r="B693" t="s">
        <v>67</v>
      </c>
      <c r="C693" t="s">
        <v>77</v>
      </c>
      <c r="D693" t="s">
        <v>85</v>
      </c>
      <c r="E693">
        <v>219</v>
      </c>
      <c r="F693">
        <v>2</v>
      </c>
    </row>
    <row r="694" spans="1:6" x14ac:dyDescent="0.2">
      <c r="A694">
        <v>1358</v>
      </c>
      <c r="B694" t="s">
        <v>67</v>
      </c>
      <c r="C694" t="s">
        <v>77</v>
      </c>
      <c r="D694" t="s">
        <v>98</v>
      </c>
      <c r="E694">
        <v>219</v>
      </c>
      <c r="F694">
        <v>2</v>
      </c>
    </row>
    <row r="695" spans="1:6" x14ac:dyDescent="0.2">
      <c r="A695">
        <v>1359</v>
      </c>
      <c r="B695" t="s">
        <v>67</v>
      </c>
      <c r="C695" t="s">
        <v>77</v>
      </c>
      <c r="D695" t="s">
        <v>83</v>
      </c>
      <c r="E695">
        <v>219</v>
      </c>
      <c r="F695">
        <v>2</v>
      </c>
    </row>
    <row r="696" spans="1:6" x14ac:dyDescent="0.2">
      <c r="A696">
        <v>1360</v>
      </c>
      <c r="B696" t="s">
        <v>67</v>
      </c>
      <c r="C696" t="s">
        <v>77</v>
      </c>
      <c r="D696" t="s">
        <v>90</v>
      </c>
      <c r="E696">
        <v>219</v>
      </c>
      <c r="F696">
        <v>2</v>
      </c>
    </row>
    <row r="697" spans="1:6" x14ac:dyDescent="0.2">
      <c r="A697">
        <v>1361</v>
      </c>
      <c r="B697" t="s">
        <v>67</v>
      </c>
      <c r="C697" t="s">
        <v>77</v>
      </c>
      <c r="D697" t="s">
        <v>91</v>
      </c>
      <c r="E697">
        <v>219</v>
      </c>
      <c r="F697">
        <v>2</v>
      </c>
    </row>
    <row r="698" spans="1:6" x14ac:dyDescent="0.2">
      <c r="A698">
        <v>1362</v>
      </c>
      <c r="B698" t="s">
        <v>67</v>
      </c>
      <c r="C698" t="s">
        <v>77</v>
      </c>
      <c r="D698" t="s">
        <v>97</v>
      </c>
      <c r="E698">
        <v>219</v>
      </c>
      <c r="F698">
        <v>2</v>
      </c>
    </row>
    <row r="699" spans="1:6" x14ac:dyDescent="0.2">
      <c r="A699">
        <v>1363</v>
      </c>
      <c r="B699" t="s">
        <v>67</v>
      </c>
      <c r="C699" t="s">
        <v>77</v>
      </c>
      <c r="D699" t="s">
        <v>87</v>
      </c>
      <c r="E699">
        <v>219</v>
      </c>
      <c r="F699">
        <v>2</v>
      </c>
    </row>
    <row r="700" spans="1:6" x14ac:dyDescent="0.2">
      <c r="A700">
        <v>1364</v>
      </c>
      <c r="B700" t="s">
        <v>67</v>
      </c>
      <c r="C700" t="s">
        <v>77</v>
      </c>
      <c r="D700" t="s">
        <v>90</v>
      </c>
      <c r="E700">
        <v>219</v>
      </c>
      <c r="F700">
        <v>2</v>
      </c>
    </row>
    <row r="701" spans="1:6" x14ac:dyDescent="0.2">
      <c r="A701">
        <v>1365</v>
      </c>
      <c r="B701" t="s">
        <v>67</v>
      </c>
      <c r="C701" t="s">
        <v>77</v>
      </c>
      <c r="D701" t="s">
        <v>99</v>
      </c>
      <c r="E701">
        <v>219</v>
      </c>
      <c r="F701">
        <v>2</v>
      </c>
    </row>
    <row r="702" spans="1:6" x14ac:dyDescent="0.2">
      <c r="A702">
        <v>1366</v>
      </c>
      <c r="B702" t="s">
        <v>67</v>
      </c>
      <c r="C702" t="s">
        <v>77</v>
      </c>
      <c r="D702" t="s">
        <v>88</v>
      </c>
      <c r="E702">
        <v>219</v>
      </c>
      <c r="F702">
        <v>2</v>
      </c>
    </row>
    <row r="703" spans="1:6" x14ac:dyDescent="0.2">
      <c r="A703">
        <v>1367</v>
      </c>
      <c r="B703" t="s">
        <v>67</v>
      </c>
      <c r="C703" t="s">
        <v>77</v>
      </c>
      <c r="D703" t="s">
        <v>94</v>
      </c>
      <c r="E703">
        <v>219</v>
      </c>
      <c r="F703">
        <v>2</v>
      </c>
    </row>
    <row r="704" spans="1:6" x14ac:dyDescent="0.2">
      <c r="A704">
        <v>1368</v>
      </c>
      <c r="B704" t="s">
        <v>67</v>
      </c>
      <c r="C704" t="s">
        <v>77</v>
      </c>
      <c r="D704" t="s">
        <v>86</v>
      </c>
      <c r="E704">
        <v>219</v>
      </c>
      <c r="F704">
        <v>2</v>
      </c>
    </row>
    <row r="705" spans="1:6" x14ac:dyDescent="0.2">
      <c r="A705">
        <v>1369</v>
      </c>
      <c r="B705" t="s">
        <v>67</v>
      </c>
      <c r="C705" t="s">
        <v>77</v>
      </c>
      <c r="D705" t="s">
        <v>86</v>
      </c>
      <c r="E705">
        <v>219</v>
      </c>
      <c r="F705">
        <v>2</v>
      </c>
    </row>
    <row r="706" spans="1:6" x14ac:dyDescent="0.2">
      <c r="A706">
        <v>1371</v>
      </c>
      <c r="B706" t="s">
        <v>67</v>
      </c>
      <c r="C706" t="s">
        <v>66</v>
      </c>
      <c r="D706" t="s">
        <v>66</v>
      </c>
      <c r="E706">
        <v>220</v>
      </c>
      <c r="F706">
        <v>2</v>
      </c>
    </row>
    <row r="707" spans="1:6" x14ac:dyDescent="0.2">
      <c r="A707">
        <v>1372</v>
      </c>
      <c r="B707" t="s">
        <v>67</v>
      </c>
      <c r="C707" t="s">
        <v>66</v>
      </c>
      <c r="D707" t="s">
        <v>66</v>
      </c>
      <c r="E707">
        <v>220</v>
      </c>
      <c r="F707">
        <v>2</v>
      </c>
    </row>
    <row r="708" spans="1:6" x14ac:dyDescent="0.2">
      <c r="A708">
        <v>1373</v>
      </c>
      <c r="B708" t="s">
        <v>67</v>
      </c>
      <c r="C708" t="s">
        <v>66</v>
      </c>
      <c r="D708" t="s">
        <v>66</v>
      </c>
      <c r="E708">
        <v>220</v>
      </c>
      <c r="F708">
        <v>2</v>
      </c>
    </row>
    <row r="709" spans="1:6" x14ac:dyDescent="0.2">
      <c r="A709">
        <v>1375</v>
      </c>
      <c r="B709" t="s">
        <v>67</v>
      </c>
      <c r="C709" t="s">
        <v>66</v>
      </c>
      <c r="D709" t="s">
        <v>70</v>
      </c>
      <c r="E709">
        <v>220</v>
      </c>
      <c r="F709">
        <v>2</v>
      </c>
    </row>
    <row r="710" spans="1:6" x14ac:dyDescent="0.2">
      <c r="A710">
        <v>1376</v>
      </c>
      <c r="B710" t="s">
        <v>67</v>
      </c>
      <c r="C710" t="s">
        <v>66</v>
      </c>
      <c r="D710" t="s">
        <v>70</v>
      </c>
      <c r="E710">
        <v>220</v>
      </c>
      <c r="F710">
        <v>2</v>
      </c>
    </row>
    <row r="711" spans="1:6" x14ac:dyDescent="0.2">
      <c r="A711">
        <v>1377</v>
      </c>
      <c r="B711" t="s">
        <v>67</v>
      </c>
      <c r="C711" t="s">
        <v>66</v>
      </c>
      <c r="D711" t="s">
        <v>70</v>
      </c>
      <c r="E711">
        <v>220</v>
      </c>
      <c r="F711">
        <v>2</v>
      </c>
    </row>
    <row r="712" spans="1:6" x14ac:dyDescent="0.2">
      <c r="A712">
        <v>1378</v>
      </c>
      <c r="B712" t="s">
        <v>67</v>
      </c>
      <c r="C712" t="s">
        <v>66</v>
      </c>
      <c r="D712" t="s">
        <v>71</v>
      </c>
      <c r="E712">
        <v>220</v>
      </c>
      <c r="F712">
        <v>2</v>
      </c>
    </row>
    <row r="713" spans="1:6" x14ac:dyDescent="0.2">
      <c r="A713">
        <v>1379</v>
      </c>
      <c r="B713" t="s">
        <v>67</v>
      </c>
      <c r="C713" t="s">
        <v>66</v>
      </c>
      <c r="D713" t="s">
        <v>71</v>
      </c>
      <c r="E713">
        <v>220</v>
      </c>
      <c r="F713">
        <v>2</v>
      </c>
    </row>
    <row r="714" spans="1:6" x14ac:dyDescent="0.2">
      <c r="A714">
        <v>1380</v>
      </c>
      <c r="B714" t="s">
        <v>67</v>
      </c>
      <c r="C714" t="s">
        <v>66</v>
      </c>
      <c r="D714" t="s">
        <v>72</v>
      </c>
      <c r="E714">
        <v>220</v>
      </c>
      <c r="F714">
        <v>2</v>
      </c>
    </row>
    <row r="715" spans="1:6" x14ac:dyDescent="0.2">
      <c r="A715">
        <v>1381</v>
      </c>
      <c r="B715" t="s">
        <v>67</v>
      </c>
      <c r="C715" t="s">
        <v>66</v>
      </c>
      <c r="D715" t="s">
        <v>73</v>
      </c>
      <c r="E715">
        <v>220</v>
      </c>
      <c r="F715">
        <v>2</v>
      </c>
    </row>
    <row r="716" spans="1:6" x14ac:dyDescent="0.2">
      <c r="A716">
        <v>1383</v>
      </c>
      <c r="B716" t="s">
        <v>67</v>
      </c>
      <c r="C716" t="s">
        <v>66</v>
      </c>
      <c r="D716" t="s">
        <v>66</v>
      </c>
      <c r="E716">
        <v>220</v>
      </c>
      <c r="F716">
        <v>2</v>
      </c>
    </row>
    <row r="717" spans="1:6" x14ac:dyDescent="0.2">
      <c r="A717">
        <v>1384</v>
      </c>
      <c r="B717" t="s">
        <v>67</v>
      </c>
      <c r="C717" t="s">
        <v>66</v>
      </c>
      <c r="D717" t="s">
        <v>66</v>
      </c>
      <c r="E717">
        <v>220</v>
      </c>
      <c r="F717">
        <v>2</v>
      </c>
    </row>
    <row r="718" spans="1:6" x14ac:dyDescent="0.2">
      <c r="A718">
        <v>1385</v>
      </c>
      <c r="B718" t="s">
        <v>67</v>
      </c>
      <c r="C718" t="s">
        <v>66</v>
      </c>
      <c r="D718" t="s">
        <v>66</v>
      </c>
      <c r="E718">
        <v>220</v>
      </c>
      <c r="F718">
        <v>2</v>
      </c>
    </row>
    <row r="719" spans="1:6" x14ac:dyDescent="0.2">
      <c r="A719">
        <v>1386</v>
      </c>
      <c r="B719" t="s">
        <v>67</v>
      </c>
      <c r="C719" t="s">
        <v>66</v>
      </c>
      <c r="D719" t="s">
        <v>66</v>
      </c>
      <c r="E719">
        <v>220</v>
      </c>
      <c r="F719">
        <v>2</v>
      </c>
    </row>
    <row r="720" spans="1:6" x14ac:dyDescent="0.2">
      <c r="A720">
        <v>1387</v>
      </c>
      <c r="B720" t="s">
        <v>67</v>
      </c>
      <c r="C720" t="s">
        <v>66</v>
      </c>
      <c r="D720" t="s">
        <v>66</v>
      </c>
      <c r="E720">
        <v>220</v>
      </c>
      <c r="F720">
        <v>2</v>
      </c>
    </row>
    <row r="721" spans="1:6" x14ac:dyDescent="0.2">
      <c r="A721">
        <v>1388</v>
      </c>
      <c r="B721" t="s">
        <v>67</v>
      </c>
      <c r="C721" t="s">
        <v>66</v>
      </c>
      <c r="D721" t="s">
        <v>69</v>
      </c>
      <c r="E721">
        <v>220</v>
      </c>
      <c r="F721">
        <v>2</v>
      </c>
    </row>
    <row r="722" spans="1:6" x14ac:dyDescent="0.2">
      <c r="A722">
        <v>1389</v>
      </c>
      <c r="B722" t="s">
        <v>67</v>
      </c>
      <c r="C722" t="s">
        <v>66</v>
      </c>
      <c r="D722" t="s">
        <v>72</v>
      </c>
      <c r="E722">
        <v>220</v>
      </c>
      <c r="F722">
        <v>2</v>
      </c>
    </row>
    <row r="723" spans="1:6" x14ac:dyDescent="0.2">
      <c r="A723">
        <v>1390</v>
      </c>
      <c r="B723" t="s">
        <v>67</v>
      </c>
      <c r="C723" t="s">
        <v>66</v>
      </c>
      <c r="D723" t="s">
        <v>74</v>
      </c>
      <c r="E723">
        <v>220</v>
      </c>
      <c r="F723">
        <v>2</v>
      </c>
    </row>
    <row r="724" spans="1:6" x14ac:dyDescent="0.2">
      <c r="A724">
        <v>1391</v>
      </c>
      <c r="B724" t="s">
        <v>67</v>
      </c>
      <c r="C724" t="s">
        <v>66</v>
      </c>
      <c r="D724" t="s">
        <v>74</v>
      </c>
      <c r="E724">
        <v>220</v>
      </c>
      <c r="F724">
        <v>2</v>
      </c>
    </row>
    <row r="725" spans="1:6" x14ac:dyDescent="0.2">
      <c r="A725">
        <v>1392</v>
      </c>
      <c r="B725" t="s">
        <v>67</v>
      </c>
      <c r="C725" t="s">
        <v>66</v>
      </c>
      <c r="D725" t="s">
        <v>73</v>
      </c>
      <c r="E725">
        <v>220</v>
      </c>
      <c r="F725">
        <v>2</v>
      </c>
    </row>
    <row r="726" spans="1:6" x14ac:dyDescent="0.2">
      <c r="A726">
        <v>1393</v>
      </c>
      <c r="B726" t="s">
        <v>67</v>
      </c>
      <c r="C726" t="s">
        <v>66</v>
      </c>
      <c r="D726" t="s">
        <v>74</v>
      </c>
      <c r="E726">
        <v>220</v>
      </c>
      <c r="F726">
        <v>2</v>
      </c>
    </row>
    <row r="727" spans="1:6" x14ac:dyDescent="0.2">
      <c r="A727">
        <v>1394</v>
      </c>
      <c r="B727" t="s">
        <v>67</v>
      </c>
      <c r="C727" t="s">
        <v>66</v>
      </c>
      <c r="D727" t="s">
        <v>71</v>
      </c>
      <c r="E727">
        <v>220</v>
      </c>
      <c r="F727">
        <v>2</v>
      </c>
    </row>
    <row r="728" spans="1:6" x14ac:dyDescent="0.2">
      <c r="A728">
        <v>1395</v>
      </c>
      <c r="B728" t="s">
        <v>67</v>
      </c>
      <c r="C728" t="s">
        <v>66</v>
      </c>
      <c r="D728" t="s">
        <v>75</v>
      </c>
      <c r="E728">
        <v>220</v>
      </c>
      <c r="F728">
        <v>2</v>
      </c>
    </row>
    <row r="729" spans="1:6" x14ac:dyDescent="0.2">
      <c r="A729">
        <v>1396</v>
      </c>
      <c r="B729" t="s">
        <v>67</v>
      </c>
      <c r="C729" t="s">
        <v>66</v>
      </c>
      <c r="D729" t="s">
        <v>70</v>
      </c>
      <c r="E729">
        <v>220</v>
      </c>
      <c r="F729">
        <v>2</v>
      </c>
    </row>
    <row r="730" spans="1:6" x14ac:dyDescent="0.2">
      <c r="A730">
        <v>1397</v>
      </c>
      <c r="B730" t="s">
        <v>67</v>
      </c>
      <c r="C730" t="s">
        <v>66</v>
      </c>
      <c r="D730" t="s">
        <v>76</v>
      </c>
      <c r="E730">
        <v>220</v>
      </c>
      <c r="F730">
        <v>2</v>
      </c>
    </row>
    <row r="731" spans="1:6" x14ac:dyDescent="0.2">
      <c r="A731">
        <v>1399</v>
      </c>
      <c r="B731" t="s">
        <v>67</v>
      </c>
      <c r="C731" t="s">
        <v>66</v>
      </c>
      <c r="D731" t="s">
        <v>66</v>
      </c>
      <c r="E731">
        <v>220</v>
      </c>
      <c r="F731">
        <v>2</v>
      </c>
    </row>
    <row r="732" spans="1:6" x14ac:dyDescent="0.2">
      <c r="A732">
        <v>1410</v>
      </c>
      <c r="B732" t="s">
        <v>67</v>
      </c>
      <c r="C732" t="s">
        <v>106</v>
      </c>
      <c r="D732" t="s">
        <v>107</v>
      </c>
      <c r="E732">
        <v>217</v>
      </c>
      <c r="F732">
        <v>2</v>
      </c>
    </row>
    <row r="733" spans="1:6" x14ac:dyDescent="0.2">
      <c r="A733">
        <v>1411</v>
      </c>
      <c r="B733" t="s">
        <v>67</v>
      </c>
      <c r="C733" t="s">
        <v>106</v>
      </c>
      <c r="D733" t="s">
        <v>107</v>
      </c>
      <c r="E733">
        <v>217</v>
      </c>
      <c r="F733">
        <v>2</v>
      </c>
    </row>
    <row r="734" spans="1:6" x14ac:dyDescent="0.2">
      <c r="A734">
        <v>1412</v>
      </c>
      <c r="B734" t="s">
        <v>67</v>
      </c>
      <c r="C734" t="s">
        <v>106</v>
      </c>
      <c r="D734" t="s">
        <v>108</v>
      </c>
      <c r="E734">
        <v>217</v>
      </c>
      <c r="F734">
        <v>2</v>
      </c>
    </row>
    <row r="735" spans="1:6" x14ac:dyDescent="0.2">
      <c r="A735">
        <v>1413</v>
      </c>
      <c r="B735" t="s">
        <v>67</v>
      </c>
      <c r="C735" t="s">
        <v>106</v>
      </c>
      <c r="D735" t="s">
        <v>109</v>
      </c>
      <c r="E735">
        <v>217</v>
      </c>
      <c r="F735">
        <v>2</v>
      </c>
    </row>
    <row r="736" spans="1:6" x14ac:dyDescent="0.2">
      <c r="A736">
        <v>1414</v>
      </c>
      <c r="B736" t="s">
        <v>67</v>
      </c>
      <c r="C736" t="s">
        <v>106</v>
      </c>
      <c r="D736" t="s">
        <v>110</v>
      </c>
      <c r="E736">
        <v>217</v>
      </c>
      <c r="F736">
        <v>2</v>
      </c>
    </row>
    <row r="737" spans="1:6" x14ac:dyDescent="0.2">
      <c r="A737">
        <v>1415</v>
      </c>
      <c r="B737" t="s">
        <v>67</v>
      </c>
      <c r="C737" t="s">
        <v>106</v>
      </c>
      <c r="D737" t="s">
        <v>106</v>
      </c>
      <c r="E737">
        <v>217</v>
      </c>
      <c r="F737">
        <v>2</v>
      </c>
    </row>
    <row r="738" spans="1:6" x14ac:dyDescent="0.2">
      <c r="A738">
        <v>1416</v>
      </c>
      <c r="B738" t="s">
        <v>67</v>
      </c>
      <c r="C738" t="s">
        <v>106</v>
      </c>
      <c r="D738" t="s">
        <v>106</v>
      </c>
      <c r="E738">
        <v>217</v>
      </c>
      <c r="F738">
        <v>2</v>
      </c>
    </row>
    <row r="739" spans="1:6" x14ac:dyDescent="0.2">
      <c r="A739">
        <v>1417</v>
      </c>
      <c r="B739" t="s">
        <v>67</v>
      </c>
      <c r="C739" t="s">
        <v>106</v>
      </c>
      <c r="D739" t="s">
        <v>108</v>
      </c>
      <c r="E739">
        <v>217</v>
      </c>
      <c r="F739">
        <v>2</v>
      </c>
    </row>
    <row r="740" spans="1:6" x14ac:dyDescent="0.2">
      <c r="A740">
        <v>1418</v>
      </c>
      <c r="B740" t="s">
        <v>67</v>
      </c>
      <c r="C740" t="s">
        <v>106</v>
      </c>
      <c r="D740" t="s">
        <v>107</v>
      </c>
      <c r="E740">
        <v>217</v>
      </c>
      <c r="F740">
        <v>2</v>
      </c>
    </row>
    <row r="741" spans="1:6" x14ac:dyDescent="0.2">
      <c r="A741">
        <v>1419</v>
      </c>
      <c r="B741" t="s">
        <v>67</v>
      </c>
      <c r="C741" t="s">
        <v>106</v>
      </c>
      <c r="D741" t="s">
        <v>106</v>
      </c>
      <c r="E741">
        <v>217</v>
      </c>
      <c r="F741">
        <v>2</v>
      </c>
    </row>
    <row r="742" spans="1:6" x14ac:dyDescent="0.2">
      <c r="A742">
        <v>1420</v>
      </c>
      <c r="B742" t="s">
        <v>67</v>
      </c>
      <c r="C742" t="s">
        <v>106</v>
      </c>
      <c r="D742" t="s">
        <v>111</v>
      </c>
      <c r="E742">
        <v>217</v>
      </c>
      <c r="F742">
        <v>2</v>
      </c>
    </row>
    <row r="743" spans="1:6" x14ac:dyDescent="0.2">
      <c r="A743">
        <v>1421</v>
      </c>
      <c r="B743" t="s">
        <v>67</v>
      </c>
      <c r="C743" t="s">
        <v>106</v>
      </c>
      <c r="D743" t="s">
        <v>110</v>
      </c>
      <c r="E743">
        <v>217</v>
      </c>
      <c r="F743">
        <v>2</v>
      </c>
    </row>
    <row r="744" spans="1:6" x14ac:dyDescent="0.2">
      <c r="A744">
        <v>1465</v>
      </c>
      <c r="B744" t="s">
        <v>67</v>
      </c>
      <c r="C744" t="s">
        <v>118</v>
      </c>
      <c r="D744" t="s">
        <v>121</v>
      </c>
      <c r="E744">
        <v>231</v>
      </c>
      <c r="F744">
        <v>2</v>
      </c>
    </row>
    <row r="745" spans="1:6" x14ac:dyDescent="0.2">
      <c r="A745">
        <v>1466</v>
      </c>
      <c r="B745" t="s">
        <v>67</v>
      </c>
      <c r="C745" t="s">
        <v>118</v>
      </c>
      <c r="D745" t="s">
        <v>121</v>
      </c>
      <c r="E745">
        <v>231</v>
      </c>
      <c r="F745">
        <v>2</v>
      </c>
    </row>
    <row r="746" spans="1:6" x14ac:dyDescent="0.2">
      <c r="A746">
        <v>1467</v>
      </c>
      <c r="B746" t="s">
        <v>67</v>
      </c>
      <c r="C746" t="s">
        <v>118</v>
      </c>
      <c r="D746" t="s">
        <v>121</v>
      </c>
      <c r="E746">
        <v>231</v>
      </c>
      <c r="F746">
        <v>2</v>
      </c>
    </row>
    <row r="747" spans="1:6" x14ac:dyDescent="0.2">
      <c r="A747">
        <v>1468</v>
      </c>
      <c r="B747" t="s">
        <v>67</v>
      </c>
      <c r="C747" t="s">
        <v>100</v>
      </c>
      <c r="D747" t="s">
        <v>101</v>
      </c>
      <c r="E747">
        <v>230</v>
      </c>
      <c r="F747">
        <v>2</v>
      </c>
    </row>
    <row r="748" spans="1:6" x14ac:dyDescent="0.2">
      <c r="A748">
        <v>1469</v>
      </c>
      <c r="B748" t="s">
        <v>67</v>
      </c>
      <c r="C748" t="s">
        <v>100</v>
      </c>
      <c r="D748" t="s">
        <v>102</v>
      </c>
      <c r="E748">
        <v>230</v>
      </c>
      <c r="F748">
        <v>2</v>
      </c>
    </row>
    <row r="749" spans="1:6" x14ac:dyDescent="0.2">
      <c r="A749">
        <v>1470</v>
      </c>
      <c r="B749" t="s">
        <v>67</v>
      </c>
      <c r="C749" t="s">
        <v>100</v>
      </c>
      <c r="D749" t="s">
        <v>100</v>
      </c>
      <c r="E749">
        <v>230</v>
      </c>
      <c r="F749">
        <v>2</v>
      </c>
    </row>
    <row r="750" spans="1:6" x14ac:dyDescent="0.2">
      <c r="A750">
        <v>1471</v>
      </c>
      <c r="B750" t="s">
        <v>67</v>
      </c>
      <c r="C750" t="s">
        <v>100</v>
      </c>
      <c r="D750" t="s">
        <v>100</v>
      </c>
      <c r="E750">
        <v>230</v>
      </c>
      <c r="F750">
        <v>2</v>
      </c>
    </row>
    <row r="751" spans="1:6" x14ac:dyDescent="0.2">
      <c r="A751">
        <v>1472</v>
      </c>
      <c r="B751" t="s">
        <v>67</v>
      </c>
      <c r="C751" t="s">
        <v>100</v>
      </c>
      <c r="D751" t="s">
        <v>103</v>
      </c>
      <c r="E751">
        <v>230</v>
      </c>
      <c r="F751">
        <v>2</v>
      </c>
    </row>
    <row r="752" spans="1:6" x14ac:dyDescent="0.2">
      <c r="A752">
        <v>1473</v>
      </c>
      <c r="B752" t="s">
        <v>67</v>
      </c>
      <c r="C752" t="s">
        <v>100</v>
      </c>
      <c r="D752" t="s">
        <v>100</v>
      </c>
      <c r="E752">
        <v>230</v>
      </c>
      <c r="F752">
        <v>2</v>
      </c>
    </row>
    <row r="753" spans="1:6" x14ac:dyDescent="0.2">
      <c r="A753">
        <v>1474</v>
      </c>
      <c r="B753" t="s">
        <v>67</v>
      </c>
      <c r="C753" t="s">
        <v>100</v>
      </c>
      <c r="D753" t="s">
        <v>104</v>
      </c>
      <c r="E753">
        <v>230</v>
      </c>
      <c r="F753">
        <v>2</v>
      </c>
    </row>
    <row r="754" spans="1:6" x14ac:dyDescent="0.2">
      <c r="A754">
        <v>1475</v>
      </c>
      <c r="B754" t="s">
        <v>67</v>
      </c>
      <c r="C754" t="s">
        <v>100</v>
      </c>
      <c r="D754" t="s">
        <v>101</v>
      </c>
      <c r="E754">
        <v>230</v>
      </c>
      <c r="F754">
        <v>2</v>
      </c>
    </row>
    <row r="755" spans="1:6" x14ac:dyDescent="0.2">
      <c r="A755">
        <v>1476</v>
      </c>
      <c r="B755" t="s">
        <v>67</v>
      </c>
      <c r="C755" t="s">
        <v>100</v>
      </c>
      <c r="D755" t="s">
        <v>102</v>
      </c>
      <c r="E755">
        <v>230</v>
      </c>
      <c r="F755">
        <v>2</v>
      </c>
    </row>
    <row r="756" spans="1:6" x14ac:dyDescent="0.2">
      <c r="A756">
        <v>1477</v>
      </c>
      <c r="B756" t="s">
        <v>67</v>
      </c>
      <c r="C756" t="s">
        <v>100</v>
      </c>
      <c r="D756" t="s">
        <v>103</v>
      </c>
      <c r="E756">
        <v>230</v>
      </c>
      <c r="F756">
        <v>2</v>
      </c>
    </row>
    <row r="757" spans="1:6" x14ac:dyDescent="0.2">
      <c r="A757">
        <v>1478</v>
      </c>
      <c r="B757" t="s">
        <v>67</v>
      </c>
      <c r="C757" t="s">
        <v>100</v>
      </c>
      <c r="D757" t="s">
        <v>100</v>
      </c>
      <c r="E757">
        <v>230</v>
      </c>
      <c r="F757">
        <v>2</v>
      </c>
    </row>
    <row r="758" spans="1:6" x14ac:dyDescent="0.2">
      <c r="A758">
        <v>1479</v>
      </c>
      <c r="B758" t="s">
        <v>67</v>
      </c>
      <c r="C758" t="s">
        <v>100</v>
      </c>
      <c r="D758" t="s">
        <v>105</v>
      </c>
      <c r="E758">
        <v>230</v>
      </c>
      <c r="F758">
        <v>2</v>
      </c>
    </row>
    <row r="759" spans="1:6" x14ac:dyDescent="0.2">
      <c r="A759">
        <v>1701</v>
      </c>
      <c r="B759" t="s">
        <v>135</v>
      </c>
      <c r="C759" t="s">
        <v>134</v>
      </c>
      <c r="D759" t="s">
        <v>134</v>
      </c>
      <c r="E759">
        <v>105</v>
      </c>
      <c r="F759">
        <v>1</v>
      </c>
    </row>
    <row r="760" spans="1:6" x14ac:dyDescent="0.2">
      <c r="A760">
        <v>1702</v>
      </c>
      <c r="B760" t="s">
        <v>135</v>
      </c>
      <c r="C760" t="s">
        <v>134</v>
      </c>
      <c r="D760" t="s">
        <v>134</v>
      </c>
      <c r="E760">
        <v>105</v>
      </c>
      <c r="F760">
        <v>1</v>
      </c>
    </row>
    <row r="761" spans="1:6" x14ac:dyDescent="0.2">
      <c r="A761">
        <v>1703</v>
      </c>
      <c r="B761" t="s">
        <v>135</v>
      </c>
      <c r="C761" t="s">
        <v>134</v>
      </c>
      <c r="D761" t="s">
        <v>134</v>
      </c>
      <c r="E761">
        <v>105</v>
      </c>
      <c r="F761">
        <v>1</v>
      </c>
    </row>
    <row r="762" spans="1:6" x14ac:dyDescent="0.2">
      <c r="A762">
        <v>1704</v>
      </c>
      <c r="B762" t="s">
        <v>135</v>
      </c>
      <c r="C762" t="s">
        <v>134</v>
      </c>
      <c r="D762" t="s">
        <v>134</v>
      </c>
      <c r="E762">
        <v>105</v>
      </c>
      <c r="F762">
        <v>1</v>
      </c>
    </row>
    <row r="763" spans="1:6" x14ac:dyDescent="0.2">
      <c r="A763">
        <v>1705</v>
      </c>
      <c r="B763" t="s">
        <v>135</v>
      </c>
      <c r="C763" t="s">
        <v>134</v>
      </c>
      <c r="D763" t="s">
        <v>134</v>
      </c>
      <c r="E763">
        <v>105</v>
      </c>
      <c r="F763">
        <v>1</v>
      </c>
    </row>
    <row r="764" spans="1:6" x14ac:dyDescent="0.2">
      <c r="A764">
        <v>1706</v>
      </c>
      <c r="B764" t="s">
        <v>135</v>
      </c>
      <c r="C764" t="s">
        <v>134</v>
      </c>
      <c r="D764" t="s">
        <v>134</v>
      </c>
      <c r="E764">
        <v>105</v>
      </c>
      <c r="F764">
        <v>1</v>
      </c>
    </row>
    <row r="765" spans="1:6" x14ac:dyDescent="0.2">
      <c r="A765">
        <v>1707</v>
      </c>
      <c r="B765" t="s">
        <v>135</v>
      </c>
      <c r="C765" t="s">
        <v>134</v>
      </c>
      <c r="D765" t="s">
        <v>134</v>
      </c>
      <c r="E765">
        <v>105</v>
      </c>
      <c r="F765">
        <v>1</v>
      </c>
    </row>
    <row r="766" spans="1:6" x14ac:dyDescent="0.2">
      <c r="A766">
        <v>1708</v>
      </c>
      <c r="B766" t="s">
        <v>135</v>
      </c>
      <c r="C766" t="s">
        <v>134</v>
      </c>
      <c r="D766" t="s">
        <v>134</v>
      </c>
      <c r="E766">
        <v>105</v>
      </c>
      <c r="F766">
        <v>1</v>
      </c>
    </row>
    <row r="767" spans="1:6" x14ac:dyDescent="0.2">
      <c r="A767">
        <v>1709</v>
      </c>
      <c r="B767" t="s">
        <v>135</v>
      </c>
      <c r="C767" t="s">
        <v>134</v>
      </c>
      <c r="D767" t="s">
        <v>134</v>
      </c>
      <c r="E767">
        <v>105</v>
      </c>
      <c r="F767">
        <v>1</v>
      </c>
    </row>
    <row r="768" spans="1:6" x14ac:dyDescent="0.2">
      <c r="A768">
        <v>1710</v>
      </c>
      <c r="B768" t="s">
        <v>135</v>
      </c>
      <c r="C768" t="s">
        <v>134</v>
      </c>
      <c r="D768" t="s">
        <v>134</v>
      </c>
      <c r="E768">
        <v>105</v>
      </c>
      <c r="F768">
        <v>1</v>
      </c>
    </row>
    <row r="769" spans="1:6" x14ac:dyDescent="0.2">
      <c r="A769">
        <v>1711</v>
      </c>
      <c r="B769" t="s">
        <v>135</v>
      </c>
      <c r="C769" t="s">
        <v>134</v>
      </c>
      <c r="D769" t="s">
        <v>134</v>
      </c>
      <c r="E769">
        <v>105</v>
      </c>
      <c r="F769">
        <v>1</v>
      </c>
    </row>
    <row r="770" spans="1:6" x14ac:dyDescent="0.2">
      <c r="A770">
        <v>1721</v>
      </c>
      <c r="B770" t="s">
        <v>135</v>
      </c>
      <c r="C770" t="s">
        <v>134</v>
      </c>
      <c r="D770" t="s">
        <v>134</v>
      </c>
      <c r="E770">
        <v>105</v>
      </c>
      <c r="F770">
        <v>1</v>
      </c>
    </row>
    <row r="771" spans="1:6" x14ac:dyDescent="0.2">
      <c r="A771">
        <v>1722</v>
      </c>
      <c r="B771" t="s">
        <v>135</v>
      </c>
      <c r="C771" t="s">
        <v>134</v>
      </c>
      <c r="D771" t="s">
        <v>134</v>
      </c>
      <c r="E771">
        <v>105</v>
      </c>
      <c r="F771">
        <v>1</v>
      </c>
    </row>
    <row r="772" spans="1:6" x14ac:dyDescent="0.2">
      <c r="A772">
        <v>1723</v>
      </c>
      <c r="B772" t="s">
        <v>135</v>
      </c>
      <c r="C772" t="s">
        <v>134</v>
      </c>
      <c r="D772" t="s">
        <v>134</v>
      </c>
      <c r="E772">
        <v>105</v>
      </c>
      <c r="F772">
        <v>1</v>
      </c>
    </row>
    <row r="773" spans="1:6" x14ac:dyDescent="0.2">
      <c r="A773">
        <v>1724</v>
      </c>
      <c r="B773" t="s">
        <v>135</v>
      </c>
      <c r="C773" t="s">
        <v>134</v>
      </c>
      <c r="D773" t="s">
        <v>134</v>
      </c>
      <c r="E773">
        <v>105</v>
      </c>
      <c r="F773">
        <v>1</v>
      </c>
    </row>
    <row r="774" spans="1:6" x14ac:dyDescent="0.2">
      <c r="A774">
        <v>1725</v>
      </c>
      <c r="B774" t="s">
        <v>135</v>
      </c>
      <c r="C774" t="s">
        <v>134</v>
      </c>
      <c r="D774" t="s">
        <v>134</v>
      </c>
      <c r="E774">
        <v>105</v>
      </c>
      <c r="F774">
        <v>1</v>
      </c>
    </row>
    <row r="775" spans="1:6" x14ac:dyDescent="0.2">
      <c r="A775">
        <v>1726</v>
      </c>
      <c r="B775" t="s">
        <v>135</v>
      </c>
      <c r="C775" t="s">
        <v>134</v>
      </c>
      <c r="D775" t="s">
        <v>134</v>
      </c>
      <c r="E775">
        <v>105</v>
      </c>
      <c r="F775">
        <v>1</v>
      </c>
    </row>
    <row r="776" spans="1:6" x14ac:dyDescent="0.2">
      <c r="A776">
        <v>1727</v>
      </c>
      <c r="B776" t="s">
        <v>135</v>
      </c>
      <c r="C776" t="s">
        <v>134</v>
      </c>
      <c r="D776" t="s">
        <v>134</v>
      </c>
      <c r="E776">
        <v>105</v>
      </c>
      <c r="F776">
        <v>1</v>
      </c>
    </row>
    <row r="777" spans="1:6" x14ac:dyDescent="0.2">
      <c r="A777">
        <v>2000</v>
      </c>
      <c r="B777" t="s">
        <v>67</v>
      </c>
      <c r="C777" t="s">
        <v>118</v>
      </c>
      <c r="D777" t="s">
        <v>119</v>
      </c>
      <c r="E777">
        <v>231</v>
      </c>
      <c r="F777">
        <v>2</v>
      </c>
    </row>
    <row r="778" spans="1:6" x14ac:dyDescent="0.2">
      <c r="A778">
        <v>2001</v>
      </c>
      <c r="B778" t="s">
        <v>67</v>
      </c>
      <c r="C778" t="s">
        <v>118</v>
      </c>
      <c r="D778" t="s">
        <v>119</v>
      </c>
      <c r="E778">
        <v>231</v>
      </c>
      <c r="F778">
        <v>2</v>
      </c>
    </row>
    <row r="779" spans="1:6" x14ac:dyDescent="0.2">
      <c r="A779">
        <v>2003</v>
      </c>
      <c r="B779" t="s">
        <v>67</v>
      </c>
      <c r="C779" t="s">
        <v>118</v>
      </c>
      <c r="D779" t="s">
        <v>119</v>
      </c>
      <c r="E779">
        <v>231</v>
      </c>
      <c r="F779">
        <v>2</v>
      </c>
    </row>
    <row r="780" spans="1:6" x14ac:dyDescent="0.2">
      <c r="A780">
        <v>2004</v>
      </c>
      <c r="B780" t="s">
        <v>67</v>
      </c>
      <c r="C780" t="s">
        <v>118</v>
      </c>
      <c r="D780" t="s">
        <v>119</v>
      </c>
      <c r="E780">
        <v>231</v>
      </c>
      <c r="F780">
        <v>2</v>
      </c>
    </row>
    <row r="781" spans="1:6" x14ac:dyDescent="0.2">
      <c r="A781">
        <v>2005</v>
      </c>
      <c r="B781" t="s">
        <v>67</v>
      </c>
      <c r="C781" t="s">
        <v>113</v>
      </c>
      <c r="D781" t="s">
        <v>113</v>
      </c>
      <c r="E781">
        <v>228</v>
      </c>
      <c r="F781">
        <v>2</v>
      </c>
    </row>
    <row r="782" spans="1:6" x14ac:dyDescent="0.2">
      <c r="A782">
        <v>2006</v>
      </c>
      <c r="B782" t="s">
        <v>67</v>
      </c>
      <c r="C782" t="s">
        <v>113</v>
      </c>
      <c r="D782" t="s">
        <v>114</v>
      </c>
      <c r="E782">
        <v>228</v>
      </c>
      <c r="F782">
        <v>2</v>
      </c>
    </row>
    <row r="783" spans="1:6" x14ac:dyDescent="0.2">
      <c r="A783">
        <v>2007</v>
      </c>
      <c r="B783" t="s">
        <v>67</v>
      </c>
      <c r="C783" t="s">
        <v>118</v>
      </c>
      <c r="D783" t="s">
        <v>120</v>
      </c>
      <c r="E783">
        <v>231</v>
      </c>
      <c r="F783">
        <v>2</v>
      </c>
    </row>
    <row r="784" spans="1:6" x14ac:dyDescent="0.2">
      <c r="A784">
        <v>2008</v>
      </c>
      <c r="B784" t="s">
        <v>67</v>
      </c>
      <c r="C784" t="s">
        <v>113</v>
      </c>
      <c r="D784" t="s">
        <v>115</v>
      </c>
      <c r="E784">
        <v>228</v>
      </c>
      <c r="F784">
        <v>2</v>
      </c>
    </row>
    <row r="785" spans="1:6" x14ac:dyDescent="0.2">
      <c r="A785">
        <v>2009</v>
      </c>
      <c r="B785" t="s">
        <v>67</v>
      </c>
      <c r="C785" t="s">
        <v>113</v>
      </c>
      <c r="D785" t="s">
        <v>116</v>
      </c>
      <c r="E785">
        <v>228</v>
      </c>
      <c r="F785">
        <v>2</v>
      </c>
    </row>
    <row r="786" spans="1:6" x14ac:dyDescent="0.2">
      <c r="A786">
        <v>2010</v>
      </c>
      <c r="B786" t="s">
        <v>67</v>
      </c>
      <c r="C786" t="s">
        <v>118</v>
      </c>
      <c r="D786" t="s">
        <v>121</v>
      </c>
      <c r="E786">
        <v>231</v>
      </c>
      <c r="F786">
        <v>2</v>
      </c>
    </row>
    <row r="787" spans="1:6" x14ac:dyDescent="0.2">
      <c r="A787">
        <v>2011</v>
      </c>
      <c r="B787" t="s">
        <v>67</v>
      </c>
      <c r="C787" t="s">
        <v>118</v>
      </c>
      <c r="D787" t="s">
        <v>121</v>
      </c>
      <c r="E787">
        <v>231</v>
      </c>
      <c r="F787">
        <v>2</v>
      </c>
    </row>
    <row r="788" spans="1:6" x14ac:dyDescent="0.2">
      <c r="A788">
        <v>2012</v>
      </c>
      <c r="B788" t="s">
        <v>67</v>
      </c>
      <c r="C788" t="s">
        <v>118</v>
      </c>
      <c r="D788" t="s">
        <v>119</v>
      </c>
      <c r="E788">
        <v>231</v>
      </c>
      <c r="F788">
        <v>2</v>
      </c>
    </row>
    <row r="789" spans="1:6" x14ac:dyDescent="0.2">
      <c r="A789">
        <v>2013</v>
      </c>
      <c r="B789" t="s">
        <v>67</v>
      </c>
      <c r="C789" t="s">
        <v>118</v>
      </c>
      <c r="D789" t="s">
        <v>122</v>
      </c>
      <c r="E789">
        <v>231</v>
      </c>
      <c r="F789">
        <v>2</v>
      </c>
    </row>
    <row r="790" spans="1:6" x14ac:dyDescent="0.2">
      <c r="A790">
        <v>2014</v>
      </c>
      <c r="B790" t="s">
        <v>67</v>
      </c>
      <c r="C790" t="s">
        <v>113</v>
      </c>
      <c r="D790" t="s">
        <v>117</v>
      </c>
      <c r="E790">
        <v>228</v>
      </c>
      <c r="F790">
        <v>2</v>
      </c>
    </row>
    <row r="791" spans="1:6" x14ac:dyDescent="0.2">
      <c r="A791">
        <v>2015</v>
      </c>
      <c r="B791" t="s">
        <v>67</v>
      </c>
      <c r="C791" t="s">
        <v>118</v>
      </c>
      <c r="D791" t="s">
        <v>123</v>
      </c>
      <c r="E791">
        <v>231</v>
      </c>
      <c r="F791">
        <v>2</v>
      </c>
    </row>
    <row r="792" spans="1:6" x14ac:dyDescent="0.2">
      <c r="A792">
        <v>2018</v>
      </c>
      <c r="B792" t="s">
        <v>67</v>
      </c>
      <c r="C792" t="s">
        <v>113</v>
      </c>
      <c r="D792" t="s">
        <v>114</v>
      </c>
      <c r="E792">
        <v>228</v>
      </c>
      <c r="F792">
        <v>2</v>
      </c>
    </row>
    <row r="793" spans="1:6" x14ac:dyDescent="0.2">
      <c r="A793">
        <v>2019</v>
      </c>
      <c r="B793" t="s">
        <v>67</v>
      </c>
      <c r="C793" t="s">
        <v>118</v>
      </c>
      <c r="D793" t="s">
        <v>124</v>
      </c>
      <c r="E793">
        <v>231</v>
      </c>
      <c r="F793">
        <v>2</v>
      </c>
    </row>
    <row r="794" spans="1:6" x14ac:dyDescent="0.2">
      <c r="A794">
        <v>2020</v>
      </c>
      <c r="B794" t="s">
        <v>67</v>
      </c>
      <c r="C794" t="s">
        <v>118</v>
      </c>
      <c r="D794" t="s">
        <v>124</v>
      </c>
      <c r="E794">
        <v>231</v>
      </c>
      <c r="F794">
        <v>2</v>
      </c>
    </row>
    <row r="795" spans="1:6" x14ac:dyDescent="0.2">
      <c r="A795">
        <v>2021</v>
      </c>
      <c r="B795" t="s">
        <v>67</v>
      </c>
      <c r="C795" t="s">
        <v>118</v>
      </c>
      <c r="D795" t="s">
        <v>124</v>
      </c>
      <c r="E795">
        <v>231</v>
      </c>
      <c r="F795">
        <v>2</v>
      </c>
    </row>
    <row r="796" spans="1:6" x14ac:dyDescent="0.2">
      <c r="A796">
        <v>2023</v>
      </c>
      <c r="B796" t="s">
        <v>67</v>
      </c>
      <c r="C796" t="s">
        <v>118</v>
      </c>
      <c r="D796" t="s">
        <v>124</v>
      </c>
      <c r="E796">
        <v>231</v>
      </c>
      <c r="F796">
        <v>2</v>
      </c>
    </row>
    <row r="797" spans="1:6" x14ac:dyDescent="0.2">
      <c r="A797">
        <v>2025</v>
      </c>
      <c r="B797" t="s">
        <v>67</v>
      </c>
      <c r="C797" t="s">
        <v>113</v>
      </c>
      <c r="D797" t="s">
        <v>115</v>
      </c>
      <c r="E797">
        <v>228</v>
      </c>
      <c r="F797">
        <v>2</v>
      </c>
    </row>
    <row r="798" spans="1:6" x14ac:dyDescent="0.2">
      <c r="A798">
        <v>2026</v>
      </c>
      <c r="B798" t="s">
        <v>67</v>
      </c>
      <c r="C798" t="s">
        <v>118</v>
      </c>
      <c r="D798" t="s">
        <v>122</v>
      </c>
      <c r="E798">
        <v>231</v>
      </c>
      <c r="F798">
        <v>2</v>
      </c>
    </row>
    <row r="799" spans="1:6" x14ac:dyDescent="0.2">
      <c r="A799">
        <v>2027</v>
      </c>
      <c r="B799" t="s">
        <v>67</v>
      </c>
      <c r="C799" t="s">
        <v>118</v>
      </c>
      <c r="D799" t="s">
        <v>120</v>
      </c>
      <c r="E799">
        <v>231</v>
      </c>
      <c r="F799">
        <v>2</v>
      </c>
    </row>
    <row r="800" spans="1:6" x14ac:dyDescent="0.2">
      <c r="A800">
        <v>2028</v>
      </c>
      <c r="B800" t="s">
        <v>67</v>
      </c>
      <c r="C800" t="s">
        <v>118</v>
      </c>
      <c r="D800" t="s">
        <v>119</v>
      </c>
      <c r="E800">
        <v>231</v>
      </c>
      <c r="F800">
        <v>2</v>
      </c>
    </row>
    <row r="801" spans="1:6" x14ac:dyDescent="0.2">
      <c r="A801">
        <v>2301</v>
      </c>
      <c r="B801" t="s">
        <v>137</v>
      </c>
      <c r="C801" t="s">
        <v>136</v>
      </c>
      <c r="D801" t="s">
        <v>136</v>
      </c>
      <c r="E801">
        <v>403</v>
      </c>
      <c r="F801">
        <v>4</v>
      </c>
    </row>
    <row r="802" spans="1:6" x14ac:dyDescent="0.2">
      <c r="A802">
        <v>2302</v>
      </c>
      <c r="B802" t="s">
        <v>137</v>
      </c>
      <c r="C802" t="s">
        <v>136</v>
      </c>
      <c r="D802" t="s">
        <v>136</v>
      </c>
      <c r="E802">
        <v>403</v>
      </c>
      <c r="F802">
        <v>4</v>
      </c>
    </row>
    <row r="803" spans="1:6" x14ac:dyDescent="0.2">
      <c r="A803">
        <v>2303</v>
      </c>
      <c r="B803" t="s">
        <v>137</v>
      </c>
      <c r="C803" t="s">
        <v>136</v>
      </c>
      <c r="D803" t="s">
        <v>136</v>
      </c>
      <c r="E803">
        <v>403</v>
      </c>
      <c r="F803">
        <v>4</v>
      </c>
    </row>
    <row r="804" spans="1:6" x14ac:dyDescent="0.2">
      <c r="A804">
        <v>2304</v>
      </c>
      <c r="B804" t="s">
        <v>137</v>
      </c>
      <c r="C804" t="s">
        <v>136</v>
      </c>
      <c r="D804" t="s">
        <v>136</v>
      </c>
      <c r="E804">
        <v>403</v>
      </c>
      <c r="F804">
        <v>4</v>
      </c>
    </row>
    <row r="805" spans="1:6" x14ac:dyDescent="0.2">
      <c r="A805">
        <v>2305</v>
      </c>
      <c r="B805" t="s">
        <v>137</v>
      </c>
      <c r="C805" t="s">
        <v>136</v>
      </c>
      <c r="D805" t="s">
        <v>136</v>
      </c>
      <c r="E805">
        <v>403</v>
      </c>
      <c r="F805">
        <v>4</v>
      </c>
    </row>
    <row r="806" spans="1:6" x14ac:dyDescent="0.2">
      <c r="A806">
        <v>2306</v>
      </c>
      <c r="B806" t="s">
        <v>137</v>
      </c>
      <c r="C806" t="s">
        <v>136</v>
      </c>
      <c r="D806" t="s">
        <v>136</v>
      </c>
      <c r="E806">
        <v>403</v>
      </c>
      <c r="F806">
        <v>4</v>
      </c>
    </row>
    <row r="807" spans="1:6" x14ac:dyDescent="0.2">
      <c r="A807">
        <v>2307</v>
      </c>
      <c r="B807" t="s">
        <v>137</v>
      </c>
      <c r="C807" t="s">
        <v>136</v>
      </c>
      <c r="D807" t="s">
        <v>136</v>
      </c>
      <c r="E807">
        <v>403</v>
      </c>
      <c r="F807">
        <v>4</v>
      </c>
    </row>
    <row r="808" spans="1:6" x14ac:dyDescent="0.2">
      <c r="A808">
        <v>2308</v>
      </c>
      <c r="B808" t="s">
        <v>137</v>
      </c>
      <c r="C808" t="s">
        <v>136</v>
      </c>
      <c r="D808" t="s">
        <v>136</v>
      </c>
      <c r="E808">
        <v>403</v>
      </c>
      <c r="F808">
        <v>4</v>
      </c>
    </row>
    <row r="809" spans="1:6" x14ac:dyDescent="0.2">
      <c r="A809">
        <v>2309</v>
      </c>
      <c r="B809" t="s">
        <v>137</v>
      </c>
      <c r="C809" t="s">
        <v>136</v>
      </c>
      <c r="D809" t="s">
        <v>136</v>
      </c>
      <c r="E809">
        <v>403</v>
      </c>
      <c r="F809">
        <v>4</v>
      </c>
    </row>
    <row r="810" spans="1:6" x14ac:dyDescent="0.2">
      <c r="A810">
        <v>2315</v>
      </c>
      <c r="B810" t="s">
        <v>137</v>
      </c>
      <c r="C810" t="s">
        <v>136</v>
      </c>
      <c r="D810" t="s">
        <v>136</v>
      </c>
      <c r="E810">
        <v>403</v>
      </c>
      <c r="F810">
        <v>4</v>
      </c>
    </row>
    <row r="811" spans="1:6" x14ac:dyDescent="0.2">
      <c r="A811">
        <v>2316</v>
      </c>
      <c r="B811" t="s">
        <v>137</v>
      </c>
      <c r="C811" t="s">
        <v>136</v>
      </c>
      <c r="D811" t="s">
        <v>136</v>
      </c>
      <c r="E811">
        <v>403</v>
      </c>
      <c r="F811">
        <v>4</v>
      </c>
    </row>
    <row r="812" spans="1:6" x14ac:dyDescent="0.2">
      <c r="A812">
        <v>2317</v>
      </c>
      <c r="B812" t="s">
        <v>137</v>
      </c>
      <c r="C812" t="s">
        <v>136</v>
      </c>
      <c r="D812" t="s">
        <v>136</v>
      </c>
      <c r="E812">
        <v>403</v>
      </c>
      <c r="F812">
        <v>4</v>
      </c>
    </row>
    <row r="813" spans="1:6" x14ac:dyDescent="0.2">
      <c r="A813">
        <v>2318</v>
      </c>
      <c r="B813" t="s">
        <v>137</v>
      </c>
      <c r="C813" t="s">
        <v>136</v>
      </c>
      <c r="D813" t="s">
        <v>136</v>
      </c>
      <c r="E813">
        <v>403</v>
      </c>
      <c r="F813">
        <v>4</v>
      </c>
    </row>
    <row r="814" spans="1:6" x14ac:dyDescent="0.2">
      <c r="A814">
        <v>2319</v>
      </c>
      <c r="B814" t="s">
        <v>137</v>
      </c>
      <c r="C814" t="s">
        <v>136</v>
      </c>
      <c r="D814" t="s">
        <v>136</v>
      </c>
      <c r="E814">
        <v>403</v>
      </c>
      <c r="F814">
        <v>4</v>
      </c>
    </row>
    <row r="815" spans="1:6" x14ac:dyDescent="0.2">
      <c r="A815">
        <v>2321</v>
      </c>
      <c r="B815" t="s">
        <v>137</v>
      </c>
      <c r="C815" t="s">
        <v>136</v>
      </c>
      <c r="D815" t="s">
        <v>136</v>
      </c>
      <c r="E815">
        <v>403</v>
      </c>
      <c r="F815">
        <v>4</v>
      </c>
    </row>
    <row r="816" spans="1:6" x14ac:dyDescent="0.2">
      <c r="A816">
        <v>2325</v>
      </c>
      <c r="B816" t="s">
        <v>137</v>
      </c>
      <c r="C816" t="s">
        <v>136</v>
      </c>
      <c r="D816" t="s">
        <v>136</v>
      </c>
      <c r="E816">
        <v>403</v>
      </c>
      <c r="F816">
        <v>4</v>
      </c>
    </row>
    <row r="817" spans="1:6" x14ac:dyDescent="0.2">
      <c r="A817">
        <v>2326</v>
      </c>
      <c r="B817" t="s">
        <v>137</v>
      </c>
      <c r="C817" t="s">
        <v>136</v>
      </c>
      <c r="D817" t="s">
        <v>136</v>
      </c>
      <c r="E817">
        <v>403</v>
      </c>
      <c r="F817">
        <v>4</v>
      </c>
    </row>
    <row r="818" spans="1:6" x14ac:dyDescent="0.2">
      <c r="A818">
        <v>2801</v>
      </c>
      <c r="B818" t="s">
        <v>139</v>
      </c>
      <c r="C818" t="s">
        <v>138</v>
      </c>
      <c r="D818" t="s">
        <v>138</v>
      </c>
      <c r="E818">
        <v>502</v>
      </c>
      <c r="F818">
        <v>5</v>
      </c>
    </row>
    <row r="819" spans="1:6" x14ac:dyDescent="0.2">
      <c r="A819">
        <v>2802</v>
      </c>
      <c r="B819" t="s">
        <v>139</v>
      </c>
      <c r="C819" t="s">
        <v>138</v>
      </c>
      <c r="D819" t="s">
        <v>138</v>
      </c>
      <c r="E819">
        <v>502</v>
      </c>
      <c r="F819">
        <v>5</v>
      </c>
    </row>
    <row r="820" spans="1:6" x14ac:dyDescent="0.2">
      <c r="A820">
        <v>2803</v>
      </c>
      <c r="B820" t="s">
        <v>139</v>
      </c>
      <c r="C820" t="s">
        <v>138</v>
      </c>
      <c r="D820" t="s">
        <v>138</v>
      </c>
      <c r="E820">
        <v>502</v>
      </c>
      <c r="F820">
        <v>5</v>
      </c>
    </row>
    <row r="821" spans="1:6" x14ac:dyDescent="0.2">
      <c r="A821">
        <v>2804</v>
      </c>
      <c r="B821" t="s">
        <v>139</v>
      </c>
      <c r="C821" t="s">
        <v>138</v>
      </c>
      <c r="D821" t="s">
        <v>138</v>
      </c>
      <c r="E821">
        <v>502</v>
      </c>
      <c r="F821">
        <v>5</v>
      </c>
    </row>
    <row r="822" spans="1:6" x14ac:dyDescent="0.2">
      <c r="A822">
        <v>2805</v>
      </c>
      <c r="B822" t="s">
        <v>139</v>
      </c>
      <c r="C822" t="s">
        <v>138</v>
      </c>
      <c r="D822" t="s">
        <v>138</v>
      </c>
      <c r="E822">
        <v>502</v>
      </c>
      <c r="F822">
        <v>5</v>
      </c>
    </row>
    <row r="823" spans="1:6" x14ac:dyDescent="0.2">
      <c r="A823">
        <v>2806</v>
      </c>
      <c r="B823" t="s">
        <v>139</v>
      </c>
      <c r="C823" t="s">
        <v>138</v>
      </c>
      <c r="D823" t="s">
        <v>138</v>
      </c>
      <c r="E823">
        <v>502</v>
      </c>
      <c r="F823">
        <v>5</v>
      </c>
    </row>
    <row r="824" spans="1:6" x14ac:dyDescent="0.2">
      <c r="A824">
        <v>2808</v>
      </c>
      <c r="B824" t="s">
        <v>139</v>
      </c>
      <c r="C824" t="s">
        <v>138</v>
      </c>
      <c r="D824" t="s">
        <v>138</v>
      </c>
      <c r="E824">
        <v>502</v>
      </c>
      <c r="F824">
        <v>5</v>
      </c>
    </row>
    <row r="825" spans="1:6" x14ac:dyDescent="0.2">
      <c r="A825">
        <v>2809</v>
      </c>
      <c r="B825" t="s">
        <v>139</v>
      </c>
      <c r="C825" t="s">
        <v>138</v>
      </c>
      <c r="D825" t="s">
        <v>138</v>
      </c>
      <c r="E825">
        <v>502</v>
      </c>
      <c r="F825">
        <v>5</v>
      </c>
    </row>
    <row r="826" spans="1:6" x14ac:dyDescent="0.2">
      <c r="A826">
        <v>2810</v>
      </c>
      <c r="B826" t="s">
        <v>139</v>
      </c>
      <c r="C826" t="s">
        <v>138</v>
      </c>
      <c r="D826" t="s">
        <v>138</v>
      </c>
      <c r="E826">
        <v>502</v>
      </c>
      <c r="F826">
        <v>5</v>
      </c>
    </row>
    <row r="827" spans="1:6" x14ac:dyDescent="0.2">
      <c r="A827">
        <v>2815</v>
      </c>
      <c r="B827" t="s">
        <v>139</v>
      </c>
      <c r="C827" t="s">
        <v>138</v>
      </c>
      <c r="D827" t="s">
        <v>138</v>
      </c>
      <c r="E827">
        <v>502</v>
      </c>
      <c r="F827">
        <v>5</v>
      </c>
    </row>
    <row r="828" spans="1:6" x14ac:dyDescent="0.2">
      <c r="A828">
        <v>2816</v>
      </c>
      <c r="B828" t="s">
        <v>139</v>
      </c>
      <c r="C828" t="s">
        <v>138</v>
      </c>
      <c r="D828" t="s">
        <v>138</v>
      </c>
      <c r="E828">
        <v>502</v>
      </c>
      <c r="F828">
        <v>5</v>
      </c>
    </row>
    <row r="829" spans="1:6" x14ac:dyDescent="0.2">
      <c r="A829">
        <v>2817</v>
      </c>
      <c r="B829" t="s">
        <v>139</v>
      </c>
      <c r="C829" t="s">
        <v>138</v>
      </c>
      <c r="D829" t="s">
        <v>138</v>
      </c>
      <c r="E829">
        <v>502</v>
      </c>
      <c r="F829">
        <v>5</v>
      </c>
    </row>
    <row r="830" spans="1:6" x14ac:dyDescent="0.2">
      <c r="A830">
        <v>2818</v>
      </c>
      <c r="B830" t="s">
        <v>139</v>
      </c>
      <c r="C830" t="s">
        <v>138</v>
      </c>
      <c r="D830" t="s">
        <v>138</v>
      </c>
      <c r="E830">
        <v>502</v>
      </c>
      <c r="F830">
        <v>5</v>
      </c>
    </row>
    <row r="831" spans="1:6" x14ac:dyDescent="0.2">
      <c r="A831">
        <v>2819</v>
      </c>
      <c r="B831" t="s">
        <v>139</v>
      </c>
      <c r="C831" t="s">
        <v>138</v>
      </c>
      <c r="D831" t="s">
        <v>138</v>
      </c>
      <c r="E831">
        <v>502</v>
      </c>
      <c r="F831">
        <v>5</v>
      </c>
    </row>
    <row r="832" spans="1:6" x14ac:dyDescent="0.2">
      <c r="A832">
        <v>2821</v>
      </c>
      <c r="B832" t="s">
        <v>139</v>
      </c>
      <c r="C832" t="s">
        <v>138</v>
      </c>
      <c r="D832" t="s">
        <v>138</v>
      </c>
      <c r="E832">
        <v>502</v>
      </c>
      <c r="F832">
        <v>5</v>
      </c>
    </row>
    <row r="833" spans="1:6" x14ac:dyDescent="0.2">
      <c r="A833">
        <v>2825</v>
      </c>
      <c r="B833" t="s">
        <v>139</v>
      </c>
      <c r="C833" t="s">
        <v>138</v>
      </c>
      <c r="D833" t="s">
        <v>138</v>
      </c>
      <c r="E833">
        <v>502</v>
      </c>
      <c r="F833">
        <v>5</v>
      </c>
    </row>
    <row r="834" spans="1:6" x14ac:dyDescent="0.2">
      <c r="A834">
        <v>3001</v>
      </c>
      <c r="B834" t="s">
        <v>141</v>
      </c>
      <c r="C834" t="s">
        <v>140</v>
      </c>
      <c r="D834" t="s">
        <v>140</v>
      </c>
      <c r="E834">
        <v>602</v>
      </c>
      <c r="F834">
        <v>6</v>
      </c>
    </row>
    <row r="835" spans="1:6" x14ac:dyDescent="0.2">
      <c r="A835">
        <v>3002</v>
      </c>
      <c r="B835" t="s">
        <v>141</v>
      </c>
      <c r="C835" t="s">
        <v>140</v>
      </c>
      <c r="D835" t="s">
        <v>140</v>
      </c>
      <c r="E835">
        <v>602</v>
      </c>
      <c r="F835">
        <v>6</v>
      </c>
    </row>
    <row r="836" spans="1:6" x14ac:dyDescent="0.2">
      <c r="A836">
        <v>3003</v>
      </c>
      <c r="B836" t="s">
        <v>141</v>
      </c>
      <c r="C836" t="s">
        <v>140</v>
      </c>
      <c r="D836" t="s">
        <v>140</v>
      </c>
      <c r="E836">
        <v>602</v>
      </c>
      <c r="F836">
        <v>6</v>
      </c>
    </row>
    <row r="837" spans="1:6" x14ac:dyDescent="0.2">
      <c r="A837">
        <v>3004</v>
      </c>
      <c r="B837" t="s">
        <v>141</v>
      </c>
      <c r="C837" t="s">
        <v>140</v>
      </c>
      <c r="D837" t="s">
        <v>140</v>
      </c>
      <c r="E837">
        <v>602</v>
      </c>
      <c r="F837">
        <v>6</v>
      </c>
    </row>
    <row r="838" spans="1:6" x14ac:dyDescent="0.2">
      <c r="A838">
        <v>3005</v>
      </c>
      <c r="B838" t="s">
        <v>141</v>
      </c>
      <c r="C838" t="s">
        <v>140</v>
      </c>
      <c r="D838" t="s">
        <v>140</v>
      </c>
      <c r="E838">
        <v>602</v>
      </c>
      <c r="F838">
        <v>6</v>
      </c>
    </row>
    <row r="839" spans="1:6" x14ac:dyDescent="0.2">
      <c r="A839">
        <v>3006</v>
      </c>
      <c r="B839" t="s">
        <v>141</v>
      </c>
      <c r="C839" t="s">
        <v>140</v>
      </c>
      <c r="D839" t="s">
        <v>140</v>
      </c>
      <c r="E839">
        <v>602</v>
      </c>
      <c r="F839">
        <v>6</v>
      </c>
    </row>
    <row r="840" spans="1:6" x14ac:dyDescent="0.2">
      <c r="A840">
        <v>3007</v>
      </c>
      <c r="B840" t="s">
        <v>141</v>
      </c>
      <c r="C840" t="s">
        <v>140</v>
      </c>
      <c r="D840" t="s">
        <v>140</v>
      </c>
      <c r="E840">
        <v>602</v>
      </c>
      <c r="F840">
        <v>6</v>
      </c>
    </row>
    <row r="841" spans="1:6" x14ac:dyDescent="0.2">
      <c r="A841">
        <v>3008</v>
      </c>
      <c r="B841" t="s">
        <v>141</v>
      </c>
      <c r="C841" t="s">
        <v>140</v>
      </c>
      <c r="D841" t="s">
        <v>140</v>
      </c>
      <c r="E841">
        <v>602</v>
      </c>
      <c r="F841">
        <v>6</v>
      </c>
    </row>
    <row r="842" spans="1:6" x14ac:dyDescent="0.2">
      <c r="A842">
        <v>3009</v>
      </c>
      <c r="B842" t="s">
        <v>141</v>
      </c>
      <c r="C842" t="s">
        <v>140</v>
      </c>
      <c r="D842" t="s">
        <v>140</v>
      </c>
      <c r="E842">
        <v>602</v>
      </c>
      <c r="F842">
        <v>6</v>
      </c>
    </row>
    <row r="843" spans="1:6" x14ac:dyDescent="0.2">
      <c r="A843">
        <v>3010</v>
      </c>
      <c r="B843" t="s">
        <v>141</v>
      </c>
      <c r="C843" t="s">
        <v>140</v>
      </c>
      <c r="D843" t="s">
        <v>140</v>
      </c>
      <c r="E843">
        <v>602</v>
      </c>
      <c r="F843">
        <v>6</v>
      </c>
    </row>
    <row r="844" spans="1:6" x14ac:dyDescent="0.2">
      <c r="A844">
        <v>3011</v>
      </c>
      <c r="B844" t="s">
        <v>141</v>
      </c>
      <c r="C844" t="s">
        <v>140</v>
      </c>
      <c r="D844" t="s">
        <v>140</v>
      </c>
      <c r="E844">
        <v>602</v>
      </c>
      <c r="F844">
        <v>6</v>
      </c>
    </row>
    <row r="845" spans="1:6" x14ac:dyDescent="0.2">
      <c r="A845">
        <v>3012</v>
      </c>
      <c r="B845" t="s">
        <v>141</v>
      </c>
      <c r="C845" t="s">
        <v>140</v>
      </c>
      <c r="D845" t="s">
        <v>140</v>
      </c>
      <c r="E845">
        <v>602</v>
      </c>
      <c r="F845">
        <v>6</v>
      </c>
    </row>
    <row r="846" spans="1:6" x14ac:dyDescent="0.2">
      <c r="A846">
        <v>3013</v>
      </c>
      <c r="B846" t="s">
        <v>141</v>
      </c>
      <c r="C846" t="s">
        <v>140</v>
      </c>
      <c r="D846" t="s">
        <v>140</v>
      </c>
      <c r="E846">
        <v>602</v>
      </c>
      <c r="F846">
        <v>6</v>
      </c>
    </row>
    <row r="847" spans="1:6" x14ac:dyDescent="0.2">
      <c r="A847">
        <v>3014</v>
      </c>
      <c r="B847" t="s">
        <v>141</v>
      </c>
      <c r="C847" t="s">
        <v>140</v>
      </c>
      <c r="D847" t="s">
        <v>140</v>
      </c>
      <c r="E847">
        <v>602</v>
      </c>
      <c r="F847">
        <v>6</v>
      </c>
    </row>
    <row r="848" spans="1:6" x14ac:dyDescent="0.2">
      <c r="A848">
        <v>3015</v>
      </c>
      <c r="B848" t="s">
        <v>141</v>
      </c>
      <c r="C848" t="s">
        <v>140</v>
      </c>
      <c r="D848" t="s">
        <v>140</v>
      </c>
      <c r="E848">
        <v>602</v>
      </c>
      <c r="F848">
        <v>6</v>
      </c>
    </row>
    <row r="849" spans="1:6" x14ac:dyDescent="0.2">
      <c r="A849">
        <v>3016</v>
      </c>
      <c r="B849" t="s">
        <v>141</v>
      </c>
      <c r="C849" t="s">
        <v>140</v>
      </c>
      <c r="D849" t="s">
        <v>140</v>
      </c>
      <c r="E849">
        <v>602</v>
      </c>
      <c r="F849">
        <v>6</v>
      </c>
    </row>
    <row r="850" spans="1:6" x14ac:dyDescent="0.2">
      <c r="A850">
        <v>3017</v>
      </c>
      <c r="B850" t="s">
        <v>141</v>
      </c>
      <c r="C850" t="s">
        <v>140</v>
      </c>
      <c r="D850" t="s">
        <v>140</v>
      </c>
      <c r="E850">
        <v>602</v>
      </c>
      <c r="F850">
        <v>6</v>
      </c>
    </row>
    <row r="851" spans="1:6" x14ac:dyDescent="0.2">
      <c r="A851">
        <v>3018</v>
      </c>
      <c r="B851" t="s">
        <v>141</v>
      </c>
      <c r="C851" t="s">
        <v>140</v>
      </c>
      <c r="D851" t="s">
        <v>140</v>
      </c>
      <c r="E851">
        <v>602</v>
      </c>
      <c r="F851">
        <v>6</v>
      </c>
    </row>
    <row r="852" spans="1:6" x14ac:dyDescent="0.2">
      <c r="A852">
        <v>3019</v>
      </c>
      <c r="B852" t="s">
        <v>141</v>
      </c>
      <c r="C852" t="s">
        <v>140</v>
      </c>
      <c r="D852" t="s">
        <v>140</v>
      </c>
      <c r="E852">
        <v>602</v>
      </c>
      <c r="F852">
        <v>6</v>
      </c>
    </row>
    <row r="853" spans="1:6" x14ac:dyDescent="0.2">
      <c r="A853">
        <v>3021</v>
      </c>
      <c r="B853" t="s">
        <v>141</v>
      </c>
      <c r="C853" t="s">
        <v>140</v>
      </c>
      <c r="D853" t="s">
        <v>140</v>
      </c>
      <c r="E853">
        <v>602</v>
      </c>
      <c r="F853">
        <v>6</v>
      </c>
    </row>
    <row r="854" spans="1:6" x14ac:dyDescent="0.2">
      <c r="A854">
        <v>3022</v>
      </c>
      <c r="B854" t="s">
        <v>141</v>
      </c>
      <c r="C854" t="s">
        <v>140</v>
      </c>
      <c r="D854" t="s">
        <v>140</v>
      </c>
      <c r="E854">
        <v>602</v>
      </c>
      <c r="F854">
        <v>6</v>
      </c>
    </row>
    <row r="855" spans="1:6" x14ac:dyDescent="0.2">
      <c r="A855">
        <v>3023</v>
      </c>
      <c r="B855" t="s">
        <v>141</v>
      </c>
      <c r="C855" t="s">
        <v>140</v>
      </c>
      <c r="D855" t="s">
        <v>140</v>
      </c>
      <c r="E855">
        <v>602</v>
      </c>
      <c r="F855">
        <v>6</v>
      </c>
    </row>
    <row r="856" spans="1:6" x14ac:dyDescent="0.2">
      <c r="A856">
        <v>3024</v>
      </c>
      <c r="B856" t="s">
        <v>141</v>
      </c>
      <c r="C856" t="s">
        <v>140</v>
      </c>
      <c r="D856" t="s">
        <v>140</v>
      </c>
      <c r="E856">
        <v>602</v>
      </c>
      <c r="F856">
        <v>6</v>
      </c>
    </row>
    <row r="857" spans="1:6" x14ac:dyDescent="0.2">
      <c r="A857">
        <v>3025</v>
      </c>
      <c r="B857" t="s">
        <v>141</v>
      </c>
      <c r="C857" t="s">
        <v>140</v>
      </c>
      <c r="D857" t="s">
        <v>140</v>
      </c>
      <c r="E857">
        <v>602</v>
      </c>
      <c r="F857">
        <v>6</v>
      </c>
    </row>
    <row r="858" spans="1:6" x14ac:dyDescent="0.2">
      <c r="A858">
        <v>3026</v>
      </c>
      <c r="B858" t="s">
        <v>141</v>
      </c>
      <c r="C858" t="s">
        <v>140</v>
      </c>
      <c r="D858" t="s">
        <v>140</v>
      </c>
      <c r="E858">
        <v>602</v>
      </c>
      <c r="F858">
        <v>6</v>
      </c>
    </row>
    <row r="859" spans="1:6" x14ac:dyDescent="0.2">
      <c r="A859">
        <v>3027</v>
      </c>
      <c r="B859" t="s">
        <v>141</v>
      </c>
      <c r="C859" t="s">
        <v>140</v>
      </c>
      <c r="D859" t="s">
        <v>140</v>
      </c>
      <c r="E859">
        <v>602</v>
      </c>
      <c r="F859">
        <v>6</v>
      </c>
    </row>
    <row r="860" spans="1:6" x14ac:dyDescent="0.2">
      <c r="A860">
        <v>3028</v>
      </c>
      <c r="B860" t="s">
        <v>141</v>
      </c>
      <c r="C860" t="s">
        <v>140</v>
      </c>
      <c r="D860" t="s">
        <v>140</v>
      </c>
      <c r="E860">
        <v>602</v>
      </c>
      <c r="F860">
        <v>6</v>
      </c>
    </row>
    <row r="861" spans="1:6" x14ac:dyDescent="0.2">
      <c r="A861">
        <v>3029</v>
      </c>
      <c r="B861" t="s">
        <v>141</v>
      </c>
      <c r="C861" t="s">
        <v>140</v>
      </c>
      <c r="D861" t="s">
        <v>140</v>
      </c>
      <c r="E861">
        <v>602</v>
      </c>
      <c r="F861">
        <v>6</v>
      </c>
    </row>
    <row r="862" spans="1:6" x14ac:dyDescent="0.2">
      <c r="A862">
        <v>3030</v>
      </c>
      <c r="B862" t="s">
        <v>141</v>
      </c>
      <c r="C862" t="s">
        <v>140</v>
      </c>
      <c r="D862" t="s">
        <v>140</v>
      </c>
      <c r="E862">
        <v>602</v>
      </c>
      <c r="F862">
        <v>6</v>
      </c>
    </row>
    <row r="863" spans="1:6" x14ac:dyDescent="0.2">
      <c r="A863">
        <v>3031</v>
      </c>
      <c r="B863" t="s">
        <v>141</v>
      </c>
      <c r="C863" t="s">
        <v>140</v>
      </c>
      <c r="D863" t="s">
        <v>140</v>
      </c>
      <c r="E863">
        <v>602</v>
      </c>
      <c r="F863">
        <v>6</v>
      </c>
    </row>
    <row r="864" spans="1:6" x14ac:dyDescent="0.2">
      <c r="A864">
        <v>3032</v>
      </c>
      <c r="B864" t="s">
        <v>141</v>
      </c>
      <c r="C864" t="s">
        <v>140</v>
      </c>
      <c r="D864" t="s">
        <v>140</v>
      </c>
      <c r="E864">
        <v>602</v>
      </c>
      <c r="F864">
        <v>6</v>
      </c>
    </row>
    <row r="865" spans="1:6" x14ac:dyDescent="0.2">
      <c r="A865">
        <v>3033</v>
      </c>
      <c r="B865" t="s">
        <v>141</v>
      </c>
      <c r="C865" t="s">
        <v>140</v>
      </c>
      <c r="D865" t="s">
        <v>140</v>
      </c>
      <c r="E865">
        <v>602</v>
      </c>
      <c r="F865">
        <v>6</v>
      </c>
    </row>
    <row r="866" spans="1:6" x14ac:dyDescent="0.2">
      <c r="A866">
        <v>3034</v>
      </c>
      <c r="B866" t="s">
        <v>141</v>
      </c>
      <c r="C866" t="s">
        <v>140</v>
      </c>
      <c r="D866" t="s">
        <v>140</v>
      </c>
      <c r="E866">
        <v>602</v>
      </c>
      <c r="F866">
        <v>6</v>
      </c>
    </row>
    <row r="867" spans="1:6" x14ac:dyDescent="0.2">
      <c r="A867">
        <v>3035</v>
      </c>
      <c r="B867" t="s">
        <v>141</v>
      </c>
      <c r="C867" t="s">
        <v>140</v>
      </c>
      <c r="D867" t="s">
        <v>140</v>
      </c>
      <c r="E867">
        <v>602</v>
      </c>
      <c r="F867">
        <v>6</v>
      </c>
    </row>
    <row r="868" spans="1:6" x14ac:dyDescent="0.2">
      <c r="A868">
        <v>3036</v>
      </c>
      <c r="B868" t="s">
        <v>141</v>
      </c>
      <c r="C868" t="s">
        <v>140</v>
      </c>
      <c r="D868" t="s">
        <v>140</v>
      </c>
      <c r="E868">
        <v>602</v>
      </c>
      <c r="F868">
        <v>6</v>
      </c>
    </row>
    <row r="869" spans="1:6" x14ac:dyDescent="0.2">
      <c r="A869">
        <v>3037</v>
      </c>
      <c r="B869" t="s">
        <v>141</v>
      </c>
      <c r="C869" t="s">
        <v>140</v>
      </c>
      <c r="D869" t="s">
        <v>140</v>
      </c>
      <c r="E869">
        <v>602</v>
      </c>
      <c r="F869">
        <v>6</v>
      </c>
    </row>
    <row r="870" spans="1:6" x14ac:dyDescent="0.2">
      <c r="A870">
        <v>3038</v>
      </c>
      <c r="B870" t="s">
        <v>141</v>
      </c>
      <c r="C870" t="s">
        <v>140</v>
      </c>
      <c r="D870" t="s">
        <v>140</v>
      </c>
      <c r="E870">
        <v>602</v>
      </c>
      <c r="F870">
        <v>6</v>
      </c>
    </row>
    <row r="871" spans="1:6" x14ac:dyDescent="0.2">
      <c r="A871">
        <v>3039</v>
      </c>
      <c r="B871" t="s">
        <v>141</v>
      </c>
      <c r="C871" t="s">
        <v>140</v>
      </c>
      <c r="D871" t="s">
        <v>140</v>
      </c>
      <c r="E871">
        <v>602</v>
      </c>
      <c r="F871">
        <v>6</v>
      </c>
    </row>
    <row r="872" spans="1:6" x14ac:dyDescent="0.2">
      <c r="A872">
        <v>3040</v>
      </c>
      <c r="B872" t="s">
        <v>141</v>
      </c>
      <c r="C872" t="s">
        <v>140</v>
      </c>
      <c r="D872" t="s">
        <v>140</v>
      </c>
      <c r="E872">
        <v>602</v>
      </c>
      <c r="F872">
        <v>6</v>
      </c>
    </row>
    <row r="873" spans="1:6" x14ac:dyDescent="0.2">
      <c r="A873">
        <v>3041</v>
      </c>
      <c r="B873" t="s">
        <v>141</v>
      </c>
      <c r="C873" t="s">
        <v>140</v>
      </c>
      <c r="D873" t="s">
        <v>140</v>
      </c>
      <c r="E873">
        <v>602</v>
      </c>
      <c r="F873">
        <v>6</v>
      </c>
    </row>
    <row r="874" spans="1:6" x14ac:dyDescent="0.2">
      <c r="A874">
        <v>3042</v>
      </c>
      <c r="B874" t="s">
        <v>141</v>
      </c>
      <c r="C874" t="s">
        <v>140</v>
      </c>
      <c r="D874" t="s">
        <v>140</v>
      </c>
      <c r="E874">
        <v>602</v>
      </c>
      <c r="F874">
        <v>6</v>
      </c>
    </row>
    <row r="875" spans="1:6" x14ac:dyDescent="0.2">
      <c r="A875">
        <v>3043</v>
      </c>
      <c r="B875" t="s">
        <v>141</v>
      </c>
      <c r="C875" t="s">
        <v>140</v>
      </c>
      <c r="D875" t="s">
        <v>140</v>
      </c>
      <c r="E875">
        <v>602</v>
      </c>
      <c r="F875">
        <v>6</v>
      </c>
    </row>
    <row r="876" spans="1:6" x14ac:dyDescent="0.2">
      <c r="A876">
        <v>3044</v>
      </c>
      <c r="B876" t="s">
        <v>141</v>
      </c>
      <c r="C876" t="s">
        <v>140</v>
      </c>
      <c r="D876" t="s">
        <v>140</v>
      </c>
      <c r="E876">
        <v>602</v>
      </c>
      <c r="F876">
        <v>6</v>
      </c>
    </row>
    <row r="877" spans="1:6" x14ac:dyDescent="0.2">
      <c r="A877">
        <v>3045</v>
      </c>
      <c r="B877" t="s">
        <v>141</v>
      </c>
      <c r="C877" t="s">
        <v>140</v>
      </c>
      <c r="D877" t="s">
        <v>140</v>
      </c>
      <c r="E877">
        <v>602</v>
      </c>
      <c r="F877">
        <v>6</v>
      </c>
    </row>
    <row r="878" spans="1:6" x14ac:dyDescent="0.2">
      <c r="A878">
        <v>3046</v>
      </c>
      <c r="B878" t="s">
        <v>141</v>
      </c>
      <c r="C878" t="s">
        <v>140</v>
      </c>
      <c r="D878" t="s">
        <v>140</v>
      </c>
      <c r="E878">
        <v>602</v>
      </c>
      <c r="F878">
        <v>6</v>
      </c>
    </row>
    <row r="879" spans="1:6" x14ac:dyDescent="0.2">
      <c r="A879">
        <v>3047</v>
      </c>
      <c r="B879" t="s">
        <v>141</v>
      </c>
      <c r="C879" t="s">
        <v>140</v>
      </c>
      <c r="D879" t="s">
        <v>140</v>
      </c>
      <c r="E879">
        <v>602</v>
      </c>
      <c r="F879">
        <v>6</v>
      </c>
    </row>
    <row r="880" spans="1:6" x14ac:dyDescent="0.2">
      <c r="A880">
        <v>3048</v>
      </c>
      <c r="B880" t="s">
        <v>141</v>
      </c>
      <c r="C880" t="s">
        <v>140</v>
      </c>
      <c r="D880" t="s">
        <v>140</v>
      </c>
      <c r="E880">
        <v>602</v>
      </c>
      <c r="F880">
        <v>6</v>
      </c>
    </row>
    <row r="881" spans="1:6" x14ac:dyDescent="0.2">
      <c r="A881">
        <v>3101</v>
      </c>
      <c r="B881" t="s">
        <v>125</v>
      </c>
      <c r="C881" t="s">
        <v>127</v>
      </c>
      <c r="D881" t="s">
        <v>127</v>
      </c>
      <c r="E881">
        <v>704</v>
      </c>
      <c r="F881">
        <v>7</v>
      </c>
    </row>
    <row r="882" spans="1:6" x14ac:dyDescent="0.2">
      <c r="A882">
        <v>3103</v>
      </c>
      <c r="B882" t="s">
        <v>125</v>
      </c>
      <c r="C882" t="s">
        <v>127</v>
      </c>
      <c r="D882" t="s">
        <v>127</v>
      </c>
      <c r="E882">
        <v>704</v>
      </c>
      <c r="F882">
        <v>7</v>
      </c>
    </row>
    <row r="883" spans="1:6" x14ac:dyDescent="0.2">
      <c r="A883">
        <v>3104</v>
      </c>
      <c r="B883" t="s">
        <v>125</v>
      </c>
      <c r="C883" t="s">
        <v>127</v>
      </c>
      <c r="D883" t="s">
        <v>127</v>
      </c>
      <c r="E883">
        <v>704</v>
      </c>
      <c r="F883">
        <v>7</v>
      </c>
    </row>
    <row r="884" spans="1:6" x14ac:dyDescent="0.2">
      <c r="A884">
        <v>3105</v>
      </c>
      <c r="B884" t="s">
        <v>125</v>
      </c>
      <c r="C884" t="s">
        <v>127</v>
      </c>
      <c r="D884" t="s">
        <v>127</v>
      </c>
      <c r="E884">
        <v>704</v>
      </c>
      <c r="F884">
        <v>7</v>
      </c>
    </row>
    <row r="885" spans="1:6" x14ac:dyDescent="0.2">
      <c r="A885">
        <v>3109</v>
      </c>
      <c r="B885" t="s">
        <v>125</v>
      </c>
      <c r="C885" t="s">
        <v>127</v>
      </c>
      <c r="D885" t="s">
        <v>127</v>
      </c>
      <c r="E885">
        <v>704</v>
      </c>
      <c r="F885">
        <v>7</v>
      </c>
    </row>
    <row r="886" spans="1:6" x14ac:dyDescent="0.2">
      <c r="A886">
        <v>3110</v>
      </c>
      <c r="B886" t="s">
        <v>125</v>
      </c>
      <c r="C886" t="s">
        <v>127</v>
      </c>
      <c r="D886" t="s">
        <v>127</v>
      </c>
      <c r="E886">
        <v>704</v>
      </c>
      <c r="F886">
        <v>7</v>
      </c>
    </row>
    <row r="887" spans="1:6" x14ac:dyDescent="0.2">
      <c r="A887">
        <v>3111</v>
      </c>
      <c r="B887" t="s">
        <v>125</v>
      </c>
      <c r="C887" t="s">
        <v>127</v>
      </c>
      <c r="D887" t="s">
        <v>127</v>
      </c>
      <c r="E887">
        <v>704</v>
      </c>
      <c r="F887">
        <v>7</v>
      </c>
    </row>
    <row r="888" spans="1:6" x14ac:dyDescent="0.2">
      <c r="A888">
        <v>3112</v>
      </c>
      <c r="B888" t="s">
        <v>125</v>
      </c>
      <c r="C888" t="s">
        <v>127</v>
      </c>
      <c r="D888" t="s">
        <v>127</v>
      </c>
      <c r="E888">
        <v>704</v>
      </c>
      <c r="F888">
        <v>7</v>
      </c>
    </row>
    <row r="889" spans="1:6" x14ac:dyDescent="0.2">
      <c r="A889">
        <v>3113</v>
      </c>
      <c r="B889" t="s">
        <v>125</v>
      </c>
      <c r="C889" t="s">
        <v>127</v>
      </c>
      <c r="D889" t="s">
        <v>127</v>
      </c>
      <c r="E889">
        <v>704</v>
      </c>
      <c r="F889">
        <v>7</v>
      </c>
    </row>
    <row r="890" spans="1:6" x14ac:dyDescent="0.2">
      <c r="A890">
        <v>3114</v>
      </c>
      <c r="B890" t="s">
        <v>125</v>
      </c>
      <c r="C890" t="s">
        <v>127</v>
      </c>
      <c r="D890" t="s">
        <v>127</v>
      </c>
      <c r="E890">
        <v>704</v>
      </c>
      <c r="F890">
        <v>7</v>
      </c>
    </row>
    <row r="891" spans="1:6" x14ac:dyDescent="0.2">
      <c r="A891">
        <v>3115</v>
      </c>
      <c r="B891" t="s">
        <v>125</v>
      </c>
      <c r="C891" t="s">
        <v>127</v>
      </c>
      <c r="D891" t="s">
        <v>127</v>
      </c>
      <c r="E891">
        <v>704</v>
      </c>
      <c r="F891">
        <v>7</v>
      </c>
    </row>
    <row r="892" spans="1:6" x14ac:dyDescent="0.2">
      <c r="A892">
        <v>3116</v>
      </c>
      <c r="B892" t="s">
        <v>125</v>
      </c>
      <c r="C892" t="s">
        <v>127</v>
      </c>
      <c r="D892" t="s">
        <v>127</v>
      </c>
      <c r="E892">
        <v>704</v>
      </c>
      <c r="F892">
        <v>7</v>
      </c>
    </row>
    <row r="893" spans="1:6" x14ac:dyDescent="0.2">
      <c r="A893">
        <v>3117</v>
      </c>
      <c r="B893" t="s">
        <v>125</v>
      </c>
      <c r="C893" t="s">
        <v>127</v>
      </c>
      <c r="D893" t="s">
        <v>127</v>
      </c>
      <c r="E893">
        <v>704</v>
      </c>
      <c r="F893">
        <v>7</v>
      </c>
    </row>
    <row r="894" spans="1:6" x14ac:dyDescent="0.2">
      <c r="A894">
        <v>3118</v>
      </c>
      <c r="B894" t="s">
        <v>125</v>
      </c>
      <c r="C894" t="s">
        <v>127</v>
      </c>
      <c r="D894" t="s">
        <v>127</v>
      </c>
      <c r="E894">
        <v>704</v>
      </c>
      <c r="F894">
        <v>7</v>
      </c>
    </row>
    <row r="895" spans="1:6" x14ac:dyDescent="0.2">
      <c r="A895">
        <v>3119</v>
      </c>
      <c r="B895" t="s">
        <v>125</v>
      </c>
      <c r="C895" t="s">
        <v>127</v>
      </c>
      <c r="D895" t="s">
        <v>127</v>
      </c>
      <c r="E895">
        <v>704</v>
      </c>
      <c r="F895">
        <v>7</v>
      </c>
    </row>
    <row r="896" spans="1:6" x14ac:dyDescent="0.2">
      <c r="A896">
        <v>3122</v>
      </c>
      <c r="B896" t="s">
        <v>125</v>
      </c>
      <c r="C896" t="s">
        <v>127</v>
      </c>
      <c r="D896" t="s">
        <v>127</v>
      </c>
      <c r="E896">
        <v>704</v>
      </c>
      <c r="F896">
        <v>7</v>
      </c>
    </row>
    <row r="897" spans="1:6" x14ac:dyDescent="0.2">
      <c r="A897">
        <v>3123</v>
      </c>
      <c r="B897" t="s">
        <v>125</v>
      </c>
      <c r="C897" t="s">
        <v>127</v>
      </c>
      <c r="D897" t="s">
        <v>127</v>
      </c>
      <c r="E897">
        <v>704</v>
      </c>
      <c r="F897">
        <v>7</v>
      </c>
    </row>
    <row r="898" spans="1:6" x14ac:dyDescent="0.2">
      <c r="A898">
        <v>3124</v>
      </c>
      <c r="B898" t="s">
        <v>125</v>
      </c>
      <c r="C898" t="s">
        <v>127</v>
      </c>
      <c r="D898" t="s">
        <v>127</v>
      </c>
      <c r="E898">
        <v>704</v>
      </c>
      <c r="F898">
        <v>7</v>
      </c>
    </row>
    <row r="899" spans="1:6" x14ac:dyDescent="0.2">
      <c r="A899">
        <v>3125</v>
      </c>
      <c r="B899" t="s">
        <v>125</v>
      </c>
      <c r="C899" t="s">
        <v>127</v>
      </c>
      <c r="D899" t="s">
        <v>127</v>
      </c>
      <c r="E899">
        <v>704</v>
      </c>
      <c r="F899">
        <v>7</v>
      </c>
    </row>
    <row r="900" spans="1:6" x14ac:dyDescent="0.2">
      <c r="A900">
        <v>3126</v>
      </c>
      <c r="B900" t="s">
        <v>125</v>
      </c>
      <c r="C900" t="s">
        <v>127</v>
      </c>
      <c r="D900" t="s">
        <v>127</v>
      </c>
      <c r="E900">
        <v>704</v>
      </c>
      <c r="F900">
        <v>7</v>
      </c>
    </row>
    <row r="901" spans="1:6" x14ac:dyDescent="0.2">
      <c r="A901">
        <v>3127</v>
      </c>
      <c r="B901" t="s">
        <v>125</v>
      </c>
      <c r="C901" t="s">
        <v>127</v>
      </c>
      <c r="D901" t="s">
        <v>127</v>
      </c>
      <c r="E901">
        <v>704</v>
      </c>
      <c r="F901">
        <v>7</v>
      </c>
    </row>
    <row r="902" spans="1:6" x14ac:dyDescent="0.2">
      <c r="A902">
        <v>3201</v>
      </c>
      <c r="B902" t="s">
        <v>125</v>
      </c>
      <c r="C902" t="s">
        <v>126</v>
      </c>
      <c r="D902" t="s">
        <v>126</v>
      </c>
      <c r="E902">
        <v>710</v>
      </c>
      <c r="F902">
        <v>7</v>
      </c>
    </row>
    <row r="903" spans="1:6" x14ac:dyDescent="0.2">
      <c r="A903">
        <v>3202</v>
      </c>
      <c r="B903" t="s">
        <v>125</v>
      </c>
      <c r="C903" t="s">
        <v>126</v>
      </c>
      <c r="D903" t="s">
        <v>126</v>
      </c>
      <c r="E903">
        <v>710</v>
      </c>
      <c r="F903">
        <v>7</v>
      </c>
    </row>
    <row r="904" spans="1:6" x14ac:dyDescent="0.2">
      <c r="A904">
        <v>3203</v>
      </c>
      <c r="B904" t="s">
        <v>125</v>
      </c>
      <c r="C904" t="s">
        <v>126</v>
      </c>
      <c r="D904" t="s">
        <v>126</v>
      </c>
      <c r="E904">
        <v>710</v>
      </c>
      <c r="F904">
        <v>7</v>
      </c>
    </row>
    <row r="905" spans="1:6" x14ac:dyDescent="0.2">
      <c r="A905">
        <v>3204</v>
      </c>
      <c r="B905" t="s">
        <v>125</v>
      </c>
      <c r="C905" t="s">
        <v>126</v>
      </c>
      <c r="D905" t="s">
        <v>126</v>
      </c>
      <c r="E905">
        <v>710</v>
      </c>
      <c r="F905">
        <v>7</v>
      </c>
    </row>
    <row r="906" spans="1:6" x14ac:dyDescent="0.2">
      <c r="A906">
        <v>3205</v>
      </c>
      <c r="B906" t="s">
        <v>125</v>
      </c>
      <c r="C906" t="s">
        <v>126</v>
      </c>
      <c r="D906" t="s">
        <v>126</v>
      </c>
      <c r="E906">
        <v>710</v>
      </c>
      <c r="F906">
        <v>7</v>
      </c>
    </row>
    <row r="907" spans="1:6" x14ac:dyDescent="0.2">
      <c r="A907">
        <v>3206</v>
      </c>
      <c r="B907" t="s">
        <v>125</v>
      </c>
      <c r="C907" t="s">
        <v>126</v>
      </c>
      <c r="D907" t="s">
        <v>126</v>
      </c>
      <c r="E907">
        <v>710</v>
      </c>
      <c r="F907">
        <v>7</v>
      </c>
    </row>
    <row r="908" spans="1:6" x14ac:dyDescent="0.2">
      <c r="A908">
        <v>3207</v>
      </c>
      <c r="B908" t="s">
        <v>125</v>
      </c>
      <c r="C908" t="s">
        <v>126</v>
      </c>
      <c r="D908" t="s">
        <v>126</v>
      </c>
      <c r="E908">
        <v>710</v>
      </c>
      <c r="F908">
        <v>7</v>
      </c>
    </row>
    <row r="909" spans="1:6" x14ac:dyDescent="0.2">
      <c r="A909">
        <v>3208</v>
      </c>
      <c r="B909" t="s">
        <v>125</v>
      </c>
      <c r="C909" t="s">
        <v>126</v>
      </c>
      <c r="D909" t="s">
        <v>126</v>
      </c>
      <c r="E909">
        <v>710</v>
      </c>
      <c r="F909">
        <v>7</v>
      </c>
    </row>
    <row r="910" spans="1:6" x14ac:dyDescent="0.2">
      <c r="A910">
        <v>3209</v>
      </c>
      <c r="B910" t="s">
        <v>125</v>
      </c>
      <c r="C910" t="s">
        <v>126</v>
      </c>
      <c r="D910" t="s">
        <v>126</v>
      </c>
      <c r="E910">
        <v>710</v>
      </c>
      <c r="F910">
        <v>7</v>
      </c>
    </row>
    <row r="911" spans="1:6" x14ac:dyDescent="0.2">
      <c r="A911">
        <v>3210</v>
      </c>
      <c r="B911" t="s">
        <v>125</v>
      </c>
      <c r="C911" t="s">
        <v>126</v>
      </c>
      <c r="D911" t="s">
        <v>126</v>
      </c>
      <c r="E911">
        <v>710</v>
      </c>
      <c r="F911">
        <v>7</v>
      </c>
    </row>
    <row r="912" spans="1:6" x14ac:dyDescent="0.2">
      <c r="A912">
        <v>3211</v>
      </c>
      <c r="B912" t="s">
        <v>125</v>
      </c>
      <c r="C912" t="s">
        <v>126</v>
      </c>
      <c r="D912" t="s">
        <v>126</v>
      </c>
      <c r="E912">
        <v>710</v>
      </c>
      <c r="F912">
        <v>7</v>
      </c>
    </row>
    <row r="913" spans="1:6" x14ac:dyDescent="0.2">
      <c r="A913">
        <v>3212</v>
      </c>
      <c r="B913" t="s">
        <v>125</v>
      </c>
      <c r="C913" t="s">
        <v>126</v>
      </c>
      <c r="D913" t="s">
        <v>126</v>
      </c>
      <c r="E913">
        <v>710</v>
      </c>
      <c r="F913">
        <v>7</v>
      </c>
    </row>
    <row r="914" spans="1:6" x14ac:dyDescent="0.2">
      <c r="A914">
        <v>3213</v>
      </c>
      <c r="B914" t="s">
        <v>125</v>
      </c>
      <c r="C914" t="s">
        <v>126</v>
      </c>
      <c r="D914" t="s">
        <v>126</v>
      </c>
      <c r="E914">
        <v>710</v>
      </c>
      <c r="F914">
        <v>7</v>
      </c>
    </row>
    <row r="915" spans="1:6" x14ac:dyDescent="0.2">
      <c r="A915">
        <v>3214</v>
      </c>
      <c r="B915" t="s">
        <v>125</v>
      </c>
      <c r="C915" t="s">
        <v>126</v>
      </c>
      <c r="D915" t="s">
        <v>126</v>
      </c>
      <c r="E915">
        <v>710</v>
      </c>
      <c r="F915">
        <v>7</v>
      </c>
    </row>
    <row r="916" spans="1:6" x14ac:dyDescent="0.2">
      <c r="A916">
        <v>3215</v>
      </c>
      <c r="B916" t="s">
        <v>125</v>
      </c>
      <c r="C916" t="s">
        <v>126</v>
      </c>
      <c r="D916" t="s">
        <v>126</v>
      </c>
      <c r="E916">
        <v>710</v>
      </c>
      <c r="F916">
        <v>7</v>
      </c>
    </row>
    <row r="917" spans="1:6" x14ac:dyDescent="0.2">
      <c r="A917">
        <v>3216</v>
      </c>
      <c r="B917" t="s">
        <v>125</v>
      </c>
      <c r="C917" t="s">
        <v>126</v>
      </c>
      <c r="D917" t="s">
        <v>126</v>
      </c>
      <c r="E917">
        <v>710</v>
      </c>
      <c r="F917">
        <v>7</v>
      </c>
    </row>
    <row r="918" spans="1:6" x14ac:dyDescent="0.2">
      <c r="A918">
        <v>3217</v>
      </c>
      <c r="B918" t="s">
        <v>125</v>
      </c>
      <c r="C918" t="s">
        <v>126</v>
      </c>
      <c r="D918" t="s">
        <v>126</v>
      </c>
      <c r="E918">
        <v>710</v>
      </c>
      <c r="F918">
        <v>7</v>
      </c>
    </row>
    <row r="919" spans="1:6" x14ac:dyDescent="0.2">
      <c r="A919">
        <v>3218</v>
      </c>
      <c r="B919" t="s">
        <v>125</v>
      </c>
      <c r="C919" t="s">
        <v>126</v>
      </c>
      <c r="D919" t="s">
        <v>126</v>
      </c>
      <c r="E919">
        <v>710</v>
      </c>
      <c r="F919">
        <v>7</v>
      </c>
    </row>
    <row r="920" spans="1:6" x14ac:dyDescent="0.2">
      <c r="A920">
        <v>3219</v>
      </c>
      <c r="B920" t="s">
        <v>125</v>
      </c>
      <c r="C920" t="s">
        <v>126</v>
      </c>
      <c r="D920" t="s">
        <v>126</v>
      </c>
      <c r="E920">
        <v>710</v>
      </c>
      <c r="F920">
        <v>7</v>
      </c>
    </row>
    <row r="921" spans="1:6" x14ac:dyDescent="0.2">
      <c r="A921">
        <v>3220</v>
      </c>
      <c r="B921" t="s">
        <v>125</v>
      </c>
      <c r="C921" t="s">
        <v>126</v>
      </c>
      <c r="D921" t="s">
        <v>126</v>
      </c>
      <c r="E921">
        <v>710</v>
      </c>
      <c r="F921">
        <v>7</v>
      </c>
    </row>
    <row r="922" spans="1:6" x14ac:dyDescent="0.2">
      <c r="A922">
        <v>3221</v>
      </c>
      <c r="B922" t="s">
        <v>125</v>
      </c>
      <c r="C922" t="s">
        <v>126</v>
      </c>
      <c r="D922" t="s">
        <v>126</v>
      </c>
      <c r="E922">
        <v>710</v>
      </c>
      <c r="F922">
        <v>7</v>
      </c>
    </row>
    <row r="923" spans="1:6" x14ac:dyDescent="0.2">
      <c r="A923">
        <v>3222</v>
      </c>
      <c r="B923" t="s">
        <v>125</v>
      </c>
      <c r="C923" t="s">
        <v>126</v>
      </c>
      <c r="D923" t="s">
        <v>126</v>
      </c>
      <c r="E923">
        <v>710</v>
      </c>
      <c r="F923">
        <v>7</v>
      </c>
    </row>
    <row r="924" spans="1:6" x14ac:dyDescent="0.2">
      <c r="A924">
        <v>3223</v>
      </c>
      <c r="B924" t="s">
        <v>125</v>
      </c>
      <c r="C924" t="s">
        <v>126</v>
      </c>
      <c r="D924" t="s">
        <v>126</v>
      </c>
      <c r="E924">
        <v>710</v>
      </c>
      <c r="F924">
        <v>7</v>
      </c>
    </row>
    <row r="925" spans="1:6" x14ac:dyDescent="0.2">
      <c r="A925">
        <v>3224</v>
      </c>
      <c r="B925" t="s">
        <v>125</v>
      </c>
      <c r="C925" t="s">
        <v>126</v>
      </c>
      <c r="D925" t="s">
        <v>126</v>
      </c>
      <c r="E925">
        <v>710</v>
      </c>
      <c r="F925">
        <v>7</v>
      </c>
    </row>
    <row r="926" spans="1:6" x14ac:dyDescent="0.2">
      <c r="A926">
        <v>3225</v>
      </c>
      <c r="B926" t="s">
        <v>125</v>
      </c>
      <c r="C926" t="s">
        <v>126</v>
      </c>
      <c r="D926" t="s">
        <v>126</v>
      </c>
      <c r="E926">
        <v>710</v>
      </c>
      <c r="F926">
        <v>7</v>
      </c>
    </row>
    <row r="927" spans="1:6" x14ac:dyDescent="0.2">
      <c r="A927">
        <v>3226</v>
      </c>
      <c r="B927" t="s">
        <v>125</v>
      </c>
      <c r="C927" t="s">
        <v>126</v>
      </c>
      <c r="D927" t="s">
        <v>126</v>
      </c>
      <c r="E927">
        <v>710</v>
      </c>
      <c r="F927">
        <v>7</v>
      </c>
    </row>
    <row r="928" spans="1:6" x14ac:dyDescent="0.2">
      <c r="A928">
        <v>3227</v>
      </c>
      <c r="B928" t="s">
        <v>125</v>
      </c>
      <c r="C928" t="s">
        <v>126</v>
      </c>
      <c r="D928" t="s">
        <v>126</v>
      </c>
      <c r="E928">
        <v>710</v>
      </c>
      <c r="F928">
        <v>7</v>
      </c>
    </row>
    <row r="929" spans="1:6" x14ac:dyDescent="0.2">
      <c r="A929">
        <v>3228</v>
      </c>
      <c r="B929" t="s">
        <v>125</v>
      </c>
      <c r="C929" t="s">
        <v>126</v>
      </c>
      <c r="D929" t="s">
        <v>126</v>
      </c>
      <c r="E929">
        <v>710</v>
      </c>
      <c r="F929">
        <v>7</v>
      </c>
    </row>
    <row r="930" spans="1:6" x14ac:dyDescent="0.2">
      <c r="A930">
        <v>3229</v>
      </c>
      <c r="B930" t="s">
        <v>125</v>
      </c>
      <c r="C930" t="s">
        <v>126</v>
      </c>
      <c r="D930" t="s">
        <v>126</v>
      </c>
      <c r="E930">
        <v>710</v>
      </c>
      <c r="F930">
        <v>7</v>
      </c>
    </row>
    <row r="931" spans="1:6" x14ac:dyDescent="0.2">
      <c r="A931">
        <v>3230</v>
      </c>
      <c r="B931" t="s">
        <v>125</v>
      </c>
      <c r="C931" t="s">
        <v>126</v>
      </c>
      <c r="D931" t="s">
        <v>126</v>
      </c>
      <c r="E931">
        <v>710</v>
      </c>
      <c r="F931">
        <v>7</v>
      </c>
    </row>
    <row r="932" spans="1:6" x14ac:dyDescent="0.2">
      <c r="A932">
        <v>3231</v>
      </c>
      <c r="B932" t="s">
        <v>125</v>
      </c>
      <c r="C932" t="s">
        <v>126</v>
      </c>
      <c r="D932" t="s">
        <v>126</v>
      </c>
      <c r="E932">
        <v>710</v>
      </c>
      <c r="F932">
        <v>7</v>
      </c>
    </row>
    <row r="933" spans="1:6" x14ac:dyDescent="0.2">
      <c r="A933">
        <v>3232</v>
      </c>
      <c r="B933" t="s">
        <v>125</v>
      </c>
      <c r="C933" t="s">
        <v>126</v>
      </c>
      <c r="D933" t="s">
        <v>126</v>
      </c>
      <c r="E933">
        <v>710</v>
      </c>
      <c r="F933">
        <v>7</v>
      </c>
    </row>
    <row r="934" spans="1:6" x14ac:dyDescent="0.2">
      <c r="A934">
        <v>3233</v>
      </c>
      <c r="B934" t="s">
        <v>125</v>
      </c>
      <c r="C934" t="s">
        <v>126</v>
      </c>
      <c r="D934" t="s">
        <v>126</v>
      </c>
      <c r="E934">
        <v>710</v>
      </c>
      <c r="F934">
        <v>7</v>
      </c>
    </row>
    <row r="935" spans="1:6" x14ac:dyDescent="0.2">
      <c r="A935">
        <v>3234</v>
      </c>
      <c r="B935" t="s">
        <v>125</v>
      </c>
      <c r="C935" t="s">
        <v>126</v>
      </c>
      <c r="D935" t="s">
        <v>126</v>
      </c>
      <c r="E935">
        <v>710</v>
      </c>
      <c r="F935">
        <v>7</v>
      </c>
    </row>
    <row r="936" spans="1:6" x14ac:dyDescent="0.2">
      <c r="A936">
        <v>3235</v>
      </c>
      <c r="B936" t="s">
        <v>125</v>
      </c>
      <c r="C936" t="s">
        <v>126</v>
      </c>
      <c r="D936" t="s">
        <v>126</v>
      </c>
      <c r="E936">
        <v>710</v>
      </c>
      <c r="F936">
        <v>7</v>
      </c>
    </row>
    <row r="937" spans="1:6" x14ac:dyDescent="0.2">
      <c r="A937">
        <v>3236</v>
      </c>
      <c r="B937" t="s">
        <v>125</v>
      </c>
      <c r="C937" t="s">
        <v>126</v>
      </c>
      <c r="D937" t="s">
        <v>126</v>
      </c>
      <c r="E937">
        <v>710</v>
      </c>
      <c r="F937">
        <v>7</v>
      </c>
    </row>
    <row r="938" spans="1:6" x14ac:dyDescent="0.2">
      <c r="A938">
        <v>3237</v>
      </c>
      <c r="B938" t="s">
        <v>125</v>
      </c>
      <c r="C938" t="s">
        <v>126</v>
      </c>
      <c r="D938" t="s">
        <v>126</v>
      </c>
      <c r="E938">
        <v>710</v>
      </c>
      <c r="F938">
        <v>7</v>
      </c>
    </row>
    <row r="939" spans="1:6" x14ac:dyDescent="0.2">
      <c r="A939">
        <v>3238</v>
      </c>
      <c r="B939" t="s">
        <v>125</v>
      </c>
      <c r="C939" t="s">
        <v>126</v>
      </c>
      <c r="D939" t="s">
        <v>126</v>
      </c>
      <c r="E939">
        <v>710</v>
      </c>
      <c r="F939">
        <v>7</v>
      </c>
    </row>
    <row r="940" spans="1:6" x14ac:dyDescent="0.2">
      <c r="A940">
        <v>3239</v>
      </c>
      <c r="B940" t="s">
        <v>125</v>
      </c>
      <c r="C940" t="s">
        <v>126</v>
      </c>
      <c r="D940" t="s">
        <v>126</v>
      </c>
      <c r="E940">
        <v>710</v>
      </c>
      <c r="F940">
        <v>7</v>
      </c>
    </row>
    <row r="941" spans="1:6" x14ac:dyDescent="0.2">
      <c r="A941">
        <v>3240</v>
      </c>
      <c r="B941" t="s">
        <v>125</v>
      </c>
      <c r="C941" t="s">
        <v>126</v>
      </c>
      <c r="D941" t="s">
        <v>126</v>
      </c>
      <c r="E941">
        <v>710</v>
      </c>
      <c r="F941">
        <v>7</v>
      </c>
    </row>
    <row r="942" spans="1:6" x14ac:dyDescent="0.2">
      <c r="A942">
        <v>3241</v>
      </c>
      <c r="B942" t="s">
        <v>125</v>
      </c>
      <c r="C942" t="s">
        <v>126</v>
      </c>
      <c r="D942" t="s">
        <v>126</v>
      </c>
      <c r="E942">
        <v>710</v>
      </c>
      <c r="F942">
        <v>7</v>
      </c>
    </row>
    <row r="943" spans="1:6" x14ac:dyDescent="0.2">
      <c r="A943">
        <v>3242</v>
      </c>
      <c r="B943" t="s">
        <v>125</v>
      </c>
      <c r="C943" t="s">
        <v>126</v>
      </c>
      <c r="D943" t="s">
        <v>126</v>
      </c>
      <c r="E943">
        <v>710</v>
      </c>
      <c r="F943">
        <v>7</v>
      </c>
    </row>
    <row r="944" spans="1:6" x14ac:dyDescent="0.2">
      <c r="A944">
        <v>3244</v>
      </c>
      <c r="B944" t="s">
        <v>125</v>
      </c>
      <c r="C944" t="s">
        <v>126</v>
      </c>
      <c r="D944" t="s">
        <v>126</v>
      </c>
      <c r="E944">
        <v>710</v>
      </c>
      <c r="F944">
        <v>7</v>
      </c>
    </row>
    <row r="945" spans="1:6" x14ac:dyDescent="0.2">
      <c r="A945">
        <v>3246</v>
      </c>
      <c r="B945" t="s">
        <v>125</v>
      </c>
      <c r="C945" t="s">
        <v>126</v>
      </c>
      <c r="D945" t="s">
        <v>126</v>
      </c>
      <c r="E945">
        <v>710</v>
      </c>
      <c r="F945">
        <v>7</v>
      </c>
    </row>
    <row r="946" spans="1:6" x14ac:dyDescent="0.2">
      <c r="A946">
        <v>3249</v>
      </c>
      <c r="B946" t="s">
        <v>125</v>
      </c>
      <c r="C946" t="s">
        <v>126</v>
      </c>
      <c r="D946" t="s">
        <v>126</v>
      </c>
      <c r="E946">
        <v>710</v>
      </c>
      <c r="F946">
        <v>7</v>
      </c>
    </row>
    <row r="947" spans="1:6" x14ac:dyDescent="0.2">
      <c r="A947">
        <v>3701</v>
      </c>
      <c r="B947" t="s">
        <v>143</v>
      </c>
      <c r="C947" t="s">
        <v>142</v>
      </c>
      <c r="D947" t="s">
        <v>142</v>
      </c>
      <c r="E947">
        <v>806</v>
      </c>
      <c r="F947">
        <v>8</v>
      </c>
    </row>
    <row r="948" spans="1:6" x14ac:dyDescent="0.2">
      <c r="A948">
        <v>3702</v>
      </c>
      <c r="B948" t="s">
        <v>143</v>
      </c>
      <c r="C948" t="s">
        <v>142</v>
      </c>
      <c r="D948" t="s">
        <v>142</v>
      </c>
      <c r="E948">
        <v>806</v>
      </c>
      <c r="F948">
        <v>8</v>
      </c>
    </row>
    <row r="949" spans="1:6" x14ac:dyDescent="0.2">
      <c r="A949">
        <v>3703</v>
      </c>
      <c r="B949" t="s">
        <v>143</v>
      </c>
      <c r="C949" t="s">
        <v>142</v>
      </c>
      <c r="D949" t="s">
        <v>142</v>
      </c>
      <c r="E949">
        <v>806</v>
      </c>
      <c r="F949">
        <v>8</v>
      </c>
    </row>
    <row r="950" spans="1:6" x14ac:dyDescent="0.2">
      <c r="A950">
        <v>3704</v>
      </c>
      <c r="B950" t="s">
        <v>143</v>
      </c>
      <c r="C950" t="s">
        <v>142</v>
      </c>
      <c r="D950" t="s">
        <v>142</v>
      </c>
      <c r="E950">
        <v>806</v>
      </c>
      <c r="F950">
        <v>8</v>
      </c>
    </row>
    <row r="951" spans="1:6" x14ac:dyDescent="0.2">
      <c r="A951">
        <v>3705</v>
      </c>
      <c r="B951" t="s">
        <v>143</v>
      </c>
      <c r="C951" t="s">
        <v>142</v>
      </c>
      <c r="D951" t="s">
        <v>142</v>
      </c>
      <c r="E951">
        <v>806</v>
      </c>
      <c r="F951">
        <v>8</v>
      </c>
    </row>
    <row r="952" spans="1:6" x14ac:dyDescent="0.2">
      <c r="A952">
        <v>3707</v>
      </c>
      <c r="B952" t="s">
        <v>143</v>
      </c>
      <c r="C952" t="s">
        <v>142</v>
      </c>
      <c r="D952" t="s">
        <v>142</v>
      </c>
      <c r="E952">
        <v>806</v>
      </c>
      <c r="F952">
        <v>8</v>
      </c>
    </row>
    <row r="953" spans="1:6" x14ac:dyDescent="0.2">
      <c r="A953">
        <v>3710</v>
      </c>
      <c r="B953" t="s">
        <v>143</v>
      </c>
      <c r="C953" t="s">
        <v>142</v>
      </c>
      <c r="D953" t="s">
        <v>142</v>
      </c>
      <c r="E953">
        <v>806</v>
      </c>
      <c r="F953">
        <v>8</v>
      </c>
    </row>
    <row r="954" spans="1:6" x14ac:dyDescent="0.2">
      <c r="A954">
        <v>3711</v>
      </c>
      <c r="B954" t="s">
        <v>143</v>
      </c>
      <c r="C954" t="s">
        <v>142</v>
      </c>
      <c r="D954" t="s">
        <v>142</v>
      </c>
      <c r="E954">
        <v>806</v>
      </c>
      <c r="F954">
        <v>8</v>
      </c>
    </row>
    <row r="955" spans="1:6" x14ac:dyDescent="0.2">
      <c r="A955">
        <v>3712</v>
      </c>
      <c r="B955" t="s">
        <v>143</v>
      </c>
      <c r="C955" t="s">
        <v>142</v>
      </c>
      <c r="D955" t="s">
        <v>142</v>
      </c>
      <c r="E955">
        <v>806</v>
      </c>
      <c r="F955">
        <v>8</v>
      </c>
    </row>
    <row r="956" spans="1:6" x14ac:dyDescent="0.2">
      <c r="A956">
        <v>3713</v>
      </c>
      <c r="B956" t="s">
        <v>143</v>
      </c>
      <c r="C956" t="s">
        <v>142</v>
      </c>
      <c r="D956" t="s">
        <v>142</v>
      </c>
      <c r="E956">
        <v>806</v>
      </c>
      <c r="F956">
        <v>8</v>
      </c>
    </row>
    <row r="957" spans="1:6" x14ac:dyDescent="0.2">
      <c r="A957">
        <v>3714</v>
      </c>
      <c r="B957" t="s">
        <v>143</v>
      </c>
      <c r="C957" t="s">
        <v>142</v>
      </c>
      <c r="D957" t="s">
        <v>142</v>
      </c>
      <c r="E957">
        <v>806</v>
      </c>
      <c r="F957">
        <v>8</v>
      </c>
    </row>
    <row r="958" spans="1:6" x14ac:dyDescent="0.2">
      <c r="A958">
        <v>3715</v>
      </c>
      <c r="B958" t="s">
        <v>143</v>
      </c>
      <c r="C958" t="s">
        <v>142</v>
      </c>
      <c r="D958" t="s">
        <v>142</v>
      </c>
      <c r="E958">
        <v>806</v>
      </c>
      <c r="F958">
        <v>8</v>
      </c>
    </row>
    <row r="959" spans="1:6" x14ac:dyDescent="0.2">
      <c r="A959">
        <v>3716</v>
      </c>
      <c r="B959" t="s">
        <v>143</v>
      </c>
      <c r="C959" t="s">
        <v>142</v>
      </c>
      <c r="D959" t="s">
        <v>142</v>
      </c>
      <c r="E959">
        <v>806</v>
      </c>
      <c r="F959">
        <v>8</v>
      </c>
    </row>
    <row r="960" spans="1:6" x14ac:dyDescent="0.2">
      <c r="A960">
        <v>3717</v>
      </c>
      <c r="B960" t="s">
        <v>143</v>
      </c>
      <c r="C960" t="s">
        <v>142</v>
      </c>
      <c r="D960" t="s">
        <v>142</v>
      </c>
      <c r="E960">
        <v>806</v>
      </c>
      <c r="F960">
        <v>8</v>
      </c>
    </row>
    <row r="961" spans="1:6" x14ac:dyDescent="0.2">
      <c r="A961">
        <v>3718</v>
      </c>
      <c r="B961" t="s">
        <v>143</v>
      </c>
      <c r="C961" t="s">
        <v>142</v>
      </c>
      <c r="D961" t="s">
        <v>142</v>
      </c>
      <c r="E961">
        <v>806</v>
      </c>
      <c r="F961">
        <v>8</v>
      </c>
    </row>
    <row r="962" spans="1:6" x14ac:dyDescent="0.2">
      <c r="A962">
        <v>3719</v>
      </c>
      <c r="B962" t="s">
        <v>143</v>
      </c>
      <c r="C962" t="s">
        <v>142</v>
      </c>
      <c r="D962" t="s">
        <v>142</v>
      </c>
      <c r="E962">
        <v>806</v>
      </c>
      <c r="F962">
        <v>8</v>
      </c>
    </row>
    <row r="963" spans="1:6" x14ac:dyDescent="0.2">
      <c r="A963">
        <v>3720</v>
      </c>
      <c r="B963" t="s">
        <v>143</v>
      </c>
      <c r="C963" t="s">
        <v>142</v>
      </c>
      <c r="D963" t="s">
        <v>142</v>
      </c>
      <c r="E963">
        <v>806</v>
      </c>
      <c r="F963">
        <v>8</v>
      </c>
    </row>
    <row r="964" spans="1:6" x14ac:dyDescent="0.2">
      <c r="A964">
        <v>3721</v>
      </c>
      <c r="B964" t="s">
        <v>143</v>
      </c>
      <c r="C964" t="s">
        <v>142</v>
      </c>
      <c r="D964" t="s">
        <v>142</v>
      </c>
      <c r="E964">
        <v>806</v>
      </c>
      <c r="F964">
        <v>8</v>
      </c>
    </row>
    <row r="965" spans="1:6" x14ac:dyDescent="0.2">
      <c r="A965">
        <v>3722</v>
      </c>
      <c r="B965" t="s">
        <v>143</v>
      </c>
      <c r="C965" t="s">
        <v>142</v>
      </c>
      <c r="D965" t="s">
        <v>142</v>
      </c>
      <c r="E965">
        <v>806</v>
      </c>
      <c r="F965">
        <v>8</v>
      </c>
    </row>
    <row r="966" spans="1:6" x14ac:dyDescent="0.2">
      <c r="A966">
        <v>3723</v>
      </c>
      <c r="B966" t="s">
        <v>143</v>
      </c>
      <c r="C966" t="s">
        <v>142</v>
      </c>
      <c r="D966" t="s">
        <v>142</v>
      </c>
      <c r="E966">
        <v>806</v>
      </c>
      <c r="F966">
        <v>8</v>
      </c>
    </row>
    <row r="967" spans="1:6" x14ac:dyDescent="0.2">
      <c r="A967">
        <v>3724</v>
      </c>
      <c r="B967" t="s">
        <v>143</v>
      </c>
      <c r="C967" t="s">
        <v>142</v>
      </c>
      <c r="D967" t="s">
        <v>142</v>
      </c>
      <c r="E967">
        <v>806</v>
      </c>
      <c r="F967">
        <v>8</v>
      </c>
    </row>
    <row r="968" spans="1:6" x14ac:dyDescent="0.2">
      <c r="A968">
        <v>3725</v>
      </c>
      <c r="B968" t="s">
        <v>143</v>
      </c>
      <c r="C968" t="s">
        <v>142</v>
      </c>
      <c r="D968" t="s">
        <v>142</v>
      </c>
      <c r="E968">
        <v>806</v>
      </c>
      <c r="F968">
        <v>8</v>
      </c>
    </row>
    <row r="969" spans="1:6" x14ac:dyDescent="0.2">
      <c r="A969">
        <v>3726</v>
      </c>
      <c r="B969" t="s">
        <v>143</v>
      </c>
      <c r="C969" t="s">
        <v>142</v>
      </c>
      <c r="D969" t="s">
        <v>142</v>
      </c>
      <c r="E969">
        <v>806</v>
      </c>
      <c r="F969">
        <v>8</v>
      </c>
    </row>
    <row r="970" spans="1:6" x14ac:dyDescent="0.2">
      <c r="A970">
        <v>3727</v>
      </c>
      <c r="B970" t="s">
        <v>143</v>
      </c>
      <c r="C970" t="s">
        <v>142</v>
      </c>
      <c r="D970" t="s">
        <v>142</v>
      </c>
      <c r="E970">
        <v>806</v>
      </c>
      <c r="F970">
        <v>8</v>
      </c>
    </row>
    <row r="971" spans="1:6" x14ac:dyDescent="0.2">
      <c r="A971">
        <v>3728</v>
      </c>
      <c r="B971" t="s">
        <v>143</v>
      </c>
      <c r="C971" t="s">
        <v>142</v>
      </c>
      <c r="D971" t="s">
        <v>142</v>
      </c>
      <c r="E971">
        <v>806</v>
      </c>
      <c r="F971">
        <v>8</v>
      </c>
    </row>
    <row r="972" spans="1:6" x14ac:dyDescent="0.2">
      <c r="A972">
        <v>3729</v>
      </c>
      <c r="B972" t="s">
        <v>143</v>
      </c>
      <c r="C972" t="s">
        <v>142</v>
      </c>
      <c r="D972" t="s">
        <v>142</v>
      </c>
      <c r="E972">
        <v>806</v>
      </c>
      <c r="F972">
        <v>8</v>
      </c>
    </row>
    <row r="973" spans="1:6" x14ac:dyDescent="0.2">
      <c r="A973">
        <v>3730</v>
      </c>
      <c r="B973" t="s">
        <v>143</v>
      </c>
      <c r="C973" t="s">
        <v>142</v>
      </c>
      <c r="D973" t="s">
        <v>142</v>
      </c>
      <c r="E973">
        <v>806</v>
      </c>
      <c r="F973">
        <v>8</v>
      </c>
    </row>
    <row r="974" spans="1:6" x14ac:dyDescent="0.2">
      <c r="A974">
        <v>3731</v>
      </c>
      <c r="B974" t="s">
        <v>143</v>
      </c>
      <c r="C974" t="s">
        <v>142</v>
      </c>
      <c r="D974" t="s">
        <v>142</v>
      </c>
      <c r="E974">
        <v>806</v>
      </c>
      <c r="F974">
        <v>8</v>
      </c>
    </row>
    <row r="975" spans="1:6" x14ac:dyDescent="0.2">
      <c r="A975">
        <v>3732</v>
      </c>
      <c r="B975" t="s">
        <v>143</v>
      </c>
      <c r="C975" t="s">
        <v>142</v>
      </c>
      <c r="D975" t="s">
        <v>142</v>
      </c>
      <c r="E975">
        <v>806</v>
      </c>
      <c r="F975">
        <v>8</v>
      </c>
    </row>
    <row r="976" spans="1:6" x14ac:dyDescent="0.2">
      <c r="A976">
        <v>3733</v>
      </c>
      <c r="B976" t="s">
        <v>143</v>
      </c>
      <c r="C976" t="s">
        <v>142</v>
      </c>
      <c r="D976" t="s">
        <v>142</v>
      </c>
      <c r="E976">
        <v>806</v>
      </c>
      <c r="F976">
        <v>8</v>
      </c>
    </row>
    <row r="977" spans="1:6" x14ac:dyDescent="0.2">
      <c r="A977">
        <v>3734</v>
      </c>
      <c r="B977" t="s">
        <v>143</v>
      </c>
      <c r="C977" t="s">
        <v>142</v>
      </c>
      <c r="D977" t="s">
        <v>142</v>
      </c>
      <c r="E977">
        <v>806</v>
      </c>
      <c r="F977">
        <v>8</v>
      </c>
    </row>
    <row r="978" spans="1:6" x14ac:dyDescent="0.2">
      <c r="A978">
        <v>3735</v>
      </c>
      <c r="B978" t="s">
        <v>143</v>
      </c>
      <c r="C978" t="s">
        <v>142</v>
      </c>
      <c r="D978" t="s">
        <v>142</v>
      </c>
      <c r="E978">
        <v>806</v>
      </c>
      <c r="F978">
        <v>8</v>
      </c>
    </row>
    <row r="979" spans="1:6" x14ac:dyDescent="0.2">
      <c r="A979">
        <v>3736</v>
      </c>
      <c r="B979" t="s">
        <v>143</v>
      </c>
      <c r="C979" t="s">
        <v>142</v>
      </c>
      <c r="D979" t="s">
        <v>142</v>
      </c>
      <c r="E979">
        <v>806</v>
      </c>
      <c r="F979">
        <v>8</v>
      </c>
    </row>
    <row r="980" spans="1:6" x14ac:dyDescent="0.2">
      <c r="A980">
        <v>3737</v>
      </c>
      <c r="B980" t="s">
        <v>143</v>
      </c>
      <c r="C980" t="s">
        <v>142</v>
      </c>
      <c r="D980" t="s">
        <v>142</v>
      </c>
      <c r="E980">
        <v>806</v>
      </c>
      <c r="F980">
        <v>8</v>
      </c>
    </row>
    <row r="981" spans="1:6" x14ac:dyDescent="0.2">
      <c r="A981">
        <v>3738</v>
      </c>
      <c r="B981" t="s">
        <v>143</v>
      </c>
      <c r="C981" t="s">
        <v>142</v>
      </c>
      <c r="D981" t="s">
        <v>142</v>
      </c>
      <c r="E981">
        <v>806</v>
      </c>
      <c r="F981">
        <v>8</v>
      </c>
    </row>
    <row r="982" spans="1:6" x14ac:dyDescent="0.2">
      <c r="A982">
        <v>3739</v>
      </c>
      <c r="B982" t="s">
        <v>143</v>
      </c>
      <c r="C982" t="s">
        <v>142</v>
      </c>
      <c r="D982" t="s">
        <v>142</v>
      </c>
      <c r="E982">
        <v>806</v>
      </c>
      <c r="F982">
        <v>8</v>
      </c>
    </row>
    <row r="983" spans="1:6" x14ac:dyDescent="0.2">
      <c r="A983">
        <v>3740</v>
      </c>
      <c r="B983" t="s">
        <v>143</v>
      </c>
      <c r="C983" t="s">
        <v>142</v>
      </c>
      <c r="D983" t="s">
        <v>142</v>
      </c>
      <c r="E983">
        <v>806</v>
      </c>
      <c r="F983">
        <v>8</v>
      </c>
    </row>
    <row r="984" spans="1:6" x14ac:dyDescent="0.2">
      <c r="A984">
        <v>3741</v>
      </c>
      <c r="B984" t="s">
        <v>143</v>
      </c>
      <c r="C984" t="s">
        <v>142</v>
      </c>
      <c r="D984" t="s">
        <v>142</v>
      </c>
      <c r="E984">
        <v>806</v>
      </c>
      <c r="F984">
        <v>8</v>
      </c>
    </row>
    <row r="985" spans="1:6" x14ac:dyDescent="0.2">
      <c r="A985">
        <v>3742</v>
      </c>
      <c r="B985" t="s">
        <v>143</v>
      </c>
      <c r="C985" t="s">
        <v>142</v>
      </c>
      <c r="D985" t="s">
        <v>142</v>
      </c>
      <c r="E985">
        <v>806</v>
      </c>
      <c r="F985">
        <v>8</v>
      </c>
    </row>
    <row r="986" spans="1:6" x14ac:dyDescent="0.2">
      <c r="A986">
        <v>3743</v>
      </c>
      <c r="B986" t="s">
        <v>143</v>
      </c>
      <c r="C986" t="s">
        <v>142</v>
      </c>
      <c r="D986" t="s">
        <v>142</v>
      </c>
      <c r="E986">
        <v>806</v>
      </c>
      <c r="F986">
        <v>8</v>
      </c>
    </row>
    <row r="987" spans="1:6" x14ac:dyDescent="0.2">
      <c r="A987">
        <v>3744</v>
      </c>
      <c r="B987" t="s">
        <v>143</v>
      </c>
      <c r="C987" t="s">
        <v>142</v>
      </c>
      <c r="D987" t="s">
        <v>142</v>
      </c>
      <c r="E987">
        <v>806</v>
      </c>
      <c r="F987">
        <v>8</v>
      </c>
    </row>
    <row r="988" spans="1:6" x14ac:dyDescent="0.2">
      <c r="A988">
        <v>3746</v>
      </c>
      <c r="B988" t="s">
        <v>143</v>
      </c>
      <c r="C988" t="s">
        <v>142</v>
      </c>
      <c r="D988" t="s">
        <v>142</v>
      </c>
      <c r="E988">
        <v>806</v>
      </c>
      <c r="F988">
        <v>8</v>
      </c>
    </row>
    <row r="989" spans="1:6" x14ac:dyDescent="0.2">
      <c r="A989">
        <v>3747</v>
      </c>
      <c r="B989" t="s">
        <v>143</v>
      </c>
      <c r="C989" t="s">
        <v>142</v>
      </c>
      <c r="D989" t="s">
        <v>142</v>
      </c>
      <c r="E989">
        <v>806</v>
      </c>
      <c r="F989">
        <v>8</v>
      </c>
    </row>
    <row r="990" spans="1:6" x14ac:dyDescent="0.2">
      <c r="A990">
        <v>3785</v>
      </c>
      <c r="B990" t="s">
        <v>143</v>
      </c>
      <c r="C990" t="s">
        <v>142</v>
      </c>
      <c r="D990" t="s">
        <v>142</v>
      </c>
      <c r="E990">
        <v>806</v>
      </c>
      <c r="F990">
        <v>8</v>
      </c>
    </row>
    <row r="991" spans="1:6" x14ac:dyDescent="0.2">
      <c r="A991">
        <v>3787</v>
      </c>
      <c r="B991" t="s">
        <v>143</v>
      </c>
      <c r="C991" t="s">
        <v>142</v>
      </c>
      <c r="D991" t="s">
        <v>142</v>
      </c>
      <c r="E991">
        <v>806</v>
      </c>
      <c r="F991">
        <v>8</v>
      </c>
    </row>
    <row r="992" spans="1:6" x14ac:dyDescent="0.2">
      <c r="A992">
        <v>3792</v>
      </c>
      <c r="B992" t="s">
        <v>143</v>
      </c>
      <c r="C992" t="s">
        <v>142</v>
      </c>
      <c r="D992" t="s">
        <v>142</v>
      </c>
      <c r="E992">
        <v>806</v>
      </c>
      <c r="F992">
        <v>8</v>
      </c>
    </row>
    <row r="993" spans="1:6" x14ac:dyDescent="0.2">
      <c r="A993">
        <v>3796</v>
      </c>
      <c r="B993" t="s">
        <v>143</v>
      </c>
      <c r="C993" t="s">
        <v>142</v>
      </c>
      <c r="D993" t="s">
        <v>142</v>
      </c>
      <c r="E993">
        <v>806</v>
      </c>
      <c r="F993">
        <v>8</v>
      </c>
    </row>
    <row r="994" spans="1:6" x14ac:dyDescent="0.2">
      <c r="A994">
        <v>3798</v>
      </c>
      <c r="B994" t="s">
        <v>143</v>
      </c>
      <c r="C994" t="s">
        <v>142</v>
      </c>
      <c r="D994" t="s">
        <v>142</v>
      </c>
      <c r="E994">
        <v>806</v>
      </c>
      <c r="F994">
        <v>8</v>
      </c>
    </row>
    <row r="995" spans="1:6" x14ac:dyDescent="0.2">
      <c r="A995">
        <v>3799</v>
      </c>
      <c r="B995" t="s">
        <v>143</v>
      </c>
      <c r="C995" t="s">
        <v>142</v>
      </c>
      <c r="D995" t="s">
        <v>142</v>
      </c>
      <c r="E995">
        <v>806</v>
      </c>
      <c r="F995">
        <v>8</v>
      </c>
    </row>
    <row r="996" spans="1:6" x14ac:dyDescent="0.2">
      <c r="A996">
        <v>4001</v>
      </c>
      <c r="B996" t="s">
        <v>128</v>
      </c>
      <c r="C996" t="s">
        <v>129</v>
      </c>
      <c r="D996" t="s">
        <v>129</v>
      </c>
      <c r="E996">
        <v>1103</v>
      </c>
      <c r="F996">
        <v>11</v>
      </c>
    </row>
    <row r="997" spans="1:6" x14ac:dyDescent="0.2">
      <c r="A997">
        <v>4002</v>
      </c>
      <c r="B997" t="s">
        <v>128</v>
      </c>
      <c r="C997" t="s">
        <v>129</v>
      </c>
      <c r="D997" t="s">
        <v>129</v>
      </c>
      <c r="E997">
        <v>1103</v>
      </c>
      <c r="F997">
        <v>11</v>
      </c>
    </row>
    <row r="998" spans="1:6" x14ac:dyDescent="0.2">
      <c r="A998">
        <v>4003</v>
      </c>
      <c r="B998" t="s">
        <v>128</v>
      </c>
      <c r="C998" t="s">
        <v>129</v>
      </c>
      <c r="D998" t="s">
        <v>129</v>
      </c>
      <c r="E998">
        <v>1103</v>
      </c>
      <c r="F998">
        <v>11</v>
      </c>
    </row>
    <row r="999" spans="1:6" x14ac:dyDescent="0.2">
      <c r="A999">
        <v>4004</v>
      </c>
      <c r="B999" t="s">
        <v>128</v>
      </c>
      <c r="C999" t="s">
        <v>129</v>
      </c>
      <c r="D999" t="s">
        <v>129</v>
      </c>
      <c r="E999">
        <v>1103</v>
      </c>
      <c r="F999">
        <v>11</v>
      </c>
    </row>
    <row r="1000" spans="1:6" x14ac:dyDescent="0.2">
      <c r="A1000">
        <v>4005</v>
      </c>
      <c r="B1000" t="s">
        <v>128</v>
      </c>
      <c r="C1000" t="s">
        <v>129</v>
      </c>
      <c r="D1000" t="s">
        <v>129</v>
      </c>
      <c r="E1000">
        <v>1103</v>
      </c>
      <c r="F1000">
        <v>11</v>
      </c>
    </row>
    <row r="1001" spans="1:6" x14ac:dyDescent="0.2">
      <c r="A1001">
        <v>4006</v>
      </c>
      <c r="B1001" t="s">
        <v>128</v>
      </c>
      <c r="C1001" t="s">
        <v>129</v>
      </c>
      <c r="D1001" t="s">
        <v>129</v>
      </c>
      <c r="E1001">
        <v>1103</v>
      </c>
      <c r="F1001">
        <v>11</v>
      </c>
    </row>
    <row r="1002" spans="1:6" x14ac:dyDescent="0.2">
      <c r="A1002">
        <v>4007</v>
      </c>
      <c r="B1002" t="s">
        <v>128</v>
      </c>
      <c r="C1002" t="s">
        <v>129</v>
      </c>
      <c r="D1002" t="s">
        <v>129</v>
      </c>
      <c r="E1002">
        <v>1103</v>
      </c>
      <c r="F1002">
        <v>11</v>
      </c>
    </row>
    <row r="1003" spans="1:6" x14ac:dyDescent="0.2">
      <c r="A1003">
        <v>4008</v>
      </c>
      <c r="B1003" t="s">
        <v>128</v>
      </c>
      <c r="C1003" t="s">
        <v>129</v>
      </c>
      <c r="D1003" t="s">
        <v>129</v>
      </c>
      <c r="E1003">
        <v>1103</v>
      </c>
      <c r="F1003">
        <v>11</v>
      </c>
    </row>
    <row r="1004" spans="1:6" x14ac:dyDescent="0.2">
      <c r="A1004">
        <v>4009</v>
      </c>
      <c r="B1004" t="s">
        <v>128</v>
      </c>
      <c r="C1004" t="s">
        <v>129</v>
      </c>
      <c r="D1004" t="s">
        <v>129</v>
      </c>
      <c r="E1004">
        <v>1103</v>
      </c>
      <c r="F1004">
        <v>11</v>
      </c>
    </row>
    <row r="1005" spans="1:6" x14ac:dyDescent="0.2">
      <c r="A1005">
        <v>4010</v>
      </c>
      <c r="B1005" t="s">
        <v>128</v>
      </c>
      <c r="C1005" t="s">
        <v>129</v>
      </c>
      <c r="D1005" t="s">
        <v>129</v>
      </c>
      <c r="E1005">
        <v>1103</v>
      </c>
      <c r="F1005">
        <v>11</v>
      </c>
    </row>
    <row r="1006" spans="1:6" x14ac:dyDescent="0.2">
      <c r="A1006">
        <v>4011</v>
      </c>
      <c r="B1006" t="s">
        <v>128</v>
      </c>
      <c r="C1006" t="s">
        <v>129</v>
      </c>
      <c r="D1006" t="s">
        <v>129</v>
      </c>
      <c r="E1006">
        <v>1103</v>
      </c>
      <c r="F1006">
        <v>11</v>
      </c>
    </row>
    <row r="1007" spans="1:6" x14ac:dyDescent="0.2">
      <c r="A1007">
        <v>4012</v>
      </c>
      <c r="B1007" t="s">
        <v>128</v>
      </c>
      <c r="C1007" t="s">
        <v>129</v>
      </c>
      <c r="D1007" t="s">
        <v>129</v>
      </c>
      <c r="E1007">
        <v>1103</v>
      </c>
      <c r="F1007">
        <v>11</v>
      </c>
    </row>
    <row r="1008" spans="1:6" x14ac:dyDescent="0.2">
      <c r="A1008">
        <v>4013</v>
      </c>
      <c r="B1008" t="s">
        <v>128</v>
      </c>
      <c r="C1008" t="s">
        <v>129</v>
      </c>
      <c r="D1008" t="s">
        <v>129</v>
      </c>
      <c r="E1008">
        <v>1103</v>
      </c>
      <c r="F1008">
        <v>11</v>
      </c>
    </row>
    <row r="1009" spans="1:6" x14ac:dyDescent="0.2">
      <c r="A1009">
        <v>4014</v>
      </c>
      <c r="B1009" t="s">
        <v>128</v>
      </c>
      <c r="C1009" t="s">
        <v>129</v>
      </c>
      <c r="D1009" t="s">
        <v>129</v>
      </c>
      <c r="E1009">
        <v>1103</v>
      </c>
      <c r="F1009">
        <v>11</v>
      </c>
    </row>
    <row r="1010" spans="1:6" x14ac:dyDescent="0.2">
      <c r="A1010">
        <v>4015</v>
      </c>
      <c r="B1010" t="s">
        <v>128</v>
      </c>
      <c r="C1010" t="s">
        <v>129</v>
      </c>
      <c r="D1010" t="s">
        <v>129</v>
      </c>
      <c r="E1010">
        <v>1103</v>
      </c>
      <c r="F1010">
        <v>11</v>
      </c>
    </row>
    <row r="1011" spans="1:6" x14ac:dyDescent="0.2">
      <c r="A1011">
        <v>4016</v>
      </c>
      <c r="B1011" t="s">
        <v>128</v>
      </c>
      <c r="C1011" t="s">
        <v>129</v>
      </c>
      <c r="D1011" t="s">
        <v>129</v>
      </c>
      <c r="E1011">
        <v>1103</v>
      </c>
      <c r="F1011">
        <v>11</v>
      </c>
    </row>
    <row r="1012" spans="1:6" x14ac:dyDescent="0.2">
      <c r="A1012">
        <v>4017</v>
      </c>
      <c r="B1012" t="s">
        <v>128</v>
      </c>
      <c r="C1012" t="s">
        <v>129</v>
      </c>
      <c r="D1012" t="s">
        <v>129</v>
      </c>
      <c r="E1012">
        <v>1103</v>
      </c>
      <c r="F1012">
        <v>11</v>
      </c>
    </row>
    <row r="1013" spans="1:6" x14ac:dyDescent="0.2">
      <c r="A1013">
        <v>4018</v>
      </c>
      <c r="B1013" t="s">
        <v>128</v>
      </c>
      <c r="C1013" t="s">
        <v>129</v>
      </c>
      <c r="D1013" t="s">
        <v>129</v>
      </c>
      <c r="E1013">
        <v>1103</v>
      </c>
      <c r="F1013">
        <v>11</v>
      </c>
    </row>
    <row r="1014" spans="1:6" x14ac:dyDescent="0.2">
      <c r="A1014">
        <v>4019</v>
      </c>
      <c r="B1014" t="s">
        <v>128</v>
      </c>
      <c r="C1014" t="s">
        <v>129</v>
      </c>
      <c r="D1014" t="s">
        <v>129</v>
      </c>
      <c r="E1014">
        <v>1103</v>
      </c>
      <c r="F1014">
        <v>11</v>
      </c>
    </row>
    <row r="1015" spans="1:6" x14ac:dyDescent="0.2">
      <c r="A1015">
        <v>4020</v>
      </c>
      <c r="B1015" t="s">
        <v>128</v>
      </c>
      <c r="C1015" t="s">
        <v>129</v>
      </c>
      <c r="D1015" t="s">
        <v>129</v>
      </c>
      <c r="E1015">
        <v>1103</v>
      </c>
      <c r="F1015">
        <v>11</v>
      </c>
    </row>
    <row r="1016" spans="1:6" x14ac:dyDescent="0.2">
      <c r="A1016">
        <v>4021</v>
      </c>
      <c r="B1016" t="s">
        <v>128</v>
      </c>
      <c r="C1016" t="s">
        <v>129</v>
      </c>
      <c r="D1016" t="s">
        <v>129</v>
      </c>
      <c r="E1016">
        <v>1103</v>
      </c>
      <c r="F1016">
        <v>11</v>
      </c>
    </row>
    <row r="1017" spans="1:6" x14ac:dyDescent="0.2">
      <c r="A1017">
        <v>4022</v>
      </c>
      <c r="B1017" t="s">
        <v>128</v>
      </c>
      <c r="C1017" t="s">
        <v>129</v>
      </c>
      <c r="D1017" t="s">
        <v>129</v>
      </c>
      <c r="E1017">
        <v>1103</v>
      </c>
      <c r="F1017">
        <v>11</v>
      </c>
    </row>
    <row r="1018" spans="1:6" x14ac:dyDescent="0.2">
      <c r="A1018">
        <v>4023</v>
      </c>
      <c r="B1018" t="s">
        <v>128</v>
      </c>
      <c r="C1018" t="s">
        <v>129</v>
      </c>
      <c r="D1018" t="s">
        <v>129</v>
      </c>
      <c r="E1018">
        <v>1103</v>
      </c>
      <c r="F1018">
        <v>11</v>
      </c>
    </row>
    <row r="1019" spans="1:6" x14ac:dyDescent="0.2">
      <c r="A1019">
        <v>4024</v>
      </c>
      <c r="B1019" t="s">
        <v>128</v>
      </c>
      <c r="C1019" t="s">
        <v>129</v>
      </c>
      <c r="D1019" t="s">
        <v>129</v>
      </c>
      <c r="E1019">
        <v>1103</v>
      </c>
      <c r="F1019">
        <v>11</v>
      </c>
    </row>
    <row r="1020" spans="1:6" x14ac:dyDescent="0.2">
      <c r="A1020">
        <v>4025</v>
      </c>
      <c r="B1020" t="s">
        <v>128</v>
      </c>
      <c r="C1020" t="s">
        <v>129</v>
      </c>
      <c r="D1020" t="s">
        <v>129</v>
      </c>
      <c r="E1020">
        <v>1103</v>
      </c>
      <c r="F1020">
        <v>11</v>
      </c>
    </row>
    <row r="1021" spans="1:6" x14ac:dyDescent="0.2">
      <c r="A1021">
        <v>4026</v>
      </c>
      <c r="B1021" t="s">
        <v>128</v>
      </c>
      <c r="C1021" t="s">
        <v>129</v>
      </c>
      <c r="D1021" t="s">
        <v>129</v>
      </c>
      <c r="E1021">
        <v>1103</v>
      </c>
      <c r="F1021">
        <v>11</v>
      </c>
    </row>
    <row r="1022" spans="1:6" x14ac:dyDescent="0.2">
      <c r="A1022">
        <v>4027</v>
      </c>
      <c r="B1022" t="s">
        <v>128</v>
      </c>
      <c r="C1022" t="s">
        <v>129</v>
      </c>
      <c r="D1022" t="s">
        <v>129</v>
      </c>
      <c r="E1022">
        <v>1103</v>
      </c>
      <c r="F1022">
        <v>11</v>
      </c>
    </row>
    <row r="1023" spans="1:6" x14ac:dyDescent="0.2">
      <c r="A1023">
        <v>4028</v>
      </c>
      <c r="B1023" t="s">
        <v>128</v>
      </c>
      <c r="C1023" t="s">
        <v>129</v>
      </c>
      <c r="D1023" t="s">
        <v>129</v>
      </c>
      <c r="E1023">
        <v>1103</v>
      </c>
      <c r="F1023">
        <v>11</v>
      </c>
    </row>
    <row r="1024" spans="1:6" x14ac:dyDescent="0.2">
      <c r="A1024">
        <v>4029</v>
      </c>
      <c r="B1024" t="s">
        <v>128</v>
      </c>
      <c r="C1024" t="s">
        <v>129</v>
      </c>
      <c r="D1024" t="s">
        <v>129</v>
      </c>
      <c r="E1024">
        <v>1103</v>
      </c>
      <c r="F1024">
        <v>11</v>
      </c>
    </row>
    <row r="1025" spans="1:6" x14ac:dyDescent="0.2">
      <c r="A1025">
        <v>4031</v>
      </c>
      <c r="B1025" t="s">
        <v>128</v>
      </c>
      <c r="C1025" t="s">
        <v>129</v>
      </c>
      <c r="D1025" t="s">
        <v>129</v>
      </c>
      <c r="E1025">
        <v>1103</v>
      </c>
      <c r="F1025">
        <v>11</v>
      </c>
    </row>
    <row r="1026" spans="1:6" x14ac:dyDescent="0.2">
      <c r="A1026">
        <v>4032</v>
      </c>
      <c r="B1026" t="s">
        <v>128</v>
      </c>
      <c r="C1026" t="s">
        <v>129</v>
      </c>
      <c r="D1026" t="s">
        <v>129</v>
      </c>
      <c r="E1026">
        <v>1103</v>
      </c>
      <c r="F1026">
        <v>11</v>
      </c>
    </row>
    <row r="1027" spans="1:6" x14ac:dyDescent="0.2">
      <c r="A1027">
        <v>4033</v>
      </c>
      <c r="B1027" t="s">
        <v>128</v>
      </c>
      <c r="C1027" t="s">
        <v>129</v>
      </c>
      <c r="D1027" t="s">
        <v>129</v>
      </c>
      <c r="E1027">
        <v>1103</v>
      </c>
      <c r="F1027">
        <v>11</v>
      </c>
    </row>
    <row r="1028" spans="1:6" x14ac:dyDescent="0.2">
      <c r="A1028">
        <v>4034</v>
      </c>
      <c r="B1028" t="s">
        <v>128</v>
      </c>
      <c r="C1028" t="s">
        <v>129</v>
      </c>
      <c r="D1028" t="s">
        <v>129</v>
      </c>
      <c r="E1028">
        <v>1103</v>
      </c>
      <c r="F1028">
        <v>11</v>
      </c>
    </row>
    <row r="1029" spans="1:6" x14ac:dyDescent="0.2">
      <c r="A1029">
        <v>4035</v>
      </c>
      <c r="B1029" t="s">
        <v>128</v>
      </c>
      <c r="C1029" t="s">
        <v>129</v>
      </c>
      <c r="D1029" t="s">
        <v>129</v>
      </c>
      <c r="E1029">
        <v>1103</v>
      </c>
      <c r="F1029">
        <v>11</v>
      </c>
    </row>
    <row r="1030" spans="1:6" x14ac:dyDescent="0.2">
      <c r="A1030">
        <v>4036</v>
      </c>
      <c r="B1030" t="s">
        <v>128</v>
      </c>
      <c r="C1030" t="s">
        <v>129</v>
      </c>
      <c r="D1030" t="s">
        <v>129</v>
      </c>
      <c r="E1030">
        <v>1103</v>
      </c>
      <c r="F1030">
        <v>11</v>
      </c>
    </row>
    <row r="1031" spans="1:6" x14ac:dyDescent="0.2">
      <c r="A1031">
        <v>4064</v>
      </c>
      <c r="B1031" t="s">
        <v>128</v>
      </c>
      <c r="C1031" t="s">
        <v>129</v>
      </c>
      <c r="D1031" t="s">
        <v>129</v>
      </c>
      <c r="E1031">
        <v>1103</v>
      </c>
      <c r="F1031">
        <v>11</v>
      </c>
    </row>
    <row r="1032" spans="1:6" x14ac:dyDescent="0.2">
      <c r="A1032">
        <v>4065</v>
      </c>
      <c r="B1032" t="s">
        <v>128</v>
      </c>
      <c r="C1032" t="s">
        <v>129</v>
      </c>
      <c r="D1032" t="s">
        <v>129</v>
      </c>
      <c r="E1032">
        <v>1103</v>
      </c>
      <c r="F1032">
        <v>11</v>
      </c>
    </row>
    <row r="1033" spans="1:6" x14ac:dyDescent="0.2">
      <c r="A1033">
        <v>4066</v>
      </c>
      <c r="B1033" t="s">
        <v>128</v>
      </c>
      <c r="C1033" t="s">
        <v>129</v>
      </c>
      <c r="D1033" t="s">
        <v>129</v>
      </c>
      <c r="E1033">
        <v>1103</v>
      </c>
      <c r="F1033">
        <v>11</v>
      </c>
    </row>
    <row r="1034" spans="1:6" x14ac:dyDescent="0.2">
      <c r="A1034">
        <v>4067</v>
      </c>
      <c r="B1034" t="s">
        <v>128</v>
      </c>
      <c r="C1034" t="s">
        <v>129</v>
      </c>
      <c r="D1034" t="s">
        <v>129</v>
      </c>
      <c r="E1034">
        <v>1103</v>
      </c>
      <c r="F1034">
        <v>11</v>
      </c>
    </row>
    <row r="1035" spans="1:6" x14ac:dyDescent="0.2">
      <c r="A1035">
        <v>4068</v>
      </c>
      <c r="B1035" t="s">
        <v>128</v>
      </c>
      <c r="C1035" t="s">
        <v>129</v>
      </c>
      <c r="D1035" t="s">
        <v>129</v>
      </c>
      <c r="E1035">
        <v>1103</v>
      </c>
      <c r="F1035">
        <v>11</v>
      </c>
    </row>
    <row r="1036" spans="1:6" x14ac:dyDescent="0.2">
      <c r="A1036">
        <v>4069</v>
      </c>
      <c r="B1036" t="s">
        <v>128</v>
      </c>
      <c r="C1036" t="s">
        <v>129</v>
      </c>
      <c r="D1036" t="s">
        <v>129</v>
      </c>
      <c r="E1036">
        <v>1103</v>
      </c>
      <c r="F1036">
        <v>11</v>
      </c>
    </row>
    <row r="1037" spans="1:6" x14ac:dyDescent="0.2">
      <c r="A1037">
        <v>4078</v>
      </c>
      <c r="B1037" t="s">
        <v>128</v>
      </c>
      <c r="C1037" t="s">
        <v>129</v>
      </c>
      <c r="D1037" t="s">
        <v>129</v>
      </c>
      <c r="E1037">
        <v>1103</v>
      </c>
      <c r="F1037">
        <v>11</v>
      </c>
    </row>
    <row r="1038" spans="1:6" x14ac:dyDescent="0.2">
      <c r="A1038">
        <v>4079</v>
      </c>
      <c r="B1038" t="s">
        <v>128</v>
      </c>
      <c r="C1038" t="s">
        <v>129</v>
      </c>
      <c r="D1038" t="s">
        <v>129</v>
      </c>
      <c r="E1038">
        <v>1103</v>
      </c>
      <c r="F1038">
        <v>11</v>
      </c>
    </row>
    <row r="1039" spans="1:6" x14ac:dyDescent="0.2">
      <c r="A1039">
        <v>4081</v>
      </c>
      <c r="B1039" t="s">
        <v>128</v>
      </c>
      <c r="C1039" t="s">
        <v>129</v>
      </c>
      <c r="D1039" t="s">
        <v>129</v>
      </c>
      <c r="E1039">
        <v>1103</v>
      </c>
      <c r="F1039">
        <v>11</v>
      </c>
    </row>
    <row r="1040" spans="1:6" x14ac:dyDescent="0.2">
      <c r="A1040">
        <v>4082</v>
      </c>
      <c r="B1040" t="s">
        <v>128</v>
      </c>
      <c r="C1040" t="s">
        <v>129</v>
      </c>
      <c r="D1040" t="s">
        <v>129</v>
      </c>
      <c r="E1040">
        <v>1103</v>
      </c>
      <c r="F1040">
        <v>11</v>
      </c>
    </row>
    <row r="1041" spans="1:6" x14ac:dyDescent="0.2">
      <c r="A1041">
        <v>4084</v>
      </c>
      <c r="B1041" t="s">
        <v>128</v>
      </c>
      <c r="C1041" t="s">
        <v>129</v>
      </c>
      <c r="D1041" t="s">
        <v>129</v>
      </c>
      <c r="E1041">
        <v>1103</v>
      </c>
      <c r="F1041">
        <v>11</v>
      </c>
    </row>
    <row r="1042" spans="1:6" x14ac:dyDescent="0.2">
      <c r="A1042">
        <v>4087</v>
      </c>
      <c r="B1042" t="s">
        <v>128</v>
      </c>
      <c r="C1042" t="s">
        <v>129</v>
      </c>
      <c r="D1042" t="s">
        <v>129</v>
      </c>
      <c r="E1042">
        <v>1103</v>
      </c>
      <c r="F1042">
        <v>11</v>
      </c>
    </row>
    <row r="1043" spans="1:6" x14ac:dyDescent="0.2">
      <c r="A1043">
        <v>4088</v>
      </c>
      <c r="B1043" t="s">
        <v>128</v>
      </c>
      <c r="C1043" t="s">
        <v>129</v>
      </c>
      <c r="D1043" t="s">
        <v>129</v>
      </c>
      <c r="E1043">
        <v>1103</v>
      </c>
      <c r="F1043">
        <v>11</v>
      </c>
    </row>
    <row r="1044" spans="1:6" x14ac:dyDescent="0.2">
      <c r="A1044">
        <v>4092</v>
      </c>
      <c r="B1044" t="s">
        <v>128</v>
      </c>
      <c r="C1044" t="s">
        <v>129</v>
      </c>
      <c r="D1044" t="s">
        <v>129</v>
      </c>
      <c r="E1044">
        <v>1103</v>
      </c>
      <c r="F1044">
        <v>11</v>
      </c>
    </row>
    <row r="1045" spans="1:6" x14ac:dyDescent="0.2">
      <c r="A1045">
        <v>4093</v>
      </c>
      <c r="B1045" t="s">
        <v>128</v>
      </c>
      <c r="C1045" t="s">
        <v>129</v>
      </c>
      <c r="D1045" t="s">
        <v>129</v>
      </c>
      <c r="E1045">
        <v>1103</v>
      </c>
      <c r="F1045">
        <v>11</v>
      </c>
    </row>
    <row r="1046" spans="1:6" x14ac:dyDescent="0.2">
      <c r="A1046">
        <v>4094</v>
      </c>
      <c r="B1046" t="s">
        <v>128</v>
      </c>
      <c r="C1046" t="s">
        <v>129</v>
      </c>
      <c r="D1046" t="s">
        <v>129</v>
      </c>
      <c r="E1046">
        <v>1103</v>
      </c>
      <c r="F1046">
        <v>11</v>
      </c>
    </row>
    <row r="1047" spans="1:6" x14ac:dyDescent="0.2">
      <c r="A1047">
        <v>4095</v>
      </c>
      <c r="B1047" t="s">
        <v>128</v>
      </c>
      <c r="C1047" t="s">
        <v>129</v>
      </c>
      <c r="D1047" t="s">
        <v>129</v>
      </c>
      <c r="E1047">
        <v>1103</v>
      </c>
      <c r="F1047">
        <v>11</v>
      </c>
    </row>
    <row r="1048" spans="1:6" x14ac:dyDescent="0.2">
      <c r="A1048">
        <v>4099</v>
      </c>
      <c r="B1048" t="s">
        <v>128</v>
      </c>
      <c r="C1048" t="s">
        <v>129</v>
      </c>
      <c r="D1048" t="s">
        <v>129</v>
      </c>
      <c r="E1048">
        <v>1103</v>
      </c>
      <c r="F1048">
        <v>11</v>
      </c>
    </row>
    <row r="1049" spans="1:6" x14ac:dyDescent="0.2">
      <c r="A1049">
        <v>4801</v>
      </c>
      <c r="B1049" t="s">
        <v>209</v>
      </c>
      <c r="C1049" t="s">
        <v>144</v>
      </c>
      <c r="D1049" t="s">
        <v>144</v>
      </c>
      <c r="E1049">
        <v>906</v>
      </c>
      <c r="F1049">
        <v>9</v>
      </c>
    </row>
    <row r="1050" spans="1:6" x14ac:dyDescent="0.2">
      <c r="A1050">
        <v>4802</v>
      </c>
      <c r="B1050" t="s">
        <v>209</v>
      </c>
      <c r="C1050" t="s">
        <v>144</v>
      </c>
      <c r="D1050" t="s">
        <v>144</v>
      </c>
      <c r="E1050">
        <v>906</v>
      </c>
      <c r="F1050">
        <v>9</v>
      </c>
    </row>
    <row r="1051" spans="1:6" x14ac:dyDescent="0.2">
      <c r="A1051">
        <v>4803</v>
      </c>
      <c r="B1051" t="s">
        <v>209</v>
      </c>
      <c r="C1051" t="s">
        <v>144</v>
      </c>
      <c r="D1051" t="s">
        <v>144</v>
      </c>
      <c r="E1051">
        <v>906</v>
      </c>
      <c r="F1051">
        <v>9</v>
      </c>
    </row>
    <row r="1052" spans="1:6" x14ac:dyDescent="0.2">
      <c r="A1052">
        <v>4804</v>
      </c>
      <c r="B1052" t="s">
        <v>209</v>
      </c>
      <c r="C1052" t="s">
        <v>144</v>
      </c>
      <c r="D1052" t="s">
        <v>144</v>
      </c>
      <c r="E1052">
        <v>906</v>
      </c>
      <c r="F1052">
        <v>9</v>
      </c>
    </row>
    <row r="1053" spans="1:6" x14ac:dyDescent="0.2">
      <c r="A1053">
        <v>4808</v>
      </c>
      <c r="B1053" t="s">
        <v>209</v>
      </c>
      <c r="C1053" t="s">
        <v>144</v>
      </c>
      <c r="D1053" t="s">
        <v>144</v>
      </c>
      <c r="E1053">
        <v>906</v>
      </c>
      <c r="F1053">
        <v>9</v>
      </c>
    </row>
    <row r="1054" spans="1:6" x14ac:dyDescent="0.2">
      <c r="A1054">
        <v>4809</v>
      </c>
      <c r="B1054" t="s">
        <v>209</v>
      </c>
      <c r="C1054" t="s">
        <v>144</v>
      </c>
      <c r="D1054" t="s">
        <v>144</v>
      </c>
      <c r="E1054">
        <v>906</v>
      </c>
      <c r="F1054">
        <v>9</v>
      </c>
    </row>
    <row r="1055" spans="1:6" x14ac:dyDescent="0.2">
      <c r="A1055">
        <v>4825</v>
      </c>
      <c r="B1055" t="s">
        <v>209</v>
      </c>
      <c r="C1055" t="s">
        <v>144</v>
      </c>
      <c r="D1055" t="s">
        <v>144</v>
      </c>
      <c r="E1055">
        <v>906</v>
      </c>
      <c r="F1055">
        <v>9</v>
      </c>
    </row>
    <row r="1056" spans="1:6" x14ac:dyDescent="0.2">
      <c r="A1056">
        <v>4836</v>
      </c>
      <c r="B1056" t="s">
        <v>209</v>
      </c>
      <c r="C1056" t="s">
        <v>144</v>
      </c>
      <c r="D1056" t="s">
        <v>144</v>
      </c>
      <c r="E1056">
        <v>906</v>
      </c>
      <c r="F1056">
        <v>9</v>
      </c>
    </row>
    <row r="1057" spans="1:6" x14ac:dyDescent="0.2">
      <c r="A1057">
        <v>4838</v>
      </c>
      <c r="B1057" t="s">
        <v>209</v>
      </c>
      <c r="C1057" t="s">
        <v>144</v>
      </c>
      <c r="D1057" t="s">
        <v>144</v>
      </c>
      <c r="E1057">
        <v>906</v>
      </c>
      <c r="F1057">
        <v>9</v>
      </c>
    </row>
    <row r="1058" spans="1:6" x14ac:dyDescent="0.2">
      <c r="A1058">
        <v>4839</v>
      </c>
      <c r="B1058" t="s">
        <v>209</v>
      </c>
      <c r="C1058" t="s">
        <v>144</v>
      </c>
      <c r="D1058" t="s">
        <v>144</v>
      </c>
      <c r="E1058">
        <v>906</v>
      </c>
      <c r="F1058">
        <v>9</v>
      </c>
    </row>
    <row r="1059" spans="1:6" x14ac:dyDescent="0.2">
      <c r="A1059">
        <v>4841</v>
      </c>
      <c r="B1059" t="s">
        <v>209</v>
      </c>
      <c r="C1059" t="s">
        <v>144</v>
      </c>
      <c r="D1059" t="s">
        <v>144</v>
      </c>
      <c r="E1059">
        <v>906</v>
      </c>
      <c r="F1059">
        <v>9</v>
      </c>
    </row>
    <row r="1060" spans="1:6" x14ac:dyDescent="0.2">
      <c r="A1060">
        <v>4842</v>
      </c>
      <c r="B1060" t="s">
        <v>209</v>
      </c>
      <c r="C1060" t="s">
        <v>144</v>
      </c>
      <c r="D1060" t="s">
        <v>144</v>
      </c>
      <c r="E1060">
        <v>906</v>
      </c>
      <c r="F1060">
        <v>9</v>
      </c>
    </row>
    <row r="1061" spans="1:6" x14ac:dyDescent="0.2">
      <c r="A1061">
        <v>4843</v>
      </c>
      <c r="B1061" t="s">
        <v>209</v>
      </c>
      <c r="C1061" t="s">
        <v>144</v>
      </c>
      <c r="D1061" t="s">
        <v>144</v>
      </c>
      <c r="E1061">
        <v>906</v>
      </c>
      <c r="F1061">
        <v>9</v>
      </c>
    </row>
    <row r="1062" spans="1:6" x14ac:dyDescent="0.2">
      <c r="A1062">
        <v>4844</v>
      </c>
      <c r="B1062" t="s">
        <v>209</v>
      </c>
      <c r="C1062" t="s">
        <v>144</v>
      </c>
      <c r="D1062" t="s">
        <v>144</v>
      </c>
      <c r="E1062">
        <v>906</v>
      </c>
      <c r="F1062">
        <v>9</v>
      </c>
    </row>
    <row r="1063" spans="1:6" x14ac:dyDescent="0.2">
      <c r="A1063">
        <v>4846</v>
      </c>
      <c r="B1063" t="s">
        <v>209</v>
      </c>
      <c r="C1063" t="s">
        <v>144</v>
      </c>
      <c r="D1063" t="s">
        <v>144</v>
      </c>
      <c r="E1063">
        <v>906</v>
      </c>
      <c r="F1063">
        <v>9</v>
      </c>
    </row>
    <row r="1064" spans="1:6" x14ac:dyDescent="0.2">
      <c r="A1064">
        <v>4847</v>
      </c>
      <c r="B1064" t="s">
        <v>209</v>
      </c>
      <c r="C1064" t="s">
        <v>144</v>
      </c>
      <c r="D1064" t="s">
        <v>144</v>
      </c>
      <c r="E1064">
        <v>906</v>
      </c>
      <c r="F1064">
        <v>9</v>
      </c>
    </row>
    <row r="1065" spans="1:6" x14ac:dyDescent="0.2">
      <c r="A1065">
        <v>4848</v>
      </c>
      <c r="B1065" t="s">
        <v>209</v>
      </c>
      <c r="C1065" t="s">
        <v>144</v>
      </c>
      <c r="D1065" t="s">
        <v>144</v>
      </c>
      <c r="E1065">
        <v>906</v>
      </c>
      <c r="F1065">
        <v>9</v>
      </c>
    </row>
    <row r="1066" spans="1:6" x14ac:dyDescent="0.2">
      <c r="A1066">
        <v>4849</v>
      </c>
      <c r="B1066" t="s">
        <v>209</v>
      </c>
      <c r="C1066" t="s">
        <v>144</v>
      </c>
      <c r="D1066" t="s">
        <v>144</v>
      </c>
      <c r="E1066">
        <v>906</v>
      </c>
      <c r="F1066">
        <v>9</v>
      </c>
    </row>
    <row r="1067" spans="1:6" x14ac:dyDescent="0.2">
      <c r="A1067">
        <v>4856</v>
      </c>
      <c r="B1067" t="s">
        <v>209</v>
      </c>
      <c r="C1067" t="s">
        <v>144</v>
      </c>
      <c r="D1067" t="s">
        <v>144</v>
      </c>
      <c r="E1067">
        <v>906</v>
      </c>
      <c r="F1067">
        <v>9</v>
      </c>
    </row>
    <row r="1068" spans="1:6" x14ac:dyDescent="0.2">
      <c r="A1068">
        <v>4857</v>
      </c>
      <c r="B1068" t="s">
        <v>209</v>
      </c>
      <c r="C1068" t="s">
        <v>144</v>
      </c>
      <c r="D1068" t="s">
        <v>144</v>
      </c>
      <c r="E1068">
        <v>906</v>
      </c>
      <c r="F1068">
        <v>9</v>
      </c>
    </row>
    <row r="1069" spans="1:6" x14ac:dyDescent="0.2">
      <c r="A1069">
        <v>4858</v>
      </c>
      <c r="B1069" t="s">
        <v>209</v>
      </c>
      <c r="C1069" t="s">
        <v>144</v>
      </c>
      <c r="D1069" t="s">
        <v>144</v>
      </c>
      <c r="E1069">
        <v>906</v>
      </c>
      <c r="F1069">
        <v>9</v>
      </c>
    </row>
    <row r="1070" spans="1:6" x14ac:dyDescent="0.2">
      <c r="A1070">
        <v>4859</v>
      </c>
      <c r="B1070" t="s">
        <v>209</v>
      </c>
      <c r="C1070" t="s">
        <v>144</v>
      </c>
      <c r="D1070" t="s">
        <v>144</v>
      </c>
      <c r="E1070">
        <v>906</v>
      </c>
      <c r="F1070">
        <v>9</v>
      </c>
    </row>
    <row r="1071" spans="1:6" x14ac:dyDescent="0.2">
      <c r="A1071">
        <v>4861</v>
      </c>
      <c r="B1071" t="s">
        <v>209</v>
      </c>
      <c r="C1071" t="s">
        <v>144</v>
      </c>
      <c r="D1071" t="s">
        <v>144</v>
      </c>
      <c r="E1071">
        <v>906</v>
      </c>
      <c r="F1071">
        <v>9</v>
      </c>
    </row>
    <row r="1072" spans="1:6" x14ac:dyDescent="0.2">
      <c r="A1072">
        <v>5003</v>
      </c>
      <c r="B1072" t="s">
        <v>146</v>
      </c>
      <c r="C1072" t="s">
        <v>145</v>
      </c>
      <c r="D1072" t="s">
        <v>145</v>
      </c>
      <c r="E1072">
        <v>1201</v>
      </c>
      <c r="F1072">
        <v>12</v>
      </c>
    </row>
    <row r="1073" spans="1:6" x14ac:dyDescent="0.2">
      <c r="A1073">
        <v>5004</v>
      </c>
      <c r="B1073" t="s">
        <v>146</v>
      </c>
      <c r="C1073" t="s">
        <v>145</v>
      </c>
      <c r="D1073" t="s">
        <v>145</v>
      </c>
      <c r="E1073">
        <v>1201</v>
      </c>
      <c r="F1073">
        <v>12</v>
      </c>
    </row>
    <row r="1074" spans="1:6" x14ac:dyDescent="0.2">
      <c r="A1074">
        <v>5005</v>
      </c>
      <c r="B1074" t="s">
        <v>146</v>
      </c>
      <c r="C1074" t="s">
        <v>145</v>
      </c>
      <c r="D1074" t="s">
        <v>145</v>
      </c>
      <c r="E1074">
        <v>1201</v>
      </c>
      <c r="F1074">
        <v>12</v>
      </c>
    </row>
    <row r="1075" spans="1:6" x14ac:dyDescent="0.2">
      <c r="A1075">
        <v>5006</v>
      </c>
      <c r="B1075" t="s">
        <v>146</v>
      </c>
      <c r="C1075" t="s">
        <v>145</v>
      </c>
      <c r="D1075" t="s">
        <v>145</v>
      </c>
      <c r="E1075">
        <v>1201</v>
      </c>
      <c r="F1075">
        <v>12</v>
      </c>
    </row>
    <row r="1076" spans="1:6" x14ac:dyDescent="0.2">
      <c r="A1076">
        <v>5007</v>
      </c>
      <c r="B1076" t="s">
        <v>146</v>
      </c>
      <c r="C1076" t="s">
        <v>145</v>
      </c>
      <c r="D1076" t="s">
        <v>145</v>
      </c>
      <c r="E1076">
        <v>1201</v>
      </c>
      <c r="F1076">
        <v>12</v>
      </c>
    </row>
    <row r="1077" spans="1:6" x14ac:dyDescent="0.2">
      <c r="A1077">
        <v>5008</v>
      </c>
      <c r="B1077" t="s">
        <v>146</v>
      </c>
      <c r="C1077" t="s">
        <v>145</v>
      </c>
      <c r="D1077" t="s">
        <v>145</v>
      </c>
      <c r="E1077">
        <v>1201</v>
      </c>
      <c r="F1077">
        <v>12</v>
      </c>
    </row>
    <row r="1078" spans="1:6" x14ac:dyDescent="0.2">
      <c r="A1078">
        <v>5009</v>
      </c>
      <c r="B1078" t="s">
        <v>146</v>
      </c>
      <c r="C1078" t="s">
        <v>145</v>
      </c>
      <c r="D1078" t="s">
        <v>145</v>
      </c>
      <c r="E1078">
        <v>1201</v>
      </c>
      <c r="F1078">
        <v>12</v>
      </c>
    </row>
    <row r="1079" spans="1:6" x14ac:dyDescent="0.2">
      <c r="A1079">
        <v>5010</v>
      </c>
      <c r="B1079" t="s">
        <v>146</v>
      </c>
      <c r="C1079" t="s">
        <v>145</v>
      </c>
      <c r="D1079" t="s">
        <v>145</v>
      </c>
      <c r="E1079">
        <v>1201</v>
      </c>
      <c r="F1079">
        <v>12</v>
      </c>
    </row>
    <row r="1080" spans="1:6" x14ac:dyDescent="0.2">
      <c r="A1080">
        <v>5011</v>
      </c>
      <c r="B1080" t="s">
        <v>146</v>
      </c>
      <c r="C1080" t="s">
        <v>145</v>
      </c>
      <c r="D1080" t="s">
        <v>145</v>
      </c>
      <c r="E1080">
        <v>1201</v>
      </c>
      <c r="F1080">
        <v>12</v>
      </c>
    </row>
    <row r="1081" spans="1:6" x14ac:dyDescent="0.2">
      <c r="A1081">
        <v>5012</v>
      </c>
      <c r="B1081" t="s">
        <v>146</v>
      </c>
      <c r="C1081" t="s">
        <v>145</v>
      </c>
      <c r="D1081" t="s">
        <v>145</v>
      </c>
      <c r="E1081">
        <v>1201</v>
      </c>
      <c r="F1081">
        <v>12</v>
      </c>
    </row>
    <row r="1082" spans="1:6" x14ac:dyDescent="0.2">
      <c r="A1082">
        <v>5013</v>
      </c>
      <c r="B1082" t="s">
        <v>146</v>
      </c>
      <c r="C1082" t="s">
        <v>145</v>
      </c>
      <c r="D1082" t="s">
        <v>145</v>
      </c>
      <c r="E1082">
        <v>1201</v>
      </c>
      <c r="F1082">
        <v>12</v>
      </c>
    </row>
    <row r="1083" spans="1:6" x14ac:dyDescent="0.2">
      <c r="A1083">
        <v>5014</v>
      </c>
      <c r="B1083" t="s">
        <v>146</v>
      </c>
      <c r="C1083" t="s">
        <v>145</v>
      </c>
      <c r="D1083" t="s">
        <v>145</v>
      </c>
      <c r="E1083">
        <v>1201</v>
      </c>
      <c r="F1083">
        <v>12</v>
      </c>
    </row>
    <row r="1084" spans="1:6" x14ac:dyDescent="0.2">
      <c r="A1084">
        <v>5015</v>
      </c>
      <c r="B1084" t="s">
        <v>146</v>
      </c>
      <c r="C1084" t="s">
        <v>145</v>
      </c>
      <c r="D1084" t="s">
        <v>145</v>
      </c>
      <c r="E1084">
        <v>1201</v>
      </c>
      <c r="F1084">
        <v>12</v>
      </c>
    </row>
    <row r="1085" spans="1:6" x14ac:dyDescent="0.2">
      <c r="A1085">
        <v>5016</v>
      </c>
      <c r="B1085" t="s">
        <v>146</v>
      </c>
      <c r="C1085" t="s">
        <v>145</v>
      </c>
      <c r="D1085" t="s">
        <v>145</v>
      </c>
      <c r="E1085">
        <v>1201</v>
      </c>
      <c r="F1085">
        <v>12</v>
      </c>
    </row>
    <row r="1086" spans="1:6" x14ac:dyDescent="0.2">
      <c r="A1086">
        <v>5017</v>
      </c>
      <c r="B1086" t="s">
        <v>146</v>
      </c>
      <c r="C1086" t="s">
        <v>145</v>
      </c>
      <c r="D1086" t="s">
        <v>145</v>
      </c>
      <c r="E1086">
        <v>1201</v>
      </c>
      <c r="F1086">
        <v>12</v>
      </c>
    </row>
    <row r="1087" spans="1:6" x14ac:dyDescent="0.2">
      <c r="A1087">
        <v>5018</v>
      </c>
      <c r="B1087" t="s">
        <v>146</v>
      </c>
      <c r="C1087" t="s">
        <v>145</v>
      </c>
      <c r="D1087" t="s">
        <v>145</v>
      </c>
      <c r="E1087">
        <v>1201</v>
      </c>
      <c r="F1087">
        <v>12</v>
      </c>
    </row>
    <row r="1088" spans="1:6" x14ac:dyDescent="0.2">
      <c r="A1088">
        <v>5019</v>
      </c>
      <c r="B1088" t="s">
        <v>146</v>
      </c>
      <c r="C1088" t="s">
        <v>145</v>
      </c>
      <c r="D1088" t="s">
        <v>145</v>
      </c>
      <c r="E1088">
        <v>1201</v>
      </c>
      <c r="F1088">
        <v>12</v>
      </c>
    </row>
    <row r="1089" spans="1:6" x14ac:dyDescent="0.2">
      <c r="A1089">
        <v>5020</v>
      </c>
      <c r="B1089" t="s">
        <v>146</v>
      </c>
      <c r="C1089" t="s">
        <v>145</v>
      </c>
      <c r="D1089" t="s">
        <v>145</v>
      </c>
      <c r="E1089">
        <v>1201</v>
      </c>
      <c r="F1089">
        <v>12</v>
      </c>
    </row>
    <row r="1090" spans="1:6" x14ac:dyDescent="0.2">
      <c r="A1090">
        <v>5021</v>
      </c>
      <c r="B1090" t="s">
        <v>146</v>
      </c>
      <c r="C1090" t="s">
        <v>145</v>
      </c>
      <c r="D1090" t="s">
        <v>145</v>
      </c>
      <c r="E1090">
        <v>1201</v>
      </c>
      <c r="F1090">
        <v>12</v>
      </c>
    </row>
    <row r="1091" spans="1:6" x14ac:dyDescent="0.2">
      <c r="A1091">
        <v>5022</v>
      </c>
      <c r="B1091" t="s">
        <v>146</v>
      </c>
      <c r="C1091" t="s">
        <v>145</v>
      </c>
      <c r="D1091" t="s">
        <v>145</v>
      </c>
      <c r="E1091">
        <v>1201</v>
      </c>
      <c r="F1091">
        <v>12</v>
      </c>
    </row>
    <row r="1092" spans="1:6" x14ac:dyDescent="0.2">
      <c r="A1092">
        <v>5031</v>
      </c>
      <c r="B1092" t="s">
        <v>146</v>
      </c>
      <c r="C1092" t="s">
        <v>145</v>
      </c>
      <c r="D1092" t="s">
        <v>145</v>
      </c>
      <c r="E1092">
        <v>1201</v>
      </c>
      <c r="F1092">
        <v>12</v>
      </c>
    </row>
    <row r="1093" spans="1:6" x14ac:dyDescent="0.2">
      <c r="A1093">
        <v>5032</v>
      </c>
      <c r="B1093" t="s">
        <v>146</v>
      </c>
      <c r="C1093" t="s">
        <v>145</v>
      </c>
      <c r="D1093" t="s">
        <v>145</v>
      </c>
      <c r="E1093">
        <v>1201</v>
      </c>
      <c r="F1093">
        <v>12</v>
      </c>
    </row>
    <row r="1094" spans="1:6" x14ac:dyDescent="0.2">
      <c r="A1094">
        <v>5033</v>
      </c>
      <c r="B1094" t="s">
        <v>146</v>
      </c>
      <c r="C1094" t="s">
        <v>145</v>
      </c>
      <c r="D1094" t="s">
        <v>145</v>
      </c>
      <c r="E1094">
        <v>1201</v>
      </c>
      <c r="F1094">
        <v>12</v>
      </c>
    </row>
    <row r="1095" spans="1:6" x14ac:dyDescent="0.2">
      <c r="A1095">
        <v>5034</v>
      </c>
      <c r="B1095" t="s">
        <v>146</v>
      </c>
      <c r="C1095" t="s">
        <v>145</v>
      </c>
      <c r="D1095" t="s">
        <v>145</v>
      </c>
      <c r="E1095">
        <v>1201</v>
      </c>
      <c r="F1095">
        <v>12</v>
      </c>
    </row>
    <row r="1096" spans="1:6" x14ac:dyDescent="0.2">
      <c r="A1096">
        <v>5035</v>
      </c>
      <c r="B1096" t="s">
        <v>146</v>
      </c>
      <c r="C1096" t="s">
        <v>145</v>
      </c>
      <c r="D1096" t="s">
        <v>145</v>
      </c>
      <c r="E1096">
        <v>1201</v>
      </c>
      <c r="F1096">
        <v>12</v>
      </c>
    </row>
    <row r="1097" spans="1:6" x14ac:dyDescent="0.2">
      <c r="A1097">
        <v>5036</v>
      </c>
      <c r="B1097" t="s">
        <v>146</v>
      </c>
      <c r="C1097" t="s">
        <v>145</v>
      </c>
      <c r="D1097" t="s">
        <v>145</v>
      </c>
      <c r="E1097">
        <v>1201</v>
      </c>
      <c r="F1097">
        <v>12</v>
      </c>
    </row>
    <row r="1098" spans="1:6" x14ac:dyDescent="0.2">
      <c r="A1098">
        <v>5037</v>
      </c>
      <c r="B1098" t="s">
        <v>146</v>
      </c>
      <c r="C1098" t="s">
        <v>145</v>
      </c>
      <c r="D1098" t="s">
        <v>145</v>
      </c>
      <c r="E1098">
        <v>1201</v>
      </c>
      <c r="F1098">
        <v>12</v>
      </c>
    </row>
    <row r="1099" spans="1:6" x14ac:dyDescent="0.2">
      <c r="A1099">
        <v>5038</v>
      </c>
      <c r="B1099" t="s">
        <v>146</v>
      </c>
      <c r="C1099" t="s">
        <v>145</v>
      </c>
      <c r="D1099" t="s">
        <v>145</v>
      </c>
      <c r="E1099">
        <v>1201</v>
      </c>
      <c r="F1099">
        <v>12</v>
      </c>
    </row>
    <row r="1100" spans="1:6" x14ac:dyDescent="0.2">
      <c r="A1100">
        <v>5039</v>
      </c>
      <c r="B1100" t="s">
        <v>146</v>
      </c>
      <c r="C1100" t="s">
        <v>145</v>
      </c>
      <c r="D1100" t="s">
        <v>145</v>
      </c>
      <c r="E1100">
        <v>1201</v>
      </c>
      <c r="F1100">
        <v>12</v>
      </c>
    </row>
    <row r="1101" spans="1:6" x14ac:dyDescent="0.2">
      <c r="A1101">
        <v>5041</v>
      </c>
      <c r="B1101" t="s">
        <v>146</v>
      </c>
      <c r="C1101" t="s">
        <v>145</v>
      </c>
      <c r="D1101" t="s">
        <v>145</v>
      </c>
      <c r="E1101">
        <v>1201</v>
      </c>
      <c r="F1101">
        <v>12</v>
      </c>
    </row>
    <row r="1102" spans="1:6" x14ac:dyDescent="0.2">
      <c r="A1102">
        <v>5042</v>
      </c>
      <c r="B1102" t="s">
        <v>146</v>
      </c>
      <c r="C1102" t="s">
        <v>145</v>
      </c>
      <c r="D1102" t="s">
        <v>145</v>
      </c>
      <c r="E1102">
        <v>1201</v>
      </c>
      <c r="F1102">
        <v>12</v>
      </c>
    </row>
    <row r="1103" spans="1:6" x14ac:dyDescent="0.2">
      <c r="A1103">
        <v>5043</v>
      </c>
      <c r="B1103" t="s">
        <v>146</v>
      </c>
      <c r="C1103" t="s">
        <v>145</v>
      </c>
      <c r="D1103" t="s">
        <v>145</v>
      </c>
      <c r="E1103">
        <v>1201</v>
      </c>
      <c r="F1103">
        <v>12</v>
      </c>
    </row>
    <row r="1104" spans="1:6" x14ac:dyDescent="0.2">
      <c r="A1104">
        <v>5045</v>
      </c>
      <c r="B1104" t="s">
        <v>146</v>
      </c>
      <c r="C1104" t="s">
        <v>145</v>
      </c>
      <c r="D1104" t="s">
        <v>145</v>
      </c>
      <c r="E1104">
        <v>1201</v>
      </c>
      <c r="F1104">
        <v>12</v>
      </c>
    </row>
    <row r="1105" spans="1:6" x14ac:dyDescent="0.2">
      <c r="A1105">
        <v>5052</v>
      </c>
      <c r="B1105" t="s">
        <v>146</v>
      </c>
      <c r="C1105" t="s">
        <v>145</v>
      </c>
      <c r="D1105" t="s">
        <v>145</v>
      </c>
      <c r="E1105">
        <v>1201</v>
      </c>
      <c r="F1105">
        <v>12</v>
      </c>
    </row>
    <row r="1106" spans="1:6" x14ac:dyDescent="0.2">
      <c r="A1106">
        <v>5053</v>
      </c>
      <c r="B1106" t="s">
        <v>146</v>
      </c>
      <c r="C1106" t="s">
        <v>145</v>
      </c>
      <c r="D1106" t="s">
        <v>145</v>
      </c>
      <c r="E1106">
        <v>1201</v>
      </c>
      <c r="F1106">
        <v>12</v>
      </c>
    </row>
    <row r="1107" spans="1:6" x14ac:dyDescent="0.2">
      <c r="A1107">
        <v>5054</v>
      </c>
      <c r="B1107" t="s">
        <v>146</v>
      </c>
      <c r="C1107" t="s">
        <v>145</v>
      </c>
      <c r="D1107" t="s">
        <v>145</v>
      </c>
      <c r="E1107">
        <v>1201</v>
      </c>
      <c r="F1107">
        <v>12</v>
      </c>
    </row>
    <row r="1108" spans="1:6" x14ac:dyDescent="0.2">
      <c r="A1108">
        <v>5055</v>
      </c>
      <c r="B1108" t="s">
        <v>146</v>
      </c>
      <c r="C1108" t="s">
        <v>145</v>
      </c>
      <c r="D1108" t="s">
        <v>145</v>
      </c>
      <c r="E1108">
        <v>1201</v>
      </c>
      <c r="F1108">
        <v>12</v>
      </c>
    </row>
    <row r="1109" spans="1:6" x14ac:dyDescent="0.2">
      <c r="A1109">
        <v>5056</v>
      </c>
      <c r="B1109" t="s">
        <v>146</v>
      </c>
      <c r="C1109" t="s">
        <v>145</v>
      </c>
      <c r="D1109" t="s">
        <v>145</v>
      </c>
      <c r="E1109">
        <v>1201</v>
      </c>
      <c r="F1109">
        <v>12</v>
      </c>
    </row>
    <row r="1110" spans="1:6" x14ac:dyDescent="0.2">
      <c r="A1110">
        <v>5057</v>
      </c>
      <c r="B1110" t="s">
        <v>146</v>
      </c>
      <c r="C1110" t="s">
        <v>145</v>
      </c>
      <c r="D1110" t="s">
        <v>145</v>
      </c>
      <c r="E1110">
        <v>1201</v>
      </c>
      <c r="F1110">
        <v>12</v>
      </c>
    </row>
    <row r="1111" spans="1:6" x14ac:dyDescent="0.2">
      <c r="A1111">
        <v>5058</v>
      </c>
      <c r="B1111" t="s">
        <v>146</v>
      </c>
      <c r="C1111" t="s">
        <v>145</v>
      </c>
      <c r="D1111" t="s">
        <v>145</v>
      </c>
      <c r="E1111">
        <v>1201</v>
      </c>
      <c r="F1111">
        <v>12</v>
      </c>
    </row>
    <row r="1112" spans="1:6" x14ac:dyDescent="0.2">
      <c r="A1112">
        <v>5059</v>
      </c>
      <c r="B1112" t="s">
        <v>146</v>
      </c>
      <c r="C1112" t="s">
        <v>145</v>
      </c>
      <c r="D1112" t="s">
        <v>145</v>
      </c>
      <c r="E1112">
        <v>1201</v>
      </c>
      <c r="F1112">
        <v>12</v>
      </c>
    </row>
    <row r="1113" spans="1:6" x14ac:dyDescent="0.2">
      <c r="A1113">
        <v>5063</v>
      </c>
      <c r="B1113" t="s">
        <v>146</v>
      </c>
      <c r="C1113" t="s">
        <v>145</v>
      </c>
      <c r="D1113" t="s">
        <v>145</v>
      </c>
      <c r="E1113">
        <v>1201</v>
      </c>
      <c r="F1113">
        <v>12</v>
      </c>
    </row>
    <row r="1114" spans="1:6" x14ac:dyDescent="0.2">
      <c r="A1114">
        <v>5067</v>
      </c>
      <c r="B1114" t="s">
        <v>146</v>
      </c>
      <c r="C1114" t="s">
        <v>145</v>
      </c>
      <c r="D1114" t="s">
        <v>145</v>
      </c>
      <c r="E1114">
        <v>1201</v>
      </c>
      <c r="F1114">
        <v>12</v>
      </c>
    </row>
    <row r="1115" spans="1:6" x14ac:dyDescent="0.2">
      <c r="A1115">
        <v>5068</v>
      </c>
      <c r="B1115" t="s">
        <v>146</v>
      </c>
      <c r="C1115" t="s">
        <v>145</v>
      </c>
      <c r="D1115" t="s">
        <v>145</v>
      </c>
      <c r="E1115">
        <v>1201</v>
      </c>
      <c r="F1115">
        <v>12</v>
      </c>
    </row>
    <row r="1116" spans="1:6" x14ac:dyDescent="0.2">
      <c r="A1116">
        <v>5072</v>
      </c>
      <c r="B1116" t="s">
        <v>146</v>
      </c>
      <c r="C1116" t="s">
        <v>145</v>
      </c>
      <c r="D1116" t="s">
        <v>145</v>
      </c>
      <c r="E1116">
        <v>1201</v>
      </c>
      <c r="F1116">
        <v>12</v>
      </c>
    </row>
    <row r="1117" spans="1:6" x14ac:dyDescent="0.2">
      <c r="A1117">
        <v>5073</v>
      </c>
      <c r="B1117" t="s">
        <v>146</v>
      </c>
      <c r="C1117" t="s">
        <v>145</v>
      </c>
      <c r="D1117" t="s">
        <v>145</v>
      </c>
      <c r="E1117">
        <v>1201</v>
      </c>
      <c r="F1117">
        <v>12</v>
      </c>
    </row>
    <row r="1118" spans="1:6" x14ac:dyDescent="0.2">
      <c r="A1118">
        <v>5075</v>
      </c>
      <c r="B1118" t="s">
        <v>146</v>
      </c>
      <c r="C1118" t="s">
        <v>145</v>
      </c>
      <c r="D1118" t="s">
        <v>145</v>
      </c>
      <c r="E1118">
        <v>1201</v>
      </c>
      <c r="F1118">
        <v>12</v>
      </c>
    </row>
    <row r="1119" spans="1:6" x14ac:dyDescent="0.2">
      <c r="A1119">
        <v>5081</v>
      </c>
      <c r="B1119" t="s">
        <v>146</v>
      </c>
      <c r="C1119" t="s">
        <v>145</v>
      </c>
      <c r="D1119" t="s">
        <v>145</v>
      </c>
      <c r="E1119">
        <v>1201</v>
      </c>
      <c r="F1119">
        <v>12</v>
      </c>
    </row>
    <row r="1120" spans="1:6" x14ac:dyDescent="0.2">
      <c r="A1120">
        <v>5082</v>
      </c>
      <c r="B1120" t="s">
        <v>146</v>
      </c>
      <c r="C1120" t="s">
        <v>145</v>
      </c>
      <c r="D1120" t="s">
        <v>145</v>
      </c>
      <c r="E1120">
        <v>1201</v>
      </c>
      <c r="F1120">
        <v>12</v>
      </c>
    </row>
    <row r="1121" spans="1:6" x14ac:dyDescent="0.2">
      <c r="A1121">
        <v>5089</v>
      </c>
      <c r="B1121" t="s">
        <v>146</v>
      </c>
      <c r="C1121" t="s">
        <v>145</v>
      </c>
      <c r="D1121" t="s">
        <v>145</v>
      </c>
      <c r="E1121">
        <v>1201</v>
      </c>
      <c r="F1121">
        <v>12</v>
      </c>
    </row>
    <row r="1122" spans="1:6" x14ac:dyDescent="0.2">
      <c r="A1122">
        <v>5093</v>
      </c>
      <c r="B1122" t="s">
        <v>146</v>
      </c>
      <c r="C1122" t="s">
        <v>145</v>
      </c>
      <c r="D1122" t="s">
        <v>145</v>
      </c>
      <c r="E1122">
        <v>1201</v>
      </c>
      <c r="F1122">
        <v>12</v>
      </c>
    </row>
    <row r="1123" spans="1:6" x14ac:dyDescent="0.2">
      <c r="A1123">
        <v>5094</v>
      </c>
      <c r="B1123" t="s">
        <v>146</v>
      </c>
      <c r="C1123" t="s">
        <v>145</v>
      </c>
      <c r="D1123" t="s">
        <v>145</v>
      </c>
      <c r="E1123">
        <v>1201</v>
      </c>
      <c r="F1123">
        <v>12</v>
      </c>
    </row>
    <row r="1124" spans="1:6" x14ac:dyDescent="0.2">
      <c r="A1124">
        <v>5096</v>
      </c>
      <c r="B1124" t="s">
        <v>146</v>
      </c>
      <c r="C1124" t="s">
        <v>145</v>
      </c>
      <c r="D1124" t="s">
        <v>145</v>
      </c>
      <c r="E1124">
        <v>1201</v>
      </c>
      <c r="F1124">
        <v>12</v>
      </c>
    </row>
    <row r="1125" spans="1:6" x14ac:dyDescent="0.2">
      <c r="A1125">
        <v>5097</v>
      </c>
      <c r="B1125" t="s">
        <v>146</v>
      </c>
      <c r="C1125" t="s">
        <v>145</v>
      </c>
      <c r="D1125" t="s">
        <v>145</v>
      </c>
      <c r="E1125">
        <v>1201</v>
      </c>
      <c r="F1125">
        <v>12</v>
      </c>
    </row>
    <row r="1126" spans="1:6" x14ac:dyDescent="0.2">
      <c r="A1126">
        <v>5098</v>
      </c>
      <c r="B1126" t="s">
        <v>146</v>
      </c>
      <c r="C1126" t="s">
        <v>145</v>
      </c>
      <c r="D1126" t="s">
        <v>145</v>
      </c>
      <c r="E1126">
        <v>1201</v>
      </c>
      <c r="F1126">
        <v>12</v>
      </c>
    </row>
    <row r="1127" spans="1:6" x14ac:dyDescent="0.2">
      <c r="A1127">
        <v>5099</v>
      </c>
      <c r="B1127" t="s">
        <v>146</v>
      </c>
      <c r="C1127" t="s">
        <v>145</v>
      </c>
      <c r="D1127" t="s">
        <v>145</v>
      </c>
      <c r="E1127">
        <v>1201</v>
      </c>
      <c r="F1127">
        <v>12</v>
      </c>
    </row>
    <row r="1128" spans="1:6" x14ac:dyDescent="0.2">
      <c r="A1128">
        <v>5501</v>
      </c>
      <c r="B1128" t="s">
        <v>128</v>
      </c>
      <c r="C1128" t="s">
        <v>130</v>
      </c>
      <c r="D1128" t="s">
        <v>130</v>
      </c>
      <c r="E1128">
        <v>1106</v>
      </c>
      <c r="F1128">
        <v>11</v>
      </c>
    </row>
    <row r="1129" spans="1:6" x14ac:dyDescent="0.2">
      <c r="A1129">
        <v>5502</v>
      </c>
      <c r="B1129" t="s">
        <v>128</v>
      </c>
      <c r="C1129" t="s">
        <v>130</v>
      </c>
      <c r="D1129" t="s">
        <v>130</v>
      </c>
      <c r="E1129">
        <v>1106</v>
      </c>
      <c r="F1129">
        <v>11</v>
      </c>
    </row>
    <row r="1130" spans="1:6" x14ac:dyDescent="0.2">
      <c r="A1130">
        <v>5503</v>
      </c>
      <c r="B1130" t="s">
        <v>128</v>
      </c>
      <c r="C1130" t="s">
        <v>130</v>
      </c>
      <c r="D1130" t="s">
        <v>130</v>
      </c>
      <c r="E1130">
        <v>1106</v>
      </c>
      <c r="F1130">
        <v>11</v>
      </c>
    </row>
    <row r="1131" spans="1:6" x14ac:dyDescent="0.2">
      <c r="A1131">
        <v>5504</v>
      </c>
      <c r="B1131" t="s">
        <v>128</v>
      </c>
      <c r="C1131" t="s">
        <v>130</v>
      </c>
      <c r="D1131" t="s">
        <v>130</v>
      </c>
      <c r="E1131">
        <v>1106</v>
      </c>
      <c r="F1131">
        <v>11</v>
      </c>
    </row>
    <row r="1132" spans="1:6" x14ac:dyDescent="0.2">
      <c r="A1132">
        <v>5505</v>
      </c>
      <c r="B1132" t="s">
        <v>128</v>
      </c>
      <c r="C1132" t="s">
        <v>130</v>
      </c>
      <c r="D1132" t="s">
        <v>130</v>
      </c>
      <c r="E1132">
        <v>1106</v>
      </c>
      <c r="F1132">
        <v>11</v>
      </c>
    </row>
    <row r="1133" spans="1:6" x14ac:dyDescent="0.2">
      <c r="A1133">
        <v>5506</v>
      </c>
      <c r="B1133" t="s">
        <v>128</v>
      </c>
      <c r="C1133" t="s">
        <v>130</v>
      </c>
      <c r="D1133" t="s">
        <v>130</v>
      </c>
      <c r="E1133">
        <v>1106</v>
      </c>
      <c r="F1133">
        <v>11</v>
      </c>
    </row>
    <row r="1134" spans="1:6" x14ac:dyDescent="0.2">
      <c r="A1134">
        <v>5507</v>
      </c>
      <c r="B1134" t="s">
        <v>128</v>
      </c>
      <c r="C1134" t="s">
        <v>130</v>
      </c>
      <c r="D1134" t="s">
        <v>130</v>
      </c>
      <c r="E1134">
        <v>1106</v>
      </c>
      <c r="F1134">
        <v>11</v>
      </c>
    </row>
    <row r="1135" spans="1:6" x14ac:dyDescent="0.2">
      <c r="A1135">
        <v>5509</v>
      </c>
      <c r="B1135" t="s">
        <v>128</v>
      </c>
      <c r="C1135" t="s">
        <v>130</v>
      </c>
      <c r="D1135" t="s">
        <v>130</v>
      </c>
      <c r="E1135">
        <v>1106</v>
      </c>
      <c r="F1135">
        <v>11</v>
      </c>
    </row>
    <row r="1136" spans="1:6" x14ac:dyDescent="0.2">
      <c r="A1136">
        <v>5511</v>
      </c>
      <c r="B1136" t="s">
        <v>128</v>
      </c>
      <c r="C1136" t="s">
        <v>130</v>
      </c>
      <c r="D1136" t="s">
        <v>130</v>
      </c>
      <c r="E1136">
        <v>1106</v>
      </c>
      <c r="F1136">
        <v>11</v>
      </c>
    </row>
    <row r="1137" spans="1:6" x14ac:dyDescent="0.2">
      <c r="A1137">
        <v>5512</v>
      </c>
      <c r="B1137" t="s">
        <v>128</v>
      </c>
      <c r="C1137" t="s">
        <v>130</v>
      </c>
      <c r="D1137" t="s">
        <v>130</v>
      </c>
      <c r="E1137">
        <v>1106</v>
      </c>
      <c r="F1137">
        <v>11</v>
      </c>
    </row>
    <row r="1138" spans="1:6" x14ac:dyDescent="0.2">
      <c r="A1138">
        <v>5514</v>
      </c>
      <c r="B1138" t="s">
        <v>128</v>
      </c>
      <c r="C1138" t="s">
        <v>130</v>
      </c>
      <c r="D1138" t="s">
        <v>130</v>
      </c>
      <c r="E1138">
        <v>1106</v>
      </c>
      <c r="F1138">
        <v>11</v>
      </c>
    </row>
    <row r="1139" spans="1:6" x14ac:dyDescent="0.2">
      <c r="A1139">
        <v>5515</v>
      </c>
      <c r="B1139" t="s">
        <v>128</v>
      </c>
      <c r="C1139" t="s">
        <v>130</v>
      </c>
      <c r="D1139" t="s">
        <v>130</v>
      </c>
      <c r="E1139">
        <v>1106</v>
      </c>
      <c r="F1139">
        <v>11</v>
      </c>
    </row>
    <row r="1140" spans="1:6" x14ac:dyDescent="0.2">
      <c r="A1140">
        <v>5516</v>
      </c>
      <c r="B1140" t="s">
        <v>128</v>
      </c>
      <c r="C1140" t="s">
        <v>130</v>
      </c>
      <c r="D1140" t="s">
        <v>130</v>
      </c>
      <c r="E1140">
        <v>1106</v>
      </c>
      <c r="F1140">
        <v>11</v>
      </c>
    </row>
    <row r="1141" spans="1:6" x14ac:dyDescent="0.2">
      <c r="A1141">
        <v>5517</v>
      </c>
      <c r="B1141" t="s">
        <v>128</v>
      </c>
      <c r="C1141" t="s">
        <v>130</v>
      </c>
      <c r="D1141" t="s">
        <v>130</v>
      </c>
      <c r="E1141">
        <v>1106</v>
      </c>
      <c r="F1141">
        <v>11</v>
      </c>
    </row>
    <row r="1142" spans="1:6" x14ac:dyDescent="0.2">
      <c r="A1142">
        <v>5518</v>
      </c>
      <c r="B1142" t="s">
        <v>128</v>
      </c>
      <c r="C1142" t="s">
        <v>130</v>
      </c>
      <c r="D1142" t="s">
        <v>130</v>
      </c>
      <c r="E1142">
        <v>1106</v>
      </c>
      <c r="F1142">
        <v>11</v>
      </c>
    </row>
    <row r="1143" spans="1:6" x14ac:dyDescent="0.2">
      <c r="A1143">
        <v>5519</v>
      </c>
      <c r="B1143" t="s">
        <v>128</v>
      </c>
      <c r="C1143" t="s">
        <v>130</v>
      </c>
      <c r="D1143" t="s">
        <v>130</v>
      </c>
      <c r="E1143">
        <v>1106</v>
      </c>
      <c r="F1143">
        <v>11</v>
      </c>
    </row>
    <row r="1144" spans="1:6" x14ac:dyDescent="0.2">
      <c r="A1144">
        <v>5521</v>
      </c>
      <c r="B1144" t="s">
        <v>128</v>
      </c>
      <c r="C1144" t="s">
        <v>130</v>
      </c>
      <c r="D1144" t="s">
        <v>130</v>
      </c>
      <c r="E1144">
        <v>1106</v>
      </c>
      <c r="F1144">
        <v>11</v>
      </c>
    </row>
    <row r="1145" spans="1:6" x14ac:dyDescent="0.2">
      <c r="A1145">
        <v>5522</v>
      </c>
      <c r="B1145" t="s">
        <v>128</v>
      </c>
      <c r="C1145" t="s">
        <v>130</v>
      </c>
      <c r="D1145" t="s">
        <v>130</v>
      </c>
      <c r="E1145">
        <v>1106</v>
      </c>
      <c r="F1145">
        <v>11</v>
      </c>
    </row>
    <row r="1146" spans="1:6" x14ac:dyDescent="0.2">
      <c r="A1146">
        <v>5523</v>
      </c>
      <c r="B1146" t="s">
        <v>128</v>
      </c>
      <c r="C1146" t="s">
        <v>130</v>
      </c>
      <c r="D1146" t="s">
        <v>130</v>
      </c>
      <c r="E1146">
        <v>1106</v>
      </c>
      <c r="F1146">
        <v>11</v>
      </c>
    </row>
    <row r="1147" spans="1:6" x14ac:dyDescent="0.2">
      <c r="A1147">
        <v>5525</v>
      </c>
      <c r="B1147" t="s">
        <v>128</v>
      </c>
      <c r="C1147" t="s">
        <v>130</v>
      </c>
      <c r="D1147" t="s">
        <v>130</v>
      </c>
      <c r="E1147">
        <v>1106</v>
      </c>
      <c r="F1147">
        <v>11</v>
      </c>
    </row>
    <row r="1148" spans="1:6" x14ac:dyDescent="0.2">
      <c r="A1148">
        <v>5527</v>
      </c>
      <c r="B1148" t="s">
        <v>128</v>
      </c>
      <c r="C1148" t="s">
        <v>130</v>
      </c>
      <c r="D1148" t="s">
        <v>130</v>
      </c>
      <c r="E1148">
        <v>1106</v>
      </c>
      <c r="F1148">
        <v>11</v>
      </c>
    </row>
    <row r="1149" spans="1:6" x14ac:dyDescent="0.2">
      <c r="A1149">
        <v>5528</v>
      </c>
      <c r="B1149" t="s">
        <v>128</v>
      </c>
      <c r="C1149" t="s">
        <v>130</v>
      </c>
      <c r="D1149" t="s">
        <v>130</v>
      </c>
      <c r="E1149">
        <v>1106</v>
      </c>
      <c r="F1149">
        <v>11</v>
      </c>
    </row>
    <row r="1150" spans="1:6" x14ac:dyDescent="0.2">
      <c r="A1150">
        <v>5529</v>
      </c>
      <c r="B1150" t="s">
        <v>128</v>
      </c>
      <c r="C1150" t="s">
        <v>130</v>
      </c>
      <c r="D1150" t="s">
        <v>130</v>
      </c>
      <c r="E1150">
        <v>1106</v>
      </c>
      <c r="F1150">
        <v>11</v>
      </c>
    </row>
    <row r="1151" spans="1:6" x14ac:dyDescent="0.2">
      <c r="A1151">
        <v>5531</v>
      </c>
      <c r="B1151" t="s">
        <v>128</v>
      </c>
      <c r="C1151" t="s">
        <v>130</v>
      </c>
      <c r="D1151" t="s">
        <v>130</v>
      </c>
      <c r="E1151">
        <v>1106</v>
      </c>
      <c r="F1151">
        <v>11</v>
      </c>
    </row>
    <row r="1152" spans="1:6" x14ac:dyDescent="0.2">
      <c r="A1152">
        <v>5532</v>
      </c>
      <c r="B1152" t="s">
        <v>128</v>
      </c>
      <c r="C1152" t="s">
        <v>130</v>
      </c>
      <c r="D1152" t="s">
        <v>130</v>
      </c>
      <c r="E1152">
        <v>1106</v>
      </c>
      <c r="F1152">
        <v>11</v>
      </c>
    </row>
    <row r="1153" spans="1:6" x14ac:dyDescent="0.2">
      <c r="A1153">
        <v>5533</v>
      </c>
      <c r="B1153" t="s">
        <v>128</v>
      </c>
      <c r="C1153" t="s">
        <v>130</v>
      </c>
      <c r="D1153" t="s">
        <v>130</v>
      </c>
      <c r="E1153">
        <v>1106</v>
      </c>
      <c r="F1153">
        <v>11</v>
      </c>
    </row>
    <row r="1154" spans="1:6" x14ac:dyDescent="0.2">
      <c r="A1154">
        <v>5534</v>
      </c>
      <c r="B1154" t="s">
        <v>128</v>
      </c>
      <c r="C1154" t="s">
        <v>130</v>
      </c>
      <c r="D1154" t="s">
        <v>130</v>
      </c>
      <c r="E1154">
        <v>1106</v>
      </c>
      <c r="F1154">
        <v>11</v>
      </c>
    </row>
    <row r="1155" spans="1:6" x14ac:dyDescent="0.2">
      <c r="A1155">
        <v>5535</v>
      </c>
      <c r="B1155" t="s">
        <v>128</v>
      </c>
      <c r="C1155" t="s">
        <v>130</v>
      </c>
      <c r="D1155" t="s">
        <v>130</v>
      </c>
      <c r="E1155">
        <v>1106</v>
      </c>
      <c r="F1155">
        <v>11</v>
      </c>
    </row>
    <row r="1156" spans="1:6" x14ac:dyDescent="0.2">
      <c r="A1156">
        <v>5536</v>
      </c>
      <c r="B1156" t="s">
        <v>128</v>
      </c>
      <c r="C1156" t="s">
        <v>130</v>
      </c>
      <c r="D1156" t="s">
        <v>130</v>
      </c>
      <c r="E1156">
        <v>1106</v>
      </c>
      <c r="F1156">
        <v>11</v>
      </c>
    </row>
    <row r="1157" spans="1:6" x14ac:dyDescent="0.2">
      <c r="A1157">
        <v>5537</v>
      </c>
      <c r="B1157" t="s">
        <v>128</v>
      </c>
      <c r="C1157" t="s">
        <v>130</v>
      </c>
      <c r="D1157" t="s">
        <v>130</v>
      </c>
      <c r="E1157">
        <v>1106</v>
      </c>
      <c r="F1157">
        <v>11</v>
      </c>
    </row>
    <row r="1158" spans="1:6" x14ac:dyDescent="0.2">
      <c r="A1158">
        <v>5538</v>
      </c>
      <c r="B1158" t="s">
        <v>128</v>
      </c>
      <c r="C1158" t="s">
        <v>130</v>
      </c>
      <c r="D1158" t="s">
        <v>130</v>
      </c>
      <c r="E1158">
        <v>1106</v>
      </c>
      <c r="F1158">
        <v>11</v>
      </c>
    </row>
    <row r="1159" spans="1:6" x14ac:dyDescent="0.2">
      <c r="A1159">
        <v>5802</v>
      </c>
      <c r="B1159" t="s">
        <v>146</v>
      </c>
      <c r="C1159" t="s">
        <v>145</v>
      </c>
      <c r="D1159" t="s">
        <v>145</v>
      </c>
      <c r="E1159">
        <v>1201</v>
      </c>
      <c r="F1159">
        <v>12</v>
      </c>
    </row>
    <row r="1160" spans="1:6" x14ac:dyDescent="0.2">
      <c r="A1160">
        <v>5803</v>
      </c>
      <c r="B1160" t="s">
        <v>146</v>
      </c>
      <c r="C1160" t="s">
        <v>145</v>
      </c>
      <c r="D1160" t="s">
        <v>145</v>
      </c>
      <c r="E1160">
        <v>1201</v>
      </c>
      <c r="F1160">
        <v>12</v>
      </c>
    </row>
    <row r="1161" spans="1:6" x14ac:dyDescent="0.2">
      <c r="A1161">
        <v>5804</v>
      </c>
      <c r="B1161" t="s">
        <v>146</v>
      </c>
      <c r="C1161" t="s">
        <v>145</v>
      </c>
      <c r="D1161" t="s">
        <v>145</v>
      </c>
      <c r="E1161">
        <v>1201</v>
      </c>
      <c r="F1161">
        <v>12</v>
      </c>
    </row>
    <row r="1162" spans="1:6" x14ac:dyDescent="0.2">
      <c r="A1162">
        <v>5805</v>
      </c>
      <c r="B1162" t="s">
        <v>146</v>
      </c>
      <c r="C1162" t="s">
        <v>145</v>
      </c>
      <c r="D1162" t="s">
        <v>145</v>
      </c>
      <c r="E1162">
        <v>1201</v>
      </c>
      <c r="F1162">
        <v>12</v>
      </c>
    </row>
    <row r="1163" spans="1:6" x14ac:dyDescent="0.2">
      <c r="A1163">
        <v>5806</v>
      </c>
      <c r="B1163" t="s">
        <v>146</v>
      </c>
      <c r="C1163" t="s">
        <v>145</v>
      </c>
      <c r="D1163" t="s">
        <v>145</v>
      </c>
      <c r="E1163">
        <v>1201</v>
      </c>
      <c r="F1163">
        <v>12</v>
      </c>
    </row>
    <row r="1164" spans="1:6" x14ac:dyDescent="0.2">
      <c r="A1164">
        <v>5807</v>
      </c>
      <c r="B1164" t="s">
        <v>146</v>
      </c>
      <c r="C1164" t="s">
        <v>145</v>
      </c>
      <c r="D1164" t="s">
        <v>145</v>
      </c>
      <c r="E1164">
        <v>1201</v>
      </c>
      <c r="F1164">
        <v>12</v>
      </c>
    </row>
    <row r="1165" spans="1:6" x14ac:dyDescent="0.2">
      <c r="A1165">
        <v>5808</v>
      </c>
      <c r="B1165" t="s">
        <v>146</v>
      </c>
      <c r="C1165" t="s">
        <v>145</v>
      </c>
      <c r="D1165" t="s">
        <v>145</v>
      </c>
      <c r="E1165">
        <v>1201</v>
      </c>
      <c r="F1165">
        <v>12</v>
      </c>
    </row>
    <row r="1166" spans="1:6" x14ac:dyDescent="0.2">
      <c r="A1166">
        <v>5809</v>
      </c>
      <c r="B1166" t="s">
        <v>146</v>
      </c>
      <c r="C1166" t="s">
        <v>145</v>
      </c>
      <c r="D1166" t="s">
        <v>145</v>
      </c>
      <c r="E1166">
        <v>1201</v>
      </c>
      <c r="F1166">
        <v>12</v>
      </c>
    </row>
    <row r="1167" spans="1:6" x14ac:dyDescent="0.2">
      <c r="A1167">
        <v>5810</v>
      </c>
      <c r="B1167" t="s">
        <v>146</v>
      </c>
      <c r="C1167" t="s">
        <v>145</v>
      </c>
      <c r="D1167" t="s">
        <v>145</v>
      </c>
      <c r="E1167">
        <v>1201</v>
      </c>
      <c r="F1167">
        <v>12</v>
      </c>
    </row>
    <row r="1168" spans="1:6" x14ac:dyDescent="0.2">
      <c r="A1168">
        <v>5811</v>
      </c>
      <c r="B1168" t="s">
        <v>146</v>
      </c>
      <c r="C1168" t="s">
        <v>145</v>
      </c>
      <c r="D1168" t="s">
        <v>145</v>
      </c>
      <c r="E1168">
        <v>1201</v>
      </c>
      <c r="F1168">
        <v>12</v>
      </c>
    </row>
    <row r="1169" spans="1:6" x14ac:dyDescent="0.2">
      <c r="A1169">
        <v>5812</v>
      </c>
      <c r="B1169" t="s">
        <v>146</v>
      </c>
      <c r="C1169" t="s">
        <v>145</v>
      </c>
      <c r="D1169" t="s">
        <v>145</v>
      </c>
      <c r="E1169">
        <v>1201</v>
      </c>
      <c r="F1169">
        <v>12</v>
      </c>
    </row>
    <row r="1170" spans="1:6" x14ac:dyDescent="0.2">
      <c r="A1170">
        <v>5813</v>
      </c>
      <c r="B1170" t="s">
        <v>146</v>
      </c>
      <c r="C1170" t="s">
        <v>145</v>
      </c>
      <c r="D1170" t="s">
        <v>145</v>
      </c>
      <c r="E1170">
        <v>1201</v>
      </c>
      <c r="F1170">
        <v>12</v>
      </c>
    </row>
    <row r="1171" spans="1:6" x14ac:dyDescent="0.2">
      <c r="A1171">
        <v>5814</v>
      </c>
      <c r="B1171" t="s">
        <v>146</v>
      </c>
      <c r="C1171" t="s">
        <v>145</v>
      </c>
      <c r="D1171" t="s">
        <v>145</v>
      </c>
      <c r="E1171">
        <v>1201</v>
      </c>
      <c r="F1171">
        <v>12</v>
      </c>
    </row>
    <row r="1172" spans="1:6" x14ac:dyDescent="0.2">
      <c r="A1172">
        <v>5815</v>
      </c>
      <c r="B1172" t="s">
        <v>146</v>
      </c>
      <c r="C1172" t="s">
        <v>145</v>
      </c>
      <c r="D1172" t="s">
        <v>145</v>
      </c>
      <c r="E1172">
        <v>1201</v>
      </c>
      <c r="F1172">
        <v>12</v>
      </c>
    </row>
    <row r="1173" spans="1:6" x14ac:dyDescent="0.2">
      <c r="A1173">
        <v>5816</v>
      </c>
      <c r="B1173" t="s">
        <v>146</v>
      </c>
      <c r="C1173" t="s">
        <v>145</v>
      </c>
      <c r="D1173" t="s">
        <v>145</v>
      </c>
      <c r="E1173">
        <v>1201</v>
      </c>
      <c r="F1173">
        <v>12</v>
      </c>
    </row>
    <row r="1174" spans="1:6" x14ac:dyDescent="0.2">
      <c r="A1174">
        <v>5817</v>
      </c>
      <c r="B1174" t="s">
        <v>146</v>
      </c>
      <c r="C1174" t="s">
        <v>145</v>
      </c>
      <c r="D1174" t="s">
        <v>145</v>
      </c>
      <c r="E1174">
        <v>1201</v>
      </c>
      <c r="F1174">
        <v>12</v>
      </c>
    </row>
    <row r="1175" spans="1:6" x14ac:dyDescent="0.2">
      <c r="A1175">
        <v>5818</v>
      </c>
      <c r="B1175" t="s">
        <v>146</v>
      </c>
      <c r="C1175" t="s">
        <v>145</v>
      </c>
      <c r="D1175" t="s">
        <v>145</v>
      </c>
      <c r="E1175">
        <v>1201</v>
      </c>
      <c r="F1175">
        <v>12</v>
      </c>
    </row>
    <row r="1176" spans="1:6" x14ac:dyDescent="0.2">
      <c r="A1176">
        <v>5819</v>
      </c>
      <c r="B1176" t="s">
        <v>146</v>
      </c>
      <c r="C1176" t="s">
        <v>145</v>
      </c>
      <c r="D1176" t="s">
        <v>145</v>
      </c>
      <c r="E1176">
        <v>1201</v>
      </c>
      <c r="F1176">
        <v>12</v>
      </c>
    </row>
    <row r="1177" spans="1:6" x14ac:dyDescent="0.2">
      <c r="A1177">
        <v>5820</v>
      </c>
      <c r="B1177" t="s">
        <v>146</v>
      </c>
      <c r="C1177" t="s">
        <v>145</v>
      </c>
      <c r="D1177" t="s">
        <v>145</v>
      </c>
      <c r="E1177">
        <v>1201</v>
      </c>
      <c r="F1177">
        <v>12</v>
      </c>
    </row>
    <row r="1178" spans="1:6" x14ac:dyDescent="0.2">
      <c r="A1178">
        <v>5821</v>
      </c>
      <c r="B1178" t="s">
        <v>146</v>
      </c>
      <c r="C1178" t="s">
        <v>145</v>
      </c>
      <c r="D1178" t="s">
        <v>145</v>
      </c>
      <c r="E1178">
        <v>1201</v>
      </c>
      <c r="F1178">
        <v>12</v>
      </c>
    </row>
    <row r="1179" spans="1:6" x14ac:dyDescent="0.2">
      <c r="A1179">
        <v>5822</v>
      </c>
      <c r="B1179" t="s">
        <v>146</v>
      </c>
      <c r="C1179" t="s">
        <v>145</v>
      </c>
      <c r="D1179" t="s">
        <v>145</v>
      </c>
      <c r="E1179">
        <v>1201</v>
      </c>
      <c r="F1179">
        <v>12</v>
      </c>
    </row>
    <row r="1180" spans="1:6" x14ac:dyDescent="0.2">
      <c r="A1180">
        <v>5823</v>
      </c>
      <c r="B1180" t="s">
        <v>146</v>
      </c>
      <c r="C1180" t="s">
        <v>145</v>
      </c>
      <c r="D1180" t="s">
        <v>145</v>
      </c>
      <c r="E1180">
        <v>1201</v>
      </c>
      <c r="F1180">
        <v>12</v>
      </c>
    </row>
    <row r="1181" spans="1:6" x14ac:dyDescent="0.2">
      <c r="A1181">
        <v>5824</v>
      </c>
      <c r="B1181" t="s">
        <v>146</v>
      </c>
      <c r="C1181" t="s">
        <v>145</v>
      </c>
      <c r="D1181" t="s">
        <v>145</v>
      </c>
      <c r="E1181">
        <v>1201</v>
      </c>
      <c r="F1181">
        <v>12</v>
      </c>
    </row>
    <row r="1182" spans="1:6" x14ac:dyDescent="0.2">
      <c r="A1182">
        <v>5825</v>
      </c>
      <c r="B1182" t="s">
        <v>146</v>
      </c>
      <c r="C1182" t="s">
        <v>145</v>
      </c>
      <c r="D1182" t="s">
        <v>145</v>
      </c>
      <c r="E1182">
        <v>1201</v>
      </c>
      <c r="F1182">
        <v>12</v>
      </c>
    </row>
    <row r="1183" spans="1:6" x14ac:dyDescent="0.2">
      <c r="A1183">
        <v>5826</v>
      </c>
      <c r="B1183" t="s">
        <v>146</v>
      </c>
      <c r="C1183" t="s">
        <v>145</v>
      </c>
      <c r="D1183" t="s">
        <v>145</v>
      </c>
      <c r="E1183">
        <v>1201</v>
      </c>
      <c r="F1183">
        <v>12</v>
      </c>
    </row>
    <row r="1184" spans="1:6" x14ac:dyDescent="0.2">
      <c r="A1184">
        <v>5827</v>
      </c>
      <c r="B1184" t="s">
        <v>146</v>
      </c>
      <c r="C1184" t="s">
        <v>145</v>
      </c>
      <c r="D1184" t="s">
        <v>145</v>
      </c>
      <c r="E1184">
        <v>1201</v>
      </c>
      <c r="F1184">
        <v>12</v>
      </c>
    </row>
    <row r="1185" spans="1:6" x14ac:dyDescent="0.2">
      <c r="A1185">
        <v>5828</v>
      </c>
      <c r="B1185" t="s">
        <v>146</v>
      </c>
      <c r="C1185" t="s">
        <v>145</v>
      </c>
      <c r="D1185" t="s">
        <v>145</v>
      </c>
      <c r="E1185">
        <v>1201</v>
      </c>
      <c r="F1185">
        <v>12</v>
      </c>
    </row>
    <row r="1186" spans="1:6" x14ac:dyDescent="0.2">
      <c r="A1186">
        <v>5829</v>
      </c>
      <c r="B1186" t="s">
        <v>146</v>
      </c>
      <c r="C1186" t="s">
        <v>145</v>
      </c>
      <c r="D1186" t="s">
        <v>145</v>
      </c>
      <c r="E1186">
        <v>1201</v>
      </c>
      <c r="F1186">
        <v>12</v>
      </c>
    </row>
    <row r="1187" spans="1:6" x14ac:dyDescent="0.2">
      <c r="A1187">
        <v>5830</v>
      </c>
      <c r="B1187" t="s">
        <v>146</v>
      </c>
      <c r="C1187" t="s">
        <v>145</v>
      </c>
      <c r="D1187" t="s">
        <v>145</v>
      </c>
      <c r="E1187">
        <v>1201</v>
      </c>
      <c r="F1187">
        <v>12</v>
      </c>
    </row>
    <row r="1188" spans="1:6" x14ac:dyDescent="0.2">
      <c r="A1188">
        <v>5831</v>
      </c>
      <c r="B1188" t="s">
        <v>146</v>
      </c>
      <c r="C1188" t="s">
        <v>145</v>
      </c>
      <c r="D1188" t="s">
        <v>145</v>
      </c>
      <c r="E1188">
        <v>1201</v>
      </c>
      <c r="F1188">
        <v>12</v>
      </c>
    </row>
    <row r="1189" spans="1:6" x14ac:dyDescent="0.2">
      <c r="A1189">
        <v>5832</v>
      </c>
      <c r="B1189" t="s">
        <v>146</v>
      </c>
      <c r="C1189" t="s">
        <v>145</v>
      </c>
      <c r="D1189" t="s">
        <v>145</v>
      </c>
      <c r="E1189">
        <v>1201</v>
      </c>
      <c r="F1189">
        <v>12</v>
      </c>
    </row>
    <row r="1190" spans="1:6" x14ac:dyDescent="0.2">
      <c r="A1190">
        <v>5833</v>
      </c>
      <c r="B1190" t="s">
        <v>146</v>
      </c>
      <c r="C1190" t="s">
        <v>145</v>
      </c>
      <c r="D1190" t="s">
        <v>145</v>
      </c>
      <c r="E1190">
        <v>1201</v>
      </c>
      <c r="F1190">
        <v>12</v>
      </c>
    </row>
    <row r="1191" spans="1:6" x14ac:dyDescent="0.2">
      <c r="A1191">
        <v>5834</v>
      </c>
      <c r="B1191" t="s">
        <v>146</v>
      </c>
      <c r="C1191" t="s">
        <v>145</v>
      </c>
      <c r="D1191" t="s">
        <v>145</v>
      </c>
      <c r="E1191">
        <v>1201</v>
      </c>
      <c r="F1191">
        <v>12</v>
      </c>
    </row>
    <row r="1192" spans="1:6" x14ac:dyDescent="0.2">
      <c r="A1192">
        <v>5835</v>
      </c>
      <c r="B1192" t="s">
        <v>146</v>
      </c>
      <c r="C1192" t="s">
        <v>145</v>
      </c>
      <c r="D1192" t="s">
        <v>145</v>
      </c>
      <c r="E1192">
        <v>1201</v>
      </c>
      <c r="F1192">
        <v>12</v>
      </c>
    </row>
    <row r="1193" spans="1:6" x14ac:dyDescent="0.2">
      <c r="A1193">
        <v>5836</v>
      </c>
      <c r="B1193" t="s">
        <v>146</v>
      </c>
      <c r="C1193" t="s">
        <v>145</v>
      </c>
      <c r="D1193" t="s">
        <v>145</v>
      </c>
      <c r="E1193">
        <v>1201</v>
      </c>
      <c r="F1193">
        <v>12</v>
      </c>
    </row>
    <row r="1194" spans="1:6" x14ac:dyDescent="0.2">
      <c r="A1194">
        <v>5837</v>
      </c>
      <c r="B1194" t="s">
        <v>146</v>
      </c>
      <c r="C1194" t="s">
        <v>145</v>
      </c>
      <c r="D1194" t="s">
        <v>145</v>
      </c>
      <c r="E1194">
        <v>1201</v>
      </c>
      <c r="F1194">
        <v>12</v>
      </c>
    </row>
    <row r="1195" spans="1:6" x14ac:dyDescent="0.2">
      <c r="A1195">
        <v>5838</v>
      </c>
      <c r="B1195" t="s">
        <v>146</v>
      </c>
      <c r="C1195" t="s">
        <v>145</v>
      </c>
      <c r="D1195" t="s">
        <v>145</v>
      </c>
      <c r="E1195">
        <v>1201</v>
      </c>
      <c r="F1195">
        <v>12</v>
      </c>
    </row>
    <row r="1196" spans="1:6" x14ac:dyDescent="0.2">
      <c r="A1196">
        <v>5841</v>
      </c>
      <c r="B1196" t="s">
        <v>146</v>
      </c>
      <c r="C1196" t="s">
        <v>145</v>
      </c>
      <c r="D1196" t="s">
        <v>145</v>
      </c>
      <c r="E1196">
        <v>1201</v>
      </c>
      <c r="F1196">
        <v>12</v>
      </c>
    </row>
    <row r="1197" spans="1:6" x14ac:dyDescent="0.2">
      <c r="A1197">
        <v>5843</v>
      </c>
      <c r="B1197" t="s">
        <v>146</v>
      </c>
      <c r="C1197" t="s">
        <v>145</v>
      </c>
      <c r="D1197" t="s">
        <v>145</v>
      </c>
      <c r="E1197">
        <v>1201</v>
      </c>
      <c r="F1197">
        <v>12</v>
      </c>
    </row>
    <row r="1198" spans="1:6" x14ac:dyDescent="0.2">
      <c r="A1198">
        <v>5844</v>
      </c>
      <c r="B1198" t="s">
        <v>146</v>
      </c>
      <c r="C1198" t="s">
        <v>145</v>
      </c>
      <c r="D1198" t="s">
        <v>145</v>
      </c>
      <c r="E1198">
        <v>1201</v>
      </c>
      <c r="F1198">
        <v>12</v>
      </c>
    </row>
    <row r="1199" spans="1:6" x14ac:dyDescent="0.2">
      <c r="A1199">
        <v>5845</v>
      </c>
      <c r="B1199" t="s">
        <v>146</v>
      </c>
      <c r="C1199" t="s">
        <v>145</v>
      </c>
      <c r="D1199" t="s">
        <v>145</v>
      </c>
      <c r="E1199">
        <v>1201</v>
      </c>
      <c r="F1199">
        <v>12</v>
      </c>
    </row>
    <row r="1200" spans="1:6" x14ac:dyDescent="0.2">
      <c r="A1200">
        <v>5847</v>
      </c>
      <c r="B1200" t="s">
        <v>146</v>
      </c>
      <c r="C1200" t="s">
        <v>145</v>
      </c>
      <c r="D1200" t="s">
        <v>145</v>
      </c>
      <c r="E1200">
        <v>1201</v>
      </c>
      <c r="F1200">
        <v>12</v>
      </c>
    </row>
    <row r="1201" spans="1:6" x14ac:dyDescent="0.2">
      <c r="A1201">
        <v>5848</v>
      </c>
      <c r="B1201" t="s">
        <v>146</v>
      </c>
      <c r="C1201" t="s">
        <v>145</v>
      </c>
      <c r="D1201" t="s">
        <v>145</v>
      </c>
      <c r="E1201">
        <v>1201</v>
      </c>
      <c r="F1201">
        <v>12</v>
      </c>
    </row>
    <row r="1202" spans="1:6" x14ac:dyDescent="0.2">
      <c r="A1202">
        <v>5849</v>
      </c>
      <c r="B1202" t="s">
        <v>146</v>
      </c>
      <c r="C1202" t="s">
        <v>145</v>
      </c>
      <c r="D1202" t="s">
        <v>145</v>
      </c>
      <c r="E1202">
        <v>1201</v>
      </c>
      <c r="F1202">
        <v>12</v>
      </c>
    </row>
    <row r="1203" spans="1:6" x14ac:dyDescent="0.2">
      <c r="A1203">
        <v>5851</v>
      </c>
      <c r="B1203" t="s">
        <v>146</v>
      </c>
      <c r="C1203" t="s">
        <v>145</v>
      </c>
      <c r="D1203" t="s">
        <v>145</v>
      </c>
      <c r="E1203">
        <v>1201</v>
      </c>
      <c r="F1203">
        <v>12</v>
      </c>
    </row>
    <row r="1204" spans="1:6" x14ac:dyDescent="0.2">
      <c r="A1204">
        <v>5852</v>
      </c>
      <c r="B1204" t="s">
        <v>146</v>
      </c>
      <c r="C1204" t="s">
        <v>145</v>
      </c>
      <c r="D1204" t="s">
        <v>145</v>
      </c>
      <c r="E1204">
        <v>1201</v>
      </c>
      <c r="F1204">
        <v>12</v>
      </c>
    </row>
    <row r="1205" spans="1:6" x14ac:dyDescent="0.2">
      <c r="A1205">
        <v>5853</v>
      </c>
      <c r="B1205" t="s">
        <v>146</v>
      </c>
      <c r="C1205" t="s">
        <v>145</v>
      </c>
      <c r="D1205" t="s">
        <v>145</v>
      </c>
      <c r="E1205">
        <v>1201</v>
      </c>
      <c r="F1205">
        <v>12</v>
      </c>
    </row>
    <row r="1206" spans="1:6" x14ac:dyDescent="0.2">
      <c r="A1206">
        <v>5854</v>
      </c>
      <c r="B1206" t="s">
        <v>146</v>
      </c>
      <c r="C1206" t="s">
        <v>145</v>
      </c>
      <c r="D1206" t="s">
        <v>145</v>
      </c>
      <c r="E1206">
        <v>1201</v>
      </c>
      <c r="F1206">
        <v>12</v>
      </c>
    </row>
    <row r="1207" spans="1:6" x14ac:dyDescent="0.2">
      <c r="A1207">
        <v>5855</v>
      </c>
      <c r="B1207" t="s">
        <v>146</v>
      </c>
      <c r="C1207" t="s">
        <v>145</v>
      </c>
      <c r="D1207" t="s">
        <v>145</v>
      </c>
      <c r="E1207">
        <v>1201</v>
      </c>
      <c r="F1207">
        <v>12</v>
      </c>
    </row>
    <row r="1208" spans="1:6" x14ac:dyDescent="0.2">
      <c r="A1208">
        <v>5857</v>
      </c>
      <c r="B1208" t="s">
        <v>146</v>
      </c>
      <c r="C1208" t="s">
        <v>145</v>
      </c>
      <c r="D1208" t="s">
        <v>145</v>
      </c>
      <c r="E1208">
        <v>1201</v>
      </c>
      <c r="F1208">
        <v>12</v>
      </c>
    </row>
    <row r="1209" spans="1:6" x14ac:dyDescent="0.2">
      <c r="A1209">
        <v>5858</v>
      </c>
      <c r="B1209" t="s">
        <v>146</v>
      </c>
      <c r="C1209" t="s">
        <v>145</v>
      </c>
      <c r="D1209" t="s">
        <v>145</v>
      </c>
      <c r="E1209">
        <v>1201</v>
      </c>
      <c r="F1209">
        <v>12</v>
      </c>
    </row>
    <row r="1210" spans="1:6" x14ac:dyDescent="0.2">
      <c r="A1210">
        <v>5859</v>
      </c>
      <c r="B1210" t="s">
        <v>146</v>
      </c>
      <c r="C1210" t="s">
        <v>145</v>
      </c>
      <c r="D1210" t="s">
        <v>145</v>
      </c>
      <c r="E1210">
        <v>1201</v>
      </c>
      <c r="F1210">
        <v>12</v>
      </c>
    </row>
    <row r="1211" spans="1:6" x14ac:dyDescent="0.2">
      <c r="A1211">
        <v>5861</v>
      </c>
      <c r="B1211" t="s">
        <v>146</v>
      </c>
      <c r="C1211" t="s">
        <v>145</v>
      </c>
      <c r="D1211" t="s">
        <v>145</v>
      </c>
      <c r="E1211">
        <v>1201</v>
      </c>
      <c r="F1211">
        <v>12</v>
      </c>
    </row>
    <row r="1212" spans="1:6" x14ac:dyDescent="0.2">
      <c r="A1212">
        <v>5862</v>
      </c>
      <c r="B1212" t="s">
        <v>146</v>
      </c>
      <c r="C1212" t="s">
        <v>145</v>
      </c>
      <c r="D1212" t="s">
        <v>145</v>
      </c>
      <c r="E1212">
        <v>1201</v>
      </c>
      <c r="F1212">
        <v>12</v>
      </c>
    </row>
    <row r="1213" spans="1:6" x14ac:dyDescent="0.2">
      <c r="A1213">
        <v>5863</v>
      </c>
      <c r="B1213" t="s">
        <v>146</v>
      </c>
      <c r="C1213" t="s">
        <v>145</v>
      </c>
      <c r="D1213" t="s">
        <v>145</v>
      </c>
      <c r="E1213">
        <v>1201</v>
      </c>
      <c r="F1213">
        <v>12</v>
      </c>
    </row>
    <row r="1214" spans="1:6" x14ac:dyDescent="0.2">
      <c r="A1214">
        <v>5864</v>
      </c>
      <c r="B1214" t="s">
        <v>146</v>
      </c>
      <c r="C1214" t="s">
        <v>145</v>
      </c>
      <c r="D1214" t="s">
        <v>145</v>
      </c>
      <c r="E1214">
        <v>1201</v>
      </c>
      <c r="F1214">
        <v>12</v>
      </c>
    </row>
    <row r="1215" spans="1:6" x14ac:dyDescent="0.2">
      <c r="A1215">
        <v>5865</v>
      </c>
      <c r="B1215" t="s">
        <v>146</v>
      </c>
      <c r="C1215" t="s">
        <v>145</v>
      </c>
      <c r="D1215" t="s">
        <v>145</v>
      </c>
      <c r="E1215">
        <v>1201</v>
      </c>
      <c r="F1215">
        <v>12</v>
      </c>
    </row>
    <row r="1216" spans="1:6" x14ac:dyDescent="0.2">
      <c r="A1216">
        <v>5866</v>
      </c>
      <c r="B1216" t="s">
        <v>146</v>
      </c>
      <c r="C1216" t="s">
        <v>145</v>
      </c>
      <c r="D1216" t="s">
        <v>145</v>
      </c>
      <c r="E1216">
        <v>1201</v>
      </c>
      <c r="F1216">
        <v>12</v>
      </c>
    </row>
    <row r="1217" spans="1:6" x14ac:dyDescent="0.2">
      <c r="A1217">
        <v>5867</v>
      </c>
      <c r="B1217" t="s">
        <v>146</v>
      </c>
      <c r="C1217" t="s">
        <v>145</v>
      </c>
      <c r="D1217" t="s">
        <v>145</v>
      </c>
      <c r="E1217">
        <v>1201</v>
      </c>
      <c r="F1217">
        <v>12</v>
      </c>
    </row>
    <row r="1218" spans="1:6" x14ac:dyDescent="0.2">
      <c r="A1218">
        <v>5868</v>
      </c>
      <c r="B1218" t="s">
        <v>146</v>
      </c>
      <c r="C1218" t="s">
        <v>145</v>
      </c>
      <c r="D1218" t="s">
        <v>145</v>
      </c>
      <c r="E1218">
        <v>1201</v>
      </c>
      <c r="F1218">
        <v>12</v>
      </c>
    </row>
    <row r="1219" spans="1:6" x14ac:dyDescent="0.2">
      <c r="A1219">
        <v>5869</v>
      </c>
      <c r="B1219" t="s">
        <v>146</v>
      </c>
      <c r="C1219" t="s">
        <v>145</v>
      </c>
      <c r="D1219" t="s">
        <v>145</v>
      </c>
      <c r="E1219">
        <v>1201</v>
      </c>
      <c r="F1219">
        <v>12</v>
      </c>
    </row>
    <row r="1220" spans="1:6" x14ac:dyDescent="0.2">
      <c r="A1220">
        <v>5872</v>
      </c>
      <c r="B1220" t="s">
        <v>146</v>
      </c>
      <c r="C1220" t="s">
        <v>145</v>
      </c>
      <c r="D1220" t="s">
        <v>145</v>
      </c>
      <c r="E1220">
        <v>1201</v>
      </c>
      <c r="F1220">
        <v>12</v>
      </c>
    </row>
    <row r="1221" spans="1:6" x14ac:dyDescent="0.2">
      <c r="A1221">
        <v>5873</v>
      </c>
      <c r="B1221" t="s">
        <v>146</v>
      </c>
      <c r="C1221" t="s">
        <v>145</v>
      </c>
      <c r="D1221" t="s">
        <v>145</v>
      </c>
      <c r="E1221">
        <v>1201</v>
      </c>
      <c r="F1221">
        <v>12</v>
      </c>
    </row>
    <row r="1222" spans="1:6" x14ac:dyDescent="0.2">
      <c r="A1222">
        <v>5876</v>
      </c>
      <c r="B1222" t="s">
        <v>146</v>
      </c>
      <c r="C1222" t="s">
        <v>145</v>
      </c>
      <c r="D1222" t="s">
        <v>145</v>
      </c>
      <c r="E1222">
        <v>1201</v>
      </c>
      <c r="F1222">
        <v>12</v>
      </c>
    </row>
    <row r="1223" spans="1:6" x14ac:dyDescent="0.2">
      <c r="A1223">
        <v>5877</v>
      </c>
      <c r="B1223" t="s">
        <v>146</v>
      </c>
      <c r="C1223" t="s">
        <v>145</v>
      </c>
      <c r="D1223" t="s">
        <v>145</v>
      </c>
      <c r="E1223">
        <v>1201</v>
      </c>
      <c r="F1223">
        <v>12</v>
      </c>
    </row>
    <row r="1224" spans="1:6" x14ac:dyDescent="0.2">
      <c r="A1224">
        <v>5878</v>
      </c>
      <c r="B1224" t="s">
        <v>146</v>
      </c>
      <c r="C1224" t="s">
        <v>145</v>
      </c>
      <c r="D1224" t="s">
        <v>145</v>
      </c>
      <c r="E1224">
        <v>1201</v>
      </c>
      <c r="F1224">
        <v>12</v>
      </c>
    </row>
    <row r="1225" spans="1:6" x14ac:dyDescent="0.2">
      <c r="A1225">
        <v>5879</v>
      </c>
      <c r="B1225" t="s">
        <v>146</v>
      </c>
      <c r="C1225" t="s">
        <v>145</v>
      </c>
      <c r="D1225" t="s">
        <v>145</v>
      </c>
      <c r="E1225">
        <v>1201</v>
      </c>
      <c r="F1225">
        <v>12</v>
      </c>
    </row>
    <row r="1226" spans="1:6" x14ac:dyDescent="0.2">
      <c r="A1226">
        <v>5881</v>
      </c>
      <c r="B1226" t="s">
        <v>146</v>
      </c>
      <c r="C1226" t="s">
        <v>145</v>
      </c>
      <c r="D1226" t="s">
        <v>145</v>
      </c>
      <c r="E1226">
        <v>1201</v>
      </c>
      <c r="F1226">
        <v>12</v>
      </c>
    </row>
    <row r="1227" spans="1:6" x14ac:dyDescent="0.2">
      <c r="A1227">
        <v>5884</v>
      </c>
      <c r="B1227" t="s">
        <v>146</v>
      </c>
      <c r="C1227" t="s">
        <v>145</v>
      </c>
      <c r="D1227" t="s">
        <v>145</v>
      </c>
      <c r="E1227">
        <v>1201</v>
      </c>
      <c r="F1227">
        <v>12</v>
      </c>
    </row>
    <row r="1228" spans="1:6" x14ac:dyDescent="0.2">
      <c r="A1228">
        <v>5886</v>
      </c>
      <c r="B1228" t="s">
        <v>146</v>
      </c>
      <c r="C1228" t="s">
        <v>145</v>
      </c>
      <c r="D1228" t="s">
        <v>145</v>
      </c>
      <c r="E1228">
        <v>1201</v>
      </c>
      <c r="F1228">
        <v>12</v>
      </c>
    </row>
    <row r="1229" spans="1:6" x14ac:dyDescent="0.2">
      <c r="A1229">
        <v>5887</v>
      </c>
      <c r="B1229" t="s">
        <v>146</v>
      </c>
      <c r="C1229" t="s">
        <v>145</v>
      </c>
      <c r="D1229" t="s">
        <v>145</v>
      </c>
      <c r="E1229">
        <v>1201</v>
      </c>
      <c r="F1229">
        <v>12</v>
      </c>
    </row>
    <row r="1230" spans="1:6" x14ac:dyDescent="0.2">
      <c r="A1230">
        <v>5888</v>
      </c>
      <c r="B1230" t="s">
        <v>146</v>
      </c>
      <c r="C1230" t="s">
        <v>145</v>
      </c>
      <c r="D1230" t="s">
        <v>145</v>
      </c>
      <c r="E1230">
        <v>1201</v>
      </c>
      <c r="F1230">
        <v>12</v>
      </c>
    </row>
    <row r="1231" spans="1:6" x14ac:dyDescent="0.2">
      <c r="A1231">
        <v>5889</v>
      </c>
      <c r="B1231" t="s">
        <v>146</v>
      </c>
      <c r="C1231" t="s">
        <v>145</v>
      </c>
      <c r="D1231" t="s">
        <v>145</v>
      </c>
      <c r="E1231">
        <v>1201</v>
      </c>
      <c r="F1231">
        <v>12</v>
      </c>
    </row>
    <row r="1232" spans="1:6" x14ac:dyDescent="0.2">
      <c r="A1232">
        <v>5892</v>
      </c>
      <c r="B1232" t="s">
        <v>146</v>
      </c>
      <c r="C1232" t="s">
        <v>145</v>
      </c>
      <c r="D1232" t="s">
        <v>145</v>
      </c>
      <c r="E1232">
        <v>1201</v>
      </c>
      <c r="F1232">
        <v>12</v>
      </c>
    </row>
    <row r="1233" spans="1:6" x14ac:dyDescent="0.2">
      <c r="A1233">
        <v>5893</v>
      </c>
      <c r="B1233" t="s">
        <v>146</v>
      </c>
      <c r="C1233" t="s">
        <v>145</v>
      </c>
      <c r="D1233" t="s">
        <v>145</v>
      </c>
      <c r="E1233">
        <v>1201</v>
      </c>
      <c r="F1233">
        <v>12</v>
      </c>
    </row>
    <row r="1234" spans="1:6" x14ac:dyDescent="0.2">
      <c r="A1234">
        <v>5895</v>
      </c>
      <c r="B1234" t="s">
        <v>146</v>
      </c>
      <c r="C1234" t="s">
        <v>145</v>
      </c>
      <c r="D1234" t="s">
        <v>145</v>
      </c>
      <c r="E1234">
        <v>1201</v>
      </c>
      <c r="F1234">
        <v>12</v>
      </c>
    </row>
    <row r="1235" spans="1:6" x14ac:dyDescent="0.2">
      <c r="A1235">
        <v>5896</v>
      </c>
      <c r="B1235" t="s">
        <v>146</v>
      </c>
      <c r="C1235" t="s">
        <v>145</v>
      </c>
      <c r="D1235" t="s">
        <v>145</v>
      </c>
      <c r="E1235">
        <v>1201</v>
      </c>
      <c r="F1235">
        <v>12</v>
      </c>
    </row>
    <row r="1236" spans="1:6" x14ac:dyDescent="0.2">
      <c r="A1236">
        <v>5899</v>
      </c>
      <c r="B1236" t="s">
        <v>146</v>
      </c>
      <c r="C1236" t="s">
        <v>145</v>
      </c>
      <c r="D1236" t="s">
        <v>145</v>
      </c>
      <c r="E1236">
        <v>1201</v>
      </c>
      <c r="F1236">
        <v>12</v>
      </c>
    </row>
    <row r="1237" spans="1:6" x14ac:dyDescent="0.2">
      <c r="A1237">
        <v>6001</v>
      </c>
      <c r="B1237" t="s">
        <v>148</v>
      </c>
      <c r="C1237" t="s">
        <v>147</v>
      </c>
      <c r="D1237" t="s">
        <v>147</v>
      </c>
      <c r="E1237">
        <v>1504</v>
      </c>
      <c r="F1237">
        <v>15</v>
      </c>
    </row>
    <row r="1238" spans="1:6" x14ac:dyDescent="0.2">
      <c r="A1238">
        <v>6002</v>
      </c>
      <c r="B1238" t="s">
        <v>148</v>
      </c>
      <c r="C1238" t="s">
        <v>147</v>
      </c>
      <c r="D1238" t="s">
        <v>147</v>
      </c>
      <c r="E1238">
        <v>1504</v>
      </c>
      <c r="F1238">
        <v>15</v>
      </c>
    </row>
    <row r="1239" spans="1:6" x14ac:dyDescent="0.2">
      <c r="A1239">
        <v>6003</v>
      </c>
      <c r="B1239" t="s">
        <v>148</v>
      </c>
      <c r="C1239" t="s">
        <v>147</v>
      </c>
      <c r="D1239" t="s">
        <v>147</v>
      </c>
      <c r="E1239">
        <v>1504</v>
      </c>
      <c r="F1239">
        <v>15</v>
      </c>
    </row>
    <row r="1240" spans="1:6" x14ac:dyDescent="0.2">
      <c r="A1240">
        <v>6004</v>
      </c>
      <c r="B1240" t="s">
        <v>148</v>
      </c>
      <c r="C1240" t="s">
        <v>147</v>
      </c>
      <c r="D1240" t="s">
        <v>147</v>
      </c>
      <c r="E1240">
        <v>1504</v>
      </c>
      <c r="F1240">
        <v>15</v>
      </c>
    </row>
    <row r="1241" spans="1:6" x14ac:dyDescent="0.2">
      <c r="A1241">
        <v>6005</v>
      </c>
      <c r="B1241" t="s">
        <v>148</v>
      </c>
      <c r="C1241" t="s">
        <v>147</v>
      </c>
      <c r="D1241" t="s">
        <v>147</v>
      </c>
      <c r="E1241">
        <v>1504</v>
      </c>
      <c r="F1241">
        <v>15</v>
      </c>
    </row>
    <row r="1242" spans="1:6" x14ac:dyDescent="0.2">
      <c r="A1242">
        <v>6006</v>
      </c>
      <c r="B1242" t="s">
        <v>148</v>
      </c>
      <c r="C1242" t="s">
        <v>147</v>
      </c>
      <c r="D1242" t="s">
        <v>147</v>
      </c>
      <c r="E1242">
        <v>1504</v>
      </c>
      <c r="F1242">
        <v>15</v>
      </c>
    </row>
    <row r="1243" spans="1:6" x14ac:dyDescent="0.2">
      <c r="A1243">
        <v>6007</v>
      </c>
      <c r="B1243" t="s">
        <v>148</v>
      </c>
      <c r="C1243" t="s">
        <v>147</v>
      </c>
      <c r="D1243" t="s">
        <v>147</v>
      </c>
      <c r="E1243">
        <v>1504</v>
      </c>
      <c r="F1243">
        <v>15</v>
      </c>
    </row>
    <row r="1244" spans="1:6" x14ac:dyDescent="0.2">
      <c r="A1244">
        <v>6008</v>
      </c>
      <c r="B1244" t="s">
        <v>148</v>
      </c>
      <c r="C1244" t="s">
        <v>147</v>
      </c>
      <c r="D1244" t="s">
        <v>147</v>
      </c>
      <c r="E1244">
        <v>1504</v>
      </c>
      <c r="F1244">
        <v>15</v>
      </c>
    </row>
    <row r="1245" spans="1:6" x14ac:dyDescent="0.2">
      <c r="A1245">
        <v>6009</v>
      </c>
      <c r="B1245" t="s">
        <v>148</v>
      </c>
      <c r="C1245" t="s">
        <v>147</v>
      </c>
      <c r="D1245" t="s">
        <v>147</v>
      </c>
      <c r="E1245">
        <v>1504</v>
      </c>
      <c r="F1245">
        <v>15</v>
      </c>
    </row>
    <row r="1246" spans="1:6" x14ac:dyDescent="0.2">
      <c r="A1246">
        <v>6010</v>
      </c>
      <c r="B1246" t="s">
        <v>148</v>
      </c>
      <c r="C1246" t="s">
        <v>147</v>
      </c>
      <c r="D1246" t="s">
        <v>147</v>
      </c>
      <c r="E1246">
        <v>1504</v>
      </c>
      <c r="F1246">
        <v>15</v>
      </c>
    </row>
    <row r="1247" spans="1:6" x14ac:dyDescent="0.2">
      <c r="A1247">
        <v>6011</v>
      </c>
      <c r="B1247" t="s">
        <v>148</v>
      </c>
      <c r="C1247" t="s">
        <v>147</v>
      </c>
      <c r="D1247" t="s">
        <v>147</v>
      </c>
      <c r="E1247">
        <v>1504</v>
      </c>
      <c r="F1247">
        <v>15</v>
      </c>
    </row>
    <row r="1248" spans="1:6" x14ac:dyDescent="0.2">
      <c r="A1248">
        <v>6012</v>
      </c>
      <c r="B1248" t="s">
        <v>148</v>
      </c>
      <c r="C1248" t="s">
        <v>147</v>
      </c>
      <c r="D1248" t="s">
        <v>147</v>
      </c>
      <c r="E1248">
        <v>1504</v>
      </c>
      <c r="F1248">
        <v>15</v>
      </c>
    </row>
    <row r="1249" spans="1:6" x14ac:dyDescent="0.2">
      <c r="A1249">
        <v>6013</v>
      </c>
      <c r="B1249" t="s">
        <v>148</v>
      </c>
      <c r="C1249" t="s">
        <v>147</v>
      </c>
      <c r="D1249" t="s">
        <v>147</v>
      </c>
      <c r="E1249">
        <v>1504</v>
      </c>
      <c r="F1249">
        <v>15</v>
      </c>
    </row>
    <row r="1250" spans="1:6" x14ac:dyDescent="0.2">
      <c r="A1250">
        <v>6014</v>
      </c>
      <c r="B1250" t="s">
        <v>148</v>
      </c>
      <c r="C1250" t="s">
        <v>147</v>
      </c>
      <c r="D1250" t="s">
        <v>147</v>
      </c>
      <c r="E1250">
        <v>1504</v>
      </c>
      <c r="F1250">
        <v>15</v>
      </c>
    </row>
    <row r="1251" spans="1:6" x14ac:dyDescent="0.2">
      <c r="A1251">
        <v>6015</v>
      </c>
      <c r="B1251" t="s">
        <v>148</v>
      </c>
      <c r="C1251" t="s">
        <v>147</v>
      </c>
      <c r="D1251" t="s">
        <v>147</v>
      </c>
      <c r="E1251">
        <v>1504</v>
      </c>
      <c r="F1251">
        <v>15</v>
      </c>
    </row>
    <row r="1252" spans="1:6" x14ac:dyDescent="0.2">
      <c r="A1252">
        <v>6016</v>
      </c>
      <c r="B1252" t="s">
        <v>148</v>
      </c>
      <c r="C1252" t="s">
        <v>147</v>
      </c>
      <c r="D1252" t="s">
        <v>147</v>
      </c>
      <c r="E1252">
        <v>1504</v>
      </c>
      <c r="F1252">
        <v>15</v>
      </c>
    </row>
    <row r="1253" spans="1:6" x14ac:dyDescent="0.2">
      <c r="A1253">
        <v>6017</v>
      </c>
      <c r="B1253" t="s">
        <v>148</v>
      </c>
      <c r="C1253" t="s">
        <v>147</v>
      </c>
      <c r="D1253" t="s">
        <v>147</v>
      </c>
      <c r="E1253">
        <v>1504</v>
      </c>
      <c r="F1253">
        <v>15</v>
      </c>
    </row>
    <row r="1254" spans="1:6" x14ac:dyDescent="0.2">
      <c r="A1254">
        <v>6018</v>
      </c>
      <c r="B1254" t="s">
        <v>148</v>
      </c>
      <c r="C1254" t="s">
        <v>147</v>
      </c>
      <c r="D1254" t="s">
        <v>147</v>
      </c>
      <c r="E1254">
        <v>1504</v>
      </c>
      <c r="F1254">
        <v>15</v>
      </c>
    </row>
    <row r="1255" spans="1:6" x14ac:dyDescent="0.2">
      <c r="A1255">
        <v>6019</v>
      </c>
      <c r="B1255" t="s">
        <v>148</v>
      </c>
      <c r="C1255" t="s">
        <v>147</v>
      </c>
      <c r="D1255" t="s">
        <v>147</v>
      </c>
      <c r="E1255">
        <v>1504</v>
      </c>
      <c r="F1255">
        <v>15</v>
      </c>
    </row>
    <row r="1256" spans="1:6" x14ac:dyDescent="0.2">
      <c r="A1256">
        <v>6020</v>
      </c>
      <c r="B1256" t="s">
        <v>148</v>
      </c>
      <c r="C1256" t="s">
        <v>147</v>
      </c>
      <c r="D1256" t="s">
        <v>147</v>
      </c>
      <c r="E1256">
        <v>1504</v>
      </c>
      <c r="F1256">
        <v>15</v>
      </c>
    </row>
    <row r="1257" spans="1:6" x14ac:dyDescent="0.2">
      <c r="A1257">
        <v>6021</v>
      </c>
      <c r="B1257" t="s">
        <v>148</v>
      </c>
      <c r="C1257" t="s">
        <v>147</v>
      </c>
      <c r="D1257" t="s">
        <v>147</v>
      </c>
      <c r="E1257">
        <v>1504</v>
      </c>
      <c r="F1257">
        <v>15</v>
      </c>
    </row>
    <row r="1258" spans="1:6" x14ac:dyDescent="0.2">
      <c r="A1258">
        <v>6022</v>
      </c>
      <c r="B1258" t="s">
        <v>148</v>
      </c>
      <c r="C1258" t="s">
        <v>147</v>
      </c>
      <c r="D1258" t="s">
        <v>147</v>
      </c>
      <c r="E1258">
        <v>1504</v>
      </c>
      <c r="F1258">
        <v>15</v>
      </c>
    </row>
    <row r="1259" spans="1:6" x14ac:dyDescent="0.2">
      <c r="A1259">
        <v>6023</v>
      </c>
      <c r="B1259" t="s">
        <v>148</v>
      </c>
      <c r="C1259" t="s">
        <v>147</v>
      </c>
      <c r="D1259" t="s">
        <v>147</v>
      </c>
      <c r="E1259">
        <v>1504</v>
      </c>
      <c r="F1259">
        <v>15</v>
      </c>
    </row>
    <row r="1260" spans="1:6" x14ac:dyDescent="0.2">
      <c r="A1260">
        <v>6024</v>
      </c>
      <c r="B1260" t="s">
        <v>148</v>
      </c>
      <c r="C1260" t="s">
        <v>147</v>
      </c>
      <c r="D1260" t="s">
        <v>147</v>
      </c>
      <c r="E1260">
        <v>1504</v>
      </c>
      <c r="F1260">
        <v>15</v>
      </c>
    </row>
    <row r="1261" spans="1:6" x14ac:dyDescent="0.2">
      <c r="A1261">
        <v>6025</v>
      </c>
      <c r="B1261" t="s">
        <v>148</v>
      </c>
      <c r="C1261" t="s">
        <v>147</v>
      </c>
      <c r="D1261" t="s">
        <v>147</v>
      </c>
      <c r="E1261">
        <v>1504</v>
      </c>
      <c r="F1261">
        <v>15</v>
      </c>
    </row>
    <row r="1262" spans="1:6" x14ac:dyDescent="0.2">
      <c r="A1262">
        <v>6026</v>
      </c>
      <c r="B1262" t="s">
        <v>148</v>
      </c>
      <c r="C1262" t="s">
        <v>147</v>
      </c>
      <c r="D1262" t="s">
        <v>147</v>
      </c>
      <c r="E1262">
        <v>1504</v>
      </c>
      <c r="F1262">
        <v>15</v>
      </c>
    </row>
    <row r="1263" spans="1:6" x14ac:dyDescent="0.2">
      <c r="A1263">
        <v>6028</v>
      </c>
      <c r="B1263" t="s">
        <v>148</v>
      </c>
      <c r="C1263" t="s">
        <v>147</v>
      </c>
      <c r="D1263" t="s">
        <v>147</v>
      </c>
      <c r="E1263">
        <v>1504</v>
      </c>
      <c r="F1263">
        <v>15</v>
      </c>
    </row>
    <row r="1264" spans="1:6" x14ac:dyDescent="0.2">
      <c r="A1264">
        <v>6044</v>
      </c>
      <c r="B1264" t="s">
        <v>148</v>
      </c>
      <c r="C1264" t="s">
        <v>147</v>
      </c>
      <c r="D1264" t="s">
        <v>147</v>
      </c>
      <c r="E1264">
        <v>1504</v>
      </c>
      <c r="F1264">
        <v>15</v>
      </c>
    </row>
    <row r="1265" spans="1:6" x14ac:dyDescent="0.2">
      <c r="A1265">
        <v>6045</v>
      </c>
      <c r="B1265" t="s">
        <v>148</v>
      </c>
      <c r="C1265" t="s">
        <v>147</v>
      </c>
      <c r="D1265" t="s">
        <v>147</v>
      </c>
      <c r="E1265">
        <v>1504</v>
      </c>
      <c r="F1265">
        <v>15</v>
      </c>
    </row>
    <row r="1266" spans="1:6" x14ac:dyDescent="0.2">
      <c r="A1266">
        <v>6046</v>
      </c>
      <c r="B1266" t="s">
        <v>148</v>
      </c>
      <c r="C1266" t="s">
        <v>147</v>
      </c>
      <c r="D1266" t="s">
        <v>147</v>
      </c>
      <c r="E1266">
        <v>1504</v>
      </c>
      <c r="F1266">
        <v>15</v>
      </c>
    </row>
    <row r="1267" spans="1:6" x14ac:dyDescent="0.2">
      <c r="A1267">
        <v>6047</v>
      </c>
      <c r="B1267" t="s">
        <v>148</v>
      </c>
      <c r="C1267" t="s">
        <v>147</v>
      </c>
      <c r="D1267" t="s">
        <v>147</v>
      </c>
      <c r="E1267">
        <v>1504</v>
      </c>
      <c r="F1267">
        <v>15</v>
      </c>
    </row>
    <row r="1268" spans="1:6" x14ac:dyDescent="0.2">
      <c r="A1268">
        <v>6048</v>
      </c>
      <c r="B1268" t="s">
        <v>148</v>
      </c>
      <c r="C1268" t="s">
        <v>147</v>
      </c>
      <c r="D1268" t="s">
        <v>147</v>
      </c>
      <c r="E1268">
        <v>1504</v>
      </c>
      <c r="F1268">
        <v>15</v>
      </c>
    </row>
    <row r="1269" spans="1:6" x14ac:dyDescent="0.2">
      <c r="A1269">
        <v>7003</v>
      </c>
      <c r="B1269" t="s">
        <v>150</v>
      </c>
      <c r="C1269" t="s">
        <v>149</v>
      </c>
      <c r="D1269" t="s">
        <v>149</v>
      </c>
      <c r="E1269">
        <v>1601</v>
      </c>
      <c r="F1269">
        <v>16</v>
      </c>
    </row>
    <row r="1270" spans="1:6" x14ac:dyDescent="0.2">
      <c r="A1270">
        <v>7004</v>
      </c>
      <c r="B1270" t="s">
        <v>150</v>
      </c>
      <c r="C1270" t="s">
        <v>149</v>
      </c>
      <c r="D1270" t="s">
        <v>149</v>
      </c>
      <c r="E1270">
        <v>1601</v>
      </c>
      <c r="F1270">
        <v>16</v>
      </c>
    </row>
    <row r="1271" spans="1:6" x14ac:dyDescent="0.2">
      <c r="A1271">
        <v>7005</v>
      </c>
      <c r="B1271" t="s">
        <v>150</v>
      </c>
      <c r="C1271" t="s">
        <v>149</v>
      </c>
      <c r="D1271" t="s">
        <v>149</v>
      </c>
      <c r="E1271">
        <v>1601</v>
      </c>
      <c r="F1271">
        <v>16</v>
      </c>
    </row>
    <row r="1272" spans="1:6" x14ac:dyDescent="0.2">
      <c r="A1272">
        <v>7006</v>
      </c>
      <c r="B1272" t="s">
        <v>150</v>
      </c>
      <c r="C1272" t="s">
        <v>149</v>
      </c>
      <c r="D1272" t="s">
        <v>149</v>
      </c>
      <c r="E1272">
        <v>1601</v>
      </c>
      <c r="F1272">
        <v>16</v>
      </c>
    </row>
    <row r="1273" spans="1:6" x14ac:dyDescent="0.2">
      <c r="A1273">
        <v>7010</v>
      </c>
      <c r="B1273" t="s">
        <v>150</v>
      </c>
      <c r="C1273" t="s">
        <v>149</v>
      </c>
      <c r="D1273" t="s">
        <v>149</v>
      </c>
      <c r="E1273">
        <v>1601</v>
      </c>
      <c r="F1273">
        <v>16</v>
      </c>
    </row>
    <row r="1274" spans="1:6" x14ac:dyDescent="0.2">
      <c r="A1274">
        <v>7011</v>
      </c>
      <c r="B1274" t="s">
        <v>150</v>
      </c>
      <c r="C1274" t="s">
        <v>149</v>
      </c>
      <c r="D1274" t="s">
        <v>149</v>
      </c>
      <c r="E1274">
        <v>1601</v>
      </c>
      <c r="F1274">
        <v>16</v>
      </c>
    </row>
    <row r="1275" spans="1:6" x14ac:dyDescent="0.2">
      <c r="A1275">
        <v>7012</v>
      </c>
      <c r="B1275" t="s">
        <v>150</v>
      </c>
      <c r="C1275" t="s">
        <v>149</v>
      </c>
      <c r="D1275" t="s">
        <v>149</v>
      </c>
      <c r="E1275">
        <v>1601</v>
      </c>
      <c r="F1275">
        <v>16</v>
      </c>
    </row>
    <row r="1276" spans="1:6" x14ac:dyDescent="0.2">
      <c r="A1276">
        <v>7013</v>
      </c>
      <c r="B1276" t="s">
        <v>150</v>
      </c>
      <c r="C1276" t="s">
        <v>149</v>
      </c>
      <c r="D1276" t="s">
        <v>149</v>
      </c>
      <c r="E1276">
        <v>1601</v>
      </c>
      <c r="F1276">
        <v>16</v>
      </c>
    </row>
    <row r="1277" spans="1:6" x14ac:dyDescent="0.2">
      <c r="A1277">
        <v>7014</v>
      </c>
      <c r="B1277" t="s">
        <v>150</v>
      </c>
      <c r="C1277" t="s">
        <v>149</v>
      </c>
      <c r="D1277" t="s">
        <v>149</v>
      </c>
      <c r="E1277">
        <v>1601</v>
      </c>
      <c r="F1277">
        <v>16</v>
      </c>
    </row>
    <row r="1278" spans="1:6" x14ac:dyDescent="0.2">
      <c r="A1278">
        <v>7015</v>
      </c>
      <c r="B1278" t="s">
        <v>150</v>
      </c>
      <c r="C1278" t="s">
        <v>149</v>
      </c>
      <c r="D1278" t="s">
        <v>149</v>
      </c>
      <c r="E1278">
        <v>1601</v>
      </c>
      <c r="F1278">
        <v>16</v>
      </c>
    </row>
    <row r="1279" spans="1:6" x14ac:dyDescent="0.2">
      <c r="A1279">
        <v>7016</v>
      </c>
      <c r="B1279" t="s">
        <v>150</v>
      </c>
      <c r="C1279" t="s">
        <v>149</v>
      </c>
      <c r="D1279" t="s">
        <v>149</v>
      </c>
      <c r="E1279">
        <v>1601</v>
      </c>
      <c r="F1279">
        <v>16</v>
      </c>
    </row>
    <row r="1280" spans="1:6" x14ac:dyDescent="0.2">
      <c r="A1280">
        <v>7017</v>
      </c>
      <c r="B1280" t="s">
        <v>150</v>
      </c>
      <c r="C1280" t="s">
        <v>149</v>
      </c>
      <c r="D1280" t="s">
        <v>149</v>
      </c>
      <c r="E1280">
        <v>1601</v>
      </c>
      <c r="F1280">
        <v>16</v>
      </c>
    </row>
    <row r="1281" spans="1:6" x14ac:dyDescent="0.2">
      <c r="A1281">
        <v>7018</v>
      </c>
      <c r="B1281" t="s">
        <v>150</v>
      </c>
      <c r="C1281" t="s">
        <v>149</v>
      </c>
      <c r="D1281" t="s">
        <v>149</v>
      </c>
      <c r="E1281">
        <v>1601</v>
      </c>
      <c r="F1281">
        <v>16</v>
      </c>
    </row>
    <row r="1282" spans="1:6" x14ac:dyDescent="0.2">
      <c r="A1282">
        <v>7019</v>
      </c>
      <c r="B1282" t="s">
        <v>150</v>
      </c>
      <c r="C1282" t="s">
        <v>149</v>
      </c>
      <c r="D1282" t="s">
        <v>149</v>
      </c>
      <c r="E1282">
        <v>1601</v>
      </c>
      <c r="F1282">
        <v>16</v>
      </c>
    </row>
    <row r="1283" spans="1:6" x14ac:dyDescent="0.2">
      <c r="A1283">
        <v>7020</v>
      </c>
      <c r="B1283" t="s">
        <v>150</v>
      </c>
      <c r="C1283" t="s">
        <v>149</v>
      </c>
      <c r="D1283" t="s">
        <v>149</v>
      </c>
      <c r="E1283">
        <v>1601</v>
      </c>
      <c r="F1283">
        <v>16</v>
      </c>
    </row>
    <row r="1284" spans="1:6" x14ac:dyDescent="0.2">
      <c r="A1284">
        <v>7021</v>
      </c>
      <c r="B1284" t="s">
        <v>150</v>
      </c>
      <c r="C1284" t="s">
        <v>149</v>
      </c>
      <c r="D1284" t="s">
        <v>149</v>
      </c>
      <c r="E1284">
        <v>1601</v>
      </c>
      <c r="F1284">
        <v>16</v>
      </c>
    </row>
    <row r="1285" spans="1:6" x14ac:dyDescent="0.2">
      <c r="A1285">
        <v>7022</v>
      </c>
      <c r="B1285" t="s">
        <v>150</v>
      </c>
      <c r="C1285" t="s">
        <v>149</v>
      </c>
      <c r="D1285" t="s">
        <v>149</v>
      </c>
      <c r="E1285">
        <v>1601</v>
      </c>
      <c r="F1285">
        <v>16</v>
      </c>
    </row>
    <row r="1286" spans="1:6" x14ac:dyDescent="0.2">
      <c r="A1286">
        <v>7023</v>
      </c>
      <c r="B1286" t="s">
        <v>150</v>
      </c>
      <c r="C1286" t="s">
        <v>149</v>
      </c>
      <c r="D1286" t="s">
        <v>149</v>
      </c>
      <c r="E1286">
        <v>1601</v>
      </c>
      <c r="F1286">
        <v>16</v>
      </c>
    </row>
    <row r="1287" spans="1:6" x14ac:dyDescent="0.2">
      <c r="A1287">
        <v>7024</v>
      </c>
      <c r="B1287" t="s">
        <v>150</v>
      </c>
      <c r="C1287" t="s">
        <v>149</v>
      </c>
      <c r="D1287" t="s">
        <v>149</v>
      </c>
      <c r="E1287">
        <v>1601</v>
      </c>
      <c r="F1287">
        <v>16</v>
      </c>
    </row>
    <row r="1288" spans="1:6" x14ac:dyDescent="0.2">
      <c r="A1288">
        <v>7025</v>
      </c>
      <c r="B1288" t="s">
        <v>150</v>
      </c>
      <c r="C1288" t="s">
        <v>149</v>
      </c>
      <c r="D1288" t="s">
        <v>149</v>
      </c>
      <c r="E1288">
        <v>1601</v>
      </c>
      <c r="F1288">
        <v>16</v>
      </c>
    </row>
    <row r="1289" spans="1:6" x14ac:dyDescent="0.2">
      <c r="A1289">
        <v>7026</v>
      </c>
      <c r="B1289" t="s">
        <v>150</v>
      </c>
      <c r="C1289" t="s">
        <v>149</v>
      </c>
      <c r="D1289" t="s">
        <v>149</v>
      </c>
      <c r="E1289">
        <v>1601</v>
      </c>
      <c r="F1289">
        <v>16</v>
      </c>
    </row>
    <row r="1290" spans="1:6" x14ac:dyDescent="0.2">
      <c r="A1290">
        <v>7027</v>
      </c>
      <c r="B1290" t="s">
        <v>150</v>
      </c>
      <c r="C1290" t="s">
        <v>149</v>
      </c>
      <c r="D1290" t="s">
        <v>149</v>
      </c>
      <c r="E1290">
        <v>1601</v>
      </c>
      <c r="F1290">
        <v>16</v>
      </c>
    </row>
    <row r="1291" spans="1:6" x14ac:dyDescent="0.2">
      <c r="A1291">
        <v>7028</v>
      </c>
      <c r="B1291" t="s">
        <v>150</v>
      </c>
      <c r="C1291" t="s">
        <v>149</v>
      </c>
      <c r="D1291" t="s">
        <v>149</v>
      </c>
      <c r="E1291">
        <v>1601</v>
      </c>
      <c r="F1291">
        <v>16</v>
      </c>
    </row>
    <row r="1292" spans="1:6" x14ac:dyDescent="0.2">
      <c r="A1292">
        <v>7029</v>
      </c>
      <c r="B1292" t="s">
        <v>150</v>
      </c>
      <c r="C1292" t="s">
        <v>149</v>
      </c>
      <c r="D1292" t="s">
        <v>149</v>
      </c>
      <c r="E1292">
        <v>1601</v>
      </c>
      <c r="F1292">
        <v>16</v>
      </c>
    </row>
    <row r="1293" spans="1:6" x14ac:dyDescent="0.2">
      <c r="A1293">
        <v>7030</v>
      </c>
      <c r="B1293" t="s">
        <v>150</v>
      </c>
      <c r="C1293" t="s">
        <v>149</v>
      </c>
      <c r="D1293" t="s">
        <v>149</v>
      </c>
      <c r="E1293">
        <v>1601</v>
      </c>
      <c r="F1293">
        <v>16</v>
      </c>
    </row>
    <row r="1294" spans="1:6" x14ac:dyDescent="0.2">
      <c r="A1294">
        <v>7031</v>
      </c>
      <c r="B1294" t="s">
        <v>150</v>
      </c>
      <c r="C1294" t="s">
        <v>149</v>
      </c>
      <c r="D1294" t="s">
        <v>149</v>
      </c>
      <c r="E1294">
        <v>1601</v>
      </c>
      <c r="F1294">
        <v>16</v>
      </c>
    </row>
    <row r="1295" spans="1:6" x14ac:dyDescent="0.2">
      <c r="A1295">
        <v>7032</v>
      </c>
      <c r="B1295" t="s">
        <v>150</v>
      </c>
      <c r="C1295" t="s">
        <v>149</v>
      </c>
      <c r="D1295" t="s">
        <v>149</v>
      </c>
      <c r="E1295">
        <v>1601</v>
      </c>
      <c r="F1295">
        <v>16</v>
      </c>
    </row>
    <row r="1296" spans="1:6" x14ac:dyDescent="0.2">
      <c r="A1296">
        <v>7033</v>
      </c>
      <c r="B1296" t="s">
        <v>150</v>
      </c>
      <c r="C1296" t="s">
        <v>149</v>
      </c>
      <c r="D1296" t="s">
        <v>149</v>
      </c>
      <c r="E1296">
        <v>1601</v>
      </c>
      <c r="F1296">
        <v>16</v>
      </c>
    </row>
    <row r="1297" spans="1:6" x14ac:dyDescent="0.2">
      <c r="A1297">
        <v>7034</v>
      </c>
      <c r="B1297" t="s">
        <v>150</v>
      </c>
      <c r="C1297" t="s">
        <v>149</v>
      </c>
      <c r="D1297" t="s">
        <v>149</v>
      </c>
      <c r="E1297">
        <v>1601</v>
      </c>
      <c r="F1297">
        <v>16</v>
      </c>
    </row>
    <row r="1298" spans="1:6" x14ac:dyDescent="0.2">
      <c r="A1298">
        <v>7035</v>
      </c>
      <c r="B1298" t="s">
        <v>150</v>
      </c>
      <c r="C1298" t="s">
        <v>149</v>
      </c>
      <c r="D1298" t="s">
        <v>149</v>
      </c>
      <c r="E1298">
        <v>1601</v>
      </c>
      <c r="F1298">
        <v>16</v>
      </c>
    </row>
    <row r="1299" spans="1:6" x14ac:dyDescent="0.2">
      <c r="A1299">
        <v>7036</v>
      </c>
      <c r="B1299" t="s">
        <v>150</v>
      </c>
      <c r="C1299" t="s">
        <v>149</v>
      </c>
      <c r="D1299" t="s">
        <v>149</v>
      </c>
      <c r="E1299">
        <v>1601</v>
      </c>
      <c r="F1299">
        <v>16</v>
      </c>
    </row>
    <row r="1300" spans="1:6" x14ac:dyDescent="0.2">
      <c r="A1300">
        <v>7037</v>
      </c>
      <c r="B1300" t="s">
        <v>150</v>
      </c>
      <c r="C1300" t="s">
        <v>149</v>
      </c>
      <c r="D1300" t="s">
        <v>149</v>
      </c>
      <c r="E1300">
        <v>1601</v>
      </c>
      <c r="F1300">
        <v>16</v>
      </c>
    </row>
    <row r="1301" spans="1:6" x14ac:dyDescent="0.2">
      <c r="A1301">
        <v>7038</v>
      </c>
      <c r="B1301" t="s">
        <v>150</v>
      </c>
      <c r="C1301" t="s">
        <v>149</v>
      </c>
      <c r="D1301" t="s">
        <v>149</v>
      </c>
      <c r="E1301">
        <v>1601</v>
      </c>
      <c r="F1301">
        <v>16</v>
      </c>
    </row>
    <row r="1302" spans="1:6" x14ac:dyDescent="0.2">
      <c r="A1302">
        <v>7039</v>
      </c>
      <c r="B1302" t="s">
        <v>150</v>
      </c>
      <c r="C1302" t="s">
        <v>149</v>
      </c>
      <c r="D1302" t="s">
        <v>149</v>
      </c>
      <c r="E1302">
        <v>1601</v>
      </c>
      <c r="F1302">
        <v>16</v>
      </c>
    </row>
    <row r="1303" spans="1:6" x14ac:dyDescent="0.2">
      <c r="A1303">
        <v>7040</v>
      </c>
      <c r="B1303" t="s">
        <v>150</v>
      </c>
      <c r="C1303" t="s">
        <v>149</v>
      </c>
      <c r="D1303" t="s">
        <v>149</v>
      </c>
      <c r="E1303">
        <v>1601</v>
      </c>
      <c r="F1303">
        <v>16</v>
      </c>
    </row>
    <row r="1304" spans="1:6" x14ac:dyDescent="0.2">
      <c r="A1304">
        <v>7041</v>
      </c>
      <c r="B1304" t="s">
        <v>150</v>
      </c>
      <c r="C1304" t="s">
        <v>149</v>
      </c>
      <c r="D1304" t="s">
        <v>149</v>
      </c>
      <c r="E1304">
        <v>1601</v>
      </c>
      <c r="F1304">
        <v>16</v>
      </c>
    </row>
    <row r="1305" spans="1:6" x14ac:dyDescent="0.2">
      <c r="A1305">
        <v>7042</v>
      </c>
      <c r="B1305" t="s">
        <v>150</v>
      </c>
      <c r="C1305" t="s">
        <v>149</v>
      </c>
      <c r="D1305" t="s">
        <v>149</v>
      </c>
      <c r="E1305">
        <v>1601</v>
      </c>
      <c r="F1305">
        <v>16</v>
      </c>
    </row>
    <row r="1306" spans="1:6" x14ac:dyDescent="0.2">
      <c r="A1306">
        <v>7043</v>
      </c>
      <c r="B1306" t="s">
        <v>150</v>
      </c>
      <c r="C1306" t="s">
        <v>149</v>
      </c>
      <c r="D1306" t="s">
        <v>149</v>
      </c>
      <c r="E1306">
        <v>1601</v>
      </c>
      <c r="F1306">
        <v>16</v>
      </c>
    </row>
    <row r="1307" spans="1:6" x14ac:dyDescent="0.2">
      <c r="A1307">
        <v>7044</v>
      </c>
      <c r="B1307" t="s">
        <v>150</v>
      </c>
      <c r="C1307" t="s">
        <v>149</v>
      </c>
      <c r="D1307" t="s">
        <v>149</v>
      </c>
      <c r="E1307">
        <v>1601</v>
      </c>
      <c r="F1307">
        <v>16</v>
      </c>
    </row>
    <row r="1308" spans="1:6" x14ac:dyDescent="0.2">
      <c r="A1308">
        <v>7045</v>
      </c>
      <c r="B1308" t="s">
        <v>150</v>
      </c>
      <c r="C1308" t="s">
        <v>149</v>
      </c>
      <c r="D1308" t="s">
        <v>149</v>
      </c>
      <c r="E1308">
        <v>1601</v>
      </c>
      <c r="F1308">
        <v>16</v>
      </c>
    </row>
    <row r="1309" spans="1:6" x14ac:dyDescent="0.2">
      <c r="A1309">
        <v>7046</v>
      </c>
      <c r="B1309" t="s">
        <v>150</v>
      </c>
      <c r="C1309" t="s">
        <v>149</v>
      </c>
      <c r="D1309" t="s">
        <v>149</v>
      </c>
      <c r="E1309">
        <v>1601</v>
      </c>
      <c r="F1309">
        <v>16</v>
      </c>
    </row>
    <row r="1310" spans="1:6" x14ac:dyDescent="0.2">
      <c r="A1310">
        <v>7047</v>
      </c>
      <c r="B1310" t="s">
        <v>150</v>
      </c>
      <c r="C1310" t="s">
        <v>149</v>
      </c>
      <c r="D1310" t="s">
        <v>149</v>
      </c>
      <c r="E1310">
        <v>1601</v>
      </c>
      <c r="F1310">
        <v>16</v>
      </c>
    </row>
    <row r="1311" spans="1:6" x14ac:dyDescent="0.2">
      <c r="A1311">
        <v>7048</v>
      </c>
      <c r="B1311" t="s">
        <v>150</v>
      </c>
      <c r="C1311" t="s">
        <v>149</v>
      </c>
      <c r="D1311" t="s">
        <v>149</v>
      </c>
      <c r="E1311">
        <v>1601</v>
      </c>
      <c r="F1311">
        <v>16</v>
      </c>
    </row>
    <row r="1312" spans="1:6" x14ac:dyDescent="0.2">
      <c r="A1312">
        <v>7049</v>
      </c>
      <c r="B1312" t="s">
        <v>150</v>
      </c>
      <c r="C1312" t="s">
        <v>149</v>
      </c>
      <c r="D1312" t="s">
        <v>149</v>
      </c>
      <c r="E1312">
        <v>1601</v>
      </c>
      <c r="F1312">
        <v>16</v>
      </c>
    </row>
    <row r="1313" spans="1:6" x14ac:dyDescent="0.2">
      <c r="A1313">
        <v>7050</v>
      </c>
      <c r="B1313" t="s">
        <v>150</v>
      </c>
      <c r="C1313" t="s">
        <v>149</v>
      </c>
      <c r="D1313" t="s">
        <v>149</v>
      </c>
      <c r="E1313">
        <v>1601</v>
      </c>
      <c r="F1313">
        <v>16</v>
      </c>
    </row>
    <row r="1314" spans="1:6" x14ac:dyDescent="0.2">
      <c r="A1314">
        <v>7051</v>
      </c>
      <c r="B1314" t="s">
        <v>150</v>
      </c>
      <c r="C1314" t="s">
        <v>149</v>
      </c>
      <c r="D1314" t="s">
        <v>149</v>
      </c>
      <c r="E1314">
        <v>1601</v>
      </c>
      <c r="F1314">
        <v>16</v>
      </c>
    </row>
    <row r="1315" spans="1:6" x14ac:dyDescent="0.2">
      <c r="A1315">
        <v>7052</v>
      </c>
      <c r="B1315" t="s">
        <v>150</v>
      </c>
      <c r="C1315" t="s">
        <v>149</v>
      </c>
      <c r="D1315" t="s">
        <v>149</v>
      </c>
      <c r="E1315">
        <v>1601</v>
      </c>
      <c r="F1315">
        <v>16</v>
      </c>
    </row>
    <row r="1316" spans="1:6" x14ac:dyDescent="0.2">
      <c r="A1316">
        <v>7066</v>
      </c>
      <c r="B1316" t="s">
        <v>150</v>
      </c>
      <c r="C1316" t="s">
        <v>149</v>
      </c>
      <c r="D1316" t="s">
        <v>149</v>
      </c>
      <c r="E1316">
        <v>1601</v>
      </c>
      <c r="F1316">
        <v>16</v>
      </c>
    </row>
    <row r="1317" spans="1:6" x14ac:dyDescent="0.2">
      <c r="A1317">
        <v>7067</v>
      </c>
      <c r="B1317" t="s">
        <v>150</v>
      </c>
      <c r="C1317" t="s">
        <v>149</v>
      </c>
      <c r="D1317" t="s">
        <v>149</v>
      </c>
      <c r="E1317">
        <v>1601</v>
      </c>
      <c r="F1317">
        <v>16</v>
      </c>
    </row>
    <row r="1318" spans="1:6" x14ac:dyDescent="0.2">
      <c r="A1318">
        <v>7068</v>
      </c>
      <c r="B1318" t="s">
        <v>150</v>
      </c>
      <c r="C1318" t="s">
        <v>149</v>
      </c>
      <c r="D1318" t="s">
        <v>149</v>
      </c>
      <c r="E1318">
        <v>1601</v>
      </c>
      <c r="F1318">
        <v>16</v>
      </c>
    </row>
    <row r="1319" spans="1:6" x14ac:dyDescent="0.2">
      <c r="A1319">
        <v>7069</v>
      </c>
      <c r="B1319" t="s">
        <v>150</v>
      </c>
      <c r="C1319" t="s">
        <v>149</v>
      </c>
      <c r="D1319" t="s">
        <v>149</v>
      </c>
      <c r="E1319">
        <v>1601</v>
      </c>
      <c r="F1319">
        <v>16</v>
      </c>
    </row>
    <row r="1320" spans="1:6" x14ac:dyDescent="0.2">
      <c r="A1320">
        <v>7071</v>
      </c>
      <c r="B1320" t="s">
        <v>150</v>
      </c>
      <c r="C1320" t="s">
        <v>149</v>
      </c>
      <c r="D1320" t="s">
        <v>149</v>
      </c>
      <c r="E1320">
        <v>1601</v>
      </c>
      <c r="F1320">
        <v>16</v>
      </c>
    </row>
    <row r="1321" spans="1:6" x14ac:dyDescent="0.2">
      <c r="A1321">
        <v>7400</v>
      </c>
      <c r="B1321" t="s">
        <v>150</v>
      </c>
      <c r="C1321" t="s">
        <v>149</v>
      </c>
      <c r="D1321" t="s">
        <v>149</v>
      </c>
      <c r="E1321">
        <v>1601</v>
      </c>
      <c r="F1321">
        <v>16</v>
      </c>
    </row>
    <row r="1322" spans="1:6" x14ac:dyDescent="0.2">
      <c r="A1322">
        <v>7401</v>
      </c>
      <c r="B1322" t="s">
        <v>150</v>
      </c>
      <c r="C1322" t="s">
        <v>149</v>
      </c>
      <c r="D1322" t="s">
        <v>149</v>
      </c>
      <c r="E1322">
        <v>1601</v>
      </c>
      <c r="F1322">
        <v>16</v>
      </c>
    </row>
    <row r="1323" spans="1:6" x14ac:dyDescent="0.2">
      <c r="A1323">
        <v>7402</v>
      </c>
      <c r="B1323" t="s">
        <v>150</v>
      </c>
      <c r="C1323" t="s">
        <v>149</v>
      </c>
      <c r="D1323" t="s">
        <v>149</v>
      </c>
      <c r="E1323">
        <v>1601</v>
      </c>
      <c r="F1323">
        <v>16</v>
      </c>
    </row>
    <row r="1324" spans="1:6" x14ac:dyDescent="0.2">
      <c r="A1324">
        <v>7403</v>
      </c>
      <c r="B1324" t="s">
        <v>150</v>
      </c>
      <c r="C1324" t="s">
        <v>149</v>
      </c>
      <c r="D1324" t="s">
        <v>149</v>
      </c>
      <c r="E1324">
        <v>1601</v>
      </c>
      <c r="F1324">
        <v>16</v>
      </c>
    </row>
    <row r="1325" spans="1:6" x14ac:dyDescent="0.2">
      <c r="A1325">
        <v>7404</v>
      </c>
      <c r="B1325" t="s">
        <v>150</v>
      </c>
      <c r="C1325" t="s">
        <v>149</v>
      </c>
      <c r="D1325" t="s">
        <v>149</v>
      </c>
      <c r="E1325">
        <v>1601</v>
      </c>
      <c r="F1325">
        <v>16</v>
      </c>
    </row>
    <row r="1326" spans="1:6" x14ac:dyDescent="0.2">
      <c r="A1326">
        <v>7405</v>
      </c>
      <c r="B1326" t="s">
        <v>150</v>
      </c>
      <c r="C1326" t="s">
        <v>149</v>
      </c>
      <c r="D1326" t="s">
        <v>149</v>
      </c>
      <c r="E1326">
        <v>1601</v>
      </c>
      <c r="F1326">
        <v>16</v>
      </c>
    </row>
    <row r="1327" spans="1:6" x14ac:dyDescent="0.2">
      <c r="A1327">
        <v>7406</v>
      </c>
      <c r="B1327" t="s">
        <v>150</v>
      </c>
      <c r="C1327" t="s">
        <v>149</v>
      </c>
      <c r="D1327" t="s">
        <v>149</v>
      </c>
      <c r="E1327">
        <v>1601</v>
      </c>
      <c r="F1327">
        <v>16</v>
      </c>
    </row>
    <row r="1328" spans="1:6" x14ac:dyDescent="0.2">
      <c r="A1328">
        <v>7407</v>
      </c>
      <c r="B1328" t="s">
        <v>150</v>
      </c>
      <c r="C1328" t="s">
        <v>149</v>
      </c>
      <c r="D1328" t="s">
        <v>149</v>
      </c>
      <c r="E1328">
        <v>1601</v>
      </c>
      <c r="F1328">
        <v>16</v>
      </c>
    </row>
    <row r="1329" spans="1:6" x14ac:dyDescent="0.2">
      <c r="A1329">
        <v>7408</v>
      </c>
      <c r="B1329" t="s">
        <v>150</v>
      </c>
      <c r="C1329" t="s">
        <v>149</v>
      </c>
      <c r="D1329" t="s">
        <v>149</v>
      </c>
      <c r="E1329">
        <v>1601</v>
      </c>
      <c r="F1329">
        <v>16</v>
      </c>
    </row>
    <row r="1330" spans="1:6" x14ac:dyDescent="0.2">
      <c r="A1330">
        <v>7409</v>
      </c>
      <c r="B1330" t="s">
        <v>150</v>
      </c>
      <c r="C1330" t="s">
        <v>149</v>
      </c>
      <c r="D1330" t="s">
        <v>149</v>
      </c>
      <c r="E1330">
        <v>1601</v>
      </c>
      <c r="F1330">
        <v>16</v>
      </c>
    </row>
    <row r="1331" spans="1:6" x14ac:dyDescent="0.2">
      <c r="A1331">
        <v>7410</v>
      </c>
      <c r="B1331" t="s">
        <v>150</v>
      </c>
      <c r="C1331" t="s">
        <v>149</v>
      </c>
      <c r="D1331" t="s">
        <v>149</v>
      </c>
      <c r="E1331">
        <v>1601</v>
      </c>
      <c r="F1331">
        <v>16</v>
      </c>
    </row>
    <row r="1332" spans="1:6" x14ac:dyDescent="0.2">
      <c r="A1332">
        <v>7411</v>
      </c>
      <c r="B1332" t="s">
        <v>150</v>
      </c>
      <c r="C1332" t="s">
        <v>149</v>
      </c>
      <c r="D1332" t="s">
        <v>149</v>
      </c>
      <c r="E1332">
        <v>1601</v>
      </c>
      <c r="F1332">
        <v>16</v>
      </c>
    </row>
    <row r="1333" spans="1:6" x14ac:dyDescent="0.2">
      <c r="A1333">
        <v>7412</v>
      </c>
      <c r="B1333" t="s">
        <v>150</v>
      </c>
      <c r="C1333" t="s">
        <v>149</v>
      </c>
      <c r="D1333" t="s">
        <v>149</v>
      </c>
      <c r="E1333">
        <v>1601</v>
      </c>
      <c r="F1333">
        <v>16</v>
      </c>
    </row>
    <row r="1334" spans="1:6" x14ac:dyDescent="0.2">
      <c r="A1334">
        <v>7413</v>
      </c>
      <c r="B1334" t="s">
        <v>150</v>
      </c>
      <c r="C1334" t="s">
        <v>149</v>
      </c>
      <c r="D1334" t="s">
        <v>149</v>
      </c>
      <c r="E1334">
        <v>1601</v>
      </c>
      <c r="F1334">
        <v>16</v>
      </c>
    </row>
    <row r="1335" spans="1:6" x14ac:dyDescent="0.2">
      <c r="A1335">
        <v>7414</v>
      </c>
      <c r="B1335" t="s">
        <v>150</v>
      </c>
      <c r="C1335" t="s">
        <v>149</v>
      </c>
      <c r="D1335" t="s">
        <v>149</v>
      </c>
      <c r="E1335">
        <v>1601</v>
      </c>
      <c r="F1335">
        <v>16</v>
      </c>
    </row>
    <row r="1336" spans="1:6" x14ac:dyDescent="0.2">
      <c r="A1336">
        <v>7415</v>
      </c>
      <c r="B1336" t="s">
        <v>150</v>
      </c>
      <c r="C1336" t="s">
        <v>149</v>
      </c>
      <c r="D1336" t="s">
        <v>149</v>
      </c>
      <c r="E1336">
        <v>1601</v>
      </c>
      <c r="F1336">
        <v>16</v>
      </c>
    </row>
    <row r="1337" spans="1:6" x14ac:dyDescent="0.2">
      <c r="A1337">
        <v>7416</v>
      </c>
      <c r="B1337" t="s">
        <v>150</v>
      </c>
      <c r="C1337" t="s">
        <v>149</v>
      </c>
      <c r="D1337" t="s">
        <v>149</v>
      </c>
      <c r="E1337">
        <v>1601</v>
      </c>
      <c r="F1337">
        <v>16</v>
      </c>
    </row>
    <row r="1338" spans="1:6" x14ac:dyDescent="0.2">
      <c r="A1338">
        <v>7417</v>
      </c>
      <c r="B1338" t="s">
        <v>150</v>
      </c>
      <c r="C1338" t="s">
        <v>149</v>
      </c>
      <c r="D1338" t="s">
        <v>149</v>
      </c>
      <c r="E1338">
        <v>1601</v>
      </c>
      <c r="F1338">
        <v>16</v>
      </c>
    </row>
    <row r="1339" spans="1:6" x14ac:dyDescent="0.2">
      <c r="A1339">
        <v>7418</v>
      </c>
      <c r="B1339" t="s">
        <v>150</v>
      </c>
      <c r="C1339" t="s">
        <v>149</v>
      </c>
      <c r="D1339" t="s">
        <v>149</v>
      </c>
      <c r="E1339">
        <v>1601</v>
      </c>
      <c r="F1339">
        <v>16</v>
      </c>
    </row>
    <row r="1340" spans="1:6" x14ac:dyDescent="0.2">
      <c r="A1340">
        <v>7419</v>
      </c>
      <c r="B1340" t="s">
        <v>150</v>
      </c>
      <c r="C1340" t="s">
        <v>149</v>
      </c>
      <c r="D1340" t="s">
        <v>149</v>
      </c>
      <c r="E1340">
        <v>1601</v>
      </c>
      <c r="F1340">
        <v>16</v>
      </c>
    </row>
    <row r="1341" spans="1:6" x14ac:dyDescent="0.2">
      <c r="A1341">
        <v>7420</v>
      </c>
      <c r="B1341" t="s">
        <v>150</v>
      </c>
      <c r="C1341" t="s">
        <v>149</v>
      </c>
      <c r="D1341" t="s">
        <v>149</v>
      </c>
      <c r="E1341">
        <v>1601</v>
      </c>
      <c r="F1341">
        <v>16</v>
      </c>
    </row>
    <row r="1342" spans="1:6" x14ac:dyDescent="0.2">
      <c r="A1342">
        <v>7421</v>
      </c>
      <c r="B1342" t="s">
        <v>150</v>
      </c>
      <c r="C1342" t="s">
        <v>149</v>
      </c>
      <c r="D1342" t="s">
        <v>149</v>
      </c>
      <c r="E1342">
        <v>1601</v>
      </c>
      <c r="F1342">
        <v>16</v>
      </c>
    </row>
    <row r="1343" spans="1:6" x14ac:dyDescent="0.2">
      <c r="A1343">
        <v>7422</v>
      </c>
      <c r="B1343" t="s">
        <v>150</v>
      </c>
      <c r="C1343" t="s">
        <v>149</v>
      </c>
      <c r="D1343" t="s">
        <v>149</v>
      </c>
      <c r="E1343">
        <v>1601</v>
      </c>
      <c r="F1343">
        <v>16</v>
      </c>
    </row>
    <row r="1344" spans="1:6" x14ac:dyDescent="0.2">
      <c r="A1344">
        <v>7424</v>
      </c>
      <c r="B1344" t="s">
        <v>150</v>
      </c>
      <c r="C1344" t="s">
        <v>149</v>
      </c>
      <c r="D1344" t="s">
        <v>149</v>
      </c>
      <c r="E1344">
        <v>1601</v>
      </c>
      <c r="F1344">
        <v>16</v>
      </c>
    </row>
    <row r="1345" spans="1:6" x14ac:dyDescent="0.2">
      <c r="A1345">
        <v>7425</v>
      </c>
      <c r="B1345" t="s">
        <v>150</v>
      </c>
      <c r="C1345" t="s">
        <v>149</v>
      </c>
      <c r="D1345" t="s">
        <v>149</v>
      </c>
      <c r="E1345">
        <v>1601</v>
      </c>
      <c r="F1345">
        <v>16</v>
      </c>
    </row>
    <row r="1346" spans="1:6" x14ac:dyDescent="0.2">
      <c r="A1346">
        <v>7426</v>
      </c>
      <c r="B1346" t="s">
        <v>150</v>
      </c>
      <c r="C1346" t="s">
        <v>149</v>
      </c>
      <c r="D1346" t="s">
        <v>149</v>
      </c>
      <c r="E1346">
        <v>1601</v>
      </c>
      <c r="F1346">
        <v>16</v>
      </c>
    </row>
    <row r="1347" spans="1:6" x14ac:dyDescent="0.2">
      <c r="A1347">
        <v>7427</v>
      </c>
      <c r="B1347" t="s">
        <v>150</v>
      </c>
      <c r="C1347" t="s">
        <v>149</v>
      </c>
      <c r="D1347" t="s">
        <v>149</v>
      </c>
      <c r="E1347">
        <v>1601</v>
      </c>
      <c r="F1347">
        <v>16</v>
      </c>
    </row>
    <row r="1348" spans="1:6" x14ac:dyDescent="0.2">
      <c r="A1348">
        <v>7428</v>
      </c>
      <c r="B1348" t="s">
        <v>150</v>
      </c>
      <c r="C1348" t="s">
        <v>149</v>
      </c>
      <c r="D1348" t="s">
        <v>149</v>
      </c>
      <c r="E1348">
        <v>1601</v>
      </c>
      <c r="F1348">
        <v>16</v>
      </c>
    </row>
    <row r="1349" spans="1:6" x14ac:dyDescent="0.2">
      <c r="A1349">
        <v>7429</v>
      </c>
      <c r="B1349" t="s">
        <v>150</v>
      </c>
      <c r="C1349" t="s">
        <v>149</v>
      </c>
      <c r="D1349" t="s">
        <v>149</v>
      </c>
      <c r="E1349">
        <v>1601</v>
      </c>
      <c r="F1349">
        <v>16</v>
      </c>
    </row>
    <row r="1350" spans="1:6" x14ac:dyDescent="0.2">
      <c r="A1350">
        <v>7430</v>
      </c>
      <c r="B1350" t="s">
        <v>150</v>
      </c>
      <c r="C1350" t="s">
        <v>149</v>
      </c>
      <c r="D1350" t="s">
        <v>149</v>
      </c>
      <c r="E1350">
        <v>1601</v>
      </c>
      <c r="F1350">
        <v>16</v>
      </c>
    </row>
    <row r="1351" spans="1:6" x14ac:dyDescent="0.2">
      <c r="A1351">
        <v>7431</v>
      </c>
      <c r="B1351" t="s">
        <v>150</v>
      </c>
      <c r="C1351" t="s">
        <v>149</v>
      </c>
      <c r="D1351" t="s">
        <v>149</v>
      </c>
      <c r="E1351">
        <v>1601</v>
      </c>
      <c r="F1351">
        <v>16</v>
      </c>
    </row>
    <row r="1352" spans="1:6" x14ac:dyDescent="0.2">
      <c r="A1352">
        <v>7432</v>
      </c>
      <c r="B1352" t="s">
        <v>150</v>
      </c>
      <c r="C1352" t="s">
        <v>149</v>
      </c>
      <c r="D1352" t="s">
        <v>149</v>
      </c>
      <c r="E1352">
        <v>1601</v>
      </c>
      <c r="F1352">
        <v>16</v>
      </c>
    </row>
    <row r="1353" spans="1:6" x14ac:dyDescent="0.2">
      <c r="A1353">
        <v>7433</v>
      </c>
      <c r="B1353" t="s">
        <v>150</v>
      </c>
      <c r="C1353" t="s">
        <v>149</v>
      </c>
      <c r="D1353" t="s">
        <v>149</v>
      </c>
      <c r="E1353">
        <v>1601</v>
      </c>
      <c r="F1353">
        <v>16</v>
      </c>
    </row>
    <row r="1354" spans="1:6" x14ac:dyDescent="0.2">
      <c r="A1354">
        <v>7434</v>
      </c>
      <c r="B1354" t="s">
        <v>150</v>
      </c>
      <c r="C1354" t="s">
        <v>149</v>
      </c>
      <c r="D1354" t="s">
        <v>149</v>
      </c>
      <c r="E1354">
        <v>1601</v>
      </c>
      <c r="F1354">
        <v>16</v>
      </c>
    </row>
    <row r="1355" spans="1:6" x14ac:dyDescent="0.2">
      <c r="A1355">
        <v>7435</v>
      </c>
      <c r="B1355" t="s">
        <v>150</v>
      </c>
      <c r="C1355" t="s">
        <v>149</v>
      </c>
      <c r="D1355" t="s">
        <v>149</v>
      </c>
      <c r="E1355">
        <v>1601</v>
      </c>
      <c r="F1355">
        <v>16</v>
      </c>
    </row>
    <row r="1356" spans="1:6" x14ac:dyDescent="0.2">
      <c r="A1356">
        <v>7436</v>
      </c>
      <c r="B1356" t="s">
        <v>150</v>
      </c>
      <c r="C1356" t="s">
        <v>149</v>
      </c>
      <c r="D1356" t="s">
        <v>149</v>
      </c>
      <c r="E1356">
        <v>1601</v>
      </c>
      <c r="F1356">
        <v>16</v>
      </c>
    </row>
    <row r="1357" spans="1:6" x14ac:dyDescent="0.2">
      <c r="A1357">
        <v>7437</v>
      </c>
      <c r="B1357" t="s">
        <v>150</v>
      </c>
      <c r="C1357" t="s">
        <v>149</v>
      </c>
      <c r="D1357" t="s">
        <v>149</v>
      </c>
      <c r="E1357">
        <v>1601</v>
      </c>
      <c r="F1357">
        <v>16</v>
      </c>
    </row>
    <row r="1358" spans="1:6" x14ac:dyDescent="0.2">
      <c r="A1358">
        <v>7438</v>
      </c>
      <c r="B1358" t="s">
        <v>150</v>
      </c>
      <c r="C1358" t="s">
        <v>149</v>
      </c>
      <c r="D1358" t="s">
        <v>149</v>
      </c>
      <c r="E1358">
        <v>1601</v>
      </c>
      <c r="F1358">
        <v>16</v>
      </c>
    </row>
    <row r="1359" spans="1:6" x14ac:dyDescent="0.2">
      <c r="A1359">
        <v>7439</v>
      </c>
      <c r="B1359" t="s">
        <v>150</v>
      </c>
      <c r="C1359" t="s">
        <v>149</v>
      </c>
      <c r="D1359" t="s">
        <v>149</v>
      </c>
      <c r="E1359">
        <v>1601</v>
      </c>
      <c r="F1359">
        <v>16</v>
      </c>
    </row>
    <row r="1360" spans="1:6" x14ac:dyDescent="0.2">
      <c r="A1360">
        <v>7440</v>
      </c>
      <c r="B1360" t="s">
        <v>150</v>
      </c>
      <c r="C1360" t="s">
        <v>149</v>
      </c>
      <c r="D1360" t="s">
        <v>149</v>
      </c>
      <c r="E1360">
        <v>1601</v>
      </c>
      <c r="F1360">
        <v>16</v>
      </c>
    </row>
    <row r="1361" spans="1:6" x14ac:dyDescent="0.2">
      <c r="A1361">
        <v>7441</v>
      </c>
      <c r="B1361" t="s">
        <v>150</v>
      </c>
      <c r="C1361" t="s">
        <v>149</v>
      </c>
      <c r="D1361" t="s">
        <v>149</v>
      </c>
      <c r="E1361">
        <v>1601</v>
      </c>
      <c r="F1361">
        <v>16</v>
      </c>
    </row>
    <row r="1362" spans="1:6" x14ac:dyDescent="0.2">
      <c r="A1362">
        <v>7442</v>
      </c>
      <c r="B1362" t="s">
        <v>150</v>
      </c>
      <c r="C1362" t="s">
        <v>149</v>
      </c>
      <c r="D1362" t="s">
        <v>149</v>
      </c>
      <c r="E1362">
        <v>1601</v>
      </c>
      <c r="F1362">
        <v>16</v>
      </c>
    </row>
    <row r="1363" spans="1:6" x14ac:dyDescent="0.2">
      <c r="A1363">
        <v>7443</v>
      </c>
      <c r="B1363" t="s">
        <v>150</v>
      </c>
      <c r="C1363" t="s">
        <v>149</v>
      </c>
      <c r="D1363" t="s">
        <v>149</v>
      </c>
      <c r="E1363">
        <v>1601</v>
      </c>
      <c r="F1363">
        <v>16</v>
      </c>
    </row>
    <row r="1364" spans="1:6" x14ac:dyDescent="0.2">
      <c r="A1364">
        <v>7444</v>
      </c>
      <c r="B1364" t="s">
        <v>150</v>
      </c>
      <c r="C1364" t="s">
        <v>149</v>
      </c>
      <c r="D1364" t="s">
        <v>149</v>
      </c>
      <c r="E1364">
        <v>1601</v>
      </c>
      <c r="F1364">
        <v>16</v>
      </c>
    </row>
    <row r="1365" spans="1:6" x14ac:dyDescent="0.2">
      <c r="A1365">
        <v>7445</v>
      </c>
      <c r="B1365" t="s">
        <v>150</v>
      </c>
      <c r="C1365" t="s">
        <v>149</v>
      </c>
      <c r="D1365" t="s">
        <v>149</v>
      </c>
      <c r="E1365">
        <v>1601</v>
      </c>
      <c r="F1365">
        <v>16</v>
      </c>
    </row>
    <row r="1366" spans="1:6" x14ac:dyDescent="0.2">
      <c r="A1366">
        <v>7446</v>
      </c>
      <c r="B1366" t="s">
        <v>150</v>
      </c>
      <c r="C1366" t="s">
        <v>149</v>
      </c>
      <c r="D1366" t="s">
        <v>149</v>
      </c>
      <c r="E1366">
        <v>1601</v>
      </c>
      <c r="F1366">
        <v>16</v>
      </c>
    </row>
    <row r="1367" spans="1:6" x14ac:dyDescent="0.2">
      <c r="A1367">
        <v>7447</v>
      </c>
      <c r="B1367" t="s">
        <v>150</v>
      </c>
      <c r="C1367" t="s">
        <v>149</v>
      </c>
      <c r="D1367" t="s">
        <v>149</v>
      </c>
      <c r="E1367">
        <v>1601</v>
      </c>
      <c r="F1367">
        <v>16</v>
      </c>
    </row>
    <row r="1368" spans="1:6" x14ac:dyDescent="0.2">
      <c r="A1368">
        <v>7448</v>
      </c>
      <c r="B1368" t="s">
        <v>150</v>
      </c>
      <c r="C1368" t="s">
        <v>149</v>
      </c>
      <c r="D1368" t="s">
        <v>149</v>
      </c>
      <c r="E1368">
        <v>1601</v>
      </c>
      <c r="F1368">
        <v>16</v>
      </c>
    </row>
    <row r="1369" spans="1:6" x14ac:dyDescent="0.2">
      <c r="A1369">
        <v>7449</v>
      </c>
      <c r="B1369" t="s">
        <v>150</v>
      </c>
      <c r="C1369" t="s">
        <v>149</v>
      </c>
      <c r="D1369" t="s">
        <v>149</v>
      </c>
      <c r="E1369">
        <v>1601</v>
      </c>
      <c r="F1369">
        <v>16</v>
      </c>
    </row>
    <row r="1370" spans="1:6" x14ac:dyDescent="0.2">
      <c r="A1370">
        <v>7450</v>
      </c>
      <c r="B1370" t="s">
        <v>150</v>
      </c>
      <c r="C1370" t="s">
        <v>149</v>
      </c>
      <c r="D1370" t="s">
        <v>149</v>
      </c>
      <c r="E1370">
        <v>1601</v>
      </c>
      <c r="F1370">
        <v>16</v>
      </c>
    </row>
    <row r="1371" spans="1:6" x14ac:dyDescent="0.2">
      <c r="A1371">
        <v>7451</v>
      </c>
      <c r="B1371" t="s">
        <v>150</v>
      </c>
      <c r="C1371" t="s">
        <v>149</v>
      </c>
      <c r="D1371" t="s">
        <v>149</v>
      </c>
      <c r="E1371">
        <v>1601</v>
      </c>
      <c r="F1371">
        <v>16</v>
      </c>
    </row>
    <row r="1372" spans="1:6" x14ac:dyDescent="0.2">
      <c r="A1372">
        <v>7452</v>
      </c>
      <c r="B1372" t="s">
        <v>150</v>
      </c>
      <c r="C1372" t="s">
        <v>149</v>
      </c>
      <c r="D1372" t="s">
        <v>149</v>
      </c>
      <c r="E1372">
        <v>1601</v>
      </c>
      <c r="F1372">
        <v>16</v>
      </c>
    </row>
    <row r="1373" spans="1:6" x14ac:dyDescent="0.2">
      <c r="A1373">
        <v>7453</v>
      </c>
      <c r="B1373" t="s">
        <v>150</v>
      </c>
      <c r="C1373" t="s">
        <v>149</v>
      </c>
      <c r="D1373" t="s">
        <v>149</v>
      </c>
      <c r="E1373">
        <v>1601</v>
      </c>
      <c r="F1373">
        <v>16</v>
      </c>
    </row>
    <row r="1374" spans="1:6" x14ac:dyDescent="0.2">
      <c r="A1374">
        <v>7454</v>
      </c>
      <c r="B1374" t="s">
        <v>150</v>
      </c>
      <c r="C1374" t="s">
        <v>149</v>
      </c>
      <c r="D1374" t="s">
        <v>149</v>
      </c>
      <c r="E1374">
        <v>1601</v>
      </c>
      <c r="F1374">
        <v>16</v>
      </c>
    </row>
    <row r="1375" spans="1:6" x14ac:dyDescent="0.2">
      <c r="A1375">
        <v>7455</v>
      </c>
      <c r="B1375" t="s">
        <v>150</v>
      </c>
      <c r="C1375" t="s">
        <v>149</v>
      </c>
      <c r="D1375" t="s">
        <v>149</v>
      </c>
      <c r="E1375">
        <v>1601</v>
      </c>
      <c r="F1375">
        <v>16</v>
      </c>
    </row>
    <row r="1376" spans="1:6" x14ac:dyDescent="0.2">
      <c r="A1376">
        <v>7456</v>
      </c>
      <c r="B1376" t="s">
        <v>150</v>
      </c>
      <c r="C1376" t="s">
        <v>149</v>
      </c>
      <c r="D1376" t="s">
        <v>149</v>
      </c>
      <c r="E1376">
        <v>1601</v>
      </c>
      <c r="F1376">
        <v>16</v>
      </c>
    </row>
    <row r="1377" spans="1:6" x14ac:dyDescent="0.2">
      <c r="A1377">
        <v>7457</v>
      </c>
      <c r="B1377" t="s">
        <v>150</v>
      </c>
      <c r="C1377" t="s">
        <v>149</v>
      </c>
      <c r="D1377" t="s">
        <v>149</v>
      </c>
      <c r="E1377">
        <v>1601</v>
      </c>
      <c r="F1377">
        <v>16</v>
      </c>
    </row>
    <row r="1378" spans="1:6" x14ac:dyDescent="0.2">
      <c r="A1378">
        <v>7458</v>
      </c>
      <c r="B1378" t="s">
        <v>150</v>
      </c>
      <c r="C1378" t="s">
        <v>149</v>
      </c>
      <c r="D1378" t="s">
        <v>149</v>
      </c>
      <c r="E1378">
        <v>1601</v>
      </c>
      <c r="F1378">
        <v>16</v>
      </c>
    </row>
    <row r="1379" spans="1:6" x14ac:dyDescent="0.2">
      <c r="A1379">
        <v>7459</v>
      </c>
      <c r="B1379" t="s">
        <v>150</v>
      </c>
      <c r="C1379" t="s">
        <v>149</v>
      </c>
      <c r="D1379" t="s">
        <v>149</v>
      </c>
      <c r="E1379">
        <v>1601</v>
      </c>
      <c r="F1379">
        <v>16</v>
      </c>
    </row>
    <row r="1380" spans="1:6" x14ac:dyDescent="0.2">
      <c r="A1380">
        <v>7461</v>
      </c>
      <c r="B1380" t="s">
        <v>150</v>
      </c>
      <c r="C1380" t="s">
        <v>149</v>
      </c>
      <c r="D1380" t="s">
        <v>149</v>
      </c>
      <c r="E1380">
        <v>1601</v>
      </c>
      <c r="F1380">
        <v>16</v>
      </c>
    </row>
    <row r="1381" spans="1:6" x14ac:dyDescent="0.2">
      <c r="A1381">
        <v>7462</v>
      </c>
      <c r="B1381" t="s">
        <v>150</v>
      </c>
      <c r="C1381" t="s">
        <v>149</v>
      </c>
      <c r="D1381" t="s">
        <v>149</v>
      </c>
      <c r="E1381">
        <v>1601</v>
      </c>
      <c r="F1381">
        <v>16</v>
      </c>
    </row>
    <row r="1382" spans="1:6" x14ac:dyDescent="0.2">
      <c r="A1382">
        <v>7463</v>
      </c>
      <c r="B1382" t="s">
        <v>150</v>
      </c>
      <c r="C1382" t="s">
        <v>149</v>
      </c>
      <c r="D1382" t="s">
        <v>149</v>
      </c>
      <c r="E1382">
        <v>1601</v>
      </c>
      <c r="F1382">
        <v>16</v>
      </c>
    </row>
    <row r="1383" spans="1:6" x14ac:dyDescent="0.2">
      <c r="A1383">
        <v>7465</v>
      </c>
      <c r="B1383" t="s">
        <v>150</v>
      </c>
      <c r="C1383" t="s">
        <v>149</v>
      </c>
      <c r="D1383" t="s">
        <v>149</v>
      </c>
      <c r="E1383">
        <v>1601</v>
      </c>
      <c r="F1383">
        <v>16</v>
      </c>
    </row>
    <row r="1384" spans="1:6" x14ac:dyDescent="0.2">
      <c r="A1384">
        <v>7466</v>
      </c>
      <c r="B1384" t="s">
        <v>150</v>
      </c>
      <c r="C1384" t="s">
        <v>149</v>
      </c>
      <c r="D1384" t="s">
        <v>149</v>
      </c>
      <c r="E1384">
        <v>1601</v>
      </c>
      <c r="F1384">
        <v>16</v>
      </c>
    </row>
    <row r="1385" spans="1:6" x14ac:dyDescent="0.2">
      <c r="A1385">
        <v>7467</v>
      </c>
      <c r="B1385" t="s">
        <v>150</v>
      </c>
      <c r="C1385" t="s">
        <v>149</v>
      </c>
      <c r="D1385" t="s">
        <v>149</v>
      </c>
      <c r="E1385">
        <v>1601</v>
      </c>
      <c r="F1385">
        <v>16</v>
      </c>
    </row>
    <row r="1386" spans="1:6" x14ac:dyDescent="0.2">
      <c r="A1386">
        <v>7468</v>
      </c>
      <c r="B1386" t="s">
        <v>150</v>
      </c>
      <c r="C1386" t="s">
        <v>149</v>
      </c>
      <c r="D1386" t="s">
        <v>149</v>
      </c>
      <c r="E1386">
        <v>1601</v>
      </c>
      <c r="F1386">
        <v>16</v>
      </c>
    </row>
    <row r="1387" spans="1:6" x14ac:dyDescent="0.2">
      <c r="A1387">
        <v>7469</v>
      </c>
      <c r="B1387" t="s">
        <v>150</v>
      </c>
      <c r="C1387" t="s">
        <v>149</v>
      </c>
      <c r="D1387" t="s">
        <v>149</v>
      </c>
      <c r="E1387">
        <v>1601</v>
      </c>
      <c r="F1387">
        <v>16</v>
      </c>
    </row>
    <row r="1388" spans="1:6" x14ac:dyDescent="0.2">
      <c r="A1388">
        <v>7470</v>
      </c>
      <c r="B1388" t="s">
        <v>150</v>
      </c>
      <c r="C1388" t="s">
        <v>149</v>
      </c>
      <c r="D1388" t="s">
        <v>149</v>
      </c>
      <c r="E1388">
        <v>1601</v>
      </c>
      <c r="F1388">
        <v>16</v>
      </c>
    </row>
    <row r="1389" spans="1:6" x14ac:dyDescent="0.2">
      <c r="A1389">
        <v>7471</v>
      </c>
      <c r="B1389" t="s">
        <v>150</v>
      </c>
      <c r="C1389" t="s">
        <v>149</v>
      </c>
      <c r="D1389" t="s">
        <v>149</v>
      </c>
      <c r="E1389">
        <v>1601</v>
      </c>
      <c r="F1389">
        <v>16</v>
      </c>
    </row>
    <row r="1390" spans="1:6" x14ac:dyDescent="0.2">
      <c r="A1390">
        <v>7472</v>
      </c>
      <c r="B1390" t="s">
        <v>150</v>
      </c>
      <c r="C1390" t="s">
        <v>149</v>
      </c>
      <c r="D1390" t="s">
        <v>149</v>
      </c>
      <c r="E1390">
        <v>1601</v>
      </c>
      <c r="F1390">
        <v>16</v>
      </c>
    </row>
    <row r="1391" spans="1:6" x14ac:dyDescent="0.2">
      <c r="A1391">
        <v>7473</v>
      </c>
      <c r="B1391" t="s">
        <v>150</v>
      </c>
      <c r="C1391" t="s">
        <v>149</v>
      </c>
      <c r="D1391" t="s">
        <v>149</v>
      </c>
      <c r="E1391">
        <v>1601</v>
      </c>
      <c r="F1391">
        <v>16</v>
      </c>
    </row>
    <row r="1392" spans="1:6" x14ac:dyDescent="0.2">
      <c r="A1392">
        <v>7474</v>
      </c>
      <c r="B1392" t="s">
        <v>150</v>
      </c>
      <c r="C1392" t="s">
        <v>149</v>
      </c>
      <c r="D1392" t="s">
        <v>149</v>
      </c>
      <c r="E1392">
        <v>1601</v>
      </c>
      <c r="F1392">
        <v>16</v>
      </c>
    </row>
    <row r="1393" spans="1:6" x14ac:dyDescent="0.2">
      <c r="A1393">
        <v>7475</v>
      </c>
      <c r="B1393" t="s">
        <v>150</v>
      </c>
      <c r="C1393" t="s">
        <v>149</v>
      </c>
      <c r="D1393" t="s">
        <v>149</v>
      </c>
      <c r="E1393">
        <v>1601</v>
      </c>
      <c r="F1393">
        <v>16</v>
      </c>
    </row>
    <row r="1394" spans="1:6" x14ac:dyDescent="0.2">
      <c r="A1394">
        <v>7476</v>
      </c>
      <c r="B1394" t="s">
        <v>150</v>
      </c>
      <c r="C1394" t="s">
        <v>149</v>
      </c>
      <c r="D1394" t="s">
        <v>149</v>
      </c>
      <c r="E1394">
        <v>1601</v>
      </c>
      <c r="F1394">
        <v>16</v>
      </c>
    </row>
    <row r="1395" spans="1:6" x14ac:dyDescent="0.2">
      <c r="A1395">
        <v>7477</v>
      </c>
      <c r="B1395" t="s">
        <v>150</v>
      </c>
      <c r="C1395" t="s">
        <v>149</v>
      </c>
      <c r="D1395" t="s">
        <v>149</v>
      </c>
      <c r="E1395">
        <v>1601</v>
      </c>
      <c r="F1395">
        <v>16</v>
      </c>
    </row>
    <row r="1396" spans="1:6" x14ac:dyDescent="0.2">
      <c r="A1396">
        <v>7478</v>
      </c>
      <c r="B1396" t="s">
        <v>150</v>
      </c>
      <c r="C1396" t="s">
        <v>149</v>
      </c>
      <c r="D1396" t="s">
        <v>149</v>
      </c>
      <c r="E1396">
        <v>1601</v>
      </c>
      <c r="F1396">
        <v>16</v>
      </c>
    </row>
    <row r="1397" spans="1:6" x14ac:dyDescent="0.2">
      <c r="A1397">
        <v>7479</v>
      </c>
      <c r="B1397" t="s">
        <v>150</v>
      </c>
      <c r="C1397" t="s">
        <v>149</v>
      </c>
      <c r="D1397" t="s">
        <v>149</v>
      </c>
      <c r="E1397">
        <v>1601</v>
      </c>
      <c r="F1397">
        <v>16</v>
      </c>
    </row>
    <row r="1398" spans="1:6" x14ac:dyDescent="0.2">
      <c r="A1398">
        <v>7480</v>
      </c>
      <c r="B1398" t="s">
        <v>150</v>
      </c>
      <c r="C1398" t="s">
        <v>149</v>
      </c>
      <c r="D1398" t="s">
        <v>149</v>
      </c>
      <c r="E1398">
        <v>1601</v>
      </c>
      <c r="F1398">
        <v>16</v>
      </c>
    </row>
    <row r="1399" spans="1:6" x14ac:dyDescent="0.2">
      <c r="A1399">
        <v>7481</v>
      </c>
      <c r="B1399" t="s">
        <v>150</v>
      </c>
      <c r="C1399" t="s">
        <v>149</v>
      </c>
      <c r="D1399" t="s">
        <v>149</v>
      </c>
      <c r="E1399">
        <v>1601</v>
      </c>
      <c r="F1399">
        <v>16</v>
      </c>
    </row>
    <row r="1400" spans="1:6" x14ac:dyDescent="0.2">
      <c r="A1400">
        <v>7482</v>
      </c>
      <c r="B1400" t="s">
        <v>150</v>
      </c>
      <c r="C1400" t="s">
        <v>149</v>
      </c>
      <c r="D1400" t="s">
        <v>149</v>
      </c>
      <c r="E1400">
        <v>1601</v>
      </c>
      <c r="F1400">
        <v>16</v>
      </c>
    </row>
    <row r="1401" spans="1:6" x14ac:dyDescent="0.2">
      <c r="A1401">
        <v>7483</v>
      </c>
      <c r="B1401" t="s">
        <v>150</v>
      </c>
      <c r="C1401" t="s">
        <v>149</v>
      </c>
      <c r="D1401" t="s">
        <v>149</v>
      </c>
      <c r="E1401">
        <v>1601</v>
      </c>
      <c r="F1401">
        <v>16</v>
      </c>
    </row>
    <row r="1402" spans="1:6" x14ac:dyDescent="0.2">
      <c r="A1402">
        <v>7484</v>
      </c>
      <c r="B1402" t="s">
        <v>150</v>
      </c>
      <c r="C1402" t="s">
        <v>149</v>
      </c>
      <c r="D1402" t="s">
        <v>149</v>
      </c>
      <c r="E1402">
        <v>1601</v>
      </c>
      <c r="F1402">
        <v>16</v>
      </c>
    </row>
    <row r="1403" spans="1:6" x14ac:dyDescent="0.2">
      <c r="A1403">
        <v>7485</v>
      </c>
      <c r="B1403" t="s">
        <v>150</v>
      </c>
      <c r="C1403" t="s">
        <v>149</v>
      </c>
      <c r="D1403" t="s">
        <v>149</v>
      </c>
      <c r="E1403">
        <v>1601</v>
      </c>
      <c r="F1403">
        <v>16</v>
      </c>
    </row>
    <row r="1404" spans="1:6" x14ac:dyDescent="0.2">
      <c r="A1404">
        <v>7486</v>
      </c>
      <c r="B1404" t="s">
        <v>150</v>
      </c>
      <c r="C1404" t="s">
        <v>149</v>
      </c>
      <c r="D1404" t="s">
        <v>149</v>
      </c>
      <c r="E1404">
        <v>1601</v>
      </c>
      <c r="F1404">
        <v>16</v>
      </c>
    </row>
    <row r="1405" spans="1:6" x14ac:dyDescent="0.2">
      <c r="A1405">
        <v>7487</v>
      </c>
      <c r="B1405" t="s">
        <v>150</v>
      </c>
      <c r="C1405" t="s">
        <v>149</v>
      </c>
      <c r="D1405" t="s">
        <v>149</v>
      </c>
      <c r="E1405">
        <v>1601</v>
      </c>
      <c r="F1405">
        <v>16</v>
      </c>
    </row>
    <row r="1406" spans="1:6" x14ac:dyDescent="0.2">
      <c r="A1406">
        <v>7488</v>
      </c>
      <c r="B1406" t="s">
        <v>150</v>
      </c>
      <c r="C1406" t="s">
        <v>149</v>
      </c>
      <c r="D1406" t="s">
        <v>149</v>
      </c>
      <c r="E1406">
        <v>1601</v>
      </c>
      <c r="F1406">
        <v>16</v>
      </c>
    </row>
    <row r="1407" spans="1:6" x14ac:dyDescent="0.2">
      <c r="A1407">
        <v>7489</v>
      </c>
      <c r="B1407" t="s">
        <v>150</v>
      </c>
      <c r="C1407" t="s">
        <v>149</v>
      </c>
      <c r="D1407" t="s">
        <v>149</v>
      </c>
      <c r="E1407">
        <v>1601</v>
      </c>
      <c r="F1407">
        <v>16</v>
      </c>
    </row>
    <row r="1408" spans="1:6" x14ac:dyDescent="0.2">
      <c r="A1408">
        <v>7490</v>
      </c>
      <c r="B1408" t="s">
        <v>150</v>
      </c>
      <c r="C1408" t="s">
        <v>149</v>
      </c>
      <c r="D1408" t="s">
        <v>149</v>
      </c>
      <c r="E1408">
        <v>1601</v>
      </c>
      <c r="F1408">
        <v>16</v>
      </c>
    </row>
    <row r="1409" spans="1:6" x14ac:dyDescent="0.2">
      <c r="A1409">
        <v>7491</v>
      </c>
      <c r="B1409" t="s">
        <v>150</v>
      </c>
      <c r="C1409" t="s">
        <v>149</v>
      </c>
      <c r="D1409" t="s">
        <v>149</v>
      </c>
      <c r="E1409">
        <v>1601</v>
      </c>
      <c r="F1409">
        <v>16</v>
      </c>
    </row>
    <row r="1410" spans="1:6" x14ac:dyDescent="0.2">
      <c r="A1410">
        <v>7492</v>
      </c>
      <c r="B1410" t="s">
        <v>150</v>
      </c>
      <c r="C1410" t="s">
        <v>149</v>
      </c>
      <c r="D1410" t="s">
        <v>149</v>
      </c>
      <c r="E1410">
        <v>1601</v>
      </c>
      <c r="F1410">
        <v>16</v>
      </c>
    </row>
    <row r="1411" spans="1:6" x14ac:dyDescent="0.2">
      <c r="A1411">
        <v>7493</v>
      </c>
      <c r="B1411" t="s">
        <v>150</v>
      </c>
      <c r="C1411" t="s">
        <v>149</v>
      </c>
      <c r="D1411" t="s">
        <v>149</v>
      </c>
      <c r="E1411">
        <v>1601</v>
      </c>
      <c r="F1411">
        <v>16</v>
      </c>
    </row>
    <row r="1412" spans="1:6" x14ac:dyDescent="0.2">
      <c r="A1412">
        <v>7494</v>
      </c>
      <c r="B1412" t="s">
        <v>150</v>
      </c>
      <c r="C1412" t="s">
        <v>149</v>
      </c>
      <c r="D1412" t="s">
        <v>149</v>
      </c>
      <c r="E1412">
        <v>1601</v>
      </c>
      <c r="F1412">
        <v>16</v>
      </c>
    </row>
    <row r="1413" spans="1:6" x14ac:dyDescent="0.2">
      <c r="A1413">
        <v>7495</v>
      </c>
      <c r="B1413" t="s">
        <v>150</v>
      </c>
      <c r="C1413" t="s">
        <v>149</v>
      </c>
      <c r="D1413" t="s">
        <v>149</v>
      </c>
      <c r="E1413">
        <v>1601</v>
      </c>
      <c r="F1413">
        <v>16</v>
      </c>
    </row>
    <row r="1414" spans="1:6" x14ac:dyDescent="0.2">
      <c r="A1414">
        <v>7496</v>
      </c>
      <c r="B1414" t="s">
        <v>150</v>
      </c>
      <c r="C1414" t="s">
        <v>149</v>
      </c>
      <c r="D1414" t="s">
        <v>149</v>
      </c>
      <c r="E1414">
        <v>1601</v>
      </c>
      <c r="F1414">
        <v>16</v>
      </c>
    </row>
    <row r="1415" spans="1:6" x14ac:dyDescent="0.2">
      <c r="A1415">
        <v>7497</v>
      </c>
      <c r="B1415" t="s">
        <v>150</v>
      </c>
      <c r="C1415" t="s">
        <v>149</v>
      </c>
      <c r="D1415" t="s">
        <v>149</v>
      </c>
      <c r="E1415">
        <v>1601</v>
      </c>
      <c r="F1415">
        <v>16</v>
      </c>
    </row>
    <row r="1416" spans="1:6" x14ac:dyDescent="0.2">
      <c r="A1416">
        <v>8001</v>
      </c>
      <c r="B1416" t="s">
        <v>131</v>
      </c>
      <c r="C1416" t="s">
        <v>132</v>
      </c>
      <c r="D1416" t="s">
        <v>132</v>
      </c>
      <c r="E1416">
        <v>1804</v>
      </c>
      <c r="F1416">
        <v>18</v>
      </c>
    </row>
    <row r="1417" spans="1:6" x14ac:dyDescent="0.2">
      <c r="A1417">
        <v>8002</v>
      </c>
      <c r="B1417" t="s">
        <v>131</v>
      </c>
      <c r="C1417" t="s">
        <v>132</v>
      </c>
      <c r="D1417" t="s">
        <v>132</v>
      </c>
      <c r="E1417">
        <v>1804</v>
      </c>
      <c r="F1417">
        <v>18</v>
      </c>
    </row>
    <row r="1418" spans="1:6" x14ac:dyDescent="0.2">
      <c r="A1418">
        <v>8003</v>
      </c>
      <c r="B1418" t="s">
        <v>131</v>
      </c>
      <c r="C1418" t="s">
        <v>132</v>
      </c>
      <c r="D1418" t="s">
        <v>132</v>
      </c>
      <c r="E1418">
        <v>1804</v>
      </c>
      <c r="F1418">
        <v>18</v>
      </c>
    </row>
    <row r="1419" spans="1:6" x14ac:dyDescent="0.2">
      <c r="A1419">
        <v>8004</v>
      </c>
      <c r="B1419" t="s">
        <v>131</v>
      </c>
      <c r="C1419" t="s">
        <v>132</v>
      </c>
      <c r="D1419" t="s">
        <v>132</v>
      </c>
      <c r="E1419">
        <v>1804</v>
      </c>
      <c r="F1419">
        <v>18</v>
      </c>
    </row>
    <row r="1420" spans="1:6" x14ac:dyDescent="0.2">
      <c r="A1420">
        <v>8005</v>
      </c>
      <c r="B1420" t="s">
        <v>131</v>
      </c>
      <c r="C1420" t="s">
        <v>132</v>
      </c>
      <c r="D1420" t="s">
        <v>132</v>
      </c>
      <c r="E1420">
        <v>1804</v>
      </c>
      <c r="F1420">
        <v>18</v>
      </c>
    </row>
    <row r="1421" spans="1:6" x14ac:dyDescent="0.2">
      <c r="A1421">
        <v>8006</v>
      </c>
      <c r="B1421" t="s">
        <v>131</v>
      </c>
      <c r="C1421" t="s">
        <v>132</v>
      </c>
      <c r="D1421" t="s">
        <v>132</v>
      </c>
      <c r="E1421">
        <v>1804</v>
      </c>
      <c r="F1421">
        <v>18</v>
      </c>
    </row>
    <row r="1422" spans="1:6" x14ac:dyDescent="0.2">
      <c r="A1422">
        <v>8007</v>
      </c>
      <c r="B1422" t="s">
        <v>131</v>
      </c>
      <c r="C1422" t="s">
        <v>132</v>
      </c>
      <c r="D1422" t="s">
        <v>132</v>
      </c>
      <c r="E1422">
        <v>1804</v>
      </c>
      <c r="F1422">
        <v>18</v>
      </c>
    </row>
    <row r="1423" spans="1:6" x14ac:dyDescent="0.2">
      <c r="A1423">
        <v>8008</v>
      </c>
      <c r="B1423" t="s">
        <v>131</v>
      </c>
      <c r="C1423" t="s">
        <v>132</v>
      </c>
      <c r="D1423" t="s">
        <v>132</v>
      </c>
      <c r="E1423">
        <v>1804</v>
      </c>
      <c r="F1423">
        <v>18</v>
      </c>
    </row>
    <row r="1424" spans="1:6" x14ac:dyDescent="0.2">
      <c r="A1424">
        <v>8009</v>
      </c>
      <c r="B1424" t="s">
        <v>131</v>
      </c>
      <c r="C1424" t="s">
        <v>132</v>
      </c>
      <c r="D1424" t="s">
        <v>132</v>
      </c>
      <c r="E1424">
        <v>1804</v>
      </c>
      <c r="F1424">
        <v>18</v>
      </c>
    </row>
    <row r="1425" spans="1:6" x14ac:dyDescent="0.2">
      <c r="A1425">
        <v>8010</v>
      </c>
      <c r="B1425" t="s">
        <v>131</v>
      </c>
      <c r="C1425" t="s">
        <v>132</v>
      </c>
      <c r="D1425" t="s">
        <v>132</v>
      </c>
      <c r="E1425">
        <v>1804</v>
      </c>
      <c r="F1425">
        <v>18</v>
      </c>
    </row>
    <row r="1426" spans="1:6" x14ac:dyDescent="0.2">
      <c r="A1426">
        <v>8011</v>
      </c>
      <c r="B1426" t="s">
        <v>131</v>
      </c>
      <c r="C1426" t="s">
        <v>132</v>
      </c>
      <c r="D1426" t="s">
        <v>132</v>
      </c>
      <c r="E1426">
        <v>1804</v>
      </c>
      <c r="F1426">
        <v>18</v>
      </c>
    </row>
    <row r="1427" spans="1:6" x14ac:dyDescent="0.2">
      <c r="A1427">
        <v>8012</v>
      </c>
      <c r="B1427" t="s">
        <v>131</v>
      </c>
      <c r="C1427" t="s">
        <v>132</v>
      </c>
      <c r="D1427" t="s">
        <v>132</v>
      </c>
      <c r="E1427">
        <v>1804</v>
      </c>
      <c r="F1427">
        <v>18</v>
      </c>
    </row>
    <row r="1428" spans="1:6" x14ac:dyDescent="0.2">
      <c r="A1428">
        <v>8013</v>
      </c>
      <c r="B1428" t="s">
        <v>131</v>
      </c>
      <c r="C1428" t="s">
        <v>132</v>
      </c>
      <c r="D1428" t="s">
        <v>132</v>
      </c>
      <c r="E1428">
        <v>1804</v>
      </c>
      <c r="F1428">
        <v>18</v>
      </c>
    </row>
    <row r="1429" spans="1:6" x14ac:dyDescent="0.2">
      <c r="A1429">
        <v>8014</v>
      </c>
      <c r="B1429" t="s">
        <v>131</v>
      </c>
      <c r="C1429" t="s">
        <v>132</v>
      </c>
      <c r="D1429" t="s">
        <v>132</v>
      </c>
      <c r="E1429">
        <v>1804</v>
      </c>
      <c r="F1429">
        <v>18</v>
      </c>
    </row>
    <row r="1430" spans="1:6" x14ac:dyDescent="0.2">
      <c r="A1430">
        <v>8015</v>
      </c>
      <c r="B1430" t="s">
        <v>131</v>
      </c>
      <c r="C1430" t="s">
        <v>132</v>
      </c>
      <c r="D1430" t="s">
        <v>132</v>
      </c>
      <c r="E1430">
        <v>1804</v>
      </c>
      <c r="F1430">
        <v>18</v>
      </c>
    </row>
    <row r="1431" spans="1:6" x14ac:dyDescent="0.2">
      <c r="A1431">
        <v>8016</v>
      </c>
      <c r="B1431" t="s">
        <v>131</v>
      </c>
      <c r="C1431" t="s">
        <v>132</v>
      </c>
      <c r="D1431" t="s">
        <v>132</v>
      </c>
      <c r="E1431">
        <v>1804</v>
      </c>
      <c r="F1431">
        <v>18</v>
      </c>
    </row>
    <row r="1432" spans="1:6" x14ac:dyDescent="0.2">
      <c r="A1432">
        <v>8019</v>
      </c>
      <c r="B1432" t="s">
        <v>131</v>
      </c>
      <c r="C1432" t="s">
        <v>132</v>
      </c>
      <c r="D1432" t="s">
        <v>132</v>
      </c>
      <c r="E1432">
        <v>1804</v>
      </c>
      <c r="F1432">
        <v>18</v>
      </c>
    </row>
    <row r="1433" spans="1:6" x14ac:dyDescent="0.2">
      <c r="A1433">
        <v>8020</v>
      </c>
      <c r="B1433" t="s">
        <v>131</v>
      </c>
      <c r="C1433" t="s">
        <v>132</v>
      </c>
      <c r="D1433" t="s">
        <v>132</v>
      </c>
      <c r="E1433">
        <v>1804</v>
      </c>
      <c r="F1433">
        <v>18</v>
      </c>
    </row>
    <row r="1434" spans="1:6" x14ac:dyDescent="0.2">
      <c r="A1434">
        <v>8021</v>
      </c>
      <c r="B1434" t="s">
        <v>131</v>
      </c>
      <c r="C1434" t="s">
        <v>132</v>
      </c>
      <c r="D1434" t="s">
        <v>132</v>
      </c>
      <c r="E1434">
        <v>1804</v>
      </c>
      <c r="F1434">
        <v>18</v>
      </c>
    </row>
    <row r="1435" spans="1:6" x14ac:dyDescent="0.2">
      <c r="A1435">
        <v>8022</v>
      </c>
      <c r="B1435" t="s">
        <v>131</v>
      </c>
      <c r="C1435" t="s">
        <v>132</v>
      </c>
      <c r="D1435" t="s">
        <v>132</v>
      </c>
      <c r="E1435">
        <v>1804</v>
      </c>
      <c r="F1435">
        <v>18</v>
      </c>
    </row>
    <row r="1436" spans="1:6" x14ac:dyDescent="0.2">
      <c r="A1436">
        <v>8023</v>
      </c>
      <c r="B1436" t="s">
        <v>131</v>
      </c>
      <c r="C1436" t="s">
        <v>132</v>
      </c>
      <c r="D1436" t="s">
        <v>132</v>
      </c>
      <c r="E1436">
        <v>1804</v>
      </c>
      <c r="F1436">
        <v>18</v>
      </c>
    </row>
    <row r="1437" spans="1:6" x14ac:dyDescent="0.2">
      <c r="A1437">
        <v>8026</v>
      </c>
      <c r="B1437" t="s">
        <v>131</v>
      </c>
      <c r="C1437" t="s">
        <v>132</v>
      </c>
      <c r="D1437" t="s">
        <v>132</v>
      </c>
      <c r="E1437">
        <v>1804</v>
      </c>
      <c r="F1437">
        <v>18</v>
      </c>
    </row>
    <row r="1438" spans="1:6" x14ac:dyDescent="0.2">
      <c r="A1438">
        <v>8027</v>
      </c>
      <c r="B1438" t="s">
        <v>131</v>
      </c>
      <c r="C1438" t="s">
        <v>132</v>
      </c>
      <c r="D1438" t="s">
        <v>132</v>
      </c>
      <c r="E1438">
        <v>1804</v>
      </c>
      <c r="F1438">
        <v>18</v>
      </c>
    </row>
    <row r="1439" spans="1:6" x14ac:dyDescent="0.2">
      <c r="A1439">
        <v>8028</v>
      </c>
      <c r="B1439" t="s">
        <v>131</v>
      </c>
      <c r="C1439" t="s">
        <v>132</v>
      </c>
      <c r="D1439" t="s">
        <v>132</v>
      </c>
      <c r="E1439">
        <v>1804</v>
      </c>
      <c r="F1439">
        <v>18</v>
      </c>
    </row>
    <row r="1440" spans="1:6" x14ac:dyDescent="0.2">
      <c r="A1440">
        <v>8029</v>
      </c>
      <c r="B1440" t="s">
        <v>131</v>
      </c>
      <c r="C1440" t="s">
        <v>132</v>
      </c>
      <c r="D1440" t="s">
        <v>132</v>
      </c>
      <c r="E1440">
        <v>1804</v>
      </c>
      <c r="F1440">
        <v>18</v>
      </c>
    </row>
    <row r="1441" spans="1:6" x14ac:dyDescent="0.2">
      <c r="A1441">
        <v>8030</v>
      </c>
      <c r="B1441" t="s">
        <v>131</v>
      </c>
      <c r="C1441" t="s">
        <v>132</v>
      </c>
      <c r="D1441" t="s">
        <v>132</v>
      </c>
      <c r="E1441">
        <v>1804</v>
      </c>
      <c r="F1441">
        <v>18</v>
      </c>
    </row>
    <row r="1442" spans="1:6" x14ac:dyDescent="0.2">
      <c r="A1442">
        <v>8031</v>
      </c>
      <c r="B1442" t="s">
        <v>131</v>
      </c>
      <c r="C1442" t="s">
        <v>132</v>
      </c>
      <c r="D1442" t="s">
        <v>132</v>
      </c>
      <c r="E1442">
        <v>1804</v>
      </c>
      <c r="F1442">
        <v>18</v>
      </c>
    </row>
    <row r="1443" spans="1:6" x14ac:dyDescent="0.2">
      <c r="A1443">
        <v>8037</v>
      </c>
      <c r="B1443" t="s">
        <v>131</v>
      </c>
      <c r="C1443" t="s">
        <v>132</v>
      </c>
      <c r="D1443" t="s">
        <v>132</v>
      </c>
      <c r="E1443">
        <v>1804</v>
      </c>
      <c r="F1443">
        <v>18</v>
      </c>
    </row>
    <row r="1444" spans="1:6" x14ac:dyDescent="0.2">
      <c r="A1444">
        <v>8038</v>
      </c>
      <c r="B1444" t="s">
        <v>131</v>
      </c>
      <c r="C1444" t="s">
        <v>132</v>
      </c>
      <c r="D1444" t="s">
        <v>132</v>
      </c>
      <c r="E1444">
        <v>1804</v>
      </c>
      <c r="F1444">
        <v>18</v>
      </c>
    </row>
    <row r="1445" spans="1:6" x14ac:dyDescent="0.2">
      <c r="A1445">
        <v>8041</v>
      </c>
      <c r="B1445" t="s">
        <v>131</v>
      </c>
      <c r="C1445" t="s">
        <v>132</v>
      </c>
      <c r="D1445" t="s">
        <v>132</v>
      </c>
      <c r="E1445">
        <v>1804</v>
      </c>
      <c r="F1445">
        <v>18</v>
      </c>
    </row>
    <row r="1446" spans="1:6" x14ac:dyDescent="0.2">
      <c r="A1446">
        <v>8047</v>
      </c>
      <c r="B1446" t="s">
        <v>131</v>
      </c>
      <c r="C1446" t="s">
        <v>132</v>
      </c>
      <c r="D1446" t="s">
        <v>132</v>
      </c>
      <c r="E1446">
        <v>1804</v>
      </c>
      <c r="F1446">
        <v>18</v>
      </c>
    </row>
    <row r="1447" spans="1:6" x14ac:dyDescent="0.2">
      <c r="A1447">
        <v>8048</v>
      </c>
      <c r="B1447" t="s">
        <v>131</v>
      </c>
      <c r="C1447" t="s">
        <v>132</v>
      </c>
      <c r="D1447" t="s">
        <v>132</v>
      </c>
      <c r="E1447">
        <v>1804</v>
      </c>
      <c r="F1447">
        <v>18</v>
      </c>
    </row>
    <row r="1448" spans="1:6" x14ac:dyDescent="0.2">
      <c r="A1448">
        <v>8049</v>
      </c>
      <c r="B1448" t="s">
        <v>131</v>
      </c>
      <c r="C1448" t="s">
        <v>132</v>
      </c>
      <c r="D1448" t="s">
        <v>132</v>
      </c>
      <c r="E1448">
        <v>1804</v>
      </c>
      <c r="F1448">
        <v>18</v>
      </c>
    </row>
    <row r="1449" spans="1:6" x14ac:dyDescent="0.2">
      <c r="A1449">
        <v>8070</v>
      </c>
      <c r="B1449" t="s">
        <v>131</v>
      </c>
      <c r="C1449" t="s">
        <v>132</v>
      </c>
      <c r="D1449" t="s">
        <v>132</v>
      </c>
      <c r="E1449">
        <v>1804</v>
      </c>
      <c r="F1449">
        <v>18</v>
      </c>
    </row>
    <row r="1450" spans="1:6" x14ac:dyDescent="0.2">
      <c r="A1450">
        <v>8071</v>
      </c>
      <c r="B1450" t="s">
        <v>131</v>
      </c>
      <c r="C1450" t="s">
        <v>132</v>
      </c>
      <c r="D1450" t="s">
        <v>132</v>
      </c>
      <c r="E1450">
        <v>1804</v>
      </c>
      <c r="F1450">
        <v>18</v>
      </c>
    </row>
    <row r="1451" spans="1:6" x14ac:dyDescent="0.2">
      <c r="A1451">
        <v>8072</v>
      </c>
      <c r="B1451" t="s">
        <v>131</v>
      </c>
      <c r="C1451" t="s">
        <v>132</v>
      </c>
      <c r="D1451" t="s">
        <v>132</v>
      </c>
      <c r="E1451">
        <v>1804</v>
      </c>
      <c r="F1451">
        <v>18</v>
      </c>
    </row>
    <row r="1452" spans="1:6" x14ac:dyDescent="0.2">
      <c r="A1452">
        <v>8073</v>
      </c>
      <c r="B1452" t="s">
        <v>131</v>
      </c>
      <c r="C1452" t="s">
        <v>132</v>
      </c>
      <c r="D1452" t="s">
        <v>132</v>
      </c>
      <c r="E1452">
        <v>1804</v>
      </c>
      <c r="F1452">
        <v>18</v>
      </c>
    </row>
    <row r="1453" spans="1:6" x14ac:dyDescent="0.2">
      <c r="A1453">
        <v>8074</v>
      </c>
      <c r="B1453" t="s">
        <v>131</v>
      </c>
      <c r="C1453" t="s">
        <v>132</v>
      </c>
      <c r="D1453" t="s">
        <v>132</v>
      </c>
      <c r="E1453">
        <v>1804</v>
      </c>
      <c r="F1453">
        <v>18</v>
      </c>
    </row>
    <row r="1454" spans="1:6" x14ac:dyDescent="0.2">
      <c r="A1454">
        <v>8075</v>
      </c>
      <c r="B1454" t="s">
        <v>131</v>
      </c>
      <c r="C1454" t="s">
        <v>132</v>
      </c>
      <c r="D1454" t="s">
        <v>132</v>
      </c>
      <c r="E1454">
        <v>1804</v>
      </c>
      <c r="F1454">
        <v>18</v>
      </c>
    </row>
    <row r="1455" spans="1:6" x14ac:dyDescent="0.2">
      <c r="A1455">
        <v>8076</v>
      </c>
      <c r="B1455" t="s">
        <v>131</v>
      </c>
      <c r="C1455" t="s">
        <v>132</v>
      </c>
      <c r="D1455" t="s">
        <v>132</v>
      </c>
      <c r="E1455">
        <v>1804</v>
      </c>
      <c r="F1455">
        <v>18</v>
      </c>
    </row>
    <row r="1456" spans="1:6" x14ac:dyDescent="0.2">
      <c r="A1456">
        <v>8079</v>
      </c>
      <c r="B1456" t="s">
        <v>131</v>
      </c>
      <c r="C1456" t="s">
        <v>132</v>
      </c>
      <c r="D1456" t="s">
        <v>132</v>
      </c>
      <c r="E1456">
        <v>1804</v>
      </c>
      <c r="F1456">
        <v>18</v>
      </c>
    </row>
    <row r="1457" spans="1:6" x14ac:dyDescent="0.2">
      <c r="A1457">
        <v>8084</v>
      </c>
      <c r="B1457" t="s">
        <v>131</v>
      </c>
      <c r="C1457" t="s">
        <v>132</v>
      </c>
      <c r="D1457" t="s">
        <v>132</v>
      </c>
      <c r="E1457">
        <v>1804</v>
      </c>
      <c r="F1457">
        <v>18</v>
      </c>
    </row>
    <row r="1458" spans="1:6" x14ac:dyDescent="0.2">
      <c r="A1458">
        <v>8086</v>
      </c>
      <c r="B1458" t="s">
        <v>131</v>
      </c>
      <c r="C1458" t="s">
        <v>132</v>
      </c>
      <c r="D1458" t="s">
        <v>132</v>
      </c>
      <c r="E1458">
        <v>1804</v>
      </c>
      <c r="F1458">
        <v>18</v>
      </c>
    </row>
    <row r="1459" spans="1:6" x14ac:dyDescent="0.2">
      <c r="A1459">
        <v>8087</v>
      </c>
      <c r="B1459" t="s">
        <v>131</v>
      </c>
      <c r="C1459" t="s">
        <v>132</v>
      </c>
      <c r="D1459" t="s">
        <v>132</v>
      </c>
      <c r="E1459">
        <v>1804</v>
      </c>
      <c r="F1459">
        <v>18</v>
      </c>
    </row>
    <row r="1460" spans="1:6" x14ac:dyDescent="0.2">
      <c r="A1460">
        <v>8088</v>
      </c>
      <c r="B1460" t="s">
        <v>131</v>
      </c>
      <c r="C1460" t="s">
        <v>132</v>
      </c>
      <c r="D1460" t="s">
        <v>132</v>
      </c>
      <c r="E1460">
        <v>1804</v>
      </c>
      <c r="F1460">
        <v>18</v>
      </c>
    </row>
    <row r="1461" spans="1:6" x14ac:dyDescent="0.2">
      <c r="A1461">
        <v>8089</v>
      </c>
      <c r="B1461" t="s">
        <v>131</v>
      </c>
      <c r="C1461" t="s">
        <v>132</v>
      </c>
      <c r="D1461" t="s">
        <v>132</v>
      </c>
      <c r="E1461">
        <v>1804</v>
      </c>
      <c r="F1461">
        <v>18</v>
      </c>
    </row>
    <row r="1462" spans="1:6" x14ac:dyDescent="0.2">
      <c r="A1462">
        <v>8091</v>
      </c>
      <c r="B1462" t="s">
        <v>131</v>
      </c>
      <c r="C1462" t="s">
        <v>132</v>
      </c>
      <c r="D1462" t="s">
        <v>132</v>
      </c>
      <c r="E1462">
        <v>1804</v>
      </c>
      <c r="F1462">
        <v>18</v>
      </c>
    </row>
    <row r="1463" spans="1:6" x14ac:dyDescent="0.2">
      <c r="A1463">
        <v>8092</v>
      </c>
      <c r="B1463" t="s">
        <v>131</v>
      </c>
      <c r="C1463" t="s">
        <v>132</v>
      </c>
      <c r="D1463" t="s">
        <v>132</v>
      </c>
      <c r="E1463">
        <v>1804</v>
      </c>
      <c r="F1463">
        <v>18</v>
      </c>
    </row>
    <row r="1464" spans="1:6" x14ac:dyDescent="0.2">
      <c r="A1464">
        <v>9006</v>
      </c>
      <c r="B1464" t="s">
        <v>152</v>
      </c>
      <c r="C1464" t="s">
        <v>153</v>
      </c>
      <c r="D1464" t="s">
        <v>153</v>
      </c>
      <c r="E1464">
        <v>1902</v>
      </c>
      <c r="F1464">
        <v>19</v>
      </c>
    </row>
    <row r="1465" spans="1:6" x14ac:dyDescent="0.2">
      <c r="A1465">
        <v>9007</v>
      </c>
      <c r="B1465" t="s">
        <v>152</v>
      </c>
      <c r="C1465" t="s">
        <v>153</v>
      </c>
      <c r="D1465" t="s">
        <v>153</v>
      </c>
      <c r="E1465">
        <v>1902</v>
      </c>
      <c r="F1465">
        <v>19</v>
      </c>
    </row>
    <row r="1466" spans="1:6" x14ac:dyDescent="0.2">
      <c r="A1466">
        <v>9008</v>
      </c>
      <c r="B1466" t="s">
        <v>152</v>
      </c>
      <c r="C1466" t="s">
        <v>153</v>
      </c>
      <c r="D1466" t="s">
        <v>153</v>
      </c>
      <c r="E1466">
        <v>1902</v>
      </c>
      <c r="F1466">
        <v>19</v>
      </c>
    </row>
    <row r="1467" spans="1:6" x14ac:dyDescent="0.2">
      <c r="A1467">
        <v>9009</v>
      </c>
      <c r="B1467" t="s">
        <v>152</v>
      </c>
      <c r="C1467" t="s">
        <v>153</v>
      </c>
      <c r="D1467" t="s">
        <v>153</v>
      </c>
      <c r="E1467">
        <v>1902</v>
      </c>
      <c r="F1467">
        <v>19</v>
      </c>
    </row>
    <row r="1468" spans="1:6" x14ac:dyDescent="0.2">
      <c r="A1468">
        <v>9010</v>
      </c>
      <c r="B1468" t="s">
        <v>152</v>
      </c>
      <c r="C1468" t="s">
        <v>153</v>
      </c>
      <c r="D1468" t="s">
        <v>153</v>
      </c>
      <c r="E1468">
        <v>1902</v>
      </c>
      <c r="F1468">
        <v>19</v>
      </c>
    </row>
    <row r="1469" spans="1:6" x14ac:dyDescent="0.2">
      <c r="A1469">
        <v>9011</v>
      </c>
      <c r="B1469" t="s">
        <v>152</v>
      </c>
      <c r="C1469" t="s">
        <v>153</v>
      </c>
      <c r="D1469" t="s">
        <v>153</v>
      </c>
      <c r="E1469">
        <v>1902</v>
      </c>
      <c r="F1469">
        <v>19</v>
      </c>
    </row>
    <row r="1470" spans="1:6" x14ac:dyDescent="0.2">
      <c r="A1470">
        <v>9012</v>
      </c>
      <c r="B1470" t="s">
        <v>152</v>
      </c>
      <c r="C1470" t="s">
        <v>153</v>
      </c>
      <c r="D1470" t="s">
        <v>153</v>
      </c>
      <c r="E1470">
        <v>1902</v>
      </c>
      <c r="F1470">
        <v>19</v>
      </c>
    </row>
    <row r="1471" spans="1:6" x14ac:dyDescent="0.2">
      <c r="A1471">
        <v>9013</v>
      </c>
      <c r="B1471" t="s">
        <v>152</v>
      </c>
      <c r="C1471" t="s">
        <v>153</v>
      </c>
      <c r="D1471" t="s">
        <v>153</v>
      </c>
      <c r="E1471">
        <v>1902</v>
      </c>
      <c r="F1471">
        <v>19</v>
      </c>
    </row>
    <row r="1472" spans="1:6" x14ac:dyDescent="0.2">
      <c r="A1472">
        <v>9014</v>
      </c>
      <c r="B1472" t="s">
        <v>152</v>
      </c>
      <c r="C1472" t="s">
        <v>153</v>
      </c>
      <c r="D1472" t="s">
        <v>153</v>
      </c>
      <c r="E1472">
        <v>1902</v>
      </c>
      <c r="F1472">
        <v>19</v>
      </c>
    </row>
    <row r="1473" spans="1:6" x14ac:dyDescent="0.2">
      <c r="A1473">
        <v>9015</v>
      </c>
      <c r="B1473" t="s">
        <v>152</v>
      </c>
      <c r="C1473" t="s">
        <v>153</v>
      </c>
      <c r="D1473" t="s">
        <v>153</v>
      </c>
      <c r="E1473">
        <v>1902</v>
      </c>
      <c r="F1473">
        <v>19</v>
      </c>
    </row>
    <row r="1474" spans="1:6" x14ac:dyDescent="0.2">
      <c r="A1474">
        <v>9016</v>
      </c>
      <c r="B1474" t="s">
        <v>152</v>
      </c>
      <c r="C1474" t="s">
        <v>153</v>
      </c>
      <c r="D1474" t="s">
        <v>153</v>
      </c>
      <c r="E1474">
        <v>1902</v>
      </c>
      <c r="F1474">
        <v>19</v>
      </c>
    </row>
    <row r="1475" spans="1:6" x14ac:dyDescent="0.2">
      <c r="A1475">
        <v>9017</v>
      </c>
      <c r="B1475" t="s">
        <v>152</v>
      </c>
      <c r="C1475" t="s">
        <v>153</v>
      </c>
      <c r="D1475" t="s">
        <v>153</v>
      </c>
      <c r="E1475">
        <v>1902</v>
      </c>
      <c r="F1475">
        <v>19</v>
      </c>
    </row>
    <row r="1476" spans="1:6" x14ac:dyDescent="0.2">
      <c r="A1476">
        <v>9018</v>
      </c>
      <c r="B1476" t="s">
        <v>152</v>
      </c>
      <c r="C1476" t="s">
        <v>153</v>
      </c>
      <c r="D1476" t="s">
        <v>153</v>
      </c>
      <c r="E1476">
        <v>1902</v>
      </c>
      <c r="F1476">
        <v>19</v>
      </c>
    </row>
    <row r="1477" spans="1:6" x14ac:dyDescent="0.2">
      <c r="A1477">
        <v>9019</v>
      </c>
      <c r="B1477" t="s">
        <v>152</v>
      </c>
      <c r="C1477" t="s">
        <v>153</v>
      </c>
      <c r="D1477" t="s">
        <v>153</v>
      </c>
      <c r="E1477">
        <v>1902</v>
      </c>
      <c r="F1477">
        <v>19</v>
      </c>
    </row>
    <row r="1478" spans="1:6" x14ac:dyDescent="0.2">
      <c r="A1478">
        <v>9037</v>
      </c>
      <c r="B1478" t="s">
        <v>152</v>
      </c>
      <c r="C1478" t="s">
        <v>153</v>
      </c>
      <c r="D1478" t="s">
        <v>153</v>
      </c>
      <c r="E1478">
        <v>1902</v>
      </c>
      <c r="F1478">
        <v>19</v>
      </c>
    </row>
    <row r="1479" spans="1:6" x14ac:dyDescent="0.2">
      <c r="A1479">
        <v>9038</v>
      </c>
      <c r="B1479" t="s">
        <v>152</v>
      </c>
      <c r="C1479" t="s">
        <v>153</v>
      </c>
      <c r="D1479" t="s">
        <v>153</v>
      </c>
      <c r="E1479">
        <v>1902</v>
      </c>
      <c r="F1479">
        <v>19</v>
      </c>
    </row>
    <row r="1480" spans="1:6" x14ac:dyDescent="0.2">
      <c r="A1480">
        <v>9240</v>
      </c>
      <c r="B1480" t="s">
        <v>152</v>
      </c>
      <c r="C1480" t="s">
        <v>153</v>
      </c>
      <c r="D1480" t="s">
        <v>153</v>
      </c>
      <c r="E1480">
        <v>1902</v>
      </c>
      <c r="F1480">
        <v>19</v>
      </c>
    </row>
    <row r="1481" spans="1:6" x14ac:dyDescent="0.2">
      <c r="A1481">
        <v>9251</v>
      </c>
      <c r="B1481" t="s">
        <v>152</v>
      </c>
      <c r="C1481" t="s">
        <v>153</v>
      </c>
      <c r="D1481" t="s">
        <v>153</v>
      </c>
      <c r="E1481">
        <v>1902</v>
      </c>
      <c r="F1481">
        <v>19</v>
      </c>
    </row>
    <row r="1482" spans="1:6" x14ac:dyDescent="0.2">
      <c r="A1482">
        <v>9252</v>
      </c>
      <c r="B1482" t="s">
        <v>152</v>
      </c>
      <c r="C1482" t="s">
        <v>153</v>
      </c>
      <c r="D1482" t="s">
        <v>153</v>
      </c>
      <c r="E1482">
        <v>1902</v>
      </c>
      <c r="F1482">
        <v>19</v>
      </c>
    </row>
    <row r="1483" spans="1:6" x14ac:dyDescent="0.2">
      <c r="A1483">
        <v>9253</v>
      </c>
      <c r="B1483" t="s">
        <v>152</v>
      </c>
      <c r="C1483" t="s">
        <v>153</v>
      </c>
      <c r="D1483" t="s">
        <v>153</v>
      </c>
      <c r="E1483">
        <v>1902</v>
      </c>
      <c r="F1483">
        <v>19</v>
      </c>
    </row>
    <row r="1484" spans="1:6" x14ac:dyDescent="0.2">
      <c r="A1484">
        <v>9254</v>
      </c>
      <c r="B1484" t="s">
        <v>152</v>
      </c>
      <c r="C1484" t="s">
        <v>153</v>
      </c>
      <c r="D1484" t="s">
        <v>153</v>
      </c>
      <c r="E1484">
        <v>1902</v>
      </c>
      <c r="F1484">
        <v>19</v>
      </c>
    </row>
    <row r="1485" spans="1:6" x14ac:dyDescent="0.2">
      <c r="A1485">
        <v>9255</v>
      </c>
      <c r="B1485" t="s">
        <v>152</v>
      </c>
      <c r="C1485" t="s">
        <v>153</v>
      </c>
      <c r="D1485" t="s">
        <v>153</v>
      </c>
      <c r="E1485">
        <v>1902</v>
      </c>
      <c r="F1485">
        <v>19</v>
      </c>
    </row>
    <row r="1486" spans="1:6" x14ac:dyDescent="0.2">
      <c r="A1486">
        <v>9256</v>
      </c>
      <c r="B1486" t="s">
        <v>152</v>
      </c>
      <c r="C1486" t="s">
        <v>153</v>
      </c>
      <c r="D1486" t="s">
        <v>153</v>
      </c>
      <c r="E1486">
        <v>1902</v>
      </c>
      <c r="F1486">
        <v>19</v>
      </c>
    </row>
    <row r="1487" spans="1:6" x14ac:dyDescent="0.2">
      <c r="A1487">
        <v>9257</v>
      </c>
      <c r="B1487" t="s">
        <v>152</v>
      </c>
      <c r="C1487" t="s">
        <v>153</v>
      </c>
      <c r="D1487" t="s">
        <v>153</v>
      </c>
      <c r="E1487">
        <v>1902</v>
      </c>
      <c r="F1487">
        <v>19</v>
      </c>
    </row>
    <row r="1488" spans="1:6" x14ac:dyDescent="0.2">
      <c r="A1488">
        <v>9258</v>
      </c>
      <c r="B1488" t="s">
        <v>152</v>
      </c>
      <c r="C1488" t="s">
        <v>153</v>
      </c>
      <c r="D1488" t="s">
        <v>153</v>
      </c>
      <c r="E1488">
        <v>1902</v>
      </c>
      <c r="F1488">
        <v>19</v>
      </c>
    </row>
    <row r="1489" spans="1:6" x14ac:dyDescent="0.2">
      <c r="A1489">
        <v>9259</v>
      </c>
      <c r="B1489" t="s">
        <v>152</v>
      </c>
      <c r="C1489" t="s">
        <v>153</v>
      </c>
      <c r="D1489" t="s">
        <v>153</v>
      </c>
      <c r="E1489">
        <v>1902</v>
      </c>
      <c r="F1489">
        <v>19</v>
      </c>
    </row>
    <row r="1490" spans="1:6" x14ac:dyDescent="0.2">
      <c r="A1490">
        <v>9260</v>
      </c>
      <c r="B1490" t="s">
        <v>152</v>
      </c>
      <c r="C1490" t="s">
        <v>153</v>
      </c>
      <c r="D1490" t="s">
        <v>153</v>
      </c>
      <c r="E1490">
        <v>1902</v>
      </c>
      <c r="F1490">
        <v>19</v>
      </c>
    </row>
    <row r="1491" spans="1:6" x14ac:dyDescent="0.2">
      <c r="A1491">
        <v>9261</v>
      </c>
      <c r="B1491" t="s">
        <v>152</v>
      </c>
      <c r="C1491" t="s">
        <v>153</v>
      </c>
      <c r="D1491" t="s">
        <v>153</v>
      </c>
      <c r="E1491">
        <v>1902</v>
      </c>
      <c r="F1491">
        <v>19</v>
      </c>
    </row>
    <row r="1492" spans="1:6" x14ac:dyDescent="0.2">
      <c r="A1492">
        <v>9262</v>
      </c>
      <c r="B1492" t="s">
        <v>152</v>
      </c>
      <c r="C1492" t="s">
        <v>153</v>
      </c>
      <c r="D1492" t="s">
        <v>153</v>
      </c>
      <c r="E1492">
        <v>1902</v>
      </c>
      <c r="F1492">
        <v>19</v>
      </c>
    </row>
    <row r="1493" spans="1:6" x14ac:dyDescent="0.2">
      <c r="A1493">
        <v>9263</v>
      </c>
      <c r="B1493" t="s">
        <v>152</v>
      </c>
      <c r="C1493" t="s">
        <v>153</v>
      </c>
      <c r="D1493" t="s">
        <v>153</v>
      </c>
      <c r="E1493">
        <v>1902</v>
      </c>
      <c r="F1493">
        <v>19</v>
      </c>
    </row>
    <row r="1494" spans="1:6" x14ac:dyDescent="0.2">
      <c r="A1494">
        <v>9265</v>
      </c>
      <c r="B1494" t="s">
        <v>152</v>
      </c>
      <c r="C1494" t="s">
        <v>153</v>
      </c>
      <c r="D1494" t="s">
        <v>153</v>
      </c>
      <c r="E1494">
        <v>1902</v>
      </c>
      <c r="F1494">
        <v>19</v>
      </c>
    </row>
    <row r="1495" spans="1:6" x14ac:dyDescent="0.2">
      <c r="A1495">
        <v>9266</v>
      </c>
      <c r="B1495" t="s">
        <v>152</v>
      </c>
      <c r="C1495" t="s">
        <v>153</v>
      </c>
      <c r="D1495" t="s">
        <v>153</v>
      </c>
      <c r="E1495">
        <v>1902</v>
      </c>
      <c r="F1495">
        <v>19</v>
      </c>
    </row>
    <row r="1496" spans="1:6" x14ac:dyDescent="0.2">
      <c r="A1496">
        <v>9267</v>
      </c>
      <c r="B1496" t="s">
        <v>152</v>
      </c>
      <c r="C1496" t="s">
        <v>153</v>
      </c>
      <c r="D1496" t="s">
        <v>153</v>
      </c>
      <c r="E1496">
        <v>1902</v>
      </c>
      <c r="F1496">
        <v>19</v>
      </c>
    </row>
    <row r="1497" spans="1:6" x14ac:dyDescent="0.2">
      <c r="A1497">
        <v>9268</v>
      </c>
      <c r="B1497" t="s">
        <v>152</v>
      </c>
      <c r="C1497" t="s">
        <v>153</v>
      </c>
      <c r="D1497" t="s">
        <v>153</v>
      </c>
      <c r="E1497">
        <v>1902</v>
      </c>
      <c r="F1497">
        <v>19</v>
      </c>
    </row>
    <row r="1498" spans="1:6" x14ac:dyDescent="0.2">
      <c r="A1498">
        <v>9269</v>
      </c>
      <c r="B1498" t="s">
        <v>152</v>
      </c>
      <c r="C1498" t="s">
        <v>153</v>
      </c>
      <c r="D1498" t="s">
        <v>153</v>
      </c>
      <c r="E1498">
        <v>1902</v>
      </c>
      <c r="F1498">
        <v>19</v>
      </c>
    </row>
    <row r="1499" spans="1:6" x14ac:dyDescent="0.2">
      <c r="A1499">
        <v>9270</v>
      </c>
      <c r="B1499" t="s">
        <v>152</v>
      </c>
      <c r="C1499" t="s">
        <v>153</v>
      </c>
      <c r="D1499" t="s">
        <v>153</v>
      </c>
      <c r="E1499">
        <v>1902</v>
      </c>
      <c r="F1499">
        <v>19</v>
      </c>
    </row>
    <row r="1500" spans="1:6" x14ac:dyDescent="0.2">
      <c r="A1500">
        <v>9271</v>
      </c>
      <c r="B1500" t="s">
        <v>152</v>
      </c>
      <c r="C1500" t="s">
        <v>153</v>
      </c>
      <c r="D1500" t="s">
        <v>153</v>
      </c>
      <c r="E1500">
        <v>1902</v>
      </c>
      <c r="F1500">
        <v>19</v>
      </c>
    </row>
    <row r="1501" spans="1:6" x14ac:dyDescent="0.2">
      <c r="A1501">
        <v>9272</v>
      </c>
      <c r="B1501" t="s">
        <v>152</v>
      </c>
      <c r="C1501" t="s">
        <v>153</v>
      </c>
      <c r="D1501" t="s">
        <v>153</v>
      </c>
      <c r="E1501">
        <v>1902</v>
      </c>
      <c r="F1501">
        <v>19</v>
      </c>
    </row>
    <row r="1502" spans="1:6" x14ac:dyDescent="0.2">
      <c r="A1502">
        <v>9273</v>
      </c>
      <c r="B1502" t="s">
        <v>152</v>
      </c>
      <c r="C1502" t="s">
        <v>153</v>
      </c>
      <c r="D1502" t="s">
        <v>153</v>
      </c>
      <c r="E1502">
        <v>1902</v>
      </c>
      <c r="F1502">
        <v>19</v>
      </c>
    </row>
    <row r="1503" spans="1:6" x14ac:dyDescent="0.2">
      <c r="A1503">
        <v>9274</v>
      </c>
      <c r="B1503" t="s">
        <v>152</v>
      </c>
      <c r="C1503" t="s">
        <v>153</v>
      </c>
      <c r="D1503" t="s">
        <v>153</v>
      </c>
      <c r="E1503">
        <v>1902</v>
      </c>
      <c r="F1503">
        <v>19</v>
      </c>
    </row>
    <row r="1504" spans="1:6" x14ac:dyDescent="0.2">
      <c r="A1504">
        <v>9275</v>
      </c>
      <c r="B1504" t="s">
        <v>152</v>
      </c>
      <c r="C1504" t="s">
        <v>153</v>
      </c>
      <c r="D1504" t="s">
        <v>153</v>
      </c>
      <c r="E1504">
        <v>1902</v>
      </c>
      <c r="F1504">
        <v>19</v>
      </c>
    </row>
    <row r="1505" spans="1:6" x14ac:dyDescent="0.2">
      <c r="A1505">
        <v>9276</v>
      </c>
      <c r="B1505" t="s">
        <v>152</v>
      </c>
      <c r="C1505" t="s">
        <v>153</v>
      </c>
      <c r="D1505" t="s">
        <v>153</v>
      </c>
      <c r="E1505">
        <v>1902</v>
      </c>
      <c r="F1505">
        <v>19</v>
      </c>
    </row>
    <row r="1506" spans="1:6" x14ac:dyDescent="0.2">
      <c r="A1506">
        <v>9277</v>
      </c>
      <c r="B1506" t="s">
        <v>152</v>
      </c>
      <c r="C1506" t="s">
        <v>153</v>
      </c>
      <c r="D1506" t="s">
        <v>153</v>
      </c>
      <c r="E1506">
        <v>1902</v>
      </c>
      <c r="F1506">
        <v>19</v>
      </c>
    </row>
    <row r="1507" spans="1:6" x14ac:dyDescent="0.2">
      <c r="A1507">
        <v>9278</v>
      </c>
      <c r="B1507" t="s">
        <v>152</v>
      </c>
      <c r="C1507" t="s">
        <v>153</v>
      </c>
      <c r="D1507" t="s">
        <v>153</v>
      </c>
      <c r="E1507">
        <v>1902</v>
      </c>
      <c r="F1507">
        <v>19</v>
      </c>
    </row>
    <row r="1508" spans="1:6" x14ac:dyDescent="0.2">
      <c r="A1508">
        <v>9279</v>
      </c>
      <c r="B1508" t="s">
        <v>152</v>
      </c>
      <c r="C1508" t="s">
        <v>153</v>
      </c>
      <c r="D1508" t="s">
        <v>153</v>
      </c>
      <c r="E1508">
        <v>1902</v>
      </c>
      <c r="F1508">
        <v>19</v>
      </c>
    </row>
    <row r="1509" spans="1:6" x14ac:dyDescent="0.2">
      <c r="A1509">
        <v>9280</v>
      </c>
      <c r="B1509" t="s">
        <v>152</v>
      </c>
      <c r="C1509" t="s">
        <v>153</v>
      </c>
      <c r="D1509" t="s">
        <v>153</v>
      </c>
      <c r="E1509">
        <v>1902</v>
      </c>
      <c r="F1509">
        <v>19</v>
      </c>
    </row>
    <row r="1510" spans="1:6" x14ac:dyDescent="0.2">
      <c r="A1510">
        <v>9281</v>
      </c>
      <c r="B1510" t="s">
        <v>152</v>
      </c>
      <c r="C1510" t="s">
        <v>153</v>
      </c>
      <c r="D1510" t="s">
        <v>153</v>
      </c>
      <c r="E1510">
        <v>1902</v>
      </c>
      <c r="F1510">
        <v>19</v>
      </c>
    </row>
    <row r="1511" spans="1:6" x14ac:dyDescent="0.2">
      <c r="A1511">
        <v>9282</v>
      </c>
      <c r="B1511" t="s">
        <v>152</v>
      </c>
      <c r="C1511" t="s">
        <v>153</v>
      </c>
      <c r="D1511" t="s">
        <v>153</v>
      </c>
      <c r="E1511">
        <v>1902</v>
      </c>
      <c r="F1511">
        <v>19</v>
      </c>
    </row>
    <row r="1512" spans="1:6" x14ac:dyDescent="0.2">
      <c r="A1512">
        <v>9283</v>
      </c>
      <c r="B1512" t="s">
        <v>152</v>
      </c>
      <c r="C1512" t="s">
        <v>153</v>
      </c>
      <c r="D1512" t="s">
        <v>153</v>
      </c>
      <c r="E1512">
        <v>1902</v>
      </c>
      <c r="F1512">
        <v>19</v>
      </c>
    </row>
    <row r="1513" spans="1:6" x14ac:dyDescent="0.2">
      <c r="A1513">
        <v>9284</v>
      </c>
      <c r="B1513" t="s">
        <v>152</v>
      </c>
      <c r="C1513" t="s">
        <v>153</v>
      </c>
      <c r="D1513" t="s">
        <v>153</v>
      </c>
      <c r="E1513">
        <v>1902</v>
      </c>
      <c r="F1513">
        <v>19</v>
      </c>
    </row>
    <row r="1514" spans="1:6" x14ac:dyDescent="0.2">
      <c r="A1514">
        <v>9285</v>
      </c>
      <c r="B1514" t="s">
        <v>152</v>
      </c>
      <c r="C1514" t="s">
        <v>153</v>
      </c>
      <c r="D1514" t="s">
        <v>153</v>
      </c>
      <c r="E1514">
        <v>1902</v>
      </c>
      <c r="F1514">
        <v>19</v>
      </c>
    </row>
    <row r="1515" spans="1:6" x14ac:dyDescent="0.2">
      <c r="A1515">
        <v>9286</v>
      </c>
      <c r="B1515" t="s">
        <v>152</v>
      </c>
      <c r="C1515" t="s">
        <v>153</v>
      </c>
      <c r="D1515" t="s">
        <v>153</v>
      </c>
      <c r="E1515">
        <v>1902</v>
      </c>
      <c r="F1515">
        <v>19</v>
      </c>
    </row>
    <row r="1516" spans="1:6" x14ac:dyDescent="0.2">
      <c r="A1516">
        <v>9287</v>
      </c>
      <c r="B1516" t="s">
        <v>152</v>
      </c>
      <c r="C1516" t="s">
        <v>153</v>
      </c>
      <c r="D1516" t="s">
        <v>153</v>
      </c>
      <c r="E1516">
        <v>1902</v>
      </c>
      <c r="F1516">
        <v>19</v>
      </c>
    </row>
    <row r="1517" spans="1:6" x14ac:dyDescent="0.2">
      <c r="A1517">
        <v>9288</v>
      </c>
      <c r="B1517" t="s">
        <v>152</v>
      </c>
      <c r="C1517" t="s">
        <v>153</v>
      </c>
      <c r="D1517" t="s">
        <v>153</v>
      </c>
      <c r="E1517">
        <v>1902</v>
      </c>
      <c r="F1517">
        <v>19</v>
      </c>
    </row>
    <row r="1518" spans="1:6" x14ac:dyDescent="0.2">
      <c r="A1518">
        <v>9290</v>
      </c>
      <c r="B1518" t="s">
        <v>152</v>
      </c>
      <c r="C1518" t="s">
        <v>153</v>
      </c>
      <c r="D1518" t="s">
        <v>153</v>
      </c>
      <c r="E1518">
        <v>1902</v>
      </c>
      <c r="F1518">
        <v>19</v>
      </c>
    </row>
    <row r="1519" spans="1:6" x14ac:dyDescent="0.2">
      <c r="A1519">
        <v>9291</v>
      </c>
      <c r="B1519" t="s">
        <v>152</v>
      </c>
      <c r="C1519" t="s">
        <v>153</v>
      </c>
      <c r="D1519" t="s">
        <v>153</v>
      </c>
      <c r="E1519">
        <v>1902</v>
      </c>
      <c r="F1519">
        <v>19</v>
      </c>
    </row>
    <row r="1520" spans="1:6" x14ac:dyDescent="0.2">
      <c r="A1520">
        <v>9292</v>
      </c>
      <c r="B1520" t="s">
        <v>152</v>
      </c>
      <c r="C1520" t="s">
        <v>153</v>
      </c>
      <c r="D1520" t="s">
        <v>153</v>
      </c>
      <c r="E1520">
        <v>1902</v>
      </c>
      <c r="F1520">
        <v>19</v>
      </c>
    </row>
    <row r="1521" spans="1:6" x14ac:dyDescent="0.2">
      <c r="A1521">
        <v>9293</v>
      </c>
      <c r="B1521" t="s">
        <v>152</v>
      </c>
      <c r="C1521" t="s">
        <v>153</v>
      </c>
      <c r="D1521" t="s">
        <v>153</v>
      </c>
      <c r="E1521">
        <v>1902</v>
      </c>
      <c r="F1521">
        <v>19</v>
      </c>
    </row>
    <row r="1522" spans="1:6" x14ac:dyDescent="0.2">
      <c r="A1522">
        <v>9294</v>
      </c>
      <c r="B1522" t="s">
        <v>152</v>
      </c>
      <c r="C1522" t="s">
        <v>153</v>
      </c>
      <c r="D1522" t="s">
        <v>153</v>
      </c>
      <c r="E1522">
        <v>1902</v>
      </c>
      <c r="F1522">
        <v>19</v>
      </c>
    </row>
    <row r="1523" spans="1:6" x14ac:dyDescent="0.2">
      <c r="A1523">
        <v>9296</v>
      </c>
      <c r="B1523" t="s">
        <v>152</v>
      </c>
      <c r="C1523" t="s">
        <v>153</v>
      </c>
      <c r="D1523" t="s">
        <v>153</v>
      </c>
      <c r="E1523">
        <v>1902</v>
      </c>
      <c r="F1523">
        <v>19</v>
      </c>
    </row>
    <row r="1524" spans="1:6" x14ac:dyDescent="0.2">
      <c r="A1524">
        <v>9298</v>
      </c>
      <c r="B1524" t="s">
        <v>152</v>
      </c>
      <c r="C1524" t="s">
        <v>153</v>
      </c>
      <c r="D1524" t="s">
        <v>153</v>
      </c>
      <c r="E1524">
        <v>1902</v>
      </c>
      <c r="F1524">
        <v>19</v>
      </c>
    </row>
    <row r="1525" spans="1:6" x14ac:dyDescent="0.2">
      <c r="A1525">
        <v>9299</v>
      </c>
      <c r="B1525" t="s">
        <v>152</v>
      </c>
      <c r="C1525" t="s">
        <v>153</v>
      </c>
      <c r="D1525" t="s">
        <v>153</v>
      </c>
      <c r="E1525">
        <v>1902</v>
      </c>
      <c r="F1525">
        <v>19</v>
      </c>
    </row>
    <row r="1526" spans="1:6" x14ac:dyDescent="0.2">
      <c r="A1526">
        <v>9402</v>
      </c>
      <c r="B1526" t="s">
        <v>152</v>
      </c>
      <c r="C1526" t="s">
        <v>151</v>
      </c>
      <c r="D1526" t="s">
        <v>151</v>
      </c>
      <c r="E1526">
        <v>1903</v>
      </c>
      <c r="F1526">
        <v>19</v>
      </c>
    </row>
    <row r="1527" spans="1:6" x14ac:dyDescent="0.2">
      <c r="A1527">
        <v>9403</v>
      </c>
      <c r="B1527" t="s">
        <v>152</v>
      </c>
      <c r="C1527" t="s">
        <v>151</v>
      </c>
      <c r="D1527" t="s">
        <v>151</v>
      </c>
      <c r="E1527">
        <v>1903</v>
      </c>
      <c r="F1527">
        <v>19</v>
      </c>
    </row>
    <row r="1528" spans="1:6" x14ac:dyDescent="0.2">
      <c r="A1528">
        <v>9404</v>
      </c>
      <c r="B1528" t="s">
        <v>152</v>
      </c>
      <c r="C1528" t="s">
        <v>151</v>
      </c>
      <c r="D1528" t="s">
        <v>151</v>
      </c>
      <c r="E1528">
        <v>1903</v>
      </c>
      <c r="F1528">
        <v>19</v>
      </c>
    </row>
    <row r="1529" spans="1:6" x14ac:dyDescent="0.2">
      <c r="A1529">
        <v>9405</v>
      </c>
      <c r="B1529" t="s">
        <v>152</v>
      </c>
      <c r="C1529" t="s">
        <v>151</v>
      </c>
      <c r="D1529" t="s">
        <v>151</v>
      </c>
      <c r="E1529">
        <v>1903</v>
      </c>
      <c r="F1529">
        <v>19</v>
      </c>
    </row>
    <row r="1530" spans="1:6" x14ac:dyDescent="0.2">
      <c r="A1530">
        <v>9406</v>
      </c>
      <c r="B1530" t="s">
        <v>152</v>
      </c>
      <c r="C1530" t="s">
        <v>151</v>
      </c>
      <c r="D1530" t="s">
        <v>151</v>
      </c>
      <c r="E1530">
        <v>1903</v>
      </c>
      <c r="F1530">
        <v>19</v>
      </c>
    </row>
    <row r="1531" spans="1:6" x14ac:dyDescent="0.2">
      <c r="A1531">
        <v>9407</v>
      </c>
      <c r="B1531" t="s">
        <v>152</v>
      </c>
      <c r="C1531" t="s">
        <v>151</v>
      </c>
      <c r="D1531" t="s">
        <v>151</v>
      </c>
      <c r="E1531">
        <v>1903</v>
      </c>
      <c r="F1531">
        <v>19</v>
      </c>
    </row>
    <row r="1532" spans="1:6" x14ac:dyDescent="0.2">
      <c r="A1532">
        <v>9408</v>
      </c>
      <c r="B1532" t="s">
        <v>152</v>
      </c>
      <c r="C1532" t="s">
        <v>151</v>
      </c>
      <c r="D1532" t="s">
        <v>151</v>
      </c>
      <c r="E1532">
        <v>1903</v>
      </c>
      <c r="F1532">
        <v>19</v>
      </c>
    </row>
    <row r="1533" spans="1:6" x14ac:dyDescent="0.2">
      <c r="A1533">
        <v>9409</v>
      </c>
      <c r="B1533" t="s">
        <v>152</v>
      </c>
      <c r="C1533" t="s">
        <v>151</v>
      </c>
      <c r="D1533" t="s">
        <v>151</v>
      </c>
      <c r="E1533">
        <v>1903</v>
      </c>
      <c r="F1533">
        <v>19</v>
      </c>
    </row>
    <row r="1534" spans="1:6" x14ac:dyDescent="0.2">
      <c r="A1534">
        <v>9411</v>
      </c>
      <c r="B1534" t="s">
        <v>152</v>
      </c>
      <c r="C1534" t="s">
        <v>151</v>
      </c>
      <c r="D1534" t="s">
        <v>151</v>
      </c>
      <c r="E1534">
        <v>1903</v>
      </c>
      <c r="F1534">
        <v>19</v>
      </c>
    </row>
    <row r="1535" spans="1:6" x14ac:dyDescent="0.2">
      <c r="A1535">
        <v>9414</v>
      </c>
      <c r="B1535" t="s">
        <v>152</v>
      </c>
      <c r="C1535" t="s">
        <v>151</v>
      </c>
      <c r="D1535" t="s">
        <v>151</v>
      </c>
      <c r="E1535">
        <v>1903</v>
      </c>
      <c r="F1535">
        <v>19</v>
      </c>
    </row>
    <row r="1536" spans="1:6" x14ac:dyDescent="0.2">
      <c r="A1536">
        <v>9415</v>
      </c>
      <c r="B1536" t="s">
        <v>152</v>
      </c>
      <c r="C1536" t="s">
        <v>151</v>
      </c>
      <c r="D1536" t="s">
        <v>151</v>
      </c>
      <c r="E1536">
        <v>1903</v>
      </c>
      <c r="F1536">
        <v>19</v>
      </c>
    </row>
    <row r="1537" spans="1:6" x14ac:dyDescent="0.2">
      <c r="A1537">
        <v>9479</v>
      </c>
      <c r="B1537" t="s">
        <v>152</v>
      </c>
      <c r="C1537" t="s">
        <v>151</v>
      </c>
      <c r="D1537" t="s">
        <v>151</v>
      </c>
      <c r="E1537">
        <v>1903</v>
      </c>
      <c r="F1537">
        <v>19</v>
      </c>
    </row>
    <row r="1538" spans="1:6" x14ac:dyDescent="0.2">
      <c r="A1538">
        <v>9480</v>
      </c>
      <c r="B1538" t="s">
        <v>152</v>
      </c>
      <c r="C1538" t="s">
        <v>151</v>
      </c>
      <c r="D1538" t="s">
        <v>151</v>
      </c>
      <c r="E1538">
        <v>1903</v>
      </c>
      <c r="F1538">
        <v>19</v>
      </c>
    </row>
    <row r="1539" spans="1:6" x14ac:dyDescent="0.2">
      <c r="A1539">
        <v>9481</v>
      </c>
      <c r="B1539" t="s">
        <v>152</v>
      </c>
      <c r="C1539" t="s">
        <v>151</v>
      </c>
      <c r="D1539" t="s">
        <v>151</v>
      </c>
      <c r="E1539">
        <v>1903</v>
      </c>
      <c r="F1539">
        <v>19</v>
      </c>
    </row>
    <row r="1540" spans="1:6" x14ac:dyDescent="0.2">
      <c r="A1540">
        <v>9482</v>
      </c>
      <c r="B1540" t="s">
        <v>152</v>
      </c>
      <c r="C1540" t="s">
        <v>151</v>
      </c>
      <c r="D1540" t="s">
        <v>151</v>
      </c>
      <c r="E1540">
        <v>1903</v>
      </c>
      <c r="F1540">
        <v>19</v>
      </c>
    </row>
    <row r="1541" spans="1:6" x14ac:dyDescent="0.2">
      <c r="A1541">
        <v>9483</v>
      </c>
      <c r="B1541" t="s">
        <v>152</v>
      </c>
      <c r="C1541" t="s">
        <v>151</v>
      </c>
      <c r="D1541" t="s">
        <v>151</v>
      </c>
      <c r="E1541">
        <v>1903</v>
      </c>
      <c r="F1541">
        <v>19</v>
      </c>
    </row>
    <row r="1542" spans="1:6" x14ac:dyDescent="0.2">
      <c r="A1542">
        <v>9484</v>
      </c>
      <c r="B1542" t="s">
        <v>152</v>
      </c>
      <c r="C1542" t="s">
        <v>151</v>
      </c>
      <c r="D1542" t="s">
        <v>151</v>
      </c>
      <c r="E1542">
        <v>1903</v>
      </c>
      <c r="F1542">
        <v>19</v>
      </c>
    </row>
    <row r="1543" spans="1:6" x14ac:dyDescent="0.2">
      <c r="A1543">
        <v>9485</v>
      </c>
      <c r="B1543" t="s">
        <v>152</v>
      </c>
      <c r="C1543" t="s">
        <v>151</v>
      </c>
      <c r="D1543" t="s">
        <v>151</v>
      </c>
      <c r="E1543">
        <v>1903</v>
      </c>
      <c r="F1543">
        <v>19</v>
      </c>
    </row>
    <row r="1544" spans="1:6" x14ac:dyDescent="0.2">
      <c r="A1544">
        <v>9486</v>
      </c>
      <c r="B1544" t="s">
        <v>152</v>
      </c>
      <c r="C1544" t="s">
        <v>151</v>
      </c>
      <c r="D1544" t="s">
        <v>151</v>
      </c>
      <c r="E1544">
        <v>1903</v>
      </c>
      <c r="F1544">
        <v>19</v>
      </c>
    </row>
    <row r="1545" spans="1:6" x14ac:dyDescent="0.2">
      <c r="A1545">
        <v>9487</v>
      </c>
      <c r="B1545" t="s">
        <v>152</v>
      </c>
      <c r="C1545" t="s">
        <v>151</v>
      </c>
      <c r="D1545" t="s">
        <v>151</v>
      </c>
      <c r="E1545">
        <v>1903</v>
      </c>
      <c r="F1545">
        <v>19</v>
      </c>
    </row>
    <row r="1546" spans="1:6" x14ac:dyDescent="0.2">
      <c r="A1546">
        <v>9488</v>
      </c>
      <c r="B1546" t="s">
        <v>152</v>
      </c>
      <c r="C1546" t="s">
        <v>151</v>
      </c>
      <c r="D1546" t="s">
        <v>151</v>
      </c>
      <c r="E1546">
        <v>1903</v>
      </c>
      <c r="F1546">
        <v>19</v>
      </c>
    </row>
    <row r="1547" spans="1:6" x14ac:dyDescent="0.2">
      <c r="A1547">
        <v>9489</v>
      </c>
      <c r="B1547" t="s">
        <v>152</v>
      </c>
      <c r="C1547" t="s">
        <v>151</v>
      </c>
      <c r="D1547" t="s">
        <v>151</v>
      </c>
      <c r="E1547">
        <v>1903</v>
      </c>
      <c r="F1547">
        <v>19</v>
      </c>
    </row>
    <row r="1548" spans="1:6" x14ac:dyDescent="0.2">
      <c r="A1548">
        <v>9496</v>
      </c>
      <c r="B1548" t="s">
        <v>152</v>
      </c>
      <c r="C1548" t="s">
        <v>151</v>
      </c>
      <c r="D1548" t="s">
        <v>151</v>
      </c>
      <c r="E1548">
        <v>1903</v>
      </c>
      <c r="F1548">
        <v>19</v>
      </c>
    </row>
    <row r="1549" spans="1:6" x14ac:dyDescent="0.2">
      <c r="A1549">
        <v>9497</v>
      </c>
      <c r="B1549" t="s">
        <v>152</v>
      </c>
      <c r="C1549" t="s">
        <v>151</v>
      </c>
      <c r="D1549" t="s">
        <v>151</v>
      </c>
      <c r="E1549">
        <v>1903</v>
      </c>
      <c r="F1549">
        <v>19</v>
      </c>
    </row>
    <row r="1550" spans="1:6" x14ac:dyDescent="0.2">
      <c r="A1550">
        <v>9498</v>
      </c>
      <c r="B1550" t="s">
        <v>152</v>
      </c>
      <c r="C1550" t="s">
        <v>151</v>
      </c>
      <c r="D1550" t="s">
        <v>151</v>
      </c>
      <c r="E1550">
        <v>1903</v>
      </c>
      <c r="F1550">
        <v>19</v>
      </c>
    </row>
  </sheetData>
  <pageMargins left="0.7" right="0.7" top="0.78740157499999996" bottom="0.78740157499999996"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Forside</vt:lpstr>
      <vt:lpstr>Leveringstid og presisjon</vt:lpstr>
      <vt:lpstr>Tilgjengelighet</vt:lpstr>
      <vt:lpstr>SLA-parameter LEVERANSE</vt:lpstr>
      <vt:lpstr>SLA-parameter DRIFT</vt:lpstr>
      <vt:lpstr>Virkedager</vt:lpstr>
      <vt:lpstr>Postnummer</vt:lpstr>
    </vt:vector>
  </TitlesOfParts>
  <Company>Telenor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Gilhuus-Moe</dc:creator>
  <cp:lastModifiedBy>Frank Berg Gustavsen</cp:lastModifiedBy>
  <cp:lastPrinted>2014-01-16T12:44:43Z</cp:lastPrinted>
  <dcterms:created xsi:type="dcterms:W3CDTF">2006-08-14T13:36:47Z</dcterms:created>
  <dcterms:modified xsi:type="dcterms:W3CDTF">2020-02-10T07:18:02Z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